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wnloads/scRBA-hvd/"/>
    </mc:Choice>
  </mc:AlternateContent>
  <xr:revisionPtr revIDLastSave="0" documentId="13_ncr:1_{5087D3BB-F1D5-F140-9822-E6F8C85C63EA}" xr6:coauthVersionLast="47" xr6:coauthVersionMax="47" xr10:uidLastSave="{00000000-0000-0000-0000-000000000000}"/>
  <bookViews>
    <workbookView xWindow="1100" yWindow="820" windowWidth="28040" windowHeight="17440" xr2:uid="{33E1E127-A9CC-304D-9727-69D1BC482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/>
  <c r="AB3" i="1" s="1"/>
  <c r="AA4" i="1"/>
  <c r="AB4" i="1" s="1"/>
  <c r="AA5" i="1"/>
  <c r="AB5" i="1" s="1"/>
  <c r="AA6" i="1"/>
  <c r="AB6" i="1" s="1"/>
  <c r="AA7" i="1"/>
  <c r="AB7" i="1" s="1"/>
  <c r="AA8" i="1"/>
  <c r="AB8" i="1" s="1"/>
  <c r="AA9" i="1"/>
  <c r="AB9" i="1" s="1"/>
  <c r="AA10" i="1"/>
  <c r="AB10" i="1" s="1"/>
  <c r="AA11" i="1"/>
  <c r="AB11" i="1" s="1"/>
  <c r="AA12" i="1"/>
  <c r="AB12" i="1" s="1"/>
  <c r="AA13" i="1"/>
  <c r="AB13" i="1" s="1"/>
  <c r="AA14" i="1"/>
  <c r="AB14" i="1" s="1"/>
  <c r="AA15" i="1"/>
  <c r="AB15" i="1" s="1"/>
  <c r="AA16" i="1"/>
  <c r="AB16" i="1" s="1"/>
  <c r="AA17" i="1"/>
  <c r="AB17" i="1" s="1"/>
  <c r="AA18" i="1"/>
  <c r="AB18" i="1" s="1"/>
  <c r="AA19" i="1"/>
  <c r="AB19" i="1" s="1"/>
  <c r="AA20" i="1"/>
  <c r="AB20" i="1" s="1"/>
  <c r="AA21" i="1"/>
  <c r="AB21" i="1" s="1"/>
  <c r="AA22" i="1"/>
  <c r="AB22" i="1" s="1"/>
  <c r="AA23" i="1"/>
  <c r="AB23" i="1" s="1"/>
  <c r="AA24" i="1"/>
  <c r="AB24" i="1" s="1"/>
  <c r="AA25" i="1"/>
  <c r="AB25" i="1" s="1"/>
  <c r="AA26" i="1"/>
  <c r="AB26" i="1" s="1"/>
  <c r="AA27" i="1"/>
  <c r="AB27" i="1" s="1"/>
  <c r="AA28" i="1"/>
  <c r="AB28" i="1" s="1"/>
  <c r="AA29" i="1"/>
  <c r="AB29" i="1" s="1"/>
  <c r="AA30" i="1"/>
  <c r="AB30" i="1" s="1"/>
  <c r="AA31" i="1"/>
  <c r="AB31" i="1" s="1"/>
  <c r="AA32" i="1"/>
  <c r="AB32" i="1" s="1"/>
  <c r="AA33" i="1"/>
  <c r="AB33" i="1" s="1"/>
  <c r="AA34" i="1"/>
  <c r="AB34" i="1" s="1"/>
  <c r="AA35" i="1"/>
  <c r="AB35" i="1" s="1"/>
  <c r="AA36" i="1"/>
  <c r="AB36" i="1" s="1"/>
  <c r="AA37" i="1"/>
  <c r="AB37" i="1" s="1"/>
  <c r="AA38" i="1"/>
  <c r="AB38" i="1" s="1"/>
  <c r="AA39" i="1"/>
  <c r="AB39" i="1" s="1"/>
  <c r="AA40" i="1"/>
  <c r="AB40" i="1" s="1"/>
  <c r="AA41" i="1"/>
  <c r="AB41" i="1" s="1"/>
  <c r="AA42" i="1"/>
  <c r="AB42" i="1" s="1"/>
  <c r="AA43" i="1"/>
  <c r="AB43" i="1" s="1"/>
  <c r="AA44" i="1"/>
  <c r="AB44" i="1" s="1"/>
  <c r="AA45" i="1"/>
  <c r="AB45" i="1" s="1"/>
  <c r="AA46" i="1"/>
  <c r="AB46" i="1" s="1"/>
  <c r="AA47" i="1"/>
  <c r="AB47" i="1" s="1"/>
  <c r="AA48" i="1"/>
  <c r="AB48" i="1" s="1"/>
  <c r="AA49" i="1"/>
  <c r="AB49" i="1" s="1"/>
  <c r="AA50" i="1"/>
  <c r="AB50" i="1" s="1"/>
  <c r="AA51" i="1"/>
  <c r="AB51" i="1" s="1"/>
  <c r="AA52" i="1"/>
  <c r="AB52" i="1" s="1"/>
  <c r="AA53" i="1"/>
  <c r="AB53" i="1" s="1"/>
  <c r="AA54" i="1"/>
  <c r="AB54" i="1" s="1"/>
  <c r="AA55" i="1"/>
  <c r="AB55" i="1" s="1"/>
  <c r="AA56" i="1"/>
  <c r="AB56" i="1" s="1"/>
  <c r="AA57" i="1"/>
  <c r="AB57" i="1" s="1"/>
  <c r="AA58" i="1"/>
  <c r="AB58" i="1" s="1"/>
  <c r="AA59" i="1"/>
  <c r="AB59" i="1" s="1"/>
  <c r="AA60" i="1"/>
  <c r="AB60" i="1" s="1"/>
  <c r="AA61" i="1"/>
  <c r="AB61" i="1" s="1"/>
  <c r="AA62" i="1"/>
  <c r="AB62" i="1" s="1"/>
  <c r="AA63" i="1"/>
  <c r="AB63" i="1" s="1"/>
  <c r="AA64" i="1"/>
  <c r="AB64" i="1" s="1"/>
  <c r="AA65" i="1"/>
  <c r="AB65" i="1" s="1"/>
  <c r="AA66" i="1"/>
  <c r="AB66" i="1" s="1"/>
  <c r="AA67" i="1"/>
  <c r="AB67" i="1" s="1"/>
  <c r="AA68" i="1"/>
  <c r="AB68" i="1" s="1"/>
  <c r="AA69" i="1"/>
  <c r="AB69" i="1" s="1"/>
  <c r="AA70" i="1"/>
  <c r="AB70" i="1" s="1"/>
  <c r="AA71" i="1"/>
  <c r="AB71" i="1" s="1"/>
  <c r="AA72" i="1"/>
  <c r="AB72" i="1" s="1"/>
  <c r="AA73" i="1"/>
  <c r="AB73" i="1" s="1"/>
  <c r="AA74" i="1"/>
  <c r="AB74" i="1" s="1"/>
  <c r="AA75" i="1"/>
  <c r="AB75" i="1" s="1"/>
  <c r="AA76" i="1"/>
  <c r="AB76" i="1" s="1"/>
  <c r="AA77" i="1"/>
  <c r="AB77" i="1" s="1"/>
  <c r="AA78" i="1"/>
  <c r="AB78" i="1" s="1"/>
  <c r="AA79" i="1"/>
  <c r="AB79" i="1" s="1"/>
  <c r="AA80" i="1"/>
  <c r="AB80" i="1" s="1"/>
  <c r="AA81" i="1"/>
  <c r="AB81" i="1" s="1"/>
  <c r="AA82" i="1"/>
  <c r="AB82" i="1" s="1"/>
  <c r="AA83" i="1"/>
  <c r="AB83" i="1" s="1"/>
  <c r="AA84" i="1"/>
  <c r="AB84" i="1" s="1"/>
  <c r="AA85" i="1"/>
  <c r="AB85" i="1" s="1"/>
  <c r="AA86" i="1"/>
  <c r="AB86" i="1" s="1"/>
  <c r="AA87" i="1"/>
  <c r="AB87" i="1" s="1"/>
  <c r="AA88" i="1"/>
  <c r="AB88" i="1" s="1"/>
  <c r="AA89" i="1"/>
  <c r="AB89" i="1" s="1"/>
  <c r="AA90" i="1"/>
  <c r="AB90" i="1" s="1"/>
  <c r="AA91" i="1"/>
  <c r="AB91" i="1" s="1"/>
  <c r="AA92" i="1"/>
  <c r="AB92" i="1" s="1"/>
  <c r="AA93" i="1"/>
  <c r="AB93" i="1" s="1"/>
  <c r="AA94" i="1"/>
  <c r="AB94" i="1" s="1"/>
  <c r="AA95" i="1"/>
  <c r="AB95" i="1" s="1"/>
  <c r="AA96" i="1"/>
  <c r="AB96" i="1" s="1"/>
  <c r="AA97" i="1"/>
  <c r="AB97" i="1" s="1"/>
  <c r="AA98" i="1"/>
  <c r="AB98" i="1" s="1"/>
  <c r="AA99" i="1"/>
  <c r="AB99" i="1" s="1"/>
  <c r="AA100" i="1"/>
  <c r="AB100" i="1" s="1"/>
  <c r="AA101" i="1"/>
  <c r="AB101" i="1" s="1"/>
  <c r="AA102" i="1"/>
  <c r="AB102" i="1" s="1"/>
  <c r="AA103" i="1"/>
  <c r="AB103" i="1" s="1"/>
  <c r="AA104" i="1"/>
  <c r="AB104" i="1" s="1"/>
  <c r="AA105" i="1"/>
  <c r="AB105" i="1" s="1"/>
  <c r="AA106" i="1"/>
  <c r="AB106" i="1" s="1"/>
  <c r="AA107" i="1"/>
  <c r="AB107" i="1" s="1"/>
  <c r="AA108" i="1"/>
  <c r="AB108" i="1" s="1"/>
  <c r="AA109" i="1"/>
  <c r="AB109" i="1" s="1"/>
  <c r="AA110" i="1"/>
  <c r="AB110" i="1" s="1"/>
  <c r="AA111" i="1"/>
  <c r="AB111" i="1" s="1"/>
  <c r="AA112" i="1"/>
  <c r="AB112" i="1" s="1"/>
  <c r="AA113" i="1"/>
  <c r="AB113" i="1" s="1"/>
  <c r="AA114" i="1"/>
  <c r="AB114" i="1" s="1"/>
  <c r="AA115" i="1"/>
  <c r="AB115" i="1" s="1"/>
  <c r="AA116" i="1"/>
  <c r="AB116" i="1" s="1"/>
  <c r="AA117" i="1"/>
  <c r="AB117" i="1" s="1"/>
  <c r="AA118" i="1"/>
  <c r="AB118" i="1" s="1"/>
  <c r="AA119" i="1"/>
  <c r="AB119" i="1" s="1"/>
  <c r="AA120" i="1"/>
  <c r="AB120" i="1" s="1"/>
  <c r="AA121" i="1"/>
  <c r="AB121" i="1" s="1"/>
  <c r="AA122" i="1"/>
  <c r="AB122" i="1" s="1"/>
  <c r="AA123" i="1"/>
  <c r="AB123" i="1" s="1"/>
  <c r="AA124" i="1"/>
  <c r="AB124" i="1" s="1"/>
  <c r="AA125" i="1"/>
  <c r="AB125" i="1" s="1"/>
  <c r="AA126" i="1"/>
  <c r="AB126" i="1" s="1"/>
  <c r="AA127" i="1"/>
  <c r="AB127" i="1" s="1"/>
  <c r="AA128" i="1"/>
  <c r="AB128" i="1" s="1"/>
  <c r="AA129" i="1"/>
  <c r="AB129" i="1" s="1"/>
  <c r="AA130" i="1"/>
  <c r="AB130" i="1" s="1"/>
  <c r="AA131" i="1"/>
  <c r="AB131" i="1" s="1"/>
  <c r="AA132" i="1"/>
  <c r="AB132" i="1" s="1"/>
  <c r="AA133" i="1"/>
  <c r="AB133" i="1" s="1"/>
  <c r="AA134" i="1"/>
  <c r="AB134" i="1" s="1"/>
  <c r="AA135" i="1"/>
  <c r="AB135" i="1" s="1"/>
  <c r="AA136" i="1"/>
  <c r="AB136" i="1" s="1"/>
  <c r="AA137" i="1"/>
  <c r="AB137" i="1" s="1"/>
  <c r="AA138" i="1"/>
  <c r="AB138" i="1" s="1"/>
  <c r="AA139" i="1"/>
  <c r="AB139" i="1" s="1"/>
  <c r="AA140" i="1"/>
  <c r="AB140" i="1" s="1"/>
  <c r="AA141" i="1"/>
  <c r="AB141" i="1" s="1"/>
  <c r="AA142" i="1"/>
  <c r="AB142" i="1" s="1"/>
  <c r="AA143" i="1"/>
  <c r="AB143" i="1" s="1"/>
  <c r="AA144" i="1"/>
  <c r="AB144" i="1" s="1"/>
  <c r="AA145" i="1"/>
  <c r="AB145" i="1" s="1"/>
  <c r="AA146" i="1"/>
  <c r="AB146" i="1" s="1"/>
  <c r="AA147" i="1"/>
  <c r="AB147" i="1" s="1"/>
  <c r="AA148" i="1"/>
  <c r="AB148" i="1" s="1"/>
  <c r="AA149" i="1"/>
  <c r="AB149" i="1" s="1"/>
  <c r="AA150" i="1"/>
  <c r="AB150" i="1" s="1"/>
  <c r="AA151" i="1"/>
  <c r="AB151" i="1" s="1"/>
  <c r="AA152" i="1"/>
  <c r="AB152" i="1" s="1"/>
  <c r="AA153" i="1"/>
  <c r="AB153" i="1" s="1"/>
  <c r="AA154" i="1"/>
  <c r="AB154" i="1" s="1"/>
  <c r="AA155" i="1"/>
  <c r="AB155" i="1" s="1"/>
  <c r="AA156" i="1"/>
  <c r="AB156" i="1" s="1"/>
  <c r="AA157" i="1"/>
  <c r="AB157" i="1" s="1"/>
  <c r="AA158" i="1"/>
  <c r="AB158" i="1" s="1"/>
  <c r="AA159" i="1"/>
  <c r="AB159" i="1" s="1"/>
  <c r="AA160" i="1"/>
  <c r="AB160" i="1" s="1"/>
  <c r="AA161" i="1"/>
  <c r="AB161" i="1" s="1"/>
  <c r="AA162" i="1"/>
  <c r="AB162" i="1" s="1"/>
  <c r="AA163" i="1"/>
  <c r="AB163" i="1" s="1"/>
  <c r="AA164" i="1"/>
  <c r="AB164" i="1" s="1"/>
  <c r="AA165" i="1"/>
  <c r="AB165" i="1" s="1"/>
  <c r="AA166" i="1"/>
  <c r="AB166" i="1" s="1"/>
  <c r="AA167" i="1"/>
  <c r="AB167" i="1" s="1"/>
  <c r="AA168" i="1"/>
  <c r="AB168" i="1" s="1"/>
  <c r="AA169" i="1"/>
  <c r="AB169" i="1" s="1"/>
  <c r="AA170" i="1"/>
  <c r="AB170" i="1" s="1"/>
  <c r="AA171" i="1"/>
  <c r="AB171" i="1" s="1"/>
  <c r="AA172" i="1"/>
  <c r="AB172" i="1" s="1"/>
  <c r="AA173" i="1"/>
  <c r="AB173" i="1" s="1"/>
  <c r="AA174" i="1"/>
  <c r="AB174" i="1" s="1"/>
  <c r="AA175" i="1"/>
  <c r="AB175" i="1" s="1"/>
  <c r="AA176" i="1"/>
  <c r="AB176" i="1" s="1"/>
  <c r="AA177" i="1"/>
  <c r="AB177" i="1" s="1"/>
  <c r="AA178" i="1"/>
  <c r="AB178" i="1" s="1"/>
  <c r="AA179" i="1"/>
  <c r="AB179" i="1" s="1"/>
  <c r="AA180" i="1"/>
  <c r="AB180" i="1" s="1"/>
  <c r="AA181" i="1"/>
  <c r="AB181" i="1" s="1"/>
  <c r="AA182" i="1"/>
  <c r="AB182" i="1" s="1"/>
  <c r="AA183" i="1"/>
  <c r="AB183" i="1" s="1"/>
  <c r="AA184" i="1"/>
  <c r="AB184" i="1" s="1"/>
  <c r="AA185" i="1"/>
  <c r="AB185" i="1" s="1"/>
  <c r="AA186" i="1"/>
  <c r="AB186" i="1" s="1"/>
  <c r="AA187" i="1"/>
  <c r="AB187" i="1" s="1"/>
  <c r="AA188" i="1"/>
  <c r="AB188" i="1" s="1"/>
  <c r="AA189" i="1"/>
  <c r="AB189" i="1" s="1"/>
  <c r="AA190" i="1"/>
  <c r="AB190" i="1" s="1"/>
  <c r="AA191" i="1"/>
  <c r="AB191" i="1" s="1"/>
  <c r="AA192" i="1"/>
  <c r="AB192" i="1" s="1"/>
  <c r="AA193" i="1"/>
  <c r="AB193" i="1" s="1"/>
  <c r="AA194" i="1"/>
  <c r="AB194" i="1" s="1"/>
  <c r="AA195" i="1"/>
  <c r="AB195" i="1" s="1"/>
  <c r="AA196" i="1"/>
  <c r="AB196" i="1" s="1"/>
  <c r="AA197" i="1"/>
  <c r="AB197" i="1" s="1"/>
  <c r="AA198" i="1"/>
  <c r="AB198" i="1" s="1"/>
  <c r="AA199" i="1"/>
  <c r="AB199" i="1" s="1"/>
  <c r="AA200" i="1"/>
  <c r="AB200" i="1" s="1"/>
  <c r="AA201" i="1"/>
  <c r="AB201" i="1" s="1"/>
  <c r="AA202" i="1"/>
  <c r="AB202" i="1" s="1"/>
  <c r="AA203" i="1"/>
  <c r="AB203" i="1" s="1"/>
  <c r="AA204" i="1"/>
  <c r="AB204" i="1" s="1"/>
  <c r="AA205" i="1"/>
  <c r="AB205" i="1" s="1"/>
  <c r="AA206" i="1"/>
  <c r="AB206" i="1" s="1"/>
  <c r="AA207" i="1"/>
  <c r="AB207" i="1" s="1"/>
  <c r="AA208" i="1"/>
  <c r="AB208" i="1" s="1"/>
  <c r="AA209" i="1"/>
  <c r="AB209" i="1" s="1"/>
  <c r="AA210" i="1"/>
  <c r="AB210" i="1" s="1"/>
  <c r="AA211" i="1"/>
  <c r="AB211" i="1" s="1"/>
  <c r="AA212" i="1"/>
  <c r="AB212" i="1" s="1"/>
  <c r="AA213" i="1"/>
  <c r="AB213" i="1" s="1"/>
  <c r="AA214" i="1"/>
  <c r="AB214" i="1" s="1"/>
  <c r="AA215" i="1"/>
  <c r="AB215" i="1" s="1"/>
  <c r="AA216" i="1"/>
  <c r="AB216" i="1" s="1"/>
  <c r="AA217" i="1"/>
  <c r="AB217" i="1" s="1"/>
  <c r="AA218" i="1"/>
  <c r="AB218" i="1" s="1"/>
  <c r="AA219" i="1"/>
  <c r="AB219" i="1" s="1"/>
  <c r="AA220" i="1"/>
  <c r="AB220" i="1" s="1"/>
  <c r="AA221" i="1"/>
  <c r="AB221" i="1" s="1"/>
  <c r="AA222" i="1"/>
  <c r="AB222" i="1" s="1"/>
  <c r="AA223" i="1"/>
  <c r="AB223" i="1" s="1"/>
  <c r="AA224" i="1"/>
  <c r="AB224" i="1" s="1"/>
  <c r="AA225" i="1"/>
  <c r="AB225" i="1" s="1"/>
  <c r="AA226" i="1"/>
  <c r="AB226" i="1" s="1"/>
  <c r="AA227" i="1"/>
  <c r="AB227" i="1" s="1"/>
  <c r="AA228" i="1"/>
  <c r="AB228" i="1" s="1"/>
  <c r="AA229" i="1"/>
  <c r="AB229" i="1" s="1"/>
  <c r="AA230" i="1"/>
  <c r="AB230" i="1" s="1"/>
  <c r="AA231" i="1"/>
  <c r="AB231" i="1" s="1"/>
  <c r="AA232" i="1"/>
  <c r="AB232" i="1" s="1"/>
  <c r="AA233" i="1"/>
  <c r="AB233" i="1" s="1"/>
  <c r="AA234" i="1"/>
  <c r="AB234" i="1" s="1"/>
  <c r="AA235" i="1"/>
  <c r="AB235" i="1" s="1"/>
  <c r="AA236" i="1"/>
  <c r="AB236" i="1" s="1"/>
  <c r="AA237" i="1"/>
  <c r="AB237" i="1" s="1"/>
  <c r="AA238" i="1"/>
  <c r="AB238" i="1" s="1"/>
  <c r="AA239" i="1"/>
  <c r="AB239" i="1" s="1"/>
  <c r="AA240" i="1"/>
  <c r="AB240" i="1" s="1"/>
  <c r="AA241" i="1"/>
  <c r="AB241" i="1" s="1"/>
  <c r="AA242" i="1"/>
  <c r="AB242" i="1" s="1"/>
  <c r="AA243" i="1"/>
  <c r="AB243" i="1" s="1"/>
  <c r="AA244" i="1"/>
  <c r="AB244" i="1" s="1"/>
  <c r="AA245" i="1"/>
  <c r="AB245" i="1" s="1"/>
  <c r="AA246" i="1"/>
  <c r="AB246" i="1" s="1"/>
  <c r="AA247" i="1"/>
  <c r="AB247" i="1" s="1"/>
  <c r="AA248" i="1"/>
  <c r="AB248" i="1" s="1"/>
  <c r="AA249" i="1"/>
  <c r="AB249" i="1" s="1"/>
  <c r="AA250" i="1"/>
  <c r="AB250" i="1" s="1"/>
  <c r="AA251" i="1"/>
  <c r="AB251" i="1" s="1"/>
  <c r="AA252" i="1"/>
  <c r="AB252" i="1" s="1"/>
  <c r="AA253" i="1"/>
  <c r="AB253" i="1" s="1"/>
  <c r="AA254" i="1"/>
  <c r="AB254" i="1" s="1"/>
  <c r="AA255" i="1"/>
  <c r="AB255" i="1" s="1"/>
  <c r="AA256" i="1"/>
  <c r="AB256" i="1" s="1"/>
  <c r="AA257" i="1"/>
  <c r="AB257" i="1" s="1"/>
  <c r="AA258" i="1"/>
  <c r="AB258" i="1" s="1"/>
  <c r="AA259" i="1"/>
  <c r="AB259" i="1" s="1"/>
  <c r="AA260" i="1"/>
  <c r="AB260" i="1" s="1"/>
  <c r="AA261" i="1"/>
  <c r="AB261" i="1" s="1"/>
  <c r="AA262" i="1"/>
  <c r="AB262" i="1" s="1"/>
  <c r="AA263" i="1"/>
  <c r="AB263" i="1" s="1"/>
  <c r="AA264" i="1"/>
  <c r="AB264" i="1" s="1"/>
  <c r="AA265" i="1"/>
  <c r="AB265" i="1" s="1"/>
  <c r="AA266" i="1"/>
  <c r="AB266" i="1" s="1"/>
  <c r="AA267" i="1"/>
  <c r="AB267" i="1" s="1"/>
  <c r="AA268" i="1"/>
  <c r="AB268" i="1" s="1"/>
  <c r="AA269" i="1"/>
  <c r="AB269" i="1" s="1"/>
  <c r="AA270" i="1"/>
  <c r="AB270" i="1" s="1"/>
  <c r="AA271" i="1"/>
  <c r="AB271" i="1" s="1"/>
  <c r="AA272" i="1"/>
  <c r="AB272" i="1" s="1"/>
  <c r="AA273" i="1"/>
  <c r="AB273" i="1" s="1"/>
  <c r="AA274" i="1"/>
  <c r="AB274" i="1" s="1"/>
  <c r="AA275" i="1"/>
  <c r="AB275" i="1" s="1"/>
  <c r="AA276" i="1"/>
  <c r="AB276" i="1" s="1"/>
  <c r="AA277" i="1"/>
  <c r="AB277" i="1" s="1"/>
  <c r="AA278" i="1"/>
  <c r="AB278" i="1" s="1"/>
  <c r="AA279" i="1"/>
  <c r="AB279" i="1" s="1"/>
  <c r="AA280" i="1"/>
  <c r="AB280" i="1" s="1"/>
  <c r="AA281" i="1"/>
  <c r="AB281" i="1" s="1"/>
  <c r="AA282" i="1"/>
  <c r="AB282" i="1" s="1"/>
  <c r="AA283" i="1"/>
  <c r="AB283" i="1" s="1"/>
  <c r="AA284" i="1"/>
  <c r="AB284" i="1" s="1"/>
  <c r="AA285" i="1"/>
  <c r="AB285" i="1" s="1"/>
  <c r="AA286" i="1"/>
  <c r="AB286" i="1" s="1"/>
  <c r="AA287" i="1"/>
  <c r="AB287" i="1" s="1"/>
  <c r="AA288" i="1"/>
  <c r="AB288" i="1" s="1"/>
  <c r="AA289" i="1"/>
  <c r="AB289" i="1" s="1"/>
  <c r="AA290" i="1"/>
  <c r="AB290" i="1" s="1"/>
  <c r="AA291" i="1"/>
  <c r="AB291" i="1" s="1"/>
  <c r="AA292" i="1"/>
  <c r="AB292" i="1" s="1"/>
  <c r="AA293" i="1"/>
  <c r="AB293" i="1" s="1"/>
  <c r="AA294" i="1"/>
  <c r="AB294" i="1" s="1"/>
  <c r="AA295" i="1"/>
  <c r="AB295" i="1" s="1"/>
  <c r="AA296" i="1"/>
  <c r="AB296" i="1" s="1"/>
  <c r="AA297" i="1"/>
  <c r="AB297" i="1" s="1"/>
  <c r="AA298" i="1"/>
  <c r="AB298" i="1" s="1"/>
  <c r="AA299" i="1"/>
  <c r="AB299" i="1" s="1"/>
  <c r="AA300" i="1"/>
  <c r="AB300" i="1" s="1"/>
  <c r="AA301" i="1"/>
  <c r="AB301" i="1" s="1"/>
  <c r="AA302" i="1"/>
  <c r="AB302" i="1" s="1"/>
  <c r="AA303" i="1"/>
  <c r="AB303" i="1" s="1"/>
  <c r="AA304" i="1"/>
  <c r="AB304" i="1" s="1"/>
  <c r="AA305" i="1"/>
  <c r="AB305" i="1" s="1"/>
  <c r="AA306" i="1"/>
  <c r="AB306" i="1" s="1"/>
  <c r="AA307" i="1"/>
  <c r="AB307" i="1" s="1"/>
  <c r="AA308" i="1"/>
  <c r="AB308" i="1" s="1"/>
  <c r="AA309" i="1"/>
  <c r="AB309" i="1" s="1"/>
  <c r="AA310" i="1"/>
  <c r="AB310" i="1" s="1"/>
  <c r="AA311" i="1"/>
  <c r="AB311" i="1" s="1"/>
  <c r="AA312" i="1"/>
  <c r="AB312" i="1" s="1"/>
  <c r="AA313" i="1"/>
  <c r="AB313" i="1" s="1"/>
  <c r="AA314" i="1"/>
  <c r="AB314" i="1" s="1"/>
  <c r="AA315" i="1"/>
  <c r="AB315" i="1" s="1"/>
  <c r="AA316" i="1"/>
  <c r="AB316" i="1" s="1"/>
  <c r="AA317" i="1"/>
  <c r="AB317" i="1" s="1"/>
  <c r="AA318" i="1"/>
  <c r="AB318" i="1" s="1"/>
  <c r="AA319" i="1"/>
  <c r="AB319" i="1" s="1"/>
  <c r="AA320" i="1"/>
  <c r="AB320" i="1" s="1"/>
  <c r="AA321" i="1"/>
  <c r="AB321" i="1" s="1"/>
  <c r="AA322" i="1"/>
  <c r="AB322" i="1" s="1"/>
  <c r="AA323" i="1"/>
  <c r="AB323" i="1" s="1"/>
  <c r="AA324" i="1"/>
  <c r="AB324" i="1" s="1"/>
  <c r="AA325" i="1"/>
  <c r="AB325" i="1" s="1"/>
  <c r="AA326" i="1"/>
  <c r="AB326" i="1" s="1"/>
  <c r="AA327" i="1"/>
  <c r="AB327" i="1" s="1"/>
  <c r="AA328" i="1"/>
  <c r="AB328" i="1" s="1"/>
  <c r="AA329" i="1"/>
  <c r="AB329" i="1" s="1"/>
  <c r="AA330" i="1"/>
  <c r="AB330" i="1" s="1"/>
  <c r="AA331" i="1"/>
  <c r="AB331" i="1" s="1"/>
  <c r="AA332" i="1"/>
  <c r="AB332" i="1" s="1"/>
  <c r="AA333" i="1"/>
  <c r="AB333" i="1" s="1"/>
  <c r="AA334" i="1"/>
  <c r="AB334" i="1" s="1"/>
  <c r="AA335" i="1"/>
  <c r="AB335" i="1" s="1"/>
  <c r="AA336" i="1"/>
  <c r="AB336" i="1" s="1"/>
  <c r="AA337" i="1"/>
  <c r="AB337" i="1" s="1"/>
  <c r="AA338" i="1"/>
  <c r="AB338" i="1" s="1"/>
  <c r="AA339" i="1"/>
  <c r="AB339" i="1" s="1"/>
  <c r="AA340" i="1"/>
  <c r="AB340" i="1" s="1"/>
  <c r="AA341" i="1"/>
  <c r="AB341" i="1" s="1"/>
  <c r="AA342" i="1"/>
  <c r="AB342" i="1" s="1"/>
  <c r="AA343" i="1"/>
  <c r="AB343" i="1" s="1"/>
  <c r="AA344" i="1"/>
  <c r="AB344" i="1" s="1"/>
  <c r="AA345" i="1"/>
  <c r="AB345" i="1" s="1"/>
  <c r="AA346" i="1"/>
  <c r="AB346" i="1" s="1"/>
  <c r="AA347" i="1"/>
  <c r="AB347" i="1" s="1"/>
  <c r="AA348" i="1"/>
  <c r="AB348" i="1" s="1"/>
  <c r="AA349" i="1"/>
  <c r="AB349" i="1" s="1"/>
  <c r="AA350" i="1"/>
  <c r="AB350" i="1" s="1"/>
  <c r="AA351" i="1"/>
  <c r="AB351" i="1" s="1"/>
  <c r="AA352" i="1"/>
  <c r="AB352" i="1" s="1"/>
  <c r="AA353" i="1"/>
  <c r="AB353" i="1" s="1"/>
  <c r="AA354" i="1"/>
  <c r="AB354" i="1" s="1"/>
  <c r="AA355" i="1"/>
  <c r="AB355" i="1" s="1"/>
  <c r="AA356" i="1"/>
  <c r="AB356" i="1" s="1"/>
  <c r="AA357" i="1"/>
  <c r="AB357" i="1" s="1"/>
  <c r="AA358" i="1"/>
  <c r="AB358" i="1" s="1"/>
  <c r="AA359" i="1"/>
  <c r="AB359" i="1" s="1"/>
  <c r="AA360" i="1"/>
  <c r="AB360" i="1" s="1"/>
  <c r="AA361" i="1"/>
  <c r="AB361" i="1" s="1"/>
  <c r="AA362" i="1"/>
  <c r="AB362" i="1" s="1"/>
  <c r="AA363" i="1"/>
  <c r="AB363" i="1" s="1"/>
  <c r="AA364" i="1"/>
  <c r="AB364" i="1" s="1"/>
  <c r="AA365" i="1"/>
  <c r="AB365" i="1" s="1"/>
  <c r="AA366" i="1"/>
  <c r="AB366" i="1" s="1"/>
  <c r="AA367" i="1"/>
  <c r="AB367" i="1" s="1"/>
  <c r="AA368" i="1"/>
  <c r="AB368" i="1" s="1"/>
  <c r="AA369" i="1"/>
  <c r="AB369" i="1" s="1"/>
  <c r="AA370" i="1"/>
  <c r="AB370" i="1" s="1"/>
  <c r="AA371" i="1"/>
  <c r="AB371" i="1" s="1"/>
  <c r="AA372" i="1"/>
  <c r="AB372" i="1" s="1"/>
  <c r="AA373" i="1"/>
  <c r="AB373" i="1" s="1"/>
  <c r="AA374" i="1"/>
  <c r="AB374" i="1" s="1"/>
  <c r="AA375" i="1"/>
  <c r="AB375" i="1" s="1"/>
  <c r="AA376" i="1"/>
  <c r="AB376" i="1" s="1"/>
  <c r="AA377" i="1"/>
  <c r="AB377" i="1" s="1"/>
  <c r="AA378" i="1"/>
  <c r="AB378" i="1" s="1"/>
  <c r="AA379" i="1"/>
  <c r="AB379" i="1" s="1"/>
  <c r="AA380" i="1"/>
  <c r="AB380" i="1" s="1"/>
  <c r="AA381" i="1"/>
  <c r="AB381" i="1" s="1"/>
  <c r="AA382" i="1"/>
  <c r="AB382" i="1" s="1"/>
  <c r="AA383" i="1"/>
  <c r="AB383" i="1" s="1"/>
  <c r="AA384" i="1"/>
  <c r="AB384" i="1" s="1"/>
  <c r="AA385" i="1"/>
  <c r="AB385" i="1" s="1"/>
  <c r="AA386" i="1"/>
  <c r="AB386" i="1" s="1"/>
  <c r="AA387" i="1"/>
  <c r="AB387" i="1" s="1"/>
  <c r="AA388" i="1"/>
  <c r="AB388" i="1" s="1"/>
  <c r="AA389" i="1"/>
  <c r="AB389" i="1" s="1"/>
  <c r="AA390" i="1"/>
  <c r="AB390" i="1" s="1"/>
  <c r="AA391" i="1"/>
  <c r="AB391" i="1" s="1"/>
  <c r="AA392" i="1"/>
  <c r="AB392" i="1" s="1"/>
  <c r="AA393" i="1"/>
  <c r="AB393" i="1" s="1"/>
  <c r="AA394" i="1"/>
  <c r="AB394" i="1" s="1"/>
  <c r="AA395" i="1"/>
  <c r="AB395" i="1" s="1"/>
  <c r="AA396" i="1"/>
  <c r="AB396" i="1" s="1"/>
  <c r="AA397" i="1"/>
  <c r="AB397" i="1" s="1"/>
  <c r="AA398" i="1"/>
  <c r="AB398" i="1" s="1"/>
  <c r="AA399" i="1"/>
  <c r="AB399" i="1" s="1"/>
  <c r="AA400" i="1"/>
  <c r="AB400" i="1" s="1"/>
  <c r="AA401" i="1"/>
  <c r="AB401" i="1" s="1"/>
  <c r="AA402" i="1"/>
  <c r="AB402" i="1" s="1"/>
  <c r="AA403" i="1"/>
  <c r="AB403" i="1" s="1"/>
  <c r="AA404" i="1"/>
  <c r="AB404" i="1" s="1"/>
  <c r="AA405" i="1"/>
  <c r="AB405" i="1" s="1"/>
  <c r="AA406" i="1"/>
  <c r="AB406" i="1" s="1"/>
  <c r="AA407" i="1"/>
  <c r="AB407" i="1" s="1"/>
  <c r="AA408" i="1"/>
  <c r="AB408" i="1" s="1"/>
  <c r="AA409" i="1"/>
  <c r="AB409" i="1" s="1"/>
  <c r="AA410" i="1"/>
  <c r="AB410" i="1" s="1"/>
  <c r="AA411" i="1"/>
  <c r="AB411" i="1" s="1"/>
  <c r="AA412" i="1"/>
  <c r="AB412" i="1" s="1"/>
  <c r="AA413" i="1"/>
  <c r="AB413" i="1" s="1"/>
  <c r="AA414" i="1"/>
  <c r="AB414" i="1" s="1"/>
  <c r="AA415" i="1"/>
  <c r="AB415" i="1" s="1"/>
  <c r="AA416" i="1"/>
  <c r="AB416" i="1" s="1"/>
  <c r="AA417" i="1"/>
  <c r="AB417" i="1" s="1"/>
  <c r="AA418" i="1"/>
  <c r="AB418" i="1" s="1"/>
  <c r="AA419" i="1"/>
  <c r="AB419" i="1" s="1"/>
  <c r="AA420" i="1"/>
  <c r="AB420" i="1" s="1"/>
  <c r="AA421" i="1"/>
  <c r="AB421" i="1" s="1"/>
  <c r="AA422" i="1"/>
  <c r="AB422" i="1" s="1"/>
  <c r="AA423" i="1"/>
  <c r="AB423" i="1" s="1"/>
  <c r="AA424" i="1"/>
  <c r="AB424" i="1" s="1"/>
  <c r="AA425" i="1"/>
  <c r="AB425" i="1" s="1"/>
  <c r="AA426" i="1"/>
  <c r="AB426" i="1" s="1"/>
  <c r="AA427" i="1"/>
  <c r="AB427" i="1" s="1"/>
  <c r="AA428" i="1"/>
  <c r="AB428" i="1" s="1"/>
  <c r="AA429" i="1"/>
  <c r="AB429" i="1" s="1"/>
  <c r="AA430" i="1"/>
  <c r="AB430" i="1" s="1"/>
  <c r="AA431" i="1"/>
  <c r="AB431" i="1" s="1"/>
  <c r="AA432" i="1"/>
  <c r="AB432" i="1" s="1"/>
  <c r="AA433" i="1"/>
  <c r="AB433" i="1" s="1"/>
  <c r="AA434" i="1"/>
  <c r="AB434" i="1" s="1"/>
  <c r="AA435" i="1"/>
  <c r="AB435" i="1" s="1"/>
  <c r="AA436" i="1"/>
  <c r="AB436" i="1" s="1"/>
  <c r="AA437" i="1"/>
  <c r="AB437" i="1" s="1"/>
  <c r="AA438" i="1"/>
  <c r="AB438" i="1" s="1"/>
  <c r="AA439" i="1"/>
  <c r="AB439" i="1" s="1"/>
  <c r="AA440" i="1"/>
  <c r="AB440" i="1" s="1"/>
  <c r="AA441" i="1"/>
  <c r="AB441" i="1" s="1"/>
  <c r="AA442" i="1"/>
  <c r="AB442" i="1" s="1"/>
  <c r="AA443" i="1"/>
  <c r="AB443" i="1" s="1"/>
  <c r="AA444" i="1"/>
  <c r="AB444" i="1" s="1"/>
  <c r="AA445" i="1"/>
  <c r="AB445" i="1" s="1"/>
  <c r="AA446" i="1"/>
  <c r="AB446" i="1" s="1"/>
  <c r="AA447" i="1"/>
  <c r="AB447" i="1" s="1"/>
  <c r="AA448" i="1"/>
  <c r="AB448" i="1" s="1"/>
  <c r="AA449" i="1"/>
  <c r="AB449" i="1" s="1"/>
  <c r="AA450" i="1"/>
  <c r="AB450" i="1" s="1"/>
  <c r="AA451" i="1"/>
  <c r="AB451" i="1" s="1"/>
  <c r="AA452" i="1"/>
  <c r="AB452" i="1" s="1"/>
  <c r="AA453" i="1"/>
  <c r="AB453" i="1" s="1"/>
  <c r="AA454" i="1"/>
  <c r="AB454" i="1" s="1"/>
  <c r="AA455" i="1"/>
  <c r="AB455" i="1" s="1"/>
  <c r="AA456" i="1"/>
  <c r="AB456" i="1" s="1"/>
  <c r="AA457" i="1"/>
  <c r="AB457" i="1" s="1"/>
  <c r="AA458" i="1"/>
  <c r="AB458" i="1" s="1"/>
  <c r="AA459" i="1"/>
  <c r="AB459" i="1" s="1"/>
  <c r="AA460" i="1"/>
  <c r="AB460" i="1" s="1"/>
  <c r="AA461" i="1"/>
  <c r="AB461" i="1" s="1"/>
  <c r="AA462" i="1"/>
  <c r="AB462" i="1" s="1"/>
  <c r="AA463" i="1"/>
  <c r="AB463" i="1" s="1"/>
  <c r="AA464" i="1"/>
  <c r="AB464" i="1" s="1"/>
  <c r="AA465" i="1"/>
  <c r="AB465" i="1" s="1"/>
  <c r="AA466" i="1"/>
  <c r="AB466" i="1" s="1"/>
  <c r="AA467" i="1"/>
  <c r="AB467" i="1" s="1"/>
  <c r="AA468" i="1"/>
  <c r="AB468" i="1" s="1"/>
  <c r="AA469" i="1"/>
  <c r="AB469" i="1" s="1"/>
  <c r="AA470" i="1"/>
  <c r="AB470" i="1" s="1"/>
  <c r="AA471" i="1"/>
  <c r="AB471" i="1" s="1"/>
  <c r="AA472" i="1"/>
  <c r="AB472" i="1" s="1"/>
  <c r="AA473" i="1"/>
  <c r="AB473" i="1" s="1"/>
  <c r="AA474" i="1"/>
  <c r="AB474" i="1" s="1"/>
  <c r="AA475" i="1"/>
  <c r="AB475" i="1" s="1"/>
  <c r="AA476" i="1"/>
  <c r="AB476" i="1" s="1"/>
  <c r="AA477" i="1"/>
  <c r="AB477" i="1" s="1"/>
  <c r="AA478" i="1"/>
  <c r="AB478" i="1" s="1"/>
  <c r="AA479" i="1"/>
  <c r="AB479" i="1" s="1"/>
  <c r="AA480" i="1"/>
  <c r="AB480" i="1" s="1"/>
  <c r="AA481" i="1"/>
  <c r="AB481" i="1" s="1"/>
  <c r="AA482" i="1"/>
  <c r="AB482" i="1" s="1"/>
  <c r="AA483" i="1"/>
  <c r="AB483" i="1" s="1"/>
  <c r="AA484" i="1"/>
  <c r="AB484" i="1" s="1"/>
  <c r="AA485" i="1"/>
  <c r="AB485" i="1" s="1"/>
  <c r="AA486" i="1"/>
  <c r="AB486" i="1" s="1"/>
  <c r="AA487" i="1"/>
  <c r="AB487" i="1" s="1"/>
  <c r="AA488" i="1"/>
  <c r="AB488" i="1" s="1"/>
  <c r="AA489" i="1"/>
  <c r="AB489" i="1" s="1"/>
  <c r="AA490" i="1"/>
  <c r="AB490" i="1" s="1"/>
  <c r="AA491" i="1"/>
  <c r="AB491" i="1" s="1"/>
  <c r="AA492" i="1"/>
  <c r="AB492" i="1" s="1"/>
  <c r="AA493" i="1"/>
  <c r="AB493" i="1" s="1"/>
  <c r="AA494" i="1"/>
  <c r="AB494" i="1" s="1"/>
  <c r="AA495" i="1"/>
  <c r="AB495" i="1" s="1"/>
  <c r="AA496" i="1"/>
  <c r="AB496" i="1" s="1"/>
  <c r="AA497" i="1"/>
  <c r="AB497" i="1" s="1"/>
  <c r="AA498" i="1"/>
  <c r="AB498" i="1" s="1"/>
  <c r="AA499" i="1"/>
  <c r="AB499" i="1" s="1"/>
  <c r="AA500" i="1"/>
  <c r="AB500" i="1" s="1"/>
  <c r="AA501" i="1"/>
  <c r="AB501" i="1" s="1"/>
  <c r="AA502" i="1"/>
  <c r="AB502" i="1" s="1"/>
  <c r="AA503" i="1"/>
  <c r="AB503" i="1" s="1"/>
  <c r="AA504" i="1"/>
  <c r="AB504" i="1" s="1"/>
  <c r="AA505" i="1"/>
  <c r="AB505" i="1" s="1"/>
  <c r="AA506" i="1"/>
  <c r="AB506" i="1" s="1"/>
  <c r="AA507" i="1"/>
  <c r="AB507" i="1" s="1"/>
  <c r="AA508" i="1"/>
  <c r="AB508" i="1" s="1"/>
  <c r="AA509" i="1"/>
  <c r="AB509" i="1" s="1"/>
  <c r="AA510" i="1"/>
  <c r="AB510" i="1" s="1"/>
  <c r="AA511" i="1"/>
  <c r="AB511" i="1" s="1"/>
  <c r="AA512" i="1"/>
  <c r="AB512" i="1" s="1"/>
  <c r="AA513" i="1"/>
  <c r="AB513" i="1" s="1"/>
  <c r="AA514" i="1"/>
  <c r="AB514" i="1" s="1"/>
  <c r="AA515" i="1"/>
  <c r="AB515" i="1" s="1"/>
  <c r="AA516" i="1"/>
  <c r="AB516" i="1" s="1"/>
  <c r="AA517" i="1"/>
  <c r="AB517" i="1" s="1"/>
  <c r="AA518" i="1"/>
  <c r="AB518" i="1" s="1"/>
  <c r="AA519" i="1"/>
  <c r="AB519" i="1" s="1"/>
  <c r="AA520" i="1"/>
  <c r="AB520" i="1" s="1"/>
  <c r="AA521" i="1"/>
  <c r="AB521" i="1" s="1"/>
  <c r="AA522" i="1"/>
  <c r="AB522" i="1" s="1"/>
  <c r="AA523" i="1"/>
  <c r="AB523" i="1" s="1"/>
  <c r="AA524" i="1"/>
  <c r="AB524" i="1" s="1"/>
  <c r="AA525" i="1"/>
  <c r="AB525" i="1" s="1"/>
  <c r="AA526" i="1"/>
  <c r="AB526" i="1" s="1"/>
  <c r="AA527" i="1"/>
  <c r="AB527" i="1" s="1"/>
  <c r="AA528" i="1"/>
  <c r="AB528" i="1" s="1"/>
  <c r="AA529" i="1"/>
  <c r="AB529" i="1" s="1"/>
  <c r="AA530" i="1"/>
  <c r="AB530" i="1" s="1"/>
  <c r="AA531" i="1"/>
  <c r="AB531" i="1" s="1"/>
  <c r="AA532" i="1"/>
  <c r="AB532" i="1" s="1"/>
  <c r="AA533" i="1"/>
  <c r="AB533" i="1" s="1"/>
  <c r="AA534" i="1"/>
  <c r="AB534" i="1" s="1"/>
  <c r="AA535" i="1"/>
  <c r="AB535" i="1" s="1"/>
  <c r="AA536" i="1"/>
  <c r="AB536" i="1" s="1"/>
  <c r="AA537" i="1"/>
  <c r="AB537" i="1" s="1"/>
  <c r="AA538" i="1"/>
  <c r="AB538" i="1" s="1"/>
  <c r="AA539" i="1"/>
  <c r="AB539" i="1" s="1"/>
  <c r="AA540" i="1"/>
  <c r="AB540" i="1" s="1"/>
  <c r="AA541" i="1"/>
  <c r="AB541" i="1" s="1"/>
  <c r="AA542" i="1"/>
  <c r="AB542" i="1" s="1"/>
  <c r="AA543" i="1"/>
  <c r="AB543" i="1" s="1"/>
  <c r="AA544" i="1"/>
  <c r="AB544" i="1" s="1"/>
  <c r="AA545" i="1"/>
  <c r="AB545" i="1" s="1"/>
  <c r="AA546" i="1"/>
  <c r="AB546" i="1" s="1"/>
  <c r="AA547" i="1"/>
  <c r="AB547" i="1" s="1"/>
  <c r="AA548" i="1"/>
  <c r="AB548" i="1" s="1"/>
  <c r="AA549" i="1"/>
  <c r="AB549" i="1" s="1"/>
  <c r="AA550" i="1"/>
  <c r="AB550" i="1" s="1"/>
  <c r="AA551" i="1"/>
  <c r="AB551" i="1" s="1"/>
  <c r="AA552" i="1"/>
  <c r="AB552" i="1" s="1"/>
  <c r="AA553" i="1"/>
  <c r="AB553" i="1" s="1"/>
  <c r="AA554" i="1"/>
  <c r="AB554" i="1" s="1"/>
  <c r="AA555" i="1"/>
  <c r="AB555" i="1" s="1"/>
  <c r="AA556" i="1"/>
  <c r="AB556" i="1" s="1"/>
  <c r="AA557" i="1"/>
  <c r="AB557" i="1" s="1"/>
  <c r="AA558" i="1"/>
  <c r="AB558" i="1" s="1"/>
  <c r="AA559" i="1"/>
  <c r="AB559" i="1" s="1"/>
  <c r="AA560" i="1"/>
  <c r="AB560" i="1" s="1"/>
  <c r="AA561" i="1"/>
  <c r="AB561" i="1" s="1"/>
  <c r="AA562" i="1"/>
  <c r="AB562" i="1" s="1"/>
  <c r="AA563" i="1"/>
  <c r="AB563" i="1" s="1"/>
  <c r="AA564" i="1"/>
  <c r="AB564" i="1" s="1"/>
  <c r="AA565" i="1"/>
  <c r="AB565" i="1" s="1"/>
  <c r="AA566" i="1"/>
  <c r="AB566" i="1" s="1"/>
  <c r="AA567" i="1"/>
  <c r="AB567" i="1" s="1"/>
  <c r="AA568" i="1"/>
  <c r="AB568" i="1" s="1"/>
  <c r="AA569" i="1"/>
  <c r="AB569" i="1" s="1"/>
  <c r="AA570" i="1"/>
  <c r="AB570" i="1" s="1"/>
  <c r="AA571" i="1"/>
  <c r="AB571" i="1" s="1"/>
  <c r="AA572" i="1"/>
  <c r="AB572" i="1" s="1"/>
  <c r="AA573" i="1"/>
  <c r="AB573" i="1" s="1"/>
  <c r="AA574" i="1"/>
  <c r="AB574" i="1" s="1"/>
  <c r="AA575" i="1"/>
  <c r="AB575" i="1" s="1"/>
  <c r="AA576" i="1"/>
  <c r="AB576" i="1" s="1"/>
  <c r="AA577" i="1"/>
  <c r="AB577" i="1" s="1"/>
  <c r="AA578" i="1"/>
  <c r="AB578" i="1" s="1"/>
  <c r="AA579" i="1"/>
  <c r="AB579" i="1" s="1"/>
  <c r="AA580" i="1"/>
  <c r="AB580" i="1" s="1"/>
  <c r="AA581" i="1"/>
  <c r="AB581" i="1" s="1"/>
  <c r="AA582" i="1"/>
  <c r="AB582" i="1" s="1"/>
  <c r="AA583" i="1"/>
  <c r="AB583" i="1" s="1"/>
  <c r="AA584" i="1"/>
  <c r="AB584" i="1" s="1"/>
  <c r="AA585" i="1"/>
  <c r="AB585" i="1" s="1"/>
  <c r="AA586" i="1"/>
  <c r="AB586" i="1" s="1"/>
  <c r="AA587" i="1"/>
  <c r="AB587" i="1" s="1"/>
  <c r="AA588" i="1"/>
  <c r="AB588" i="1" s="1"/>
  <c r="AA589" i="1"/>
  <c r="AB589" i="1" s="1"/>
  <c r="AA590" i="1"/>
  <c r="AB590" i="1" s="1"/>
  <c r="AA591" i="1"/>
  <c r="AB591" i="1" s="1"/>
  <c r="AA592" i="1"/>
  <c r="AB592" i="1" s="1"/>
  <c r="AA593" i="1"/>
  <c r="AB593" i="1" s="1"/>
  <c r="AA594" i="1"/>
  <c r="AB594" i="1" s="1"/>
  <c r="AA595" i="1"/>
  <c r="AB595" i="1" s="1"/>
  <c r="AA596" i="1"/>
  <c r="AB596" i="1" s="1"/>
  <c r="AA597" i="1"/>
  <c r="AB597" i="1" s="1"/>
  <c r="AA598" i="1"/>
  <c r="AB598" i="1" s="1"/>
  <c r="AA599" i="1"/>
  <c r="AB599" i="1" s="1"/>
  <c r="AA600" i="1"/>
  <c r="AB600" i="1" s="1"/>
  <c r="AA601" i="1"/>
  <c r="AB601" i="1" s="1"/>
  <c r="AA602" i="1"/>
  <c r="AB602" i="1" s="1"/>
  <c r="AA603" i="1"/>
  <c r="AB603" i="1" s="1"/>
  <c r="AA604" i="1"/>
  <c r="AB604" i="1" s="1"/>
  <c r="AA605" i="1"/>
  <c r="AB605" i="1" s="1"/>
  <c r="AA606" i="1"/>
  <c r="AB606" i="1" s="1"/>
  <c r="AA607" i="1"/>
  <c r="AB607" i="1" s="1"/>
  <c r="AA608" i="1"/>
  <c r="AB608" i="1" s="1"/>
  <c r="AA609" i="1"/>
  <c r="AB609" i="1" s="1"/>
  <c r="AA610" i="1"/>
  <c r="AB610" i="1" s="1"/>
  <c r="AA611" i="1"/>
  <c r="AB611" i="1" s="1"/>
  <c r="AA612" i="1"/>
  <c r="AB612" i="1" s="1"/>
  <c r="AA613" i="1"/>
  <c r="AB613" i="1" s="1"/>
  <c r="AA614" i="1"/>
  <c r="AB614" i="1" s="1"/>
  <c r="AA615" i="1"/>
  <c r="AB615" i="1" s="1"/>
  <c r="AA616" i="1"/>
  <c r="AB616" i="1" s="1"/>
  <c r="AA617" i="1"/>
  <c r="AB617" i="1" s="1"/>
  <c r="AA618" i="1"/>
  <c r="AB618" i="1" s="1"/>
  <c r="AA619" i="1"/>
  <c r="AB619" i="1" s="1"/>
  <c r="AA620" i="1"/>
  <c r="AB620" i="1" s="1"/>
  <c r="AA621" i="1"/>
  <c r="AB621" i="1" s="1"/>
  <c r="AA622" i="1"/>
  <c r="AB622" i="1" s="1"/>
  <c r="AA623" i="1"/>
  <c r="AB623" i="1" s="1"/>
  <c r="AA624" i="1"/>
  <c r="AB624" i="1" s="1"/>
  <c r="AA625" i="1"/>
  <c r="AB625" i="1" s="1"/>
  <c r="AA626" i="1"/>
  <c r="AB626" i="1" s="1"/>
  <c r="AA627" i="1"/>
  <c r="AB627" i="1" s="1"/>
  <c r="AA628" i="1"/>
  <c r="AB628" i="1" s="1"/>
  <c r="AA629" i="1"/>
  <c r="AB629" i="1" s="1"/>
  <c r="AA630" i="1"/>
  <c r="AB630" i="1" s="1"/>
  <c r="AA631" i="1"/>
  <c r="AB631" i="1" s="1"/>
  <c r="AA632" i="1"/>
  <c r="AB632" i="1" s="1"/>
  <c r="AA633" i="1"/>
  <c r="AB633" i="1" s="1"/>
  <c r="AA634" i="1"/>
  <c r="AB634" i="1" s="1"/>
  <c r="AA635" i="1"/>
  <c r="AB635" i="1" s="1"/>
  <c r="AA636" i="1"/>
  <c r="AB636" i="1" s="1"/>
  <c r="AA637" i="1"/>
  <c r="AB637" i="1" s="1"/>
  <c r="AA638" i="1"/>
  <c r="AB638" i="1" s="1"/>
  <c r="AA639" i="1"/>
  <c r="AB639" i="1" s="1"/>
  <c r="AA640" i="1"/>
  <c r="AB640" i="1" s="1"/>
  <c r="AA641" i="1"/>
  <c r="AB641" i="1" s="1"/>
  <c r="AA642" i="1"/>
  <c r="AB642" i="1" s="1"/>
  <c r="AA643" i="1"/>
  <c r="AB643" i="1" s="1"/>
  <c r="AA644" i="1"/>
  <c r="AB644" i="1" s="1"/>
  <c r="AA645" i="1"/>
  <c r="AB645" i="1" s="1"/>
  <c r="AA646" i="1"/>
  <c r="AB646" i="1" s="1"/>
  <c r="AA647" i="1"/>
  <c r="AB647" i="1" s="1"/>
  <c r="AA648" i="1"/>
  <c r="AB648" i="1" s="1"/>
  <c r="AA649" i="1"/>
  <c r="AB649" i="1" s="1"/>
  <c r="AA650" i="1"/>
  <c r="AB650" i="1" s="1"/>
  <c r="AA651" i="1"/>
  <c r="AB651" i="1" s="1"/>
  <c r="AA652" i="1"/>
  <c r="AB652" i="1" s="1"/>
  <c r="AA653" i="1"/>
  <c r="AB653" i="1" s="1"/>
  <c r="AA654" i="1"/>
  <c r="AB654" i="1" s="1"/>
  <c r="AA655" i="1"/>
  <c r="AB655" i="1" s="1"/>
  <c r="AA656" i="1"/>
  <c r="AB656" i="1" s="1"/>
  <c r="AA657" i="1"/>
  <c r="AB657" i="1" s="1"/>
  <c r="AA658" i="1"/>
  <c r="AB658" i="1" s="1"/>
  <c r="AA659" i="1"/>
  <c r="AB659" i="1" s="1"/>
  <c r="AA660" i="1"/>
  <c r="AB660" i="1" s="1"/>
  <c r="AA661" i="1"/>
  <c r="AB661" i="1" s="1"/>
  <c r="AA662" i="1"/>
  <c r="AB662" i="1" s="1"/>
  <c r="AA663" i="1"/>
  <c r="AB663" i="1" s="1"/>
  <c r="AA664" i="1"/>
  <c r="AB664" i="1" s="1"/>
  <c r="AA665" i="1"/>
  <c r="AB665" i="1" s="1"/>
  <c r="AA666" i="1"/>
  <c r="AB666" i="1" s="1"/>
  <c r="AA667" i="1"/>
  <c r="AB667" i="1" s="1"/>
  <c r="AA668" i="1"/>
  <c r="AB668" i="1" s="1"/>
  <c r="AA669" i="1"/>
  <c r="AB669" i="1" s="1"/>
  <c r="AA670" i="1"/>
  <c r="AB670" i="1" s="1"/>
  <c r="AA671" i="1"/>
  <c r="AB671" i="1" s="1"/>
  <c r="AA672" i="1"/>
  <c r="AB672" i="1" s="1"/>
  <c r="AA673" i="1"/>
  <c r="AB673" i="1" s="1"/>
  <c r="AA674" i="1"/>
  <c r="AB674" i="1" s="1"/>
  <c r="AA675" i="1"/>
  <c r="AB675" i="1" s="1"/>
  <c r="AA676" i="1"/>
  <c r="AB676" i="1" s="1"/>
  <c r="AA677" i="1"/>
  <c r="AB677" i="1" s="1"/>
  <c r="AA678" i="1"/>
  <c r="AB678" i="1" s="1"/>
  <c r="AA679" i="1"/>
  <c r="AB679" i="1" s="1"/>
  <c r="AA680" i="1"/>
  <c r="AB680" i="1" s="1"/>
  <c r="AA681" i="1"/>
  <c r="AB681" i="1" s="1"/>
  <c r="AA682" i="1"/>
  <c r="AB682" i="1" s="1"/>
  <c r="AA683" i="1"/>
  <c r="AB683" i="1" s="1"/>
  <c r="AA684" i="1"/>
  <c r="AB684" i="1" s="1"/>
  <c r="AA685" i="1"/>
  <c r="AB685" i="1" s="1"/>
  <c r="AA686" i="1"/>
  <c r="AB686" i="1" s="1"/>
  <c r="AA687" i="1"/>
  <c r="AB687" i="1" s="1"/>
  <c r="AA688" i="1"/>
  <c r="AB688" i="1" s="1"/>
  <c r="AA689" i="1"/>
  <c r="AB689" i="1" s="1"/>
  <c r="AA690" i="1"/>
  <c r="AB690" i="1" s="1"/>
  <c r="AA691" i="1"/>
  <c r="AB691" i="1" s="1"/>
  <c r="AA692" i="1"/>
  <c r="AB692" i="1" s="1"/>
  <c r="AA693" i="1"/>
  <c r="AB693" i="1" s="1"/>
  <c r="AA694" i="1"/>
  <c r="AB694" i="1" s="1"/>
  <c r="AA695" i="1"/>
  <c r="AB695" i="1" s="1"/>
  <c r="AA696" i="1"/>
  <c r="AB696" i="1" s="1"/>
  <c r="AA697" i="1"/>
  <c r="AB697" i="1" s="1"/>
  <c r="AA698" i="1"/>
  <c r="AB698" i="1" s="1"/>
  <c r="AA699" i="1"/>
  <c r="AB699" i="1" s="1"/>
  <c r="AA700" i="1"/>
  <c r="AB700" i="1" s="1"/>
  <c r="AA701" i="1"/>
  <c r="AB701" i="1" s="1"/>
  <c r="AA702" i="1"/>
  <c r="AB702" i="1" s="1"/>
  <c r="AA703" i="1"/>
  <c r="AB703" i="1" s="1"/>
  <c r="AA704" i="1"/>
  <c r="AB704" i="1" s="1"/>
  <c r="AA705" i="1"/>
  <c r="AB705" i="1" s="1"/>
  <c r="AA706" i="1"/>
  <c r="AB706" i="1" s="1"/>
  <c r="AA707" i="1"/>
  <c r="AB707" i="1" s="1"/>
  <c r="AA708" i="1"/>
  <c r="AB708" i="1" s="1"/>
  <c r="AA709" i="1"/>
  <c r="AB709" i="1" s="1"/>
  <c r="AA710" i="1"/>
  <c r="AB710" i="1" s="1"/>
  <c r="AA711" i="1"/>
  <c r="AB711" i="1" s="1"/>
  <c r="AA712" i="1"/>
  <c r="AB712" i="1" s="1"/>
  <c r="AA713" i="1"/>
  <c r="AB713" i="1" s="1"/>
  <c r="AA714" i="1"/>
  <c r="AB714" i="1" s="1"/>
  <c r="AA715" i="1"/>
  <c r="AB715" i="1" s="1"/>
  <c r="AA716" i="1"/>
  <c r="AB716" i="1" s="1"/>
  <c r="AA717" i="1"/>
  <c r="AB717" i="1" s="1"/>
  <c r="AA718" i="1"/>
  <c r="AB718" i="1" s="1"/>
  <c r="AA719" i="1"/>
  <c r="AB719" i="1" s="1"/>
  <c r="AA720" i="1"/>
  <c r="AB720" i="1" s="1"/>
  <c r="AA721" i="1"/>
  <c r="AB721" i="1" s="1"/>
  <c r="AA722" i="1"/>
  <c r="AB722" i="1" s="1"/>
  <c r="AA723" i="1"/>
  <c r="AB723" i="1" s="1"/>
  <c r="AA724" i="1"/>
  <c r="AB724" i="1" s="1"/>
  <c r="AA725" i="1"/>
  <c r="AB725" i="1" s="1"/>
  <c r="AA726" i="1"/>
  <c r="AB726" i="1" s="1"/>
  <c r="AA727" i="1"/>
  <c r="AB727" i="1" s="1"/>
  <c r="AA728" i="1"/>
  <c r="AB728" i="1" s="1"/>
  <c r="AA729" i="1"/>
  <c r="AB729" i="1" s="1"/>
  <c r="AA730" i="1"/>
  <c r="AB730" i="1" s="1"/>
  <c r="AA731" i="1"/>
  <c r="AB731" i="1" s="1"/>
  <c r="AA732" i="1"/>
  <c r="AB732" i="1" s="1"/>
  <c r="AA733" i="1"/>
  <c r="AB733" i="1" s="1"/>
  <c r="AA734" i="1"/>
  <c r="AB734" i="1" s="1"/>
  <c r="AA735" i="1"/>
  <c r="AB735" i="1" s="1"/>
  <c r="AA736" i="1"/>
  <c r="AB736" i="1" s="1"/>
  <c r="AA737" i="1"/>
  <c r="AB737" i="1" s="1"/>
  <c r="AA738" i="1"/>
  <c r="AB738" i="1" s="1"/>
  <c r="AA739" i="1"/>
  <c r="AB739" i="1" s="1"/>
  <c r="AA740" i="1"/>
  <c r="AB740" i="1" s="1"/>
  <c r="AA741" i="1"/>
  <c r="AB741" i="1" s="1"/>
  <c r="AA742" i="1"/>
  <c r="AB742" i="1" s="1"/>
  <c r="AA743" i="1"/>
  <c r="AB743" i="1" s="1"/>
  <c r="AA744" i="1"/>
  <c r="AB744" i="1" s="1"/>
  <c r="AA745" i="1"/>
  <c r="AB745" i="1" s="1"/>
  <c r="AA746" i="1"/>
  <c r="AB746" i="1" s="1"/>
  <c r="AA747" i="1"/>
  <c r="AB747" i="1" s="1"/>
  <c r="AA748" i="1"/>
  <c r="AB748" i="1" s="1"/>
  <c r="AA749" i="1"/>
  <c r="AB749" i="1" s="1"/>
  <c r="AA750" i="1"/>
  <c r="AB750" i="1" s="1"/>
  <c r="AA751" i="1"/>
  <c r="AB751" i="1" s="1"/>
  <c r="AA752" i="1"/>
  <c r="AB752" i="1" s="1"/>
  <c r="AA753" i="1"/>
  <c r="AB753" i="1" s="1"/>
  <c r="AA754" i="1"/>
  <c r="AB754" i="1" s="1"/>
  <c r="AA755" i="1"/>
  <c r="AB755" i="1" s="1"/>
  <c r="AA756" i="1"/>
  <c r="AB756" i="1" s="1"/>
  <c r="AA757" i="1"/>
  <c r="AB757" i="1" s="1"/>
  <c r="AA758" i="1"/>
  <c r="AB758" i="1" s="1"/>
  <c r="AA759" i="1"/>
  <c r="AB759" i="1" s="1"/>
  <c r="AA760" i="1"/>
  <c r="AB760" i="1" s="1"/>
  <c r="AA761" i="1"/>
  <c r="AB761" i="1" s="1"/>
  <c r="AA762" i="1"/>
  <c r="AB762" i="1" s="1"/>
  <c r="AA763" i="1"/>
  <c r="AB763" i="1" s="1"/>
  <c r="AA764" i="1"/>
  <c r="AB764" i="1" s="1"/>
  <c r="AA765" i="1"/>
  <c r="AB765" i="1" s="1"/>
  <c r="AA766" i="1"/>
  <c r="AB766" i="1" s="1"/>
  <c r="AA767" i="1"/>
  <c r="AB767" i="1" s="1"/>
  <c r="AA768" i="1"/>
  <c r="AB768" i="1" s="1"/>
  <c r="AA769" i="1"/>
  <c r="AB769" i="1" s="1"/>
  <c r="AA770" i="1"/>
  <c r="AB770" i="1" s="1"/>
  <c r="AA771" i="1"/>
  <c r="AB771" i="1" s="1"/>
  <c r="AA772" i="1"/>
  <c r="AB772" i="1" s="1"/>
  <c r="AA773" i="1"/>
  <c r="AB773" i="1" s="1"/>
  <c r="AA774" i="1"/>
  <c r="AB774" i="1" s="1"/>
  <c r="AA775" i="1"/>
  <c r="AB775" i="1" s="1"/>
  <c r="AA776" i="1"/>
  <c r="AB776" i="1" s="1"/>
  <c r="AA777" i="1"/>
  <c r="AB777" i="1" s="1"/>
  <c r="AA778" i="1"/>
  <c r="AB778" i="1" s="1"/>
  <c r="AA779" i="1"/>
  <c r="AB779" i="1" s="1"/>
  <c r="AA780" i="1"/>
  <c r="AB780" i="1" s="1"/>
  <c r="AA781" i="1"/>
  <c r="AB781" i="1" s="1"/>
  <c r="AA782" i="1"/>
  <c r="AB782" i="1" s="1"/>
  <c r="AA783" i="1"/>
  <c r="AB783" i="1" s="1"/>
  <c r="AA784" i="1"/>
  <c r="AB784" i="1" s="1"/>
  <c r="AA785" i="1"/>
  <c r="AB785" i="1" s="1"/>
  <c r="AA786" i="1"/>
  <c r="AB786" i="1" s="1"/>
  <c r="AA787" i="1"/>
  <c r="AB787" i="1" s="1"/>
  <c r="AA788" i="1"/>
  <c r="AB788" i="1" s="1"/>
  <c r="AA789" i="1"/>
  <c r="AB789" i="1" s="1"/>
  <c r="AA790" i="1"/>
  <c r="AB790" i="1" s="1"/>
  <c r="AA791" i="1"/>
  <c r="AB791" i="1" s="1"/>
  <c r="AA792" i="1"/>
  <c r="AB792" i="1" s="1"/>
  <c r="AA793" i="1"/>
  <c r="AB793" i="1" s="1"/>
  <c r="AA794" i="1"/>
  <c r="AB794" i="1" s="1"/>
  <c r="AA795" i="1"/>
  <c r="AB795" i="1" s="1"/>
  <c r="AA796" i="1"/>
  <c r="AB796" i="1" s="1"/>
  <c r="AA797" i="1"/>
  <c r="AB797" i="1" s="1"/>
  <c r="AA798" i="1"/>
  <c r="AB798" i="1" s="1"/>
  <c r="AA799" i="1"/>
  <c r="AB799" i="1" s="1"/>
  <c r="AA800" i="1"/>
  <c r="AB800" i="1" s="1"/>
  <c r="AA801" i="1"/>
  <c r="AB801" i="1" s="1"/>
  <c r="AA802" i="1"/>
  <c r="AB802" i="1" s="1"/>
  <c r="AA803" i="1"/>
  <c r="AB803" i="1" s="1"/>
  <c r="AA804" i="1"/>
  <c r="AB804" i="1" s="1"/>
  <c r="AA805" i="1"/>
  <c r="AB805" i="1" s="1"/>
  <c r="AA806" i="1"/>
  <c r="AB806" i="1" s="1"/>
  <c r="AA807" i="1"/>
  <c r="AB807" i="1" s="1"/>
  <c r="AA808" i="1"/>
  <c r="AB808" i="1" s="1"/>
  <c r="AA809" i="1"/>
  <c r="AB809" i="1" s="1"/>
  <c r="AA810" i="1"/>
  <c r="AB810" i="1" s="1"/>
  <c r="AA811" i="1"/>
  <c r="AB811" i="1" s="1"/>
  <c r="AA812" i="1"/>
  <c r="AB812" i="1" s="1"/>
  <c r="AA813" i="1"/>
  <c r="AB813" i="1" s="1"/>
  <c r="AA814" i="1"/>
  <c r="AB814" i="1" s="1"/>
  <c r="AA815" i="1"/>
  <c r="AB815" i="1" s="1"/>
  <c r="AA816" i="1"/>
  <c r="AB816" i="1" s="1"/>
  <c r="AA817" i="1"/>
  <c r="AB817" i="1" s="1"/>
  <c r="AA818" i="1"/>
  <c r="AB818" i="1" s="1"/>
  <c r="AA819" i="1"/>
  <c r="AB819" i="1" s="1"/>
  <c r="AA820" i="1"/>
  <c r="AB820" i="1" s="1"/>
  <c r="AA821" i="1"/>
  <c r="AB821" i="1" s="1"/>
  <c r="AA822" i="1"/>
  <c r="AB822" i="1" s="1"/>
  <c r="AA823" i="1"/>
  <c r="AB823" i="1" s="1"/>
  <c r="AA824" i="1"/>
  <c r="AB824" i="1" s="1"/>
  <c r="AA825" i="1"/>
  <c r="AB825" i="1" s="1"/>
  <c r="AA826" i="1"/>
  <c r="AB826" i="1" s="1"/>
  <c r="AA827" i="1"/>
  <c r="AB827" i="1" s="1"/>
  <c r="AA828" i="1"/>
  <c r="AB828" i="1" s="1"/>
  <c r="AA829" i="1"/>
  <c r="AB829" i="1" s="1"/>
  <c r="AA830" i="1"/>
  <c r="AB830" i="1" s="1"/>
  <c r="AA831" i="1"/>
  <c r="AB831" i="1" s="1"/>
  <c r="AA832" i="1"/>
  <c r="AB832" i="1" s="1"/>
  <c r="AA833" i="1"/>
  <c r="AB833" i="1" s="1"/>
  <c r="AA834" i="1"/>
  <c r="AB834" i="1" s="1"/>
  <c r="AA835" i="1"/>
  <c r="AB835" i="1" s="1"/>
  <c r="AA836" i="1"/>
  <c r="AB836" i="1" s="1"/>
  <c r="AA837" i="1"/>
  <c r="AB837" i="1" s="1"/>
  <c r="AA838" i="1"/>
  <c r="AB838" i="1" s="1"/>
  <c r="AA839" i="1"/>
  <c r="AB839" i="1" s="1"/>
  <c r="AA840" i="1"/>
  <c r="AB840" i="1" s="1"/>
  <c r="AA841" i="1"/>
  <c r="AB841" i="1" s="1"/>
  <c r="AA842" i="1"/>
  <c r="AB842" i="1" s="1"/>
  <c r="AA843" i="1"/>
  <c r="AB843" i="1" s="1"/>
  <c r="AA844" i="1"/>
  <c r="AB844" i="1" s="1"/>
  <c r="AA845" i="1"/>
  <c r="AB845" i="1" s="1"/>
  <c r="AA846" i="1"/>
  <c r="AB846" i="1" s="1"/>
  <c r="AA847" i="1"/>
  <c r="AB847" i="1" s="1"/>
  <c r="AA848" i="1"/>
  <c r="AB848" i="1" s="1"/>
  <c r="AA849" i="1"/>
  <c r="AB849" i="1" s="1"/>
  <c r="AA850" i="1"/>
  <c r="AB850" i="1" s="1"/>
  <c r="AA851" i="1"/>
  <c r="AB851" i="1" s="1"/>
  <c r="AA852" i="1"/>
  <c r="AB852" i="1" s="1"/>
  <c r="AA853" i="1"/>
  <c r="AB853" i="1" s="1"/>
  <c r="AA854" i="1"/>
  <c r="AB854" i="1" s="1"/>
  <c r="AA855" i="1"/>
  <c r="AB855" i="1" s="1"/>
  <c r="AA856" i="1"/>
  <c r="AB856" i="1" s="1"/>
  <c r="AA857" i="1"/>
  <c r="AB857" i="1" s="1"/>
  <c r="AA858" i="1"/>
  <c r="AB858" i="1" s="1"/>
  <c r="AA859" i="1"/>
  <c r="AB859" i="1" s="1"/>
  <c r="AA860" i="1"/>
  <c r="AB860" i="1" s="1"/>
  <c r="AA861" i="1"/>
  <c r="AB861" i="1" s="1"/>
  <c r="AA862" i="1"/>
  <c r="AB862" i="1" s="1"/>
  <c r="AA863" i="1"/>
  <c r="AB863" i="1" s="1"/>
  <c r="AA864" i="1"/>
  <c r="AB864" i="1" s="1"/>
  <c r="AA865" i="1"/>
  <c r="AB865" i="1" s="1"/>
  <c r="AA866" i="1"/>
  <c r="AB866" i="1" s="1"/>
  <c r="AA867" i="1"/>
  <c r="AB867" i="1" s="1"/>
  <c r="AA868" i="1"/>
  <c r="AB868" i="1" s="1"/>
  <c r="AA869" i="1"/>
  <c r="AB869" i="1" s="1"/>
  <c r="AA870" i="1"/>
  <c r="AB870" i="1" s="1"/>
  <c r="AA871" i="1"/>
  <c r="AB871" i="1" s="1"/>
  <c r="AA872" i="1"/>
  <c r="AB872" i="1" s="1"/>
  <c r="AA873" i="1"/>
  <c r="AB873" i="1" s="1"/>
  <c r="AA874" i="1"/>
  <c r="AB874" i="1" s="1"/>
  <c r="AA875" i="1"/>
  <c r="AB875" i="1" s="1"/>
  <c r="AA876" i="1"/>
  <c r="AB876" i="1" s="1"/>
  <c r="AA877" i="1"/>
  <c r="AB877" i="1" s="1"/>
  <c r="AA878" i="1"/>
  <c r="AB878" i="1" s="1"/>
  <c r="AA879" i="1"/>
  <c r="AB879" i="1" s="1"/>
  <c r="AA880" i="1"/>
  <c r="AB880" i="1" s="1"/>
  <c r="AA881" i="1"/>
  <c r="AB881" i="1" s="1"/>
  <c r="AA882" i="1"/>
  <c r="AB882" i="1" s="1"/>
  <c r="AA883" i="1"/>
  <c r="AB883" i="1" s="1"/>
  <c r="AA884" i="1"/>
  <c r="AB884" i="1" s="1"/>
  <c r="AA885" i="1"/>
  <c r="AB885" i="1" s="1"/>
  <c r="AA886" i="1"/>
  <c r="AB886" i="1" s="1"/>
  <c r="AA887" i="1"/>
  <c r="AB887" i="1" s="1"/>
  <c r="AA888" i="1"/>
  <c r="AB888" i="1" s="1"/>
  <c r="AA889" i="1"/>
  <c r="AB889" i="1" s="1"/>
  <c r="AA890" i="1"/>
  <c r="AB890" i="1" s="1"/>
  <c r="AA891" i="1"/>
  <c r="AB891" i="1" s="1"/>
  <c r="AA892" i="1"/>
  <c r="AB892" i="1" s="1"/>
  <c r="AA893" i="1"/>
  <c r="AB893" i="1" s="1"/>
  <c r="AA894" i="1"/>
  <c r="AB894" i="1" s="1"/>
  <c r="AA895" i="1"/>
  <c r="AB895" i="1" s="1"/>
  <c r="AA896" i="1"/>
  <c r="AB896" i="1" s="1"/>
  <c r="AA897" i="1"/>
  <c r="AB897" i="1" s="1"/>
  <c r="AA898" i="1"/>
  <c r="AB898" i="1" s="1"/>
  <c r="AA899" i="1"/>
  <c r="AB899" i="1" s="1"/>
  <c r="AA900" i="1"/>
  <c r="AB900" i="1" s="1"/>
  <c r="AA901" i="1"/>
  <c r="AB901" i="1" s="1"/>
  <c r="AA902" i="1"/>
  <c r="AB902" i="1" s="1"/>
  <c r="AA903" i="1"/>
  <c r="AB903" i="1" s="1"/>
  <c r="AA904" i="1"/>
  <c r="AB904" i="1" s="1"/>
  <c r="AA905" i="1"/>
  <c r="AB905" i="1" s="1"/>
  <c r="AA906" i="1"/>
  <c r="AB906" i="1" s="1"/>
  <c r="AA907" i="1"/>
  <c r="AB907" i="1" s="1"/>
  <c r="AA908" i="1"/>
  <c r="AB908" i="1" s="1"/>
  <c r="AA909" i="1"/>
  <c r="AB909" i="1" s="1"/>
  <c r="AA910" i="1"/>
  <c r="AB910" i="1" s="1"/>
  <c r="AA911" i="1"/>
  <c r="AB911" i="1" s="1"/>
  <c r="AA912" i="1"/>
  <c r="AB912" i="1" s="1"/>
  <c r="AA913" i="1"/>
  <c r="AB913" i="1" s="1"/>
  <c r="AA914" i="1"/>
  <c r="AB914" i="1" s="1"/>
  <c r="AA915" i="1"/>
  <c r="AB915" i="1" s="1"/>
  <c r="AA916" i="1"/>
  <c r="AB916" i="1" s="1"/>
  <c r="AA917" i="1"/>
  <c r="AB917" i="1" s="1"/>
  <c r="AA918" i="1"/>
  <c r="AB918" i="1" s="1"/>
  <c r="AA919" i="1"/>
  <c r="AB919" i="1" s="1"/>
  <c r="AA920" i="1"/>
  <c r="AB920" i="1" s="1"/>
  <c r="AA921" i="1"/>
  <c r="AB921" i="1" s="1"/>
  <c r="AA922" i="1"/>
  <c r="AB922" i="1" s="1"/>
  <c r="AA923" i="1"/>
  <c r="AB923" i="1" s="1"/>
  <c r="AA924" i="1"/>
  <c r="AB924" i="1" s="1"/>
  <c r="AA925" i="1"/>
  <c r="AB925" i="1" s="1"/>
  <c r="AA926" i="1"/>
  <c r="AB926" i="1" s="1"/>
  <c r="AA927" i="1"/>
  <c r="AB927" i="1" s="1"/>
  <c r="AA928" i="1"/>
  <c r="AB928" i="1" s="1"/>
  <c r="AA929" i="1"/>
  <c r="AB929" i="1" s="1"/>
  <c r="AA930" i="1"/>
  <c r="AB930" i="1" s="1"/>
  <c r="AA931" i="1"/>
  <c r="AB931" i="1" s="1"/>
  <c r="AA932" i="1"/>
  <c r="AB932" i="1" s="1"/>
  <c r="AA933" i="1"/>
  <c r="AB933" i="1" s="1"/>
  <c r="AA934" i="1"/>
  <c r="AB934" i="1" s="1"/>
  <c r="AA935" i="1"/>
  <c r="AB935" i="1" s="1"/>
  <c r="AA936" i="1"/>
  <c r="AB936" i="1" s="1"/>
  <c r="AA937" i="1"/>
  <c r="AB937" i="1" s="1"/>
  <c r="AA938" i="1"/>
  <c r="AB938" i="1" s="1"/>
  <c r="AA939" i="1"/>
  <c r="AB939" i="1" s="1"/>
  <c r="AA940" i="1"/>
  <c r="AB940" i="1" s="1"/>
  <c r="AA941" i="1"/>
  <c r="AB941" i="1" s="1"/>
  <c r="AA942" i="1"/>
  <c r="AB942" i="1" s="1"/>
  <c r="AA943" i="1"/>
  <c r="AB943" i="1" s="1"/>
  <c r="AA944" i="1"/>
  <c r="AB944" i="1" s="1"/>
  <c r="AA945" i="1"/>
  <c r="AB945" i="1" s="1"/>
  <c r="AA946" i="1"/>
  <c r="AB946" i="1" s="1"/>
  <c r="AA947" i="1"/>
  <c r="AB947" i="1" s="1"/>
  <c r="AA948" i="1"/>
  <c r="AB948" i="1" s="1"/>
  <c r="AA949" i="1"/>
  <c r="AB949" i="1" s="1"/>
  <c r="AA950" i="1"/>
  <c r="AB950" i="1" s="1"/>
  <c r="AA951" i="1"/>
  <c r="AB951" i="1" s="1"/>
  <c r="AA952" i="1"/>
  <c r="AB952" i="1" s="1"/>
  <c r="AA953" i="1"/>
  <c r="AB953" i="1" s="1"/>
  <c r="AA954" i="1"/>
  <c r="AB954" i="1" s="1"/>
  <c r="AA955" i="1"/>
  <c r="AB955" i="1" s="1"/>
  <c r="AA956" i="1"/>
  <c r="AB956" i="1" s="1"/>
  <c r="AA957" i="1"/>
  <c r="AB957" i="1" s="1"/>
  <c r="AA958" i="1"/>
  <c r="AB958" i="1" s="1"/>
  <c r="AA959" i="1"/>
  <c r="AB959" i="1" s="1"/>
  <c r="AA960" i="1"/>
  <c r="AB960" i="1" s="1"/>
  <c r="AA961" i="1"/>
  <c r="AB961" i="1" s="1"/>
  <c r="AA962" i="1"/>
  <c r="AB962" i="1" s="1"/>
  <c r="AA963" i="1"/>
  <c r="AB963" i="1" s="1"/>
  <c r="AA964" i="1"/>
  <c r="AB964" i="1" s="1"/>
  <c r="AA965" i="1"/>
  <c r="AB965" i="1" s="1"/>
  <c r="AA966" i="1"/>
  <c r="AB966" i="1" s="1"/>
  <c r="AA967" i="1"/>
  <c r="AB967" i="1" s="1"/>
  <c r="AA968" i="1"/>
  <c r="AB968" i="1" s="1"/>
  <c r="AA969" i="1"/>
  <c r="AB969" i="1" s="1"/>
  <c r="AA970" i="1"/>
  <c r="AB970" i="1" s="1"/>
  <c r="AA971" i="1"/>
  <c r="AB971" i="1" s="1"/>
  <c r="AA972" i="1"/>
  <c r="AB972" i="1" s="1"/>
  <c r="AA973" i="1"/>
  <c r="AB973" i="1" s="1"/>
  <c r="AA974" i="1"/>
  <c r="AB974" i="1" s="1"/>
  <c r="AA975" i="1"/>
  <c r="AB975" i="1" s="1"/>
  <c r="AA976" i="1"/>
  <c r="AB976" i="1" s="1"/>
  <c r="AA977" i="1"/>
  <c r="AB977" i="1" s="1"/>
  <c r="AA978" i="1"/>
  <c r="AB978" i="1" s="1"/>
  <c r="AA979" i="1"/>
  <c r="AB979" i="1" s="1"/>
  <c r="AA980" i="1"/>
  <c r="AB980" i="1" s="1"/>
  <c r="AA981" i="1"/>
  <c r="AB981" i="1" s="1"/>
  <c r="AA982" i="1"/>
  <c r="AB982" i="1" s="1"/>
  <c r="AA983" i="1"/>
  <c r="AB983" i="1" s="1"/>
  <c r="AA984" i="1"/>
  <c r="AB984" i="1" s="1"/>
  <c r="AA985" i="1"/>
  <c r="AB985" i="1" s="1"/>
  <c r="AA986" i="1"/>
  <c r="AB986" i="1" s="1"/>
  <c r="AA987" i="1"/>
  <c r="AB987" i="1" s="1"/>
  <c r="AA988" i="1"/>
  <c r="AB988" i="1" s="1"/>
  <c r="AA989" i="1"/>
  <c r="AB989" i="1" s="1"/>
  <c r="AA990" i="1"/>
  <c r="AB990" i="1" s="1"/>
  <c r="AA991" i="1"/>
  <c r="AB991" i="1" s="1"/>
  <c r="AA992" i="1"/>
  <c r="AB992" i="1" s="1"/>
  <c r="AA993" i="1"/>
  <c r="AB993" i="1" s="1"/>
  <c r="AA994" i="1"/>
  <c r="AB994" i="1" s="1"/>
  <c r="AA995" i="1"/>
  <c r="AB995" i="1" s="1"/>
  <c r="AA996" i="1"/>
  <c r="AB996" i="1" s="1"/>
  <c r="AA997" i="1"/>
  <c r="AB997" i="1" s="1"/>
  <c r="AA998" i="1"/>
  <c r="AB998" i="1" s="1"/>
  <c r="AA999" i="1"/>
  <c r="AB999" i="1" s="1"/>
  <c r="AA1000" i="1"/>
  <c r="AB1000" i="1" s="1"/>
  <c r="AA1001" i="1"/>
  <c r="AB1001" i="1" s="1"/>
  <c r="AA1002" i="1"/>
  <c r="AB1002" i="1" s="1"/>
  <c r="AA1003" i="1"/>
  <c r="AB1003" i="1" s="1"/>
  <c r="AA1004" i="1"/>
  <c r="AB1004" i="1" s="1"/>
  <c r="AA1005" i="1"/>
  <c r="AB1005" i="1" s="1"/>
  <c r="AA1006" i="1"/>
  <c r="AB1006" i="1" s="1"/>
  <c r="AA1007" i="1"/>
  <c r="AB1007" i="1" s="1"/>
  <c r="AA1008" i="1"/>
  <c r="AB1008" i="1" s="1"/>
  <c r="AA1009" i="1"/>
  <c r="AB1009" i="1" s="1"/>
  <c r="AA1010" i="1"/>
  <c r="AB1010" i="1" s="1"/>
  <c r="AA1011" i="1"/>
  <c r="AB1011" i="1" s="1"/>
  <c r="AA1012" i="1"/>
  <c r="AB1012" i="1" s="1"/>
  <c r="AA1013" i="1"/>
  <c r="AB1013" i="1" s="1"/>
  <c r="AA1014" i="1"/>
  <c r="AB1014" i="1" s="1"/>
  <c r="AA1015" i="1"/>
  <c r="AB1015" i="1" s="1"/>
  <c r="AA1016" i="1"/>
  <c r="AB1016" i="1" s="1"/>
  <c r="AA1017" i="1"/>
  <c r="AB1017" i="1" s="1"/>
  <c r="AA1018" i="1"/>
  <c r="AB1018" i="1" s="1"/>
  <c r="AA1019" i="1"/>
  <c r="AB1019" i="1" s="1"/>
  <c r="AA1020" i="1"/>
  <c r="AB1020" i="1" s="1"/>
  <c r="AA1021" i="1"/>
  <c r="AB1021" i="1" s="1"/>
  <c r="AA1022" i="1"/>
  <c r="AB1022" i="1" s="1"/>
  <c r="AA1023" i="1"/>
  <c r="AB1023" i="1" s="1"/>
  <c r="AA1024" i="1"/>
  <c r="AB1024" i="1" s="1"/>
  <c r="AA1025" i="1"/>
  <c r="AB1025" i="1" s="1"/>
  <c r="AA1026" i="1"/>
  <c r="AB1026" i="1" s="1"/>
  <c r="AA1027" i="1"/>
  <c r="AB1027" i="1" s="1"/>
  <c r="AA1028" i="1"/>
  <c r="AB1028" i="1" s="1"/>
  <c r="AA1029" i="1"/>
  <c r="AB1029" i="1" s="1"/>
  <c r="AA1030" i="1"/>
  <c r="AB1030" i="1" s="1"/>
  <c r="AA1031" i="1"/>
  <c r="AB1031" i="1" s="1"/>
  <c r="AA1032" i="1"/>
  <c r="AB1032" i="1" s="1"/>
  <c r="AA1033" i="1"/>
  <c r="AB1033" i="1" s="1"/>
  <c r="AA1034" i="1"/>
  <c r="AB1034" i="1" s="1"/>
  <c r="AA1035" i="1"/>
  <c r="AB1035" i="1" s="1"/>
  <c r="AA1036" i="1"/>
  <c r="AB1036" i="1" s="1"/>
  <c r="AA1037" i="1"/>
  <c r="AB1037" i="1" s="1"/>
  <c r="AA1038" i="1"/>
  <c r="AB1038" i="1" s="1"/>
  <c r="AA1039" i="1"/>
  <c r="AB1039" i="1" s="1"/>
  <c r="AA1040" i="1"/>
  <c r="AB1040" i="1" s="1"/>
  <c r="AA1041" i="1"/>
  <c r="AB1041" i="1" s="1"/>
  <c r="AA1042" i="1"/>
  <c r="AB1042" i="1" s="1"/>
  <c r="AA1043" i="1"/>
  <c r="AB1043" i="1" s="1"/>
  <c r="AA1044" i="1"/>
  <c r="AB1044" i="1" s="1"/>
  <c r="AA1045" i="1"/>
  <c r="AB1045" i="1" s="1"/>
  <c r="AA1046" i="1"/>
  <c r="AB1046" i="1" s="1"/>
  <c r="AA1047" i="1"/>
  <c r="AB1047" i="1" s="1"/>
  <c r="AA1048" i="1"/>
  <c r="AB1048" i="1" s="1"/>
  <c r="AA1049" i="1"/>
  <c r="AB1049" i="1" s="1"/>
  <c r="AA1050" i="1"/>
  <c r="AB1050" i="1" s="1"/>
  <c r="AA1051" i="1"/>
  <c r="AB1051" i="1" s="1"/>
  <c r="AA1052" i="1"/>
  <c r="AB1052" i="1" s="1"/>
  <c r="AA1053" i="1"/>
  <c r="AB1053" i="1" s="1"/>
  <c r="AA1054" i="1"/>
  <c r="AB1054" i="1" s="1"/>
  <c r="AA1055" i="1"/>
  <c r="AB1055" i="1" s="1"/>
  <c r="AA1056" i="1"/>
  <c r="AB1056" i="1" s="1"/>
  <c r="AA1057" i="1"/>
  <c r="AB1057" i="1" s="1"/>
  <c r="AA1058" i="1"/>
  <c r="AB1058" i="1" s="1"/>
  <c r="AA1059" i="1"/>
  <c r="AB1059" i="1" s="1"/>
  <c r="AA1060" i="1"/>
  <c r="AB1060" i="1" s="1"/>
  <c r="AA1061" i="1"/>
  <c r="AB1061" i="1" s="1"/>
  <c r="AA1062" i="1"/>
  <c r="AB1062" i="1" s="1"/>
  <c r="AA1063" i="1"/>
  <c r="AB1063" i="1" s="1"/>
  <c r="AA1064" i="1"/>
  <c r="AB1064" i="1" s="1"/>
  <c r="AA1065" i="1"/>
  <c r="AB1065" i="1" s="1"/>
  <c r="AA1066" i="1"/>
  <c r="AB1066" i="1" s="1"/>
  <c r="AA1067" i="1"/>
  <c r="AB1067" i="1" s="1"/>
  <c r="AA1068" i="1"/>
  <c r="AB1068" i="1" s="1"/>
  <c r="AA1069" i="1"/>
  <c r="AB1069" i="1" s="1"/>
  <c r="AA1070" i="1"/>
  <c r="AB1070" i="1" s="1"/>
  <c r="AA1071" i="1"/>
  <c r="AB1071" i="1" s="1"/>
  <c r="AA1072" i="1"/>
  <c r="AB1072" i="1" s="1"/>
  <c r="AA1073" i="1"/>
  <c r="AB1073" i="1" s="1"/>
  <c r="AA1074" i="1"/>
  <c r="AB1074" i="1" s="1"/>
  <c r="AA1075" i="1"/>
  <c r="AB1075" i="1" s="1"/>
  <c r="AA1076" i="1"/>
  <c r="AB1076" i="1" s="1"/>
  <c r="AA1077" i="1"/>
  <c r="AB1077" i="1" s="1"/>
  <c r="AA1078" i="1"/>
  <c r="AB1078" i="1" s="1"/>
  <c r="AA1079" i="1"/>
  <c r="AB1079" i="1" s="1"/>
  <c r="AA1080" i="1"/>
  <c r="AB1080" i="1" s="1"/>
  <c r="AA1081" i="1"/>
  <c r="AB1081" i="1" s="1"/>
  <c r="AA1082" i="1"/>
  <c r="AB1082" i="1" s="1"/>
  <c r="AA1083" i="1"/>
  <c r="AB1083" i="1" s="1"/>
  <c r="AA1084" i="1"/>
  <c r="AB1084" i="1" s="1"/>
  <c r="AA1085" i="1"/>
  <c r="AB1085" i="1" s="1"/>
  <c r="AA1086" i="1"/>
  <c r="AB1086" i="1" s="1"/>
  <c r="AA1087" i="1"/>
  <c r="AB1087" i="1" s="1"/>
  <c r="AA1088" i="1"/>
  <c r="AB1088" i="1" s="1"/>
  <c r="AA1089" i="1"/>
  <c r="AB1089" i="1" s="1"/>
  <c r="AA1090" i="1"/>
  <c r="AB1090" i="1" s="1"/>
  <c r="AA1091" i="1"/>
  <c r="AB1091" i="1" s="1"/>
  <c r="AA1092" i="1"/>
  <c r="AB1092" i="1" s="1"/>
  <c r="AA1093" i="1"/>
  <c r="AB1093" i="1" s="1"/>
  <c r="AA1094" i="1"/>
  <c r="AB1094" i="1" s="1"/>
  <c r="AA1095" i="1"/>
  <c r="AB1095" i="1" s="1"/>
  <c r="AA1096" i="1"/>
  <c r="AB1096" i="1" s="1"/>
  <c r="AA1097" i="1"/>
  <c r="AB1097" i="1" s="1"/>
  <c r="AA1098" i="1"/>
  <c r="AB1098" i="1" s="1"/>
  <c r="AA1099" i="1"/>
  <c r="AB1099" i="1" s="1"/>
  <c r="AA1100" i="1"/>
  <c r="AB1100" i="1" s="1"/>
  <c r="AA1101" i="1"/>
  <c r="AB1101" i="1" s="1"/>
  <c r="AA1102" i="1"/>
  <c r="AB1102" i="1" s="1"/>
  <c r="AA1103" i="1"/>
  <c r="AB1103" i="1" s="1"/>
  <c r="AA1104" i="1"/>
  <c r="AB1104" i="1" s="1"/>
  <c r="AA1105" i="1"/>
  <c r="AB1105" i="1" s="1"/>
  <c r="AA1106" i="1"/>
  <c r="AB1106" i="1" s="1"/>
  <c r="AA1107" i="1"/>
  <c r="AB1107" i="1" s="1"/>
  <c r="AA1108" i="1"/>
  <c r="AB1108" i="1" s="1"/>
  <c r="AA1109" i="1"/>
  <c r="AB1109" i="1" s="1"/>
  <c r="AA1110" i="1"/>
  <c r="AB1110" i="1" s="1"/>
  <c r="AA1111" i="1"/>
  <c r="AB1111" i="1" s="1"/>
  <c r="AA1112" i="1"/>
  <c r="AB1112" i="1" s="1"/>
  <c r="AA1113" i="1"/>
  <c r="AB1113" i="1" s="1"/>
  <c r="AA1114" i="1"/>
  <c r="AB1114" i="1" s="1"/>
  <c r="AA1115" i="1"/>
  <c r="AB1115" i="1" s="1"/>
  <c r="AA1116" i="1"/>
  <c r="AB1116" i="1" s="1"/>
  <c r="AA1117" i="1"/>
  <c r="AB1117" i="1" s="1"/>
  <c r="AA1118" i="1"/>
  <c r="AB1118" i="1" s="1"/>
  <c r="AA1119" i="1"/>
  <c r="AB1119" i="1" s="1"/>
  <c r="AA1120" i="1"/>
  <c r="AB1120" i="1" s="1"/>
  <c r="AA1121" i="1"/>
  <c r="AB1121" i="1" s="1"/>
  <c r="AA1122" i="1"/>
  <c r="AB1122" i="1" s="1"/>
  <c r="AA1123" i="1"/>
  <c r="AB1123" i="1" s="1"/>
  <c r="AA1124" i="1"/>
  <c r="AB1124" i="1" s="1"/>
  <c r="AA1125" i="1"/>
  <c r="AB1125" i="1" s="1"/>
  <c r="AA1126" i="1"/>
  <c r="AB1126" i="1" s="1"/>
  <c r="AA1127" i="1"/>
  <c r="AB1127" i="1" s="1"/>
  <c r="AA1128" i="1"/>
  <c r="AB1128" i="1" s="1"/>
  <c r="AA1129" i="1"/>
  <c r="AB1129" i="1" s="1"/>
  <c r="AA1130" i="1"/>
  <c r="AB1130" i="1" s="1"/>
  <c r="AA1131" i="1"/>
  <c r="AB1131" i="1" s="1"/>
  <c r="AA1132" i="1"/>
  <c r="AB1132" i="1" s="1"/>
  <c r="AA1133" i="1"/>
  <c r="AB1133" i="1" s="1"/>
  <c r="AA1134" i="1"/>
  <c r="AB1134" i="1" s="1"/>
  <c r="AA1135" i="1"/>
  <c r="AB1135" i="1" s="1"/>
  <c r="AA1136" i="1"/>
  <c r="AB1136" i="1" s="1"/>
  <c r="AA1137" i="1"/>
  <c r="AB1137" i="1" s="1"/>
  <c r="AA1138" i="1"/>
  <c r="AB1138" i="1" s="1"/>
  <c r="AA1139" i="1"/>
  <c r="AB1139" i="1" s="1"/>
  <c r="AA1140" i="1"/>
  <c r="AB1140" i="1" s="1"/>
  <c r="AA1141" i="1"/>
  <c r="AB1141" i="1" s="1"/>
  <c r="AA1142" i="1"/>
  <c r="AB1142" i="1" s="1"/>
  <c r="AA1143" i="1"/>
  <c r="AB1143" i="1" s="1"/>
  <c r="AA1144" i="1"/>
  <c r="AB1144" i="1" s="1"/>
  <c r="AA1145" i="1"/>
  <c r="AB1145" i="1" s="1"/>
  <c r="AA1146" i="1"/>
  <c r="AB1146" i="1" s="1"/>
  <c r="AA1147" i="1"/>
  <c r="AB1147" i="1" s="1"/>
  <c r="AA1148" i="1"/>
  <c r="AB1148" i="1" s="1"/>
  <c r="AA1149" i="1"/>
  <c r="AB1149" i="1" s="1"/>
  <c r="AA1150" i="1"/>
  <c r="AB1150" i="1" s="1"/>
  <c r="AA1151" i="1"/>
  <c r="AB1151" i="1" s="1"/>
  <c r="AA1152" i="1"/>
  <c r="AB1152" i="1" s="1"/>
  <c r="AA1153" i="1"/>
  <c r="AB1153" i="1" s="1"/>
  <c r="AA1154" i="1"/>
  <c r="AB1154" i="1" s="1"/>
  <c r="AA1155" i="1"/>
  <c r="AB1155" i="1" s="1"/>
  <c r="AA1156" i="1"/>
  <c r="AB1156" i="1" s="1"/>
  <c r="AA1157" i="1"/>
  <c r="AB1157" i="1" s="1"/>
  <c r="AA1158" i="1"/>
  <c r="AB1158" i="1" s="1"/>
  <c r="AA1159" i="1"/>
  <c r="AB1159" i="1" s="1"/>
  <c r="AA1160" i="1"/>
  <c r="AB1160" i="1" s="1"/>
  <c r="AA1161" i="1"/>
  <c r="AB1161" i="1" s="1"/>
  <c r="AA1162" i="1"/>
  <c r="AB1162" i="1" s="1"/>
  <c r="AA1163" i="1"/>
  <c r="AB1163" i="1" s="1"/>
  <c r="AA1164" i="1"/>
  <c r="AB1164" i="1" s="1"/>
  <c r="AA1165" i="1"/>
  <c r="AB1165" i="1" s="1"/>
  <c r="AA1166" i="1"/>
  <c r="AB1166" i="1" s="1"/>
  <c r="AA1167" i="1"/>
  <c r="AB1167" i="1" s="1"/>
  <c r="AA1168" i="1"/>
  <c r="AB1168" i="1" s="1"/>
  <c r="AA1169" i="1"/>
  <c r="AB1169" i="1" s="1"/>
  <c r="AA1170" i="1"/>
  <c r="AB1170" i="1" s="1"/>
  <c r="AA1171" i="1"/>
  <c r="AB1171" i="1" s="1"/>
  <c r="AA1172" i="1"/>
  <c r="AB1172" i="1" s="1"/>
  <c r="AA1173" i="1"/>
  <c r="AB1173" i="1" s="1"/>
  <c r="AA1174" i="1"/>
  <c r="AB1174" i="1" s="1"/>
  <c r="AA1175" i="1"/>
  <c r="AB1175" i="1" s="1"/>
  <c r="AA1176" i="1"/>
  <c r="AB1176" i="1" s="1"/>
  <c r="AA1177" i="1"/>
  <c r="AB1177" i="1" s="1"/>
  <c r="AA1178" i="1"/>
  <c r="AB1178" i="1" s="1"/>
  <c r="AA1179" i="1"/>
  <c r="AB1179" i="1" s="1"/>
  <c r="AA1180" i="1"/>
  <c r="AB1180" i="1" s="1"/>
  <c r="AA1181" i="1"/>
  <c r="AB1181" i="1" s="1"/>
  <c r="AA1182" i="1"/>
  <c r="AB1182" i="1" s="1"/>
  <c r="AA1183" i="1"/>
  <c r="AB1183" i="1" s="1"/>
  <c r="AA1184" i="1"/>
  <c r="AB1184" i="1" s="1"/>
  <c r="AA1185" i="1"/>
  <c r="AB1185" i="1" s="1"/>
  <c r="AA1186" i="1"/>
  <c r="AB1186" i="1" s="1"/>
  <c r="AA1187" i="1"/>
  <c r="AB1187" i="1" s="1"/>
  <c r="AA1188" i="1"/>
  <c r="AB1188" i="1" s="1"/>
  <c r="AA1189" i="1"/>
  <c r="AB1189" i="1" s="1"/>
  <c r="AA1190" i="1"/>
  <c r="AB1190" i="1" s="1"/>
  <c r="AA1191" i="1"/>
  <c r="AB1191" i="1" s="1"/>
  <c r="AA1192" i="1"/>
  <c r="AB1192" i="1" s="1"/>
  <c r="AA1193" i="1"/>
  <c r="AB1193" i="1" s="1"/>
  <c r="AA1194" i="1"/>
  <c r="AB1194" i="1" s="1"/>
  <c r="AA1195" i="1"/>
  <c r="AB1195" i="1" s="1"/>
  <c r="AA1196" i="1"/>
  <c r="AB1196" i="1" s="1"/>
  <c r="AA1197" i="1"/>
  <c r="AB1197" i="1" s="1"/>
  <c r="AA1198" i="1"/>
  <c r="AB1198" i="1" s="1"/>
  <c r="AA1199" i="1"/>
  <c r="AB1199" i="1" s="1"/>
  <c r="AA1200" i="1"/>
  <c r="AB1200" i="1" s="1"/>
  <c r="AA1201" i="1"/>
  <c r="AB1201" i="1" s="1"/>
  <c r="AA1202" i="1"/>
  <c r="AB1202" i="1" s="1"/>
  <c r="AA1203" i="1"/>
  <c r="AB1203" i="1" s="1"/>
  <c r="AA1204" i="1"/>
  <c r="AB1204" i="1" s="1"/>
  <c r="AA1205" i="1"/>
  <c r="AB1205" i="1" s="1"/>
  <c r="AA1206" i="1"/>
  <c r="AB1206" i="1" s="1"/>
  <c r="AA1207" i="1"/>
  <c r="AB1207" i="1" s="1"/>
  <c r="AA1208" i="1"/>
  <c r="AB1208" i="1" s="1"/>
  <c r="AA1209" i="1"/>
  <c r="AB1209" i="1" s="1"/>
  <c r="AA1210" i="1"/>
  <c r="AB1210" i="1" s="1"/>
  <c r="AA1211" i="1"/>
  <c r="AB1211" i="1" s="1"/>
  <c r="AA1212" i="1"/>
  <c r="AB1212" i="1" s="1"/>
  <c r="AA1213" i="1"/>
  <c r="AB1213" i="1" s="1"/>
  <c r="AA1214" i="1"/>
  <c r="AB1214" i="1" s="1"/>
  <c r="AA1215" i="1"/>
  <c r="AB1215" i="1" s="1"/>
  <c r="AA1216" i="1"/>
  <c r="AB1216" i="1" s="1"/>
  <c r="AA1217" i="1"/>
  <c r="AB1217" i="1" s="1"/>
  <c r="AA1218" i="1"/>
  <c r="AB1218" i="1" s="1"/>
  <c r="AA1219" i="1"/>
  <c r="AB1219" i="1" s="1"/>
  <c r="AA1220" i="1"/>
  <c r="AB1220" i="1" s="1"/>
  <c r="AA1221" i="1"/>
  <c r="AB1221" i="1" s="1"/>
  <c r="AA1222" i="1"/>
  <c r="AB1222" i="1" s="1"/>
  <c r="AA1223" i="1"/>
  <c r="AB1223" i="1" s="1"/>
  <c r="AA1224" i="1"/>
  <c r="AB1224" i="1" s="1"/>
  <c r="AA1225" i="1"/>
  <c r="AB1225" i="1" s="1"/>
  <c r="AA1226" i="1"/>
  <c r="AB1226" i="1" s="1"/>
  <c r="AA1227" i="1"/>
  <c r="AB1227" i="1" s="1"/>
  <c r="AA1228" i="1"/>
  <c r="AB1228" i="1" s="1"/>
  <c r="AA1229" i="1"/>
  <c r="AB1229" i="1" s="1"/>
  <c r="AA1230" i="1"/>
  <c r="AB1230" i="1" s="1"/>
  <c r="AA1231" i="1"/>
  <c r="AB1231" i="1" s="1"/>
  <c r="AA1232" i="1"/>
  <c r="AB1232" i="1" s="1"/>
  <c r="AA1233" i="1"/>
  <c r="AB1233" i="1" s="1"/>
  <c r="AA1234" i="1"/>
  <c r="AB1234" i="1" s="1"/>
  <c r="AA1235" i="1"/>
  <c r="AB1235" i="1" s="1"/>
  <c r="AA1236" i="1"/>
  <c r="AB1236" i="1" s="1"/>
  <c r="AA1237" i="1"/>
  <c r="AB1237" i="1" s="1"/>
  <c r="AA1238" i="1"/>
  <c r="AB1238" i="1" s="1"/>
  <c r="AA1239" i="1"/>
  <c r="AB1239" i="1" s="1"/>
  <c r="AA1240" i="1"/>
  <c r="AB1240" i="1" s="1"/>
  <c r="AA1241" i="1"/>
  <c r="AB1241" i="1" s="1"/>
  <c r="AA1242" i="1"/>
  <c r="AB1242" i="1" s="1"/>
  <c r="AA1243" i="1"/>
  <c r="AB1243" i="1" s="1"/>
  <c r="AA1244" i="1"/>
  <c r="AB1244" i="1" s="1"/>
  <c r="AA1245" i="1"/>
  <c r="AB1245" i="1" s="1"/>
  <c r="AA1246" i="1"/>
  <c r="AB1246" i="1" s="1"/>
  <c r="AA1247" i="1"/>
  <c r="AB1247" i="1" s="1"/>
  <c r="AA1248" i="1"/>
  <c r="AB1248" i="1" s="1"/>
  <c r="AA1249" i="1"/>
  <c r="AB1249" i="1" s="1"/>
  <c r="AA1250" i="1"/>
  <c r="AB1250" i="1" s="1"/>
  <c r="AA1251" i="1"/>
  <c r="AB1251" i="1" s="1"/>
  <c r="AA1252" i="1"/>
  <c r="AB1252" i="1" s="1"/>
  <c r="AA1253" i="1"/>
  <c r="AB1253" i="1" s="1"/>
  <c r="AA1254" i="1"/>
  <c r="AB1254" i="1" s="1"/>
  <c r="AA1255" i="1"/>
  <c r="AB1255" i="1" s="1"/>
  <c r="AA1256" i="1"/>
  <c r="AB1256" i="1" s="1"/>
  <c r="AA1257" i="1"/>
  <c r="AB1257" i="1" s="1"/>
  <c r="AA1258" i="1"/>
  <c r="AB1258" i="1" s="1"/>
  <c r="AA1259" i="1"/>
  <c r="AB1259" i="1" s="1"/>
  <c r="AA1260" i="1"/>
  <c r="AB1260" i="1" s="1"/>
  <c r="AA1261" i="1"/>
  <c r="AB1261" i="1" s="1"/>
  <c r="AA1262" i="1"/>
  <c r="AB1262" i="1" s="1"/>
  <c r="AA1263" i="1"/>
  <c r="AB1263" i="1" s="1"/>
  <c r="AA1264" i="1"/>
  <c r="AB1264" i="1" s="1"/>
  <c r="AA1265" i="1"/>
  <c r="AB1265" i="1" s="1"/>
  <c r="AA1266" i="1"/>
  <c r="AB1266" i="1" s="1"/>
  <c r="AA1267" i="1"/>
  <c r="AB1267" i="1" s="1"/>
  <c r="AA1268" i="1"/>
  <c r="AB1268" i="1" s="1"/>
  <c r="AA1269" i="1"/>
  <c r="AB1269" i="1" s="1"/>
  <c r="AA1270" i="1"/>
  <c r="AB1270" i="1" s="1"/>
  <c r="AA1271" i="1"/>
  <c r="AB1271" i="1" s="1"/>
  <c r="AA1272" i="1"/>
  <c r="AB1272" i="1" s="1"/>
  <c r="AA1273" i="1"/>
  <c r="AB1273" i="1" s="1"/>
  <c r="AA1274" i="1"/>
  <c r="AB1274" i="1" s="1"/>
  <c r="AA1275" i="1"/>
  <c r="AB1275" i="1" s="1"/>
  <c r="AA1276" i="1"/>
  <c r="AB1276" i="1" s="1"/>
  <c r="AA1277" i="1"/>
  <c r="AB1277" i="1" s="1"/>
  <c r="AA1278" i="1"/>
  <c r="AB1278" i="1" s="1"/>
  <c r="AA1279" i="1"/>
  <c r="AB1279" i="1" s="1"/>
  <c r="AA1280" i="1"/>
  <c r="AB1280" i="1" s="1"/>
  <c r="AA1281" i="1"/>
  <c r="AB1281" i="1" s="1"/>
  <c r="AA1282" i="1"/>
  <c r="AB1282" i="1" s="1"/>
  <c r="AA1283" i="1"/>
  <c r="AB1283" i="1" s="1"/>
  <c r="AA1284" i="1"/>
  <c r="AB1284" i="1" s="1"/>
  <c r="AA1285" i="1"/>
  <c r="AB1285" i="1" s="1"/>
  <c r="AA1286" i="1"/>
  <c r="AB1286" i="1" s="1"/>
  <c r="AA1287" i="1"/>
  <c r="AB1287" i="1" s="1"/>
  <c r="AA1288" i="1"/>
  <c r="AB1288" i="1" s="1"/>
  <c r="AA1289" i="1"/>
  <c r="AB1289" i="1" s="1"/>
  <c r="AA1290" i="1"/>
  <c r="AB1290" i="1" s="1"/>
  <c r="AA1291" i="1"/>
  <c r="AB1291" i="1" s="1"/>
  <c r="AA1292" i="1"/>
  <c r="AB1292" i="1" s="1"/>
  <c r="AA1293" i="1"/>
  <c r="AB1293" i="1" s="1"/>
  <c r="AA1294" i="1"/>
  <c r="AB1294" i="1" s="1"/>
  <c r="AA1295" i="1"/>
  <c r="AB1295" i="1" s="1"/>
  <c r="AA1296" i="1"/>
  <c r="AB1296" i="1" s="1"/>
  <c r="AA1297" i="1"/>
  <c r="AB1297" i="1" s="1"/>
  <c r="AA1298" i="1"/>
  <c r="AB1298" i="1" s="1"/>
  <c r="AA1299" i="1"/>
  <c r="AB1299" i="1" s="1"/>
  <c r="AA1300" i="1"/>
  <c r="AB1300" i="1" s="1"/>
  <c r="AA1301" i="1"/>
  <c r="AB1301" i="1" s="1"/>
  <c r="AA1302" i="1"/>
  <c r="AB1302" i="1" s="1"/>
  <c r="AA1303" i="1"/>
  <c r="AB1303" i="1" s="1"/>
  <c r="AA1304" i="1"/>
  <c r="AB1304" i="1" s="1"/>
  <c r="AA1305" i="1"/>
  <c r="AB1305" i="1" s="1"/>
  <c r="AA1306" i="1"/>
  <c r="AB1306" i="1" s="1"/>
  <c r="AA1307" i="1"/>
  <c r="AB1307" i="1" s="1"/>
  <c r="AA1308" i="1"/>
  <c r="AB1308" i="1" s="1"/>
  <c r="AA1309" i="1"/>
  <c r="AB1309" i="1" s="1"/>
  <c r="AA1310" i="1"/>
  <c r="AB1310" i="1" s="1"/>
  <c r="AA1311" i="1"/>
  <c r="AB1311" i="1" s="1"/>
  <c r="AA1312" i="1"/>
  <c r="AB1312" i="1" s="1"/>
  <c r="AA1313" i="1"/>
  <c r="AB1313" i="1" s="1"/>
  <c r="AA1314" i="1"/>
  <c r="AB1314" i="1" s="1"/>
  <c r="AA1315" i="1"/>
  <c r="AB1315" i="1" s="1"/>
  <c r="AA1316" i="1"/>
  <c r="AB1316" i="1" s="1"/>
  <c r="AA1317" i="1"/>
  <c r="AB1317" i="1" s="1"/>
  <c r="AA1318" i="1"/>
  <c r="AB1318" i="1" s="1"/>
  <c r="AA1319" i="1"/>
  <c r="AB1319" i="1" s="1"/>
  <c r="AA1320" i="1"/>
  <c r="AB1320" i="1" s="1"/>
  <c r="AA1321" i="1"/>
  <c r="AB1321" i="1" s="1"/>
  <c r="AA1322" i="1"/>
  <c r="AB1322" i="1" s="1"/>
  <c r="AA1323" i="1"/>
  <c r="AB1323" i="1" s="1"/>
  <c r="AA1324" i="1"/>
  <c r="AB1324" i="1" s="1"/>
  <c r="AA1325" i="1"/>
  <c r="AB1325" i="1" s="1"/>
  <c r="AA1326" i="1"/>
  <c r="AB1326" i="1" s="1"/>
  <c r="AA1327" i="1"/>
  <c r="AB1327" i="1" s="1"/>
  <c r="AA1328" i="1"/>
  <c r="AB1328" i="1" s="1"/>
  <c r="AA1329" i="1"/>
  <c r="AB1329" i="1" s="1"/>
  <c r="AA1330" i="1"/>
  <c r="AB1330" i="1" s="1"/>
  <c r="AA1331" i="1"/>
  <c r="AB1331" i="1" s="1"/>
  <c r="AA1332" i="1"/>
  <c r="AB1332" i="1" s="1"/>
  <c r="AA1333" i="1"/>
  <c r="AB1333" i="1" s="1"/>
  <c r="AA1334" i="1"/>
  <c r="AB1334" i="1" s="1"/>
  <c r="AA1335" i="1"/>
  <c r="AB1335" i="1" s="1"/>
  <c r="AA1336" i="1"/>
  <c r="AB1336" i="1" s="1"/>
  <c r="AA1337" i="1"/>
  <c r="AB1337" i="1" s="1"/>
  <c r="AA1338" i="1"/>
  <c r="AB1338" i="1" s="1"/>
  <c r="AA1339" i="1"/>
  <c r="AB1339" i="1" s="1"/>
  <c r="AA1340" i="1"/>
  <c r="AB1340" i="1" s="1"/>
  <c r="AA1341" i="1"/>
  <c r="AB1341" i="1" s="1"/>
  <c r="AA1342" i="1"/>
  <c r="AB1342" i="1" s="1"/>
  <c r="AA1343" i="1"/>
  <c r="AB1343" i="1" s="1"/>
  <c r="AA1344" i="1"/>
  <c r="AB1344" i="1" s="1"/>
  <c r="AA1345" i="1"/>
  <c r="AB1345" i="1" s="1"/>
  <c r="AA1346" i="1"/>
  <c r="AB1346" i="1" s="1"/>
  <c r="AA1347" i="1"/>
  <c r="AB1347" i="1" s="1"/>
  <c r="AA1348" i="1"/>
  <c r="AB1348" i="1" s="1"/>
  <c r="AA1349" i="1"/>
  <c r="AB1349" i="1" s="1"/>
  <c r="AA1350" i="1"/>
  <c r="AB1350" i="1" s="1"/>
  <c r="AA1351" i="1"/>
  <c r="AB1351" i="1" s="1"/>
  <c r="AA1352" i="1"/>
  <c r="AB1352" i="1" s="1"/>
  <c r="AA1353" i="1"/>
  <c r="AB1353" i="1" s="1"/>
  <c r="AA1354" i="1"/>
  <c r="AB1354" i="1" s="1"/>
  <c r="AA1355" i="1"/>
  <c r="AB1355" i="1" s="1"/>
  <c r="AA1356" i="1"/>
  <c r="AB1356" i="1" s="1"/>
  <c r="AA1357" i="1"/>
  <c r="AB1357" i="1" s="1"/>
  <c r="AA1358" i="1"/>
  <c r="AB1358" i="1" s="1"/>
  <c r="AA1359" i="1"/>
  <c r="AB1359" i="1" s="1"/>
  <c r="AA1360" i="1"/>
  <c r="AB1360" i="1" s="1"/>
  <c r="AA1361" i="1"/>
  <c r="AB1361" i="1" s="1"/>
  <c r="AA1362" i="1"/>
  <c r="AB1362" i="1" s="1"/>
  <c r="AA1363" i="1"/>
  <c r="AB1363" i="1" s="1"/>
  <c r="AA1364" i="1"/>
  <c r="AB1364" i="1" s="1"/>
  <c r="AA1365" i="1"/>
  <c r="AB1365" i="1" s="1"/>
  <c r="AA1366" i="1"/>
  <c r="AB1366" i="1" s="1"/>
  <c r="AA1367" i="1"/>
  <c r="AB1367" i="1" s="1"/>
  <c r="AA1368" i="1"/>
  <c r="AB1368" i="1" s="1"/>
  <c r="AA1369" i="1"/>
  <c r="AB1369" i="1" s="1"/>
  <c r="AA1370" i="1"/>
  <c r="AB1370" i="1" s="1"/>
  <c r="AA1371" i="1"/>
  <c r="AB1371" i="1" s="1"/>
  <c r="AA1372" i="1"/>
  <c r="AB1372" i="1" s="1"/>
  <c r="AA1373" i="1"/>
  <c r="AB1373" i="1" s="1"/>
  <c r="AA1374" i="1"/>
  <c r="AB1374" i="1" s="1"/>
  <c r="AA1375" i="1"/>
  <c r="AB1375" i="1" s="1"/>
  <c r="AA1376" i="1"/>
  <c r="AB1376" i="1" s="1"/>
  <c r="AA1377" i="1"/>
  <c r="AB1377" i="1" s="1"/>
  <c r="AA1378" i="1"/>
  <c r="AB1378" i="1" s="1"/>
  <c r="AA1379" i="1"/>
  <c r="AB1379" i="1" s="1"/>
  <c r="AA1380" i="1"/>
  <c r="AB1380" i="1" s="1"/>
  <c r="AA1381" i="1"/>
  <c r="AB1381" i="1" s="1"/>
  <c r="AA1382" i="1"/>
  <c r="AB1382" i="1" s="1"/>
  <c r="AA1383" i="1"/>
  <c r="AB1383" i="1" s="1"/>
  <c r="AA1384" i="1"/>
  <c r="AB1384" i="1" s="1"/>
  <c r="AA1385" i="1"/>
  <c r="AB1385" i="1" s="1"/>
  <c r="AA1386" i="1"/>
  <c r="AB1386" i="1" s="1"/>
  <c r="AA1387" i="1"/>
  <c r="AB1387" i="1" s="1"/>
  <c r="AA1388" i="1"/>
  <c r="AB1388" i="1" s="1"/>
  <c r="AA1389" i="1"/>
  <c r="AB1389" i="1" s="1"/>
  <c r="AA1390" i="1"/>
  <c r="AB1390" i="1" s="1"/>
  <c r="AA1391" i="1"/>
  <c r="AB1391" i="1" s="1"/>
  <c r="AA1392" i="1"/>
  <c r="AB1392" i="1" s="1"/>
  <c r="AA1393" i="1"/>
  <c r="AB1393" i="1" s="1"/>
  <c r="AA1394" i="1"/>
  <c r="AB1394" i="1" s="1"/>
  <c r="AA1395" i="1"/>
  <c r="AB1395" i="1" s="1"/>
  <c r="AA1396" i="1"/>
  <c r="AB1396" i="1" s="1"/>
  <c r="AA1397" i="1"/>
  <c r="AB1397" i="1" s="1"/>
  <c r="AA1398" i="1"/>
  <c r="AB1398" i="1" s="1"/>
  <c r="AA1399" i="1"/>
  <c r="AB1399" i="1" s="1"/>
  <c r="AA1400" i="1"/>
  <c r="AB1400" i="1" s="1"/>
  <c r="AA1401" i="1"/>
  <c r="AB1401" i="1" s="1"/>
  <c r="AA1402" i="1"/>
  <c r="AB1402" i="1" s="1"/>
  <c r="AA1403" i="1"/>
  <c r="AB1403" i="1" s="1"/>
  <c r="AA1404" i="1"/>
  <c r="AB1404" i="1" s="1"/>
  <c r="AA1405" i="1"/>
  <c r="AB1405" i="1" s="1"/>
  <c r="AA1406" i="1"/>
  <c r="AB1406" i="1" s="1"/>
  <c r="AA1407" i="1"/>
  <c r="AB1407" i="1" s="1"/>
  <c r="AA1408" i="1"/>
  <c r="AB1408" i="1" s="1"/>
  <c r="AA1409" i="1"/>
  <c r="AB1409" i="1" s="1"/>
  <c r="AA1410" i="1"/>
  <c r="AB1410" i="1" s="1"/>
  <c r="AA1411" i="1"/>
  <c r="AB1411" i="1" s="1"/>
  <c r="AA1412" i="1"/>
  <c r="AB1412" i="1" s="1"/>
  <c r="AA1413" i="1"/>
  <c r="AB1413" i="1" s="1"/>
  <c r="AA1414" i="1"/>
  <c r="AB1414" i="1" s="1"/>
  <c r="AA1415" i="1"/>
  <c r="AB1415" i="1" s="1"/>
  <c r="AA1416" i="1"/>
  <c r="AB1416" i="1" s="1"/>
  <c r="AA1417" i="1"/>
  <c r="AB1417" i="1" s="1"/>
  <c r="AA1418" i="1"/>
  <c r="AB1418" i="1" s="1"/>
  <c r="AA1419" i="1"/>
  <c r="AB1419" i="1" s="1"/>
  <c r="AA1420" i="1"/>
  <c r="AB1420" i="1" s="1"/>
  <c r="AA1421" i="1"/>
  <c r="AB1421" i="1" s="1"/>
  <c r="AA1422" i="1"/>
  <c r="AB1422" i="1" s="1"/>
  <c r="AA1423" i="1"/>
  <c r="AB1423" i="1" s="1"/>
  <c r="AA1424" i="1"/>
  <c r="AB1424" i="1" s="1"/>
  <c r="AA1425" i="1"/>
  <c r="AB1425" i="1" s="1"/>
  <c r="AA1426" i="1"/>
  <c r="AB1426" i="1" s="1"/>
  <c r="AA1427" i="1"/>
  <c r="AB1427" i="1" s="1"/>
  <c r="AA1428" i="1"/>
  <c r="AB1428" i="1" s="1"/>
  <c r="AA1429" i="1"/>
  <c r="AB1429" i="1" s="1"/>
  <c r="AA1430" i="1"/>
  <c r="AB1430" i="1" s="1"/>
  <c r="AA1431" i="1"/>
  <c r="AB1431" i="1" s="1"/>
  <c r="AA1432" i="1"/>
  <c r="AB1432" i="1" s="1"/>
  <c r="AA1433" i="1"/>
  <c r="AB1433" i="1" s="1"/>
  <c r="AA1434" i="1"/>
  <c r="AB1434" i="1" s="1"/>
  <c r="AA1435" i="1"/>
  <c r="AB1435" i="1" s="1"/>
  <c r="AA1436" i="1"/>
  <c r="AB1436" i="1" s="1"/>
  <c r="AA1437" i="1"/>
  <c r="AB1437" i="1" s="1"/>
  <c r="AA1438" i="1"/>
  <c r="AB1438" i="1" s="1"/>
  <c r="AA1439" i="1"/>
  <c r="AB1439" i="1" s="1"/>
  <c r="AA1440" i="1"/>
  <c r="AB1440" i="1" s="1"/>
  <c r="AA1441" i="1"/>
  <c r="AB1441" i="1" s="1"/>
  <c r="AA1442" i="1"/>
  <c r="AB1442" i="1" s="1"/>
  <c r="AA1443" i="1"/>
  <c r="AB1443" i="1" s="1"/>
  <c r="AA1444" i="1"/>
  <c r="AB1444" i="1" s="1"/>
  <c r="AA1445" i="1"/>
  <c r="AB1445" i="1" s="1"/>
  <c r="AA1446" i="1"/>
  <c r="AB1446" i="1" s="1"/>
  <c r="AA1447" i="1"/>
  <c r="AB1447" i="1" s="1"/>
  <c r="AA1448" i="1"/>
  <c r="AB1448" i="1" s="1"/>
  <c r="AA1449" i="1"/>
  <c r="AB1449" i="1" s="1"/>
  <c r="AA1450" i="1"/>
  <c r="AB1450" i="1" s="1"/>
  <c r="AA1451" i="1"/>
  <c r="AB1451" i="1" s="1"/>
  <c r="AA1452" i="1"/>
  <c r="AB1452" i="1" s="1"/>
  <c r="AA1453" i="1"/>
  <c r="AB1453" i="1" s="1"/>
  <c r="AA1454" i="1"/>
  <c r="AB1454" i="1" s="1"/>
  <c r="AA1455" i="1"/>
  <c r="AB1455" i="1" s="1"/>
  <c r="AA1456" i="1"/>
  <c r="AB1456" i="1" s="1"/>
  <c r="AA1457" i="1"/>
  <c r="AB1457" i="1" s="1"/>
  <c r="AA1458" i="1"/>
  <c r="AB1458" i="1" s="1"/>
  <c r="AA1459" i="1"/>
  <c r="AB1459" i="1" s="1"/>
  <c r="AA1460" i="1"/>
  <c r="AB1460" i="1" s="1"/>
  <c r="AA1461" i="1"/>
  <c r="AB1461" i="1" s="1"/>
  <c r="AA1462" i="1"/>
  <c r="AB1462" i="1" s="1"/>
  <c r="AA1463" i="1"/>
  <c r="AB1463" i="1" s="1"/>
  <c r="AA1464" i="1"/>
  <c r="AB1464" i="1" s="1"/>
  <c r="AA1465" i="1"/>
  <c r="AB1465" i="1" s="1"/>
  <c r="AA1466" i="1"/>
  <c r="AB1466" i="1" s="1"/>
  <c r="AA1467" i="1"/>
  <c r="AB1467" i="1" s="1"/>
  <c r="AA1468" i="1"/>
  <c r="AB1468" i="1" s="1"/>
  <c r="AA1469" i="1"/>
  <c r="AB1469" i="1" s="1"/>
  <c r="AA1470" i="1"/>
  <c r="AB1470" i="1" s="1"/>
  <c r="AA1471" i="1"/>
  <c r="AB1471" i="1" s="1"/>
  <c r="AA1472" i="1"/>
  <c r="AB1472" i="1" s="1"/>
  <c r="AA1473" i="1"/>
  <c r="AB1473" i="1" s="1"/>
  <c r="AA1474" i="1"/>
  <c r="AB1474" i="1" s="1"/>
  <c r="AA1475" i="1"/>
  <c r="AB1475" i="1" s="1"/>
  <c r="AA1476" i="1"/>
  <c r="AB1476" i="1" s="1"/>
  <c r="AA1477" i="1"/>
  <c r="AB1477" i="1" s="1"/>
  <c r="AA1478" i="1"/>
  <c r="AB1478" i="1" s="1"/>
  <c r="AA1479" i="1"/>
  <c r="AB1479" i="1" s="1"/>
  <c r="AA1480" i="1"/>
  <c r="AB1480" i="1" s="1"/>
  <c r="AA1481" i="1"/>
  <c r="AB1481" i="1" s="1"/>
  <c r="AA1482" i="1"/>
  <c r="AB1482" i="1" s="1"/>
  <c r="AA1483" i="1"/>
  <c r="AB1483" i="1" s="1"/>
  <c r="AA1484" i="1"/>
  <c r="AB1484" i="1" s="1"/>
  <c r="AA1485" i="1"/>
  <c r="AB1485" i="1" s="1"/>
  <c r="AA1486" i="1"/>
  <c r="AB1486" i="1" s="1"/>
  <c r="AA1487" i="1"/>
  <c r="AB1487" i="1" s="1"/>
  <c r="AA1488" i="1"/>
  <c r="AB1488" i="1" s="1"/>
  <c r="AA1489" i="1"/>
  <c r="AB1489" i="1" s="1"/>
  <c r="AA1490" i="1"/>
  <c r="AB1490" i="1" s="1"/>
  <c r="AA1491" i="1"/>
  <c r="AB1491" i="1" s="1"/>
  <c r="AA1492" i="1"/>
  <c r="AB1492" i="1" s="1"/>
  <c r="AA1493" i="1"/>
  <c r="AB1493" i="1" s="1"/>
  <c r="AA1494" i="1"/>
  <c r="AB1494" i="1" s="1"/>
  <c r="AA1495" i="1"/>
  <c r="AB1495" i="1" s="1"/>
  <c r="AA1496" i="1"/>
  <c r="AB1496" i="1" s="1"/>
  <c r="AA1497" i="1"/>
  <c r="AB1497" i="1" s="1"/>
  <c r="AA1498" i="1"/>
  <c r="AB1498" i="1" s="1"/>
  <c r="AA1499" i="1"/>
  <c r="AB1499" i="1" s="1"/>
  <c r="AA1500" i="1"/>
  <c r="AB1500" i="1" s="1"/>
  <c r="AA1501" i="1"/>
  <c r="AB1501" i="1" s="1"/>
  <c r="AA1502" i="1"/>
  <c r="AB1502" i="1" s="1"/>
  <c r="AA1503" i="1"/>
  <c r="AB1503" i="1" s="1"/>
  <c r="AA1504" i="1"/>
  <c r="AB1504" i="1" s="1"/>
  <c r="AA1505" i="1"/>
  <c r="AB1505" i="1" s="1"/>
  <c r="AA1506" i="1"/>
  <c r="AB1506" i="1" s="1"/>
  <c r="AA1507" i="1"/>
  <c r="AB1507" i="1" s="1"/>
  <c r="AA1508" i="1"/>
  <c r="AB1508" i="1" s="1"/>
  <c r="AA1509" i="1"/>
  <c r="AB1509" i="1" s="1"/>
  <c r="AA1510" i="1"/>
  <c r="AB1510" i="1" s="1"/>
  <c r="AA1511" i="1"/>
  <c r="AB1511" i="1" s="1"/>
  <c r="AA1512" i="1"/>
  <c r="AB1512" i="1" s="1"/>
  <c r="AA1513" i="1"/>
  <c r="AB1513" i="1" s="1"/>
  <c r="AA1514" i="1"/>
  <c r="AB1514" i="1" s="1"/>
  <c r="AA1515" i="1"/>
  <c r="AB1515" i="1" s="1"/>
  <c r="AA1516" i="1"/>
  <c r="AB1516" i="1" s="1"/>
  <c r="AA1517" i="1"/>
  <c r="AB1517" i="1" s="1"/>
  <c r="AA1518" i="1"/>
  <c r="AB1518" i="1" s="1"/>
  <c r="AA1519" i="1"/>
  <c r="AB1519" i="1" s="1"/>
  <c r="AA1520" i="1"/>
  <c r="AB1520" i="1" s="1"/>
  <c r="AA1521" i="1"/>
  <c r="AB1521" i="1" s="1"/>
  <c r="AA1522" i="1"/>
  <c r="AB1522" i="1" s="1"/>
  <c r="AA1523" i="1"/>
  <c r="AB1523" i="1" s="1"/>
  <c r="AA1524" i="1"/>
  <c r="AB1524" i="1" s="1"/>
  <c r="AA1525" i="1"/>
  <c r="AB1525" i="1" s="1"/>
  <c r="AA1526" i="1"/>
  <c r="AB1526" i="1" s="1"/>
  <c r="AA1527" i="1"/>
  <c r="AB1527" i="1" s="1"/>
  <c r="AA1528" i="1"/>
  <c r="AB1528" i="1" s="1"/>
  <c r="AA1529" i="1"/>
  <c r="AB1529" i="1" s="1"/>
  <c r="AA1530" i="1"/>
  <c r="AB1530" i="1" s="1"/>
  <c r="AA1531" i="1"/>
  <c r="AB1531" i="1" s="1"/>
  <c r="AA1532" i="1"/>
  <c r="AB1532" i="1" s="1"/>
  <c r="AA1533" i="1"/>
  <c r="AB1533" i="1" s="1"/>
  <c r="AA1534" i="1"/>
  <c r="AB1534" i="1" s="1"/>
  <c r="AA1535" i="1"/>
  <c r="AB1535" i="1" s="1"/>
  <c r="AA1536" i="1"/>
  <c r="AB1536" i="1" s="1"/>
  <c r="AA1537" i="1"/>
  <c r="AB1537" i="1" s="1"/>
  <c r="AA1538" i="1"/>
  <c r="AB1538" i="1" s="1"/>
  <c r="AA1539" i="1"/>
  <c r="AB1539" i="1" s="1"/>
  <c r="AA1540" i="1"/>
  <c r="AB1540" i="1" s="1"/>
  <c r="AA1541" i="1"/>
  <c r="AB1541" i="1" s="1"/>
  <c r="AA1542" i="1"/>
  <c r="AB1542" i="1" s="1"/>
  <c r="AA1543" i="1"/>
  <c r="AB1543" i="1" s="1"/>
  <c r="AA1544" i="1"/>
  <c r="AB1544" i="1" s="1"/>
  <c r="AA1545" i="1"/>
  <c r="AB1545" i="1" s="1"/>
  <c r="AA1546" i="1"/>
  <c r="AB1546" i="1" s="1"/>
  <c r="AA1547" i="1"/>
  <c r="AB1547" i="1" s="1"/>
  <c r="AA1548" i="1"/>
  <c r="AB1548" i="1" s="1"/>
  <c r="AA1549" i="1"/>
  <c r="AB1549" i="1" s="1"/>
  <c r="AA1550" i="1"/>
  <c r="AB1550" i="1" s="1"/>
  <c r="AA1551" i="1"/>
  <c r="AB1551" i="1" s="1"/>
  <c r="AA1552" i="1"/>
  <c r="AB1552" i="1" s="1"/>
  <c r="AA1553" i="1"/>
  <c r="AB1553" i="1" s="1"/>
  <c r="AA1554" i="1"/>
  <c r="AB1554" i="1" s="1"/>
  <c r="AA1555" i="1"/>
  <c r="AB1555" i="1" s="1"/>
  <c r="AA1556" i="1"/>
  <c r="AB1556" i="1" s="1"/>
  <c r="AA1557" i="1"/>
  <c r="AB1557" i="1" s="1"/>
  <c r="AA1558" i="1"/>
  <c r="AB1558" i="1" s="1"/>
  <c r="AA1559" i="1"/>
  <c r="AB1559" i="1" s="1"/>
  <c r="AA1560" i="1"/>
  <c r="AB1560" i="1" s="1"/>
  <c r="AA1561" i="1"/>
  <c r="AB1561" i="1" s="1"/>
  <c r="AA1562" i="1"/>
  <c r="AB1562" i="1" s="1"/>
  <c r="AA1563" i="1"/>
  <c r="AB1563" i="1" s="1"/>
  <c r="AA1564" i="1"/>
  <c r="AB1564" i="1" s="1"/>
  <c r="AA1565" i="1"/>
  <c r="AB1565" i="1" s="1"/>
  <c r="AA1566" i="1"/>
  <c r="AB1566" i="1" s="1"/>
  <c r="AA1567" i="1"/>
  <c r="AB1567" i="1" s="1"/>
  <c r="AA1568" i="1"/>
  <c r="AB1568" i="1" s="1"/>
  <c r="AA1569" i="1"/>
  <c r="AB1569" i="1" s="1"/>
  <c r="AA1570" i="1"/>
  <c r="AB1570" i="1" s="1"/>
  <c r="AA1571" i="1"/>
  <c r="AB1571" i="1" s="1"/>
  <c r="AA1572" i="1"/>
  <c r="AB1572" i="1" s="1"/>
  <c r="AA1573" i="1"/>
  <c r="AB1573" i="1" s="1"/>
  <c r="AA1574" i="1"/>
  <c r="AB1574" i="1" s="1"/>
  <c r="AA1575" i="1"/>
  <c r="AB1575" i="1" s="1"/>
  <c r="AA1576" i="1"/>
  <c r="AB1576" i="1" s="1"/>
  <c r="AA1577" i="1"/>
  <c r="AB1577" i="1" s="1"/>
  <c r="AA1578" i="1"/>
  <c r="AB1578" i="1" s="1"/>
  <c r="AA1579" i="1"/>
  <c r="AB1579" i="1" s="1"/>
  <c r="AA1580" i="1"/>
  <c r="AB1580" i="1" s="1"/>
  <c r="AA1581" i="1"/>
  <c r="AB1581" i="1" s="1"/>
  <c r="AA1582" i="1"/>
  <c r="AB1582" i="1" s="1"/>
  <c r="AA1583" i="1"/>
  <c r="AB1583" i="1" s="1"/>
  <c r="AA1584" i="1"/>
  <c r="AB1584" i="1" s="1"/>
  <c r="AA1585" i="1"/>
  <c r="AB1585" i="1" s="1"/>
  <c r="AA1586" i="1"/>
  <c r="AB1586" i="1" s="1"/>
  <c r="AA1587" i="1"/>
  <c r="AB1587" i="1" s="1"/>
  <c r="AA1588" i="1"/>
  <c r="AB1588" i="1" s="1"/>
  <c r="AA1589" i="1"/>
  <c r="AB1589" i="1" s="1"/>
  <c r="AA1590" i="1"/>
  <c r="AB1590" i="1" s="1"/>
  <c r="AA1591" i="1"/>
  <c r="AB1591" i="1" s="1"/>
  <c r="AA1592" i="1"/>
  <c r="AB1592" i="1" s="1"/>
  <c r="AA1593" i="1"/>
  <c r="AB1593" i="1" s="1"/>
  <c r="AA1594" i="1"/>
  <c r="AB1594" i="1" s="1"/>
  <c r="AA1595" i="1"/>
  <c r="AB1595" i="1" s="1"/>
  <c r="AA1596" i="1"/>
  <c r="AB1596" i="1" s="1"/>
  <c r="AA1597" i="1"/>
  <c r="AB1597" i="1" s="1"/>
  <c r="AA1598" i="1"/>
  <c r="AB1598" i="1" s="1"/>
  <c r="AA1599" i="1"/>
  <c r="AB1599" i="1" s="1"/>
  <c r="AA1600" i="1"/>
  <c r="AB1600" i="1" s="1"/>
  <c r="AA1601" i="1"/>
  <c r="AB1601" i="1" s="1"/>
  <c r="AA1602" i="1"/>
  <c r="AB1602" i="1" s="1"/>
  <c r="AA1603" i="1"/>
  <c r="AB1603" i="1" s="1"/>
  <c r="AA1604" i="1"/>
  <c r="AB1604" i="1" s="1"/>
  <c r="AA1605" i="1"/>
  <c r="AB1605" i="1" s="1"/>
  <c r="AA1606" i="1"/>
  <c r="AB1606" i="1" s="1"/>
  <c r="AA1607" i="1"/>
  <c r="AB1607" i="1" s="1"/>
  <c r="AA1608" i="1"/>
  <c r="AB1608" i="1" s="1"/>
  <c r="AA1609" i="1"/>
  <c r="AB1609" i="1" s="1"/>
  <c r="AA1610" i="1"/>
  <c r="AB1610" i="1" s="1"/>
  <c r="AA1611" i="1"/>
  <c r="AB1611" i="1" s="1"/>
  <c r="AA1612" i="1"/>
  <c r="AB1612" i="1" s="1"/>
  <c r="AA1613" i="1"/>
  <c r="AB1613" i="1" s="1"/>
  <c r="AA1614" i="1"/>
  <c r="AB1614" i="1" s="1"/>
  <c r="AA1615" i="1"/>
  <c r="AB1615" i="1" s="1"/>
  <c r="AA1616" i="1"/>
  <c r="AB1616" i="1" s="1"/>
  <c r="AA1617" i="1"/>
  <c r="AB1617" i="1" s="1"/>
  <c r="AA1618" i="1"/>
  <c r="AB1618" i="1" s="1"/>
  <c r="AA1619" i="1"/>
  <c r="AB1619" i="1" s="1"/>
  <c r="AA1620" i="1"/>
  <c r="AB1620" i="1" s="1"/>
  <c r="AA1621" i="1"/>
  <c r="AB1621" i="1" s="1"/>
  <c r="AA1622" i="1"/>
  <c r="AB1622" i="1" s="1"/>
  <c r="AA1623" i="1"/>
  <c r="AB1623" i="1" s="1"/>
  <c r="AA1624" i="1"/>
  <c r="AB1624" i="1" s="1"/>
  <c r="AA1625" i="1"/>
  <c r="AB1625" i="1" s="1"/>
  <c r="AA1626" i="1"/>
  <c r="AB1626" i="1" s="1"/>
  <c r="AA1627" i="1"/>
  <c r="AB1627" i="1" s="1"/>
  <c r="AA1628" i="1"/>
  <c r="AB1628" i="1" s="1"/>
  <c r="AA1629" i="1"/>
  <c r="AB1629" i="1" s="1"/>
  <c r="AA1630" i="1"/>
  <c r="AB1630" i="1" s="1"/>
  <c r="AA1631" i="1"/>
  <c r="AB1631" i="1" s="1"/>
  <c r="AA1632" i="1"/>
  <c r="AB1632" i="1" s="1"/>
  <c r="AA1633" i="1"/>
  <c r="AB1633" i="1" s="1"/>
  <c r="AA1634" i="1"/>
  <c r="AB1634" i="1" s="1"/>
  <c r="AA1635" i="1"/>
  <c r="AB1635" i="1" s="1"/>
  <c r="AA1636" i="1"/>
  <c r="AB1636" i="1" s="1"/>
  <c r="AA1637" i="1"/>
  <c r="AB1637" i="1" s="1"/>
  <c r="AA1638" i="1"/>
  <c r="AB1638" i="1" s="1"/>
  <c r="AA1639" i="1"/>
  <c r="AB1639" i="1" s="1"/>
  <c r="AA1640" i="1"/>
  <c r="AB1640" i="1" s="1"/>
  <c r="AA1641" i="1"/>
  <c r="AB1641" i="1" s="1"/>
  <c r="AA1642" i="1"/>
  <c r="AB1642" i="1" s="1"/>
  <c r="AA1643" i="1"/>
  <c r="AB1643" i="1" s="1"/>
  <c r="AA1644" i="1"/>
  <c r="AB1644" i="1" s="1"/>
  <c r="AA1645" i="1"/>
  <c r="AB1645" i="1" s="1"/>
  <c r="AA1646" i="1"/>
  <c r="AB1646" i="1" s="1"/>
  <c r="AA1647" i="1"/>
  <c r="AB1647" i="1" s="1"/>
  <c r="AA1648" i="1"/>
  <c r="AB1648" i="1" s="1"/>
  <c r="AA1649" i="1"/>
  <c r="AB1649" i="1" s="1"/>
  <c r="AA1650" i="1"/>
  <c r="AB1650" i="1" s="1"/>
  <c r="AA1651" i="1"/>
  <c r="AB1651" i="1" s="1"/>
  <c r="AA1652" i="1"/>
  <c r="AB1652" i="1" s="1"/>
  <c r="AA1653" i="1"/>
  <c r="AB1653" i="1" s="1"/>
  <c r="AA1654" i="1"/>
  <c r="AB1654" i="1" s="1"/>
  <c r="AA1655" i="1"/>
  <c r="AB1655" i="1" s="1"/>
  <c r="AA1656" i="1"/>
  <c r="AB1656" i="1" s="1"/>
  <c r="AA1657" i="1"/>
  <c r="AB1657" i="1" s="1"/>
  <c r="AA1658" i="1"/>
  <c r="AB1658" i="1" s="1"/>
  <c r="AA1659" i="1"/>
  <c r="AB1659" i="1" s="1"/>
  <c r="AA1660" i="1"/>
  <c r="AB1660" i="1" s="1"/>
  <c r="AA1661" i="1"/>
  <c r="AB1661" i="1" s="1"/>
  <c r="AA1662" i="1"/>
  <c r="AB1662" i="1" s="1"/>
  <c r="AA1663" i="1"/>
  <c r="AB1663" i="1" s="1"/>
  <c r="AA1664" i="1"/>
  <c r="AB1664" i="1" s="1"/>
  <c r="AA1665" i="1"/>
  <c r="AB1665" i="1" s="1"/>
  <c r="AA1666" i="1"/>
  <c r="AB1666" i="1" s="1"/>
  <c r="AA1667" i="1"/>
  <c r="AB1667" i="1" s="1"/>
  <c r="AA1668" i="1"/>
  <c r="AB1668" i="1" s="1"/>
  <c r="AA1669" i="1"/>
  <c r="AB1669" i="1" s="1"/>
  <c r="AA1670" i="1"/>
  <c r="AB1670" i="1" s="1"/>
  <c r="AA1671" i="1"/>
  <c r="AB1671" i="1" s="1"/>
  <c r="AA1672" i="1"/>
  <c r="AB1672" i="1" s="1"/>
  <c r="AA1673" i="1"/>
  <c r="AB1673" i="1" s="1"/>
  <c r="AA1674" i="1"/>
  <c r="AB1674" i="1" s="1"/>
  <c r="AA1675" i="1"/>
  <c r="AB1675" i="1" s="1"/>
  <c r="AA1676" i="1"/>
  <c r="AB1676" i="1" s="1"/>
  <c r="AA1677" i="1"/>
  <c r="AB1677" i="1" s="1"/>
  <c r="AA1678" i="1"/>
  <c r="AB1678" i="1" s="1"/>
  <c r="AA1679" i="1"/>
  <c r="AB1679" i="1" s="1"/>
  <c r="AA1680" i="1"/>
  <c r="AB1680" i="1" s="1"/>
  <c r="AA1681" i="1"/>
  <c r="AB1681" i="1" s="1"/>
  <c r="AA1682" i="1"/>
  <c r="AB1682" i="1" s="1"/>
  <c r="AA1683" i="1"/>
  <c r="AB1683" i="1" s="1"/>
  <c r="AA1684" i="1"/>
  <c r="AB1684" i="1" s="1"/>
  <c r="AA1685" i="1"/>
  <c r="AB1685" i="1" s="1"/>
  <c r="AA1686" i="1"/>
  <c r="AB1686" i="1" s="1"/>
  <c r="AA1687" i="1"/>
  <c r="AB1687" i="1" s="1"/>
  <c r="AA1688" i="1"/>
  <c r="AB1688" i="1" s="1"/>
  <c r="AA1689" i="1"/>
  <c r="AB1689" i="1" s="1"/>
  <c r="AA1690" i="1"/>
  <c r="AB1690" i="1" s="1"/>
  <c r="AA1691" i="1"/>
  <c r="AB1691" i="1" s="1"/>
  <c r="AA1692" i="1"/>
  <c r="AB1692" i="1" s="1"/>
  <c r="AA1693" i="1"/>
  <c r="AB1693" i="1" s="1"/>
  <c r="AA1694" i="1"/>
  <c r="AB1694" i="1" s="1"/>
  <c r="AA1695" i="1"/>
  <c r="AB1695" i="1" s="1"/>
  <c r="AA1696" i="1"/>
  <c r="AB1696" i="1" s="1"/>
  <c r="AA1697" i="1"/>
  <c r="AB1697" i="1" s="1"/>
  <c r="AA1698" i="1"/>
  <c r="AB1698" i="1" s="1"/>
  <c r="AA1699" i="1"/>
  <c r="AB1699" i="1" s="1"/>
  <c r="AA1700" i="1"/>
  <c r="AB1700" i="1" s="1"/>
  <c r="AA1701" i="1"/>
  <c r="AB1701" i="1" s="1"/>
  <c r="AA1702" i="1"/>
  <c r="AB1702" i="1" s="1"/>
  <c r="AA1703" i="1"/>
  <c r="AB1703" i="1" s="1"/>
  <c r="AA1704" i="1"/>
  <c r="AB1704" i="1" s="1"/>
  <c r="AA1705" i="1"/>
  <c r="AB1705" i="1" s="1"/>
  <c r="AA1706" i="1"/>
  <c r="AB1706" i="1" s="1"/>
  <c r="AA1707" i="1"/>
  <c r="AB1707" i="1" s="1"/>
  <c r="AA1708" i="1"/>
  <c r="AB1708" i="1" s="1"/>
  <c r="AA1709" i="1"/>
  <c r="AB1709" i="1" s="1"/>
  <c r="AA1710" i="1"/>
  <c r="AB1710" i="1" s="1"/>
  <c r="AA1711" i="1"/>
  <c r="AB1711" i="1" s="1"/>
  <c r="AA1712" i="1"/>
  <c r="AB1712" i="1" s="1"/>
  <c r="AA1713" i="1"/>
  <c r="AB1713" i="1" s="1"/>
  <c r="AA1714" i="1"/>
  <c r="AB1714" i="1" s="1"/>
  <c r="AA1715" i="1"/>
  <c r="AB1715" i="1" s="1"/>
  <c r="AA1716" i="1"/>
  <c r="AB1716" i="1" s="1"/>
  <c r="AA1717" i="1"/>
  <c r="AB1717" i="1" s="1"/>
  <c r="AA1718" i="1"/>
  <c r="AB1718" i="1" s="1"/>
  <c r="AA1719" i="1"/>
  <c r="AB1719" i="1" s="1"/>
  <c r="AA1720" i="1"/>
  <c r="AB1720" i="1" s="1"/>
  <c r="AA1721" i="1"/>
  <c r="AB1721" i="1" s="1"/>
  <c r="AA1722" i="1"/>
  <c r="AB1722" i="1" s="1"/>
  <c r="AA1723" i="1"/>
  <c r="AB1723" i="1" s="1"/>
  <c r="AA1724" i="1"/>
  <c r="AB1724" i="1" s="1"/>
  <c r="AA1725" i="1"/>
  <c r="AB1725" i="1" s="1"/>
  <c r="AA1726" i="1"/>
  <c r="AB1726" i="1" s="1"/>
  <c r="AA1727" i="1"/>
  <c r="AB1727" i="1" s="1"/>
  <c r="AA1728" i="1"/>
  <c r="AB1728" i="1" s="1"/>
  <c r="AA1729" i="1"/>
  <c r="AB1729" i="1" s="1"/>
  <c r="AA1730" i="1"/>
  <c r="AB1730" i="1" s="1"/>
  <c r="AA1731" i="1"/>
  <c r="AB1731" i="1" s="1"/>
  <c r="AA1732" i="1"/>
  <c r="AB1732" i="1" s="1"/>
  <c r="AA1733" i="1"/>
  <c r="AB1733" i="1" s="1"/>
  <c r="AA1734" i="1"/>
  <c r="AB1734" i="1" s="1"/>
  <c r="AA1735" i="1"/>
  <c r="AB1735" i="1" s="1"/>
  <c r="AA1736" i="1"/>
  <c r="AB1736" i="1" s="1"/>
  <c r="AA1737" i="1"/>
  <c r="AB1737" i="1" s="1"/>
  <c r="AA1738" i="1"/>
  <c r="AB1738" i="1" s="1"/>
  <c r="AA1739" i="1"/>
  <c r="AB1739" i="1" s="1"/>
  <c r="AA1740" i="1"/>
  <c r="AB1740" i="1" s="1"/>
  <c r="AA1741" i="1"/>
  <c r="AB1741" i="1" s="1"/>
  <c r="AA1742" i="1"/>
  <c r="AB1742" i="1" s="1"/>
  <c r="AA1743" i="1"/>
  <c r="AB1743" i="1" s="1"/>
  <c r="AA1744" i="1"/>
  <c r="AB1744" i="1" s="1"/>
  <c r="AA1745" i="1"/>
  <c r="AB1745" i="1" s="1"/>
  <c r="AA1746" i="1"/>
  <c r="AB1746" i="1" s="1"/>
  <c r="AA1747" i="1"/>
  <c r="AB1747" i="1" s="1"/>
  <c r="AA1748" i="1"/>
  <c r="AB1748" i="1" s="1"/>
  <c r="AA1749" i="1"/>
  <c r="AB1749" i="1" s="1"/>
  <c r="AA1750" i="1"/>
  <c r="AB1750" i="1" s="1"/>
  <c r="AA1751" i="1"/>
  <c r="AB1751" i="1" s="1"/>
  <c r="AA1752" i="1"/>
  <c r="AB1752" i="1" s="1"/>
  <c r="AA1753" i="1"/>
  <c r="AB1753" i="1" s="1"/>
  <c r="AA1754" i="1"/>
  <c r="AB1754" i="1" s="1"/>
  <c r="AA1755" i="1"/>
  <c r="AB1755" i="1" s="1"/>
  <c r="AA1756" i="1"/>
  <c r="AB1756" i="1" s="1"/>
  <c r="AA1757" i="1"/>
  <c r="AB1757" i="1" s="1"/>
  <c r="AA1758" i="1"/>
  <c r="AB1758" i="1" s="1"/>
  <c r="AA1759" i="1"/>
  <c r="AB1759" i="1" s="1"/>
  <c r="AA1760" i="1"/>
  <c r="AB1760" i="1" s="1"/>
  <c r="AA1761" i="1"/>
  <c r="AB1761" i="1" s="1"/>
  <c r="AA1762" i="1"/>
  <c r="AB1762" i="1" s="1"/>
  <c r="AA1763" i="1"/>
  <c r="AB1763" i="1" s="1"/>
  <c r="AA1764" i="1"/>
  <c r="AB1764" i="1" s="1"/>
  <c r="AA1765" i="1"/>
  <c r="AB1765" i="1" s="1"/>
  <c r="AA1766" i="1"/>
  <c r="AB1766" i="1" s="1"/>
  <c r="AA1767" i="1"/>
  <c r="AB1767" i="1" s="1"/>
  <c r="AA1768" i="1"/>
  <c r="AB1768" i="1" s="1"/>
  <c r="AA1769" i="1"/>
  <c r="AB1769" i="1" s="1"/>
  <c r="AA1770" i="1"/>
  <c r="AB1770" i="1" s="1"/>
  <c r="AA1771" i="1"/>
  <c r="AB1771" i="1" s="1"/>
  <c r="AA1772" i="1"/>
  <c r="AB1772" i="1" s="1"/>
  <c r="AA1773" i="1"/>
  <c r="AB1773" i="1" s="1"/>
  <c r="AA1774" i="1"/>
  <c r="AB1774" i="1" s="1"/>
  <c r="AA1775" i="1"/>
  <c r="AB1775" i="1" s="1"/>
  <c r="AA1776" i="1"/>
  <c r="AB1776" i="1" s="1"/>
  <c r="AA1777" i="1"/>
  <c r="AB1777" i="1" s="1"/>
  <c r="AA1778" i="1"/>
  <c r="AB1778" i="1" s="1"/>
  <c r="AA1779" i="1"/>
  <c r="AB1779" i="1" s="1"/>
  <c r="AA1780" i="1"/>
  <c r="AB1780" i="1" s="1"/>
  <c r="AA1781" i="1"/>
  <c r="AB1781" i="1" s="1"/>
  <c r="AA1782" i="1"/>
  <c r="AB1782" i="1" s="1"/>
  <c r="AA1783" i="1"/>
  <c r="AB1783" i="1" s="1"/>
  <c r="AA1784" i="1"/>
  <c r="AB1784" i="1" s="1"/>
  <c r="AA1785" i="1"/>
  <c r="AB1785" i="1" s="1"/>
  <c r="AA1786" i="1"/>
  <c r="AB1786" i="1" s="1"/>
  <c r="AA1787" i="1"/>
  <c r="AB1787" i="1" s="1"/>
  <c r="AA1788" i="1"/>
  <c r="AB1788" i="1" s="1"/>
  <c r="AA1789" i="1"/>
  <c r="AB1789" i="1" s="1"/>
  <c r="AA1790" i="1"/>
  <c r="AB1790" i="1" s="1"/>
  <c r="AA1791" i="1"/>
  <c r="AB1791" i="1" s="1"/>
  <c r="AA1792" i="1"/>
  <c r="AB1792" i="1" s="1"/>
  <c r="AA1793" i="1"/>
  <c r="AB1793" i="1" s="1"/>
  <c r="AA1794" i="1"/>
  <c r="AB1794" i="1" s="1"/>
  <c r="AA1795" i="1"/>
  <c r="AB1795" i="1" s="1"/>
  <c r="AA1796" i="1"/>
  <c r="AB1796" i="1" s="1"/>
  <c r="AA1797" i="1"/>
  <c r="AB1797" i="1" s="1"/>
  <c r="AA1798" i="1"/>
  <c r="AB1798" i="1" s="1"/>
  <c r="AA1799" i="1"/>
  <c r="AB1799" i="1" s="1"/>
  <c r="AA1800" i="1"/>
  <c r="AB1800" i="1" s="1"/>
  <c r="AA1801" i="1"/>
  <c r="AB1801" i="1" s="1"/>
  <c r="AA1802" i="1"/>
  <c r="AB1802" i="1" s="1"/>
  <c r="AA1803" i="1"/>
  <c r="AB1803" i="1" s="1"/>
  <c r="AA1804" i="1"/>
  <c r="AB1804" i="1" s="1"/>
  <c r="AA1805" i="1"/>
  <c r="AB1805" i="1" s="1"/>
  <c r="AA1806" i="1"/>
  <c r="AB1806" i="1" s="1"/>
  <c r="AA1807" i="1"/>
  <c r="AB1807" i="1" s="1"/>
  <c r="AA1808" i="1"/>
  <c r="AB1808" i="1" s="1"/>
  <c r="AA1809" i="1"/>
  <c r="AB1809" i="1" s="1"/>
  <c r="AA1810" i="1"/>
  <c r="AB1810" i="1" s="1"/>
  <c r="AA1811" i="1"/>
  <c r="AB1811" i="1" s="1"/>
  <c r="AA1812" i="1"/>
  <c r="AB1812" i="1" s="1"/>
  <c r="AA1813" i="1"/>
  <c r="AB1813" i="1" s="1"/>
  <c r="AA1814" i="1"/>
  <c r="AB1814" i="1" s="1"/>
  <c r="AA1815" i="1"/>
  <c r="AB1815" i="1" s="1"/>
  <c r="AA1816" i="1"/>
  <c r="AB1816" i="1" s="1"/>
  <c r="AA1817" i="1"/>
  <c r="AB1817" i="1" s="1"/>
  <c r="AA1818" i="1"/>
  <c r="AB1818" i="1" s="1"/>
  <c r="AA1819" i="1"/>
  <c r="AB1819" i="1" s="1"/>
  <c r="AA1820" i="1"/>
  <c r="AB1820" i="1" s="1"/>
  <c r="AA1821" i="1"/>
  <c r="AB1821" i="1" s="1"/>
  <c r="AA1822" i="1"/>
  <c r="AB1822" i="1" s="1"/>
  <c r="AA1823" i="1"/>
  <c r="AB1823" i="1" s="1"/>
  <c r="AA1824" i="1"/>
  <c r="AB1824" i="1" s="1"/>
  <c r="AA1825" i="1"/>
  <c r="AB1825" i="1" s="1"/>
  <c r="AA1826" i="1"/>
  <c r="AB1826" i="1" s="1"/>
  <c r="AA1827" i="1"/>
  <c r="AB1827" i="1" s="1"/>
  <c r="AA1828" i="1"/>
  <c r="AB1828" i="1" s="1"/>
  <c r="AA1829" i="1"/>
  <c r="AB1829" i="1" s="1"/>
  <c r="AA1830" i="1"/>
  <c r="AB1830" i="1" s="1"/>
  <c r="AA1831" i="1"/>
  <c r="AB1831" i="1" s="1"/>
  <c r="AA1832" i="1"/>
  <c r="AB1832" i="1" s="1"/>
  <c r="AA1833" i="1"/>
  <c r="AB1833" i="1" s="1"/>
  <c r="AA1834" i="1"/>
  <c r="AB1834" i="1" s="1"/>
  <c r="AA1835" i="1"/>
  <c r="AB1835" i="1" s="1"/>
  <c r="AA1836" i="1"/>
  <c r="AB1836" i="1" s="1"/>
  <c r="AA1837" i="1"/>
  <c r="AB1837" i="1" s="1"/>
  <c r="AA1838" i="1"/>
  <c r="AB1838" i="1" s="1"/>
  <c r="AA1839" i="1"/>
  <c r="AB1839" i="1" s="1"/>
  <c r="AA1840" i="1"/>
  <c r="AB1840" i="1" s="1"/>
  <c r="AA1841" i="1"/>
  <c r="AB1841" i="1" s="1"/>
  <c r="AA1842" i="1"/>
  <c r="AB1842" i="1" s="1"/>
  <c r="AA1843" i="1"/>
  <c r="AB1843" i="1" s="1"/>
  <c r="AA1844" i="1"/>
  <c r="AB1844" i="1" s="1"/>
  <c r="AA1845" i="1"/>
  <c r="AB1845" i="1" s="1"/>
  <c r="AA1846" i="1"/>
  <c r="AB1846" i="1" s="1"/>
  <c r="AA1847" i="1"/>
  <c r="AB1847" i="1" s="1"/>
  <c r="AA1848" i="1"/>
  <c r="AB1848" i="1" s="1"/>
  <c r="AA1849" i="1"/>
  <c r="AB1849" i="1" s="1"/>
  <c r="AA1850" i="1"/>
  <c r="AB1850" i="1" s="1"/>
  <c r="AA1851" i="1"/>
  <c r="AB1851" i="1" s="1"/>
  <c r="AA1852" i="1"/>
  <c r="AB1852" i="1" s="1"/>
  <c r="AA1853" i="1"/>
  <c r="AB1853" i="1" s="1"/>
  <c r="AA1854" i="1"/>
  <c r="AB1854" i="1" s="1"/>
  <c r="AA1855" i="1"/>
  <c r="AB1855" i="1" s="1"/>
  <c r="AA1856" i="1"/>
  <c r="AB1856" i="1" s="1"/>
  <c r="AA1857" i="1"/>
  <c r="AB1857" i="1" s="1"/>
  <c r="AA1858" i="1"/>
  <c r="AB1858" i="1" s="1"/>
  <c r="AA1859" i="1"/>
  <c r="AB1859" i="1" s="1"/>
  <c r="AA1860" i="1"/>
  <c r="AB1860" i="1" s="1"/>
  <c r="AA1861" i="1"/>
  <c r="AB1861" i="1" s="1"/>
  <c r="AA1862" i="1"/>
  <c r="AB1862" i="1" s="1"/>
  <c r="AA1863" i="1"/>
  <c r="AB1863" i="1" s="1"/>
  <c r="AA1864" i="1"/>
  <c r="AB1864" i="1" s="1"/>
  <c r="AA1865" i="1"/>
  <c r="AB1865" i="1" s="1"/>
  <c r="AA1866" i="1"/>
  <c r="AB1866" i="1" s="1"/>
  <c r="AA1867" i="1"/>
  <c r="AB1867" i="1" s="1"/>
  <c r="AA1868" i="1"/>
  <c r="AB1868" i="1" s="1"/>
  <c r="AA1869" i="1"/>
  <c r="AB1869" i="1" s="1"/>
  <c r="AA1870" i="1"/>
  <c r="AB1870" i="1" s="1"/>
  <c r="AA1871" i="1"/>
  <c r="AB1871" i="1" s="1"/>
  <c r="AA1872" i="1"/>
  <c r="AB1872" i="1" s="1"/>
  <c r="AA1873" i="1"/>
  <c r="AB1873" i="1" s="1"/>
  <c r="AA1874" i="1"/>
  <c r="AB1874" i="1" s="1"/>
  <c r="AA1875" i="1"/>
  <c r="AB1875" i="1" s="1"/>
  <c r="AA1876" i="1"/>
  <c r="AB1876" i="1" s="1"/>
  <c r="AA1877" i="1"/>
  <c r="AB1877" i="1" s="1"/>
  <c r="AA1878" i="1"/>
  <c r="AB1878" i="1" s="1"/>
  <c r="AA1879" i="1"/>
  <c r="AB1879" i="1" s="1"/>
  <c r="AA1880" i="1"/>
  <c r="AB1880" i="1" s="1"/>
  <c r="AA1881" i="1"/>
  <c r="AB1881" i="1" s="1"/>
  <c r="AA1882" i="1"/>
  <c r="AB1882" i="1" s="1"/>
  <c r="AA1883" i="1"/>
  <c r="AB1883" i="1" s="1"/>
  <c r="AA1884" i="1"/>
  <c r="AB1884" i="1" s="1"/>
  <c r="AA1885" i="1"/>
  <c r="AB1885" i="1" s="1"/>
  <c r="AA1886" i="1"/>
  <c r="AB1886" i="1" s="1"/>
  <c r="AA1887" i="1"/>
  <c r="AB1887" i="1" s="1"/>
  <c r="AA1888" i="1"/>
  <c r="AB1888" i="1" s="1"/>
  <c r="AA1889" i="1"/>
  <c r="AB1889" i="1" s="1"/>
  <c r="AA1890" i="1"/>
  <c r="AB1890" i="1" s="1"/>
  <c r="AA1891" i="1"/>
  <c r="AB1891" i="1" s="1"/>
  <c r="AA1892" i="1"/>
  <c r="AB1892" i="1" s="1"/>
  <c r="AA1893" i="1"/>
  <c r="AB1893" i="1" s="1"/>
  <c r="AA1894" i="1"/>
  <c r="AB1894" i="1" s="1"/>
  <c r="AA1895" i="1"/>
  <c r="AB1895" i="1" s="1"/>
  <c r="AA1896" i="1"/>
  <c r="AB1896" i="1" s="1"/>
  <c r="AA1897" i="1"/>
  <c r="AB1897" i="1" s="1"/>
  <c r="AA1898" i="1"/>
  <c r="AB1898" i="1" s="1"/>
  <c r="AA1899" i="1"/>
  <c r="AB1899" i="1" s="1"/>
  <c r="AA1900" i="1"/>
  <c r="AB1900" i="1" s="1"/>
  <c r="AA1901" i="1"/>
  <c r="AB1901" i="1" s="1"/>
  <c r="AA1902" i="1"/>
  <c r="AB1902" i="1" s="1"/>
  <c r="AA1903" i="1"/>
  <c r="AB1903" i="1" s="1"/>
  <c r="AA1904" i="1"/>
  <c r="AB1904" i="1" s="1"/>
  <c r="AA1905" i="1"/>
  <c r="AB1905" i="1" s="1"/>
  <c r="AA1906" i="1"/>
  <c r="AB1906" i="1" s="1"/>
  <c r="AA1907" i="1"/>
  <c r="AB1907" i="1" s="1"/>
  <c r="AA1908" i="1"/>
  <c r="AB1908" i="1" s="1"/>
  <c r="AA1909" i="1"/>
  <c r="AB1909" i="1" s="1"/>
  <c r="AA1910" i="1"/>
  <c r="AB1910" i="1" s="1"/>
  <c r="AA1911" i="1"/>
  <c r="AB1911" i="1" s="1"/>
  <c r="AA1912" i="1"/>
  <c r="AB1912" i="1" s="1"/>
  <c r="AA1913" i="1"/>
  <c r="AB1913" i="1" s="1"/>
  <c r="AA1914" i="1"/>
  <c r="AB1914" i="1" s="1"/>
  <c r="AA1915" i="1"/>
  <c r="AB1915" i="1" s="1"/>
  <c r="AA1916" i="1"/>
  <c r="AB1916" i="1" s="1"/>
  <c r="AA1917" i="1"/>
  <c r="AB1917" i="1" s="1"/>
  <c r="AA1918" i="1"/>
  <c r="AB1918" i="1" s="1"/>
  <c r="AA1919" i="1"/>
  <c r="AB1919" i="1" s="1"/>
  <c r="AA1920" i="1"/>
  <c r="AB1920" i="1" s="1"/>
  <c r="AA1921" i="1"/>
  <c r="AB1921" i="1" s="1"/>
  <c r="AA1922" i="1"/>
  <c r="AB1922" i="1" s="1"/>
  <c r="AA1923" i="1"/>
  <c r="AB1923" i="1" s="1"/>
  <c r="AA1924" i="1"/>
  <c r="AB1924" i="1" s="1"/>
  <c r="AA1925" i="1"/>
  <c r="AB1925" i="1" s="1"/>
  <c r="AA1926" i="1"/>
  <c r="AB1926" i="1" s="1"/>
  <c r="AA1927" i="1"/>
  <c r="AB1927" i="1" s="1"/>
  <c r="AA1928" i="1"/>
  <c r="AB1928" i="1" s="1"/>
  <c r="AA1929" i="1"/>
  <c r="AB1929" i="1" s="1"/>
  <c r="AA1930" i="1"/>
  <c r="AB1930" i="1" s="1"/>
  <c r="AA1931" i="1"/>
  <c r="AB1931" i="1" s="1"/>
  <c r="AA1932" i="1"/>
  <c r="AB1932" i="1" s="1"/>
  <c r="AA1933" i="1"/>
  <c r="AB1933" i="1" s="1"/>
  <c r="AA1934" i="1"/>
  <c r="AB1934" i="1" s="1"/>
  <c r="AA1935" i="1"/>
  <c r="AB1935" i="1" s="1"/>
  <c r="AA1936" i="1"/>
  <c r="AB1936" i="1" s="1"/>
  <c r="AA1937" i="1"/>
  <c r="AB1937" i="1" s="1"/>
  <c r="AA1938" i="1"/>
  <c r="AB1938" i="1" s="1"/>
  <c r="AA1939" i="1"/>
  <c r="AB1939" i="1" s="1"/>
  <c r="AA1940" i="1"/>
  <c r="AB1940" i="1" s="1"/>
  <c r="AA1941" i="1"/>
  <c r="AB1941" i="1" s="1"/>
  <c r="AA1942" i="1"/>
  <c r="AB1942" i="1" s="1"/>
  <c r="AA1943" i="1"/>
  <c r="AB1943" i="1" s="1"/>
  <c r="AA1944" i="1"/>
  <c r="AB1944" i="1" s="1"/>
  <c r="AA1945" i="1"/>
  <c r="AB1945" i="1" s="1"/>
  <c r="AA1946" i="1"/>
  <c r="AB1946" i="1" s="1"/>
  <c r="AA1947" i="1"/>
  <c r="AB1947" i="1" s="1"/>
  <c r="AA1948" i="1"/>
  <c r="AB1948" i="1" s="1"/>
  <c r="AA1949" i="1"/>
  <c r="AB1949" i="1" s="1"/>
  <c r="AA1950" i="1"/>
  <c r="AB1950" i="1" s="1"/>
  <c r="AA1951" i="1"/>
  <c r="AB1951" i="1" s="1"/>
  <c r="AA1952" i="1"/>
  <c r="AB1952" i="1" s="1"/>
  <c r="AA1953" i="1"/>
  <c r="AB1953" i="1" s="1"/>
  <c r="AA1954" i="1"/>
  <c r="AB1954" i="1" s="1"/>
  <c r="AA1955" i="1"/>
  <c r="AB1955" i="1" s="1"/>
  <c r="AA1956" i="1"/>
  <c r="AB1956" i="1" s="1"/>
  <c r="AA1957" i="1"/>
  <c r="AB1957" i="1" s="1"/>
  <c r="AA1958" i="1"/>
  <c r="AB1958" i="1" s="1"/>
  <c r="AA1959" i="1"/>
  <c r="AB1959" i="1" s="1"/>
  <c r="AA1960" i="1"/>
  <c r="AB1960" i="1" s="1"/>
  <c r="AA1961" i="1"/>
  <c r="AB1961" i="1" s="1"/>
  <c r="AA1962" i="1"/>
  <c r="AB1962" i="1" s="1"/>
  <c r="AA1963" i="1"/>
  <c r="AB1963" i="1" s="1"/>
  <c r="AA1964" i="1"/>
  <c r="AB1964" i="1" s="1"/>
  <c r="AA1965" i="1"/>
  <c r="AB1965" i="1" s="1"/>
  <c r="AA1966" i="1"/>
  <c r="AB1966" i="1" s="1"/>
  <c r="AA1967" i="1"/>
  <c r="AB1967" i="1" s="1"/>
  <c r="AA1968" i="1"/>
  <c r="AB1968" i="1" s="1"/>
  <c r="AA1969" i="1"/>
  <c r="AB1969" i="1" s="1"/>
  <c r="AA1970" i="1"/>
  <c r="AB1970" i="1" s="1"/>
  <c r="AA1971" i="1"/>
  <c r="AB1971" i="1" s="1"/>
  <c r="AA1972" i="1"/>
  <c r="AB1972" i="1" s="1"/>
  <c r="AA1973" i="1"/>
  <c r="AB1973" i="1" s="1"/>
  <c r="AA1974" i="1"/>
  <c r="AB1974" i="1" s="1"/>
  <c r="AA1975" i="1"/>
  <c r="AB1975" i="1" s="1"/>
  <c r="AA1976" i="1"/>
  <c r="AB1976" i="1" s="1"/>
  <c r="AA1977" i="1"/>
  <c r="AB1977" i="1" s="1"/>
  <c r="AA1978" i="1"/>
  <c r="AB1978" i="1" s="1"/>
  <c r="AA1979" i="1"/>
  <c r="AB1979" i="1" s="1"/>
  <c r="AA1980" i="1"/>
  <c r="AB1980" i="1" s="1"/>
  <c r="AA1981" i="1"/>
  <c r="AB1981" i="1" s="1"/>
  <c r="AA1982" i="1"/>
  <c r="AB1982" i="1" s="1"/>
  <c r="AA1983" i="1"/>
  <c r="AB1983" i="1" s="1"/>
  <c r="AA1984" i="1"/>
  <c r="AB1984" i="1" s="1"/>
  <c r="AA1985" i="1"/>
  <c r="AB1985" i="1" s="1"/>
  <c r="AA1986" i="1"/>
  <c r="AB1986" i="1" s="1"/>
  <c r="AA1987" i="1"/>
  <c r="AB1987" i="1" s="1"/>
  <c r="AA1988" i="1"/>
  <c r="AB1988" i="1" s="1"/>
  <c r="AA1989" i="1"/>
  <c r="AB1989" i="1" s="1"/>
  <c r="AA1990" i="1"/>
  <c r="AB1990" i="1" s="1"/>
  <c r="AA1991" i="1"/>
  <c r="AB1991" i="1" s="1"/>
  <c r="AA1992" i="1"/>
  <c r="AB1992" i="1" s="1"/>
  <c r="AA1993" i="1"/>
  <c r="AB1993" i="1" s="1"/>
  <c r="AA1994" i="1"/>
  <c r="AB1994" i="1" s="1"/>
  <c r="AA1995" i="1"/>
  <c r="AB1995" i="1" s="1"/>
  <c r="AA1996" i="1"/>
  <c r="AB1996" i="1" s="1"/>
  <c r="AA1997" i="1"/>
  <c r="AB1997" i="1" s="1"/>
  <c r="AA1998" i="1"/>
  <c r="AB1998" i="1" s="1"/>
  <c r="AA1999" i="1"/>
  <c r="AB1999" i="1" s="1"/>
  <c r="AA2000" i="1"/>
  <c r="AB2000" i="1" s="1"/>
  <c r="AA2001" i="1"/>
  <c r="AB2001" i="1" s="1"/>
  <c r="AA2002" i="1"/>
  <c r="AB2002" i="1" s="1"/>
  <c r="AA2003" i="1"/>
  <c r="AB2003" i="1" s="1"/>
  <c r="AA2004" i="1"/>
  <c r="AB2004" i="1" s="1"/>
  <c r="AA2005" i="1"/>
  <c r="AB2005" i="1" s="1"/>
  <c r="AA2006" i="1"/>
  <c r="AB2006" i="1" s="1"/>
  <c r="AA2007" i="1"/>
  <c r="AB2007" i="1" s="1"/>
  <c r="AA2008" i="1"/>
  <c r="AB2008" i="1" s="1"/>
  <c r="AA2009" i="1"/>
  <c r="AB2009" i="1" s="1"/>
  <c r="AA2010" i="1"/>
  <c r="AB2010" i="1" s="1"/>
  <c r="AA2011" i="1"/>
  <c r="AB2011" i="1" s="1"/>
  <c r="AA2012" i="1"/>
  <c r="AB2012" i="1" s="1"/>
  <c r="AA2013" i="1"/>
  <c r="AB2013" i="1" s="1"/>
  <c r="AA2014" i="1"/>
  <c r="AB2014" i="1" s="1"/>
  <c r="AA2015" i="1"/>
  <c r="AB2015" i="1" s="1"/>
  <c r="AA2016" i="1"/>
  <c r="AB2016" i="1" s="1"/>
  <c r="AA2017" i="1"/>
  <c r="AB2017" i="1" s="1"/>
  <c r="AA2018" i="1"/>
  <c r="AB2018" i="1" s="1"/>
  <c r="AA2019" i="1"/>
  <c r="AB2019" i="1" s="1"/>
  <c r="AA2020" i="1"/>
  <c r="AB2020" i="1" s="1"/>
  <c r="AA2021" i="1"/>
  <c r="AB2021" i="1" s="1"/>
  <c r="AA2022" i="1"/>
  <c r="AB2022" i="1" s="1"/>
  <c r="AA2023" i="1"/>
  <c r="AB2023" i="1" s="1"/>
  <c r="AA2024" i="1"/>
  <c r="AB2024" i="1" s="1"/>
  <c r="AA2025" i="1"/>
  <c r="AB2025" i="1" s="1"/>
  <c r="AA2026" i="1"/>
  <c r="AB2026" i="1" s="1"/>
  <c r="AA2027" i="1"/>
  <c r="AB2027" i="1" s="1"/>
  <c r="AA2028" i="1"/>
  <c r="AB2028" i="1" s="1"/>
  <c r="AA2029" i="1"/>
  <c r="AB2029" i="1" s="1"/>
  <c r="AA2030" i="1"/>
  <c r="AB2030" i="1" s="1"/>
  <c r="AA2031" i="1"/>
  <c r="AB2031" i="1" s="1"/>
  <c r="AA2032" i="1"/>
  <c r="AB2032" i="1" s="1"/>
  <c r="AA2033" i="1"/>
  <c r="AB2033" i="1" s="1"/>
  <c r="AA2034" i="1"/>
  <c r="AB2034" i="1" s="1"/>
  <c r="AA2035" i="1"/>
  <c r="AB2035" i="1" s="1"/>
  <c r="AA2036" i="1"/>
  <c r="AB2036" i="1" s="1"/>
  <c r="AA2037" i="1"/>
  <c r="AB2037" i="1" s="1"/>
  <c r="AA2038" i="1"/>
  <c r="AB2038" i="1" s="1"/>
  <c r="AA2039" i="1"/>
  <c r="AB2039" i="1" s="1"/>
  <c r="AA2040" i="1"/>
  <c r="AB2040" i="1" s="1"/>
  <c r="AA2041" i="1"/>
  <c r="AB2041" i="1" s="1"/>
  <c r="AA2042" i="1"/>
  <c r="AB2042" i="1" s="1"/>
  <c r="AA2043" i="1"/>
  <c r="AB2043" i="1" s="1"/>
  <c r="AA2044" i="1"/>
  <c r="AB2044" i="1" s="1"/>
  <c r="AA2045" i="1"/>
  <c r="AB2045" i="1" s="1"/>
  <c r="AA2046" i="1"/>
  <c r="AB2046" i="1" s="1"/>
  <c r="AA2047" i="1"/>
  <c r="AB2047" i="1" s="1"/>
  <c r="AA2048" i="1"/>
  <c r="AB2048" i="1" s="1"/>
  <c r="AA2049" i="1"/>
  <c r="AB2049" i="1" s="1"/>
  <c r="AA2050" i="1"/>
  <c r="AB2050" i="1" s="1"/>
  <c r="AA2051" i="1"/>
  <c r="AB2051" i="1" s="1"/>
  <c r="AA2052" i="1"/>
  <c r="AB2052" i="1" s="1"/>
  <c r="AA2053" i="1"/>
  <c r="AB2053" i="1" s="1"/>
  <c r="AA2054" i="1"/>
  <c r="AB2054" i="1" s="1"/>
  <c r="AA2055" i="1"/>
  <c r="AB2055" i="1" s="1"/>
  <c r="AA2056" i="1"/>
  <c r="AB2056" i="1" s="1"/>
  <c r="AA2057" i="1"/>
  <c r="AB2057" i="1" s="1"/>
  <c r="AA2058" i="1"/>
  <c r="AB2058" i="1" s="1"/>
  <c r="AA2059" i="1"/>
  <c r="AB2059" i="1" s="1"/>
  <c r="AA2060" i="1"/>
  <c r="AB2060" i="1" s="1"/>
  <c r="AA2061" i="1"/>
  <c r="AB2061" i="1" s="1"/>
  <c r="AA2062" i="1"/>
  <c r="AB2062" i="1" s="1"/>
  <c r="AA2063" i="1"/>
  <c r="AB2063" i="1" s="1"/>
  <c r="AA2064" i="1"/>
  <c r="AB2064" i="1" s="1"/>
  <c r="AA2065" i="1"/>
  <c r="AB2065" i="1" s="1"/>
  <c r="AA2066" i="1"/>
  <c r="AB2066" i="1" s="1"/>
  <c r="AA2067" i="1"/>
  <c r="AB2067" i="1" s="1"/>
  <c r="AA2068" i="1"/>
  <c r="AB2068" i="1" s="1"/>
  <c r="AA2069" i="1"/>
  <c r="AB2069" i="1" s="1"/>
  <c r="AA2070" i="1"/>
  <c r="AB2070" i="1" s="1"/>
  <c r="AA2071" i="1"/>
  <c r="AB2071" i="1" s="1"/>
  <c r="AA2072" i="1"/>
  <c r="AB2072" i="1" s="1"/>
  <c r="AA2073" i="1"/>
  <c r="AB2073" i="1" s="1"/>
  <c r="AA2074" i="1"/>
  <c r="AB2074" i="1" s="1"/>
  <c r="AA2075" i="1"/>
  <c r="AB2075" i="1" s="1"/>
  <c r="AA2076" i="1"/>
  <c r="AB2076" i="1" s="1"/>
  <c r="AA2077" i="1"/>
  <c r="AB2077" i="1" s="1"/>
  <c r="AA2078" i="1"/>
  <c r="AB2078" i="1" s="1"/>
  <c r="AA2079" i="1"/>
  <c r="AB2079" i="1" s="1"/>
  <c r="AA2080" i="1"/>
  <c r="AB2080" i="1" s="1"/>
  <c r="AA2081" i="1"/>
  <c r="AB2081" i="1" s="1"/>
  <c r="AA2082" i="1"/>
  <c r="AB2082" i="1" s="1"/>
  <c r="AA2083" i="1"/>
  <c r="AB2083" i="1" s="1"/>
  <c r="AA2084" i="1"/>
  <c r="AB2084" i="1" s="1"/>
  <c r="AA2085" i="1"/>
  <c r="AB2085" i="1" s="1"/>
  <c r="AA2086" i="1"/>
  <c r="AB2086" i="1" s="1"/>
  <c r="AA2087" i="1"/>
  <c r="AB2087" i="1" s="1"/>
  <c r="AA2088" i="1"/>
  <c r="AB2088" i="1" s="1"/>
  <c r="AA2089" i="1"/>
  <c r="AB2089" i="1" s="1"/>
  <c r="AA2090" i="1"/>
  <c r="AB2090" i="1" s="1"/>
  <c r="AA2091" i="1"/>
  <c r="AB2091" i="1" s="1"/>
  <c r="AA2092" i="1"/>
  <c r="AB2092" i="1" s="1"/>
  <c r="AA2093" i="1"/>
  <c r="AB2093" i="1" s="1"/>
  <c r="AA2094" i="1"/>
  <c r="AB2094" i="1" s="1"/>
  <c r="AA2095" i="1"/>
  <c r="AB2095" i="1" s="1"/>
  <c r="AA2096" i="1"/>
  <c r="AB2096" i="1" s="1"/>
  <c r="AA2097" i="1"/>
  <c r="AB2097" i="1" s="1"/>
  <c r="AA2098" i="1"/>
  <c r="AB2098" i="1" s="1"/>
  <c r="AA2099" i="1"/>
  <c r="AB2099" i="1" s="1"/>
  <c r="AA2100" i="1"/>
  <c r="AB2100" i="1" s="1"/>
  <c r="AA2101" i="1"/>
  <c r="AB2101" i="1" s="1"/>
  <c r="AA2102" i="1"/>
  <c r="AB2102" i="1" s="1"/>
  <c r="AA2103" i="1"/>
  <c r="AB2103" i="1" s="1"/>
  <c r="AA2104" i="1"/>
  <c r="AB2104" i="1" s="1"/>
  <c r="AA2105" i="1"/>
  <c r="AB2105" i="1" s="1"/>
  <c r="AA2106" i="1"/>
  <c r="AB2106" i="1" s="1"/>
  <c r="AA2107" i="1"/>
  <c r="AB2107" i="1" s="1"/>
  <c r="AA2108" i="1"/>
  <c r="AB2108" i="1" s="1"/>
  <c r="AA2109" i="1"/>
  <c r="AB2109" i="1" s="1"/>
  <c r="AA2110" i="1"/>
  <c r="AB2110" i="1" s="1"/>
  <c r="AA2111" i="1"/>
  <c r="AB2111" i="1" s="1"/>
  <c r="AA2112" i="1"/>
  <c r="AB2112" i="1" s="1"/>
  <c r="AA2113" i="1"/>
  <c r="AB2113" i="1" s="1"/>
  <c r="AA2114" i="1"/>
  <c r="AB2114" i="1" s="1"/>
  <c r="AA2115" i="1"/>
  <c r="AB2115" i="1" s="1"/>
  <c r="AA2116" i="1"/>
  <c r="AB2116" i="1" s="1"/>
  <c r="AA2117" i="1"/>
  <c r="AB2117" i="1" s="1"/>
  <c r="AA2118" i="1"/>
  <c r="AB2118" i="1" s="1"/>
  <c r="AA2119" i="1"/>
  <c r="AB2119" i="1" s="1"/>
  <c r="AA2120" i="1"/>
  <c r="AB2120" i="1" s="1"/>
  <c r="AA2121" i="1"/>
  <c r="AB2121" i="1" s="1"/>
  <c r="AA2122" i="1"/>
  <c r="AB2122" i="1" s="1"/>
  <c r="AA2123" i="1"/>
  <c r="AB2123" i="1" s="1"/>
  <c r="AA2124" i="1"/>
  <c r="AB2124" i="1" s="1"/>
  <c r="AA2125" i="1"/>
  <c r="AB2125" i="1" s="1"/>
  <c r="AA2126" i="1"/>
  <c r="AB2126" i="1" s="1"/>
  <c r="AA2127" i="1"/>
  <c r="AB2127" i="1" s="1"/>
  <c r="AA2128" i="1"/>
  <c r="AB2128" i="1" s="1"/>
  <c r="AA2129" i="1"/>
  <c r="AB2129" i="1" s="1"/>
  <c r="AA2130" i="1"/>
  <c r="AB2130" i="1" s="1"/>
  <c r="AA2131" i="1"/>
  <c r="AB2131" i="1" s="1"/>
  <c r="AA2132" i="1"/>
  <c r="AB2132" i="1" s="1"/>
  <c r="AA2133" i="1"/>
  <c r="AB2133" i="1" s="1"/>
  <c r="AA2134" i="1"/>
  <c r="AB2134" i="1" s="1"/>
  <c r="AA2135" i="1"/>
  <c r="AB2135" i="1" s="1"/>
  <c r="AA2136" i="1"/>
  <c r="AB2136" i="1" s="1"/>
  <c r="AA2137" i="1"/>
  <c r="AB2137" i="1" s="1"/>
  <c r="AA2138" i="1"/>
  <c r="AB2138" i="1" s="1"/>
  <c r="AA2139" i="1"/>
  <c r="AB2139" i="1" s="1"/>
  <c r="AA2140" i="1"/>
  <c r="AB2140" i="1" s="1"/>
  <c r="AA2141" i="1"/>
  <c r="AB2141" i="1" s="1"/>
  <c r="AA2142" i="1"/>
  <c r="AB2142" i="1" s="1"/>
  <c r="AA2143" i="1"/>
  <c r="AB2143" i="1" s="1"/>
  <c r="AA2144" i="1"/>
  <c r="AB2144" i="1" s="1"/>
  <c r="AA2145" i="1"/>
  <c r="AB2145" i="1" s="1"/>
  <c r="AA2146" i="1"/>
  <c r="AB2146" i="1" s="1"/>
  <c r="AA2147" i="1"/>
  <c r="AB2147" i="1" s="1"/>
  <c r="AA2148" i="1"/>
  <c r="AB2148" i="1" s="1"/>
  <c r="AA2149" i="1"/>
  <c r="AB2149" i="1" s="1"/>
  <c r="AA2150" i="1"/>
  <c r="AB2150" i="1" s="1"/>
  <c r="AA2151" i="1"/>
  <c r="AB2151" i="1" s="1"/>
  <c r="AA2152" i="1"/>
  <c r="AB2152" i="1" s="1"/>
  <c r="AA2153" i="1"/>
  <c r="AB2153" i="1" s="1"/>
  <c r="AA2154" i="1"/>
  <c r="AB2154" i="1" s="1"/>
  <c r="AA2155" i="1"/>
  <c r="AB2155" i="1" s="1"/>
  <c r="AA2156" i="1"/>
  <c r="AB2156" i="1" s="1"/>
  <c r="AA2157" i="1"/>
  <c r="AB2157" i="1" s="1"/>
  <c r="AA2158" i="1"/>
  <c r="AB2158" i="1" s="1"/>
  <c r="AA2159" i="1"/>
  <c r="AB2159" i="1" s="1"/>
  <c r="AA2160" i="1"/>
  <c r="AB2160" i="1" s="1"/>
  <c r="AA2161" i="1"/>
  <c r="AB2161" i="1" s="1"/>
  <c r="AA2162" i="1"/>
  <c r="AB2162" i="1" s="1"/>
  <c r="AA2163" i="1"/>
  <c r="AB2163" i="1" s="1"/>
  <c r="AA2164" i="1"/>
  <c r="AB2164" i="1" s="1"/>
  <c r="AA2165" i="1"/>
  <c r="AB2165" i="1" s="1"/>
  <c r="AA2166" i="1"/>
  <c r="AB2166" i="1" s="1"/>
  <c r="AA2167" i="1"/>
  <c r="AB2167" i="1" s="1"/>
  <c r="AA2168" i="1"/>
  <c r="AB2168" i="1" s="1"/>
  <c r="AA2169" i="1"/>
  <c r="AB2169" i="1" s="1"/>
  <c r="AA2170" i="1"/>
  <c r="AB2170" i="1" s="1"/>
  <c r="AA2171" i="1"/>
  <c r="AB2171" i="1" s="1"/>
  <c r="AA2172" i="1"/>
  <c r="AB2172" i="1" s="1"/>
  <c r="AA2173" i="1"/>
  <c r="AB2173" i="1" s="1"/>
  <c r="AA2174" i="1"/>
  <c r="AB2174" i="1" s="1"/>
  <c r="AA2175" i="1"/>
  <c r="AB2175" i="1" s="1"/>
  <c r="AA2176" i="1"/>
  <c r="AB2176" i="1" s="1"/>
  <c r="AA2177" i="1"/>
  <c r="AB2177" i="1" s="1"/>
  <c r="AA2178" i="1"/>
  <c r="AB2178" i="1" s="1"/>
  <c r="AA2179" i="1"/>
  <c r="AB2179" i="1" s="1"/>
  <c r="AA2180" i="1"/>
  <c r="AB2180" i="1" s="1"/>
  <c r="AA2181" i="1"/>
  <c r="AB2181" i="1" s="1"/>
  <c r="AA2182" i="1"/>
  <c r="AB2182" i="1" s="1"/>
  <c r="AA2183" i="1"/>
  <c r="AB2183" i="1" s="1"/>
  <c r="AA2184" i="1"/>
  <c r="AB2184" i="1" s="1"/>
  <c r="AA2185" i="1"/>
  <c r="AB2185" i="1" s="1"/>
  <c r="AA2186" i="1"/>
  <c r="AB2186" i="1" s="1"/>
  <c r="AA2187" i="1"/>
  <c r="AB2187" i="1" s="1"/>
  <c r="AA2188" i="1"/>
  <c r="AB2188" i="1" s="1"/>
  <c r="AA2189" i="1"/>
  <c r="AB2189" i="1" s="1"/>
  <c r="AA2190" i="1"/>
  <c r="AB2190" i="1" s="1"/>
  <c r="AA2191" i="1"/>
  <c r="AB2191" i="1" s="1"/>
  <c r="AA2192" i="1"/>
  <c r="AB2192" i="1" s="1"/>
  <c r="AA2193" i="1"/>
  <c r="AB2193" i="1" s="1"/>
  <c r="AA2194" i="1"/>
  <c r="AB2194" i="1" s="1"/>
  <c r="AA2195" i="1"/>
  <c r="AB2195" i="1" s="1"/>
  <c r="AA2196" i="1"/>
  <c r="AB2196" i="1" s="1"/>
  <c r="AA2197" i="1"/>
  <c r="AB2197" i="1" s="1"/>
  <c r="AA2198" i="1"/>
  <c r="AB2198" i="1" s="1"/>
  <c r="AA2199" i="1"/>
  <c r="AB2199" i="1" s="1"/>
  <c r="AA2200" i="1"/>
  <c r="AB2200" i="1" s="1"/>
  <c r="AA2201" i="1"/>
  <c r="AB2201" i="1" s="1"/>
  <c r="AA2202" i="1"/>
  <c r="AB2202" i="1" s="1"/>
  <c r="AA2203" i="1"/>
  <c r="AB2203" i="1" s="1"/>
  <c r="AA2204" i="1"/>
  <c r="AB2204" i="1" s="1"/>
  <c r="AA2205" i="1"/>
  <c r="AB2205" i="1" s="1"/>
  <c r="AA2206" i="1"/>
  <c r="AB2206" i="1" s="1"/>
  <c r="AA2207" i="1"/>
  <c r="AB2207" i="1" s="1"/>
  <c r="AA2208" i="1"/>
  <c r="AB2208" i="1" s="1"/>
  <c r="AA2209" i="1"/>
  <c r="AB2209" i="1" s="1"/>
  <c r="AA2210" i="1"/>
  <c r="AB2210" i="1" s="1"/>
  <c r="AA2211" i="1"/>
  <c r="AB2211" i="1" s="1"/>
  <c r="AA2212" i="1"/>
  <c r="AB2212" i="1" s="1"/>
  <c r="AA2213" i="1"/>
  <c r="AB2213" i="1" s="1"/>
  <c r="AA2214" i="1"/>
  <c r="AB2214" i="1" s="1"/>
  <c r="AA2215" i="1"/>
  <c r="AB2215" i="1" s="1"/>
  <c r="AA2216" i="1"/>
  <c r="AB2216" i="1" s="1"/>
  <c r="AA2217" i="1"/>
  <c r="AB2217" i="1" s="1"/>
  <c r="AA2218" i="1"/>
  <c r="AB2218" i="1" s="1"/>
  <c r="AA2219" i="1"/>
  <c r="AB2219" i="1" s="1"/>
  <c r="AA2220" i="1"/>
  <c r="AB2220" i="1" s="1"/>
  <c r="AA2221" i="1"/>
  <c r="AB2221" i="1" s="1"/>
  <c r="AA2222" i="1"/>
  <c r="AB2222" i="1" s="1"/>
  <c r="AA2223" i="1"/>
  <c r="AB2223" i="1" s="1"/>
  <c r="AA2224" i="1"/>
  <c r="AB2224" i="1" s="1"/>
  <c r="AA2225" i="1"/>
  <c r="AB2225" i="1" s="1"/>
  <c r="AA2226" i="1"/>
  <c r="AB2226" i="1" s="1"/>
  <c r="AA2227" i="1"/>
  <c r="AB2227" i="1" s="1"/>
  <c r="AA2228" i="1"/>
  <c r="AB2228" i="1" s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D2" i="1"/>
  <c r="G8245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G9035" i="1" l="1"/>
  <c r="G9011" i="1"/>
  <c r="G8987" i="1"/>
  <c r="G8963" i="1"/>
  <c r="G8939" i="1"/>
  <c r="G8915" i="1"/>
  <c r="G8891" i="1"/>
  <c r="G8867" i="1"/>
  <c r="G8843" i="1"/>
  <c r="G8819" i="1"/>
  <c r="G8795" i="1"/>
  <c r="G8771" i="1"/>
  <c r="G8747" i="1"/>
  <c r="G8723" i="1"/>
  <c r="G8678" i="1"/>
  <c r="G8630" i="1"/>
  <c r="G8582" i="1"/>
  <c r="G8510" i="1"/>
  <c r="G8438" i="1"/>
  <c r="G8366" i="1"/>
  <c r="G8294" i="1"/>
  <c r="G9034" i="1"/>
  <c r="G9010" i="1"/>
  <c r="G8986" i="1"/>
  <c r="G8962" i="1"/>
  <c r="G8938" i="1"/>
  <c r="G8914" i="1"/>
  <c r="G8890" i="1"/>
  <c r="G8866" i="1"/>
  <c r="G8842" i="1"/>
  <c r="G8818" i="1"/>
  <c r="G8794" i="1"/>
  <c r="G8770" i="1"/>
  <c r="G8746" i="1"/>
  <c r="G8722" i="1"/>
  <c r="G8677" i="1"/>
  <c r="G8629" i="1"/>
  <c r="G8581" i="1"/>
  <c r="G8509" i="1"/>
  <c r="G8437" i="1"/>
  <c r="G8365" i="1"/>
  <c r="G8293" i="1"/>
  <c r="G9033" i="1"/>
  <c r="G9009" i="1"/>
  <c r="G8985" i="1"/>
  <c r="G8961" i="1"/>
  <c r="G8937" i="1"/>
  <c r="G8913" i="1"/>
  <c r="G8889" i="1"/>
  <c r="G8865" i="1"/>
  <c r="G8841" i="1"/>
  <c r="G8817" i="1"/>
  <c r="G8793" i="1"/>
  <c r="G8769" i="1"/>
  <c r="G8745" i="1"/>
  <c r="G8721" i="1"/>
  <c r="G8673" i="1"/>
  <c r="G8625" i="1"/>
  <c r="G8570" i="1"/>
  <c r="G8498" i="1"/>
  <c r="G8426" i="1"/>
  <c r="G8354" i="1"/>
  <c r="G8282" i="1"/>
  <c r="G9026" i="1"/>
  <c r="G9002" i="1"/>
  <c r="G8978" i="1"/>
  <c r="G8954" i="1"/>
  <c r="G8930" i="1"/>
  <c r="G8906" i="1"/>
  <c r="G8882" i="1"/>
  <c r="G8858" i="1"/>
  <c r="G8834" i="1"/>
  <c r="G8810" i="1"/>
  <c r="G8786" i="1"/>
  <c r="G8762" i="1"/>
  <c r="G8738" i="1"/>
  <c r="G8714" i="1"/>
  <c r="G8666" i="1"/>
  <c r="G8618" i="1"/>
  <c r="G8569" i="1"/>
  <c r="G8497" i="1"/>
  <c r="G8425" i="1"/>
  <c r="G8353" i="1"/>
  <c r="G8281" i="1"/>
  <c r="G9049" i="1"/>
  <c r="G9025" i="1"/>
  <c r="G9001" i="1"/>
  <c r="G8977" i="1"/>
  <c r="G8953" i="1"/>
  <c r="G8929" i="1"/>
  <c r="G8905" i="1"/>
  <c r="G8881" i="1"/>
  <c r="G8857" i="1"/>
  <c r="G8833" i="1"/>
  <c r="G8809" i="1"/>
  <c r="G8785" i="1"/>
  <c r="G8761" i="1"/>
  <c r="G8737" i="1"/>
  <c r="G8713" i="1"/>
  <c r="G8665" i="1"/>
  <c r="G8617" i="1"/>
  <c r="G8558" i="1"/>
  <c r="G8486" i="1"/>
  <c r="G8414" i="1"/>
  <c r="G8342" i="1"/>
  <c r="G8270" i="1"/>
  <c r="G9048" i="1"/>
  <c r="G9024" i="1"/>
  <c r="G9000" i="1"/>
  <c r="G8976" i="1"/>
  <c r="G8952" i="1"/>
  <c r="G8928" i="1"/>
  <c r="G8904" i="1"/>
  <c r="G8880" i="1"/>
  <c r="G8856" i="1"/>
  <c r="G8832" i="1"/>
  <c r="G8808" i="1"/>
  <c r="G8784" i="1"/>
  <c r="G8760" i="1"/>
  <c r="G8736" i="1"/>
  <c r="G8709" i="1"/>
  <c r="G8661" i="1"/>
  <c r="G8613" i="1"/>
  <c r="G8557" i="1"/>
  <c r="G8485" i="1"/>
  <c r="G8413" i="1"/>
  <c r="G8341" i="1"/>
  <c r="G8269" i="1"/>
  <c r="G9047" i="1"/>
  <c r="G9023" i="1"/>
  <c r="G8999" i="1"/>
  <c r="G8975" i="1"/>
  <c r="G8951" i="1"/>
  <c r="G8927" i="1"/>
  <c r="G8903" i="1"/>
  <c r="G8879" i="1"/>
  <c r="G8855" i="1"/>
  <c r="G8831" i="1"/>
  <c r="G8807" i="1"/>
  <c r="G8783" i="1"/>
  <c r="G8759" i="1"/>
  <c r="G8735" i="1"/>
  <c r="G8702" i="1"/>
  <c r="G8654" i="1"/>
  <c r="G8606" i="1"/>
  <c r="G8546" i="1"/>
  <c r="G8474" i="1"/>
  <c r="G8402" i="1"/>
  <c r="G8330" i="1"/>
  <c r="G8258" i="1"/>
  <c r="G9046" i="1"/>
  <c r="G9022" i="1"/>
  <c r="G8998" i="1"/>
  <c r="G8974" i="1"/>
  <c r="G8950" i="1"/>
  <c r="G8926" i="1"/>
  <c r="G8902" i="1"/>
  <c r="G8878" i="1"/>
  <c r="G8854" i="1"/>
  <c r="G8830" i="1"/>
  <c r="G8806" i="1"/>
  <c r="G8782" i="1"/>
  <c r="G8758" i="1"/>
  <c r="G8734" i="1"/>
  <c r="G8701" i="1"/>
  <c r="G8653" i="1"/>
  <c r="G8605" i="1"/>
  <c r="G8545" i="1"/>
  <c r="G8473" i="1"/>
  <c r="G8401" i="1"/>
  <c r="G8329" i="1"/>
  <c r="G8257" i="1"/>
  <c r="G9045" i="1"/>
  <c r="G9021" i="1"/>
  <c r="G8997" i="1"/>
  <c r="G8973" i="1"/>
  <c r="G8949" i="1"/>
  <c r="G8925" i="1"/>
  <c r="G8901" i="1"/>
  <c r="G8877" i="1"/>
  <c r="G8853" i="1"/>
  <c r="G8829" i="1"/>
  <c r="G8805" i="1"/>
  <c r="G8781" i="1"/>
  <c r="G8757" i="1"/>
  <c r="G8733" i="1"/>
  <c r="G8697" i="1"/>
  <c r="G8649" i="1"/>
  <c r="G8601" i="1"/>
  <c r="G8534" i="1"/>
  <c r="G8462" i="1"/>
  <c r="G8390" i="1"/>
  <c r="G8318" i="1"/>
  <c r="G8246" i="1"/>
  <c r="G9038" i="1"/>
  <c r="G9014" i="1"/>
  <c r="G8990" i="1"/>
  <c r="G8966" i="1"/>
  <c r="G8942" i="1"/>
  <c r="G8918" i="1"/>
  <c r="G8894" i="1"/>
  <c r="G8870" i="1"/>
  <c r="G8846" i="1"/>
  <c r="G8822" i="1"/>
  <c r="G8798" i="1"/>
  <c r="G8774" i="1"/>
  <c r="G8750" i="1"/>
  <c r="G8726" i="1"/>
  <c r="G8690" i="1"/>
  <c r="G8642" i="1"/>
  <c r="G8594" i="1"/>
  <c r="G8533" i="1"/>
  <c r="G8461" i="1"/>
  <c r="G8389" i="1"/>
  <c r="G8317" i="1"/>
  <c r="G3" i="1"/>
  <c r="G15" i="1"/>
  <c r="G27" i="1"/>
  <c r="G39" i="1"/>
  <c r="G51" i="1"/>
  <c r="G63" i="1"/>
  <c r="G75" i="1"/>
  <c r="G87" i="1"/>
  <c r="G99" i="1"/>
  <c r="G111" i="1"/>
  <c r="G4" i="1"/>
  <c r="G16" i="1"/>
  <c r="G28" i="1"/>
  <c r="G40" i="1"/>
  <c r="G52" i="1"/>
  <c r="G64" i="1"/>
  <c r="G76" i="1"/>
  <c r="G88" i="1"/>
  <c r="G100" i="1"/>
  <c r="G112" i="1"/>
  <c r="G124" i="1"/>
  <c r="G136" i="1"/>
  <c r="G148" i="1"/>
  <c r="G160" i="1"/>
  <c r="G172" i="1"/>
  <c r="G184" i="1"/>
  <c r="G196" i="1"/>
  <c r="G208" i="1"/>
  <c r="G220" i="1"/>
  <c r="G232" i="1"/>
  <c r="G244" i="1"/>
  <c r="G256" i="1"/>
  <c r="G268" i="1"/>
  <c r="G280" i="1"/>
  <c r="G292" i="1"/>
  <c r="G304" i="1"/>
  <c r="G316" i="1"/>
  <c r="G328" i="1"/>
  <c r="G340" i="1"/>
  <c r="G352" i="1"/>
  <c r="G364" i="1"/>
  <c r="G376" i="1"/>
  <c r="G388" i="1"/>
  <c r="G400" i="1"/>
  <c r="G412" i="1"/>
  <c r="G424" i="1"/>
  <c r="G436" i="1"/>
  <c r="G448" i="1"/>
  <c r="G460" i="1"/>
  <c r="G472" i="1"/>
  <c r="G484" i="1"/>
  <c r="G496" i="1"/>
  <c r="G508" i="1"/>
  <c r="G520" i="1"/>
  <c r="G532" i="1"/>
  <c r="G544" i="1"/>
  <c r="G556" i="1"/>
  <c r="G568" i="1"/>
  <c r="G580" i="1"/>
  <c r="G592" i="1"/>
  <c r="G604" i="1"/>
  <c r="G616" i="1"/>
  <c r="G628" i="1"/>
  <c r="G640" i="1"/>
  <c r="G652" i="1"/>
  <c r="G664" i="1"/>
  <c r="G676" i="1"/>
  <c r="G688" i="1"/>
  <c r="G700" i="1"/>
  <c r="G712" i="1"/>
  <c r="G724" i="1"/>
  <c r="G736" i="1"/>
  <c r="G748" i="1"/>
  <c r="G760" i="1"/>
  <c r="G772" i="1"/>
  <c r="G784" i="1"/>
  <c r="G796" i="1"/>
  <c r="G808" i="1"/>
  <c r="G820" i="1"/>
  <c r="G832" i="1"/>
  <c r="G844" i="1"/>
  <c r="G856" i="1"/>
  <c r="G868" i="1"/>
  <c r="G880" i="1"/>
  <c r="G892" i="1"/>
  <c r="G5" i="1"/>
  <c r="G17" i="1"/>
  <c r="G29" i="1"/>
  <c r="G41" i="1"/>
  <c r="G53" i="1"/>
  <c r="G65" i="1"/>
  <c r="G77" i="1"/>
  <c r="G89" i="1"/>
  <c r="G101" i="1"/>
  <c r="G113" i="1"/>
  <c r="G125" i="1"/>
  <c r="G137" i="1"/>
  <c r="G149" i="1"/>
  <c r="G161" i="1"/>
  <c r="G173" i="1"/>
  <c r="G185" i="1"/>
  <c r="G197" i="1"/>
  <c r="G209" i="1"/>
  <c r="G221" i="1"/>
  <c r="G233" i="1"/>
  <c r="G245" i="1"/>
  <c r="G257" i="1"/>
  <c r="G269" i="1"/>
  <c r="G281" i="1"/>
  <c r="G293" i="1"/>
  <c r="G305" i="1"/>
  <c r="G317" i="1"/>
  <c r="G329" i="1"/>
  <c r="G341" i="1"/>
  <c r="G353" i="1"/>
  <c r="G365" i="1"/>
  <c r="G377" i="1"/>
  <c r="G389" i="1"/>
  <c r="G401" i="1"/>
  <c r="G413" i="1"/>
  <c r="G425" i="1"/>
  <c r="G437" i="1"/>
  <c r="G449" i="1"/>
  <c r="G461" i="1"/>
  <c r="G473" i="1"/>
  <c r="G485" i="1"/>
  <c r="G497" i="1"/>
  <c r="G509" i="1"/>
  <c r="G521" i="1"/>
  <c r="G533" i="1"/>
  <c r="G545" i="1"/>
  <c r="G557" i="1"/>
  <c r="G569" i="1"/>
  <c r="G581" i="1"/>
  <c r="G593" i="1"/>
  <c r="G605" i="1"/>
  <c r="G617" i="1"/>
  <c r="G629" i="1"/>
  <c r="G641" i="1"/>
  <c r="G653" i="1"/>
  <c r="G665" i="1"/>
  <c r="G677" i="1"/>
  <c r="G689" i="1"/>
  <c r="G701" i="1"/>
  <c r="G713" i="1"/>
  <c r="G725" i="1"/>
  <c r="G737" i="1"/>
  <c r="G749" i="1"/>
  <c r="G761" i="1"/>
  <c r="G773" i="1"/>
  <c r="G785" i="1"/>
  <c r="G797" i="1"/>
  <c r="G809" i="1"/>
  <c r="G821" i="1"/>
  <c r="G833" i="1"/>
  <c r="G845" i="1"/>
  <c r="G857" i="1"/>
  <c r="G869" i="1"/>
  <c r="G881" i="1"/>
  <c r="G893" i="1"/>
  <c r="G905" i="1"/>
  <c r="G917" i="1"/>
  <c r="G929" i="1"/>
  <c r="G941" i="1"/>
  <c r="G953" i="1"/>
  <c r="G965" i="1"/>
  <c r="G977" i="1"/>
  <c r="G989" i="1"/>
  <c r="G1001" i="1"/>
  <c r="G1013" i="1"/>
  <c r="G6" i="1"/>
  <c r="G18" i="1"/>
  <c r="G30" i="1"/>
  <c r="G42" i="1"/>
  <c r="G54" i="1"/>
  <c r="G66" i="1"/>
  <c r="G78" i="1"/>
  <c r="G90" i="1"/>
  <c r="G102" i="1"/>
  <c r="G114" i="1"/>
  <c r="G126" i="1"/>
  <c r="G138" i="1"/>
  <c r="G150" i="1"/>
  <c r="G162" i="1"/>
  <c r="G174" i="1"/>
  <c r="G186" i="1"/>
  <c r="G198" i="1"/>
  <c r="G210" i="1"/>
  <c r="G222" i="1"/>
  <c r="G234" i="1"/>
  <c r="G246" i="1"/>
  <c r="G258" i="1"/>
  <c r="G270" i="1"/>
  <c r="G282" i="1"/>
  <c r="G294" i="1"/>
  <c r="G306" i="1"/>
  <c r="G318" i="1"/>
  <c r="G330" i="1"/>
  <c r="G342" i="1"/>
  <c r="G354" i="1"/>
  <c r="G366" i="1"/>
  <c r="G378" i="1"/>
  <c r="G390" i="1"/>
  <c r="G402" i="1"/>
  <c r="G414" i="1"/>
  <c r="G426" i="1"/>
  <c r="G438" i="1"/>
  <c r="G450" i="1"/>
  <c r="G462" i="1"/>
  <c r="G474" i="1"/>
  <c r="G486" i="1"/>
  <c r="G498" i="1"/>
  <c r="G510" i="1"/>
  <c r="G522" i="1"/>
  <c r="G534" i="1"/>
  <c r="G546" i="1"/>
  <c r="G558" i="1"/>
  <c r="G570" i="1"/>
  <c r="G582" i="1"/>
  <c r="G594" i="1"/>
  <c r="G606" i="1"/>
  <c r="G618" i="1"/>
  <c r="G630" i="1"/>
  <c r="G642" i="1"/>
  <c r="G654" i="1"/>
  <c r="G666" i="1"/>
  <c r="G678" i="1"/>
  <c r="G690" i="1"/>
  <c r="G702" i="1"/>
  <c r="G714" i="1"/>
  <c r="G726" i="1"/>
  <c r="G738" i="1"/>
  <c r="G750" i="1"/>
  <c r="G762" i="1"/>
  <c r="G774" i="1"/>
  <c r="G786" i="1"/>
  <c r="G798" i="1"/>
  <c r="G810" i="1"/>
  <c r="G822" i="1"/>
  <c r="G834" i="1"/>
  <c r="G846" i="1"/>
  <c r="G858" i="1"/>
  <c r="G870" i="1"/>
  <c r="G882" i="1"/>
  <c r="G894" i="1"/>
  <c r="G906" i="1"/>
  <c r="G918" i="1"/>
  <c r="G930" i="1"/>
  <c r="G942" i="1"/>
  <c r="G954" i="1"/>
  <c r="G966" i="1"/>
  <c r="G978" i="1"/>
  <c r="G990" i="1"/>
  <c r="G1002" i="1"/>
  <c r="G1014" i="1"/>
  <c r="G7" i="1"/>
  <c r="G19" i="1"/>
  <c r="G31" i="1"/>
  <c r="G43" i="1"/>
  <c r="G55" i="1"/>
  <c r="G67" i="1"/>
  <c r="G79" i="1"/>
  <c r="G91" i="1"/>
  <c r="G103" i="1"/>
  <c r="G115" i="1"/>
  <c r="G127" i="1"/>
  <c r="G139" i="1"/>
  <c r="G151" i="1"/>
  <c r="G163" i="1"/>
  <c r="G175" i="1"/>
  <c r="G187" i="1"/>
  <c r="G199" i="1"/>
  <c r="G211" i="1"/>
  <c r="G223" i="1"/>
  <c r="G235" i="1"/>
  <c r="G247" i="1"/>
  <c r="G259" i="1"/>
  <c r="G271" i="1"/>
  <c r="G283" i="1"/>
  <c r="G295" i="1"/>
  <c r="G307" i="1"/>
  <c r="G319" i="1"/>
  <c r="G331" i="1"/>
  <c r="G343" i="1"/>
  <c r="G355" i="1"/>
  <c r="G367" i="1"/>
  <c r="G379" i="1"/>
  <c r="G391" i="1"/>
  <c r="G403" i="1"/>
  <c r="G415" i="1"/>
  <c r="G427" i="1"/>
  <c r="G439" i="1"/>
  <c r="G451" i="1"/>
  <c r="G463" i="1"/>
  <c r="G475" i="1"/>
  <c r="G487" i="1"/>
  <c r="G499" i="1"/>
  <c r="G511" i="1"/>
  <c r="G523" i="1"/>
  <c r="G535" i="1"/>
  <c r="G547" i="1"/>
  <c r="G559" i="1"/>
  <c r="G571" i="1"/>
  <c r="G583" i="1"/>
  <c r="G595" i="1"/>
  <c r="G607" i="1"/>
  <c r="G619" i="1"/>
  <c r="G631" i="1"/>
  <c r="G643" i="1"/>
  <c r="G655" i="1"/>
  <c r="G667" i="1"/>
  <c r="G679" i="1"/>
  <c r="G691" i="1"/>
  <c r="G703" i="1"/>
  <c r="G715" i="1"/>
  <c r="G727" i="1"/>
  <c r="G739" i="1"/>
  <c r="G751" i="1"/>
  <c r="G763" i="1"/>
  <c r="G775" i="1"/>
  <c r="G787" i="1"/>
  <c r="G799" i="1"/>
  <c r="G811" i="1"/>
  <c r="G823" i="1"/>
  <c r="G835" i="1"/>
  <c r="G847" i="1"/>
  <c r="G859" i="1"/>
  <c r="G871" i="1"/>
  <c r="G883" i="1"/>
  <c r="G895" i="1"/>
  <c r="G907" i="1"/>
  <c r="G919" i="1"/>
  <c r="G931" i="1"/>
  <c r="G943" i="1"/>
  <c r="G955" i="1"/>
  <c r="G967" i="1"/>
  <c r="G979" i="1"/>
  <c r="G991" i="1"/>
  <c r="G1003" i="1"/>
  <c r="G1015" i="1"/>
  <c r="G8" i="1"/>
  <c r="G20" i="1"/>
  <c r="G32" i="1"/>
  <c r="G44" i="1"/>
  <c r="G56" i="1"/>
  <c r="G68" i="1"/>
  <c r="G80" i="1"/>
  <c r="G92" i="1"/>
  <c r="G9" i="1"/>
  <c r="G10" i="1"/>
  <c r="G22" i="1"/>
  <c r="G34" i="1"/>
  <c r="G46" i="1"/>
  <c r="G58" i="1"/>
  <c r="G70" i="1"/>
  <c r="G82" i="1"/>
  <c r="G94" i="1"/>
  <c r="G106" i="1"/>
  <c r="G118" i="1"/>
  <c r="G130" i="1"/>
  <c r="G142" i="1"/>
  <c r="G154" i="1"/>
  <c r="G166" i="1"/>
  <c r="G178" i="1"/>
  <c r="G190" i="1"/>
  <c r="G202" i="1"/>
  <c r="G214" i="1"/>
  <c r="G226" i="1"/>
  <c r="G238" i="1"/>
  <c r="G250" i="1"/>
  <c r="G262" i="1"/>
  <c r="G274" i="1"/>
  <c r="G286" i="1"/>
  <c r="G298" i="1"/>
  <c r="G310" i="1"/>
  <c r="G322" i="1"/>
  <c r="G334" i="1"/>
  <c r="G346" i="1"/>
  <c r="G358" i="1"/>
  <c r="G370" i="1"/>
  <c r="G382" i="1"/>
  <c r="G394" i="1"/>
  <c r="G406" i="1"/>
  <c r="G418" i="1"/>
  <c r="G430" i="1"/>
  <c r="G442" i="1"/>
  <c r="G454" i="1"/>
  <c r="G466" i="1"/>
  <c r="G478" i="1"/>
  <c r="G490" i="1"/>
  <c r="G502" i="1"/>
  <c r="G514" i="1"/>
  <c r="G526" i="1"/>
  <c r="G538" i="1"/>
  <c r="G550" i="1"/>
  <c r="G562" i="1"/>
  <c r="G574" i="1"/>
  <c r="G586" i="1"/>
  <c r="G598" i="1"/>
  <c r="G610" i="1"/>
  <c r="G622" i="1"/>
  <c r="G634" i="1"/>
  <c r="G646" i="1"/>
  <c r="G658" i="1"/>
  <c r="G670" i="1"/>
  <c r="G682" i="1"/>
  <c r="G694" i="1"/>
  <c r="G706" i="1"/>
  <c r="G718" i="1"/>
  <c r="G730" i="1"/>
  <c r="G742" i="1"/>
  <c r="G754" i="1"/>
  <c r="G766" i="1"/>
  <c r="G778" i="1"/>
  <c r="G790" i="1"/>
  <c r="G802" i="1"/>
  <c r="G814" i="1"/>
  <c r="G826" i="1"/>
  <c r="G838" i="1"/>
  <c r="G850" i="1"/>
  <c r="G862" i="1"/>
  <c r="G874" i="1"/>
  <c r="G886" i="1"/>
  <c r="G898" i="1"/>
  <c r="G910" i="1"/>
  <c r="G922" i="1"/>
  <c r="G934" i="1"/>
  <c r="G946" i="1"/>
  <c r="G958" i="1"/>
  <c r="G970" i="1"/>
  <c r="G982" i="1"/>
  <c r="G994" i="1"/>
  <c r="G1006" i="1"/>
  <c r="G1018" i="1"/>
  <c r="G11" i="1"/>
  <c r="G12" i="1"/>
  <c r="G24" i="1"/>
  <c r="G13" i="1"/>
  <c r="G25" i="1"/>
  <c r="G37" i="1"/>
  <c r="G49" i="1"/>
  <c r="G61" i="1"/>
  <c r="G73" i="1"/>
  <c r="G85" i="1"/>
  <c r="G97" i="1"/>
  <c r="G109" i="1"/>
  <c r="G121" i="1"/>
  <c r="G133" i="1"/>
  <c r="G145" i="1"/>
  <c r="G157" i="1"/>
  <c r="G169" i="1"/>
  <c r="G181" i="1"/>
  <c r="G193" i="1"/>
  <c r="G205" i="1"/>
  <c r="G217" i="1"/>
  <c r="G229" i="1"/>
  <c r="G241" i="1"/>
  <c r="G253" i="1"/>
  <c r="G265" i="1"/>
  <c r="G277" i="1"/>
  <c r="G289" i="1"/>
  <c r="G301" i="1"/>
  <c r="G313" i="1"/>
  <c r="G325" i="1"/>
  <c r="G337" i="1"/>
  <c r="G349" i="1"/>
  <c r="G361" i="1"/>
  <c r="G373" i="1"/>
  <c r="G385" i="1"/>
  <c r="G397" i="1"/>
  <c r="G409" i="1"/>
  <c r="G421" i="1"/>
  <c r="G433" i="1"/>
  <c r="G445" i="1"/>
  <c r="G457" i="1"/>
  <c r="G469" i="1"/>
  <c r="G481" i="1"/>
  <c r="G493" i="1"/>
  <c r="G505" i="1"/>
  <c r="G517" i="1"/>
  <c r="G529" i="1"/>
  <c r="G541" i="1"/>
  <c r="G553" i="1"/>
  <c r="G565" i="1"/>
  <c r="G577" i="1"/>
  <c r="G589" i="1"/>
  <c r="G601" i="1"/>
  <c r="G613" i="1"/>
  <c r="G625" i="1"/>
  <c r="G637" i="1"/>
  <c r="G649" i="1"/>
  <c r="G661" i="1"/>
  <c r="G673" i="1"/>
  <c r="G685" i="1"/>
  <c r="G697" i="1"/>
  <c r="G709" i="1"/>
  <c r="G721" i="1"/>
  <c r="G733" i="1"/>
  <c r="G745" i="1"/>
  <c r="G757" i="1"/>
  <c r="G769" i="1"/>
  <c r="G781" i="1"/>
  <c r="G793" i="1"/>
  <c r="G805" i="1"/>
  <c r="G817" i="1"/>
  <c r="G829" i="1"/>
  <c r="G841" i="1"/>
  <c r="G853" i="1"/>
  <c r="G865" i="1"/>
  <c r="G877" i="1"/>
  <c r="G889" i="1"/>
  <c r="G901" i="1"/>
  <c r="G913" i="1"/>
  <c r="G925" i="1"/>
  <c r="G937" i="1"/>
  <c r="G949" i="1"/>
  <c r="G961" i="1"/>
  <c r="G973" i="1"/>
  <c r="G985" i="1"/>
  <c r="G997" i="1"/>
  <c r="G1009" i="1"/>
  <c r="G1021" i="1"/>
  <c r="G14" i="1"/>
  <c r="G21" i="1"/>
  <c r="G59" i="1"/>
  <c r="G95" i="1"/>
  <c r="G122" i="1"/>
  <c r="G146" i="1"/>
  <c r="G170" i="1"/>
  <c r="G194" i="1"/>
  <c r="G218" i="1"/>
  <c r="G242" i="1"/>
  <c r="G266" i="1"/>
  <c r="G290" i="1"/>
  <c r="G314" i="1"/>
  <c r="G338" i="1"/>
  <c r="G362" i="1"/>
  <c r="G386" i="1"/>
  <c r="G410" i="1"/>
  <c r="G434" i="1"/>
  <c r="G458" i="1"/>
  <c r="G482" i="1"/>
  <c r="G506" i="1"/>
  <c r="G530" i="1"/>
  <c r="G554" i="1"/>
  <c r="G578" i="1"/>
  <c r="G602" i="1"/>
  <c r="G626" i="1"/>
  <c r="G650" i="1"/>
  <c r="G674" i="1"/>
  <c r="G698" i="1"/>
  <c r="G722" i="1"/>
  <c r="G746" i="1"/>
  <c r="G770" i="1"/>
  <c r="G794" i="1"/>
  <c r="G818" i="1"/>
  <c r="G842" i="1"/>
  <c r="G866" i="1"/>
  <c r="G890" i="1"/>
  <c r="G912" i="1"/>
  <c r="G933" i="1"/>
  <c r="G952" i="1"/>
  <c r="G974" i="1"/>
  <c r="G995" i="1"/>
  <c r="G1016" i="1"/>
  <c r="G1030" i="1"/>
  <c r="G1042" i="1"/>
  <c r="G1054" i="1"/>
  <c r="G1066" i="1"/>
  <c r="G1078" i="1"/>
  <c r="G1090" i="1"/>
  <c r="G1102" i="1"/>
  <c r="G1114" i="1"/>
  <c r="G1126" i="1"/>
  <c r="G1138" i="1"/>
  <c r="G1150" i="1"/>
  <c r="G1162" i="1"/>
  <c r="G1174" i="1"/>
  <c r="G1186" i="1"/>
  <c r="G1198" i="1"/>
  <c r="G1210" i="1"/>
  <c r="G1222" i="1"/>
  <c r="G1234" i="1"/>
  <c r="G1246" i="1"/>
  <c r="G1258" i="1"/>
  <c r="G1270" i="1"/>
  <c r="G1282" i="1"/>
  <c r="G1294" i="1"/>
  <c r="G1306" i="1"/>
  <c r="G1318" i="1"/>
  <c r="G1330" i="1"/>
  <c r="G1342" i="1"/>
  <c r="G1354" i="1"/>
  <c r="G1366" i="1"/>
  <c r="G1378" i="1"/>
  <c r="G1390" i="1"/>
  <c r="G1402" i="1"/>
  <c r="G1414" i="1"/>
  <c r="G1426" i="1"/>
  <c r="G1438" i="1"/>
  <c r="G1450" i="1"/>
  <c r="G1462" i="1"/>
  <c r="G1474" i="1"/>
  <c r="G1486" i="1"/>
  <c r="G1498" i="1"/>
  <c r="G1510" i="1"/>
  <c r="G1522" i="1"/>
  <c r="G1534" i="1"/>
  <c r="G23" i="1"/>
  <c r="G60" i="1"/>
  <c r="G96" i="1"/>
  <c r="G123" i="1"/>
  <c r="G147" i="1"/>
  <c r="G171" i="1"/>
  <c r="G195" i="1"/>
  <c r="G219" i="1"/>
  <c r="G243" i="1"/>
  <c r="G267" i="1"/>
  <c r="G291" i="1"/>
  <c r="G315" i="1"/>
  <c r="G339" i="1"/>
  <c r="G363" i="1"/>
  <c r="G387" i="1"/>
  <c r="G411" i="1"/>
  <c r="G435" i="1"/>
  <c r="G459" i="1"/>
  <c r="G483" i="1"/>
  <c r="G507" i="1"/>
  <c r="G531" i="1"/>
  <c r="G555" i="1"/>
  <c r="G579" i="1"/>
  <c r="G603" i="1"/>
  <c r="G627" i="1"/>
  <c r="G651" i="1"/>
  <c r="G675" i="1"/>
  <c r="G699" i="1"/>
  <c r="G723" i="1"/>
  <c r="G747" i="1"/>
  <c r="G771" i="1"/>
  <c r="G795" i="1"/>
  <c r="G819" i="1"/>
  <c r="G843" i="1"/>
  <c r="G867" i="1"/>
  <c r="G891" i="1"/>
  <c r="G914" i="1"/>
  <c r="G935" i="1"/>
  <c r="G956" i="1"/>
  <c r="G975" i="1"/>
  <c r="G996" i="1"/>
  <c r="G1017" i="1"/>
  <c r="G1031" i="1"/>
  <c r="G1043" i="1"/>
  <c r="G1055" i="1"/>
  <c r="G1067" i="1"/>
  <c r="G1079" i="1"/>
  <c r="G1091" i="1"/>
  <c r="G1103" i="1"/>
  <c r="G1115" i="1"/>
  <c r="G1127" i="1"/>
  <c r="G1139" i="1"/>
  <c r="G1151" i="1"/>
  <c r="G1163" i="1"/>
  <c r="G1175" i="1"/>
  <c r="G1187" i="1"/>
  <c r="G1199" i="1"/>
  <c r="G1211" i="1"/>
  <c r="G1223" i="1"/>
  <c r="G1235" i="1"/>
  <c r="G1247" i="1"/>
  <c r="G1259" i="1"/>
  <c r="G1271" i="1"/>
  <c r="G1283" i="1"/>
  <c r="G1295" i="1"/>
  <c r="G1307" i="1"/>
  <c r="G1319" i="1"/>
  <c r="G1331" i="1"/>
  <c r="G1343" i="1"/>
  <c r="G1355" i="1"/>
  <c r="G1367" i="1"/>
  <c r="G1379" i="1"/>
  <c r="G1391" i="1"/>
  <c r="G1403" i="1"/>
  <c r="G1415" i="1"/>
  <c r="G1427" i="1"/>
  <c r="G1439" i="1"/>
  <c r="G1451" i="1"/>
  <c r="G1463" i="1"/>
  <c r="G1475" i="1"/>
  <c r="G1487" i="1"/>
  <c r="G1499" i="1"/>
  <c r="G1511" i="1"/>
  <c r="G1523" i="1"/>
  <c r="G1535" i="1"/>
  <c r="G26" i="1"/>
  <c r="G62" i="1"/>
  <c r="G98" i="1"/>
  <c r="G128" i="1"/>
  <c r="G152" i="1"/>
  <c r="G176" i="1"/>
  <c r="G200" i="1"/>
  <c r="G224" i="1"/>
  <c r="G248" i="1"/>
  <c r="G272" i="1"/>
  <c r="G296" i="1"/>
  <c r="G320" i="1"/>
  <c r="G344" i="1"/>
  <c r="G368" i="1"/>
  <c r="G392" i="1"/>
  <c r="G416" i="1"/>
  <c r="G440" i="1"/>
  <c r="G464" i="1"/>
  <c r="G488" i="1"/>
  <c r="G512" i="1"/>
  <c r="G536" i="1"/>
  <c r="G560" i="1"/>
  <c r="G584" i="1"/>
  <c r="G608" i="1"/>
  <c r="G632" i="1"/>
  <c r="G656" i="1"/>
  <c r="G680" i="1"/>
  <c r="G704" i="1"/>
  <c r="G728" i="1"/>
  <c r="G752" i="1"/>
  <c r="G776" i="1"/>
  <c r="G800" i="1"/>
  <c r="G824" i="1"/>
  <c r="G848" i="1"/>
  <c r="G872" i="1"/>
  <c r="G896" i="1"/>
  <c r="G915" i="1"/>
  <c r="G936" i="1"/>
  <c r="G957" i="1"/>
  <c r="G976" i="1"/>
  <c r="G998" i="1"/>
  <c r="G1019" i="1"/>
  <c r="G1032" i="1"/>
  <c r="G1044" i="1"/>
  <c r="G1056" i="1"/>
  <c r="G1068" i="1"/>
  <c r="G1080" i="1"/>
  <c r="G1092" i="1"/>
  <c r="G1104" i="1"/>
  <c r="G1116" i="1"/>
  <c r="G1128" i="1"/>
  <c r="G1140" i="1"/>
  <c r="G1152" i="1"/>
  <c r="G1164" i="1"/>
  <c r="G1176" i="1"/>
  <c r="G1188" i="1"/>
  <c r="G1200" i="1"/>
  <c r="G1212" i="1"/>
  <c r="G1224" i="1"/>
  <c r="G1236" i="1"/>
  <c r="G1248" i="1"/>
  <c r="G1260" i="1"/>
  <c r="G1272" i="1"/>
  <c r="G1284" i="1"/>
  <c r="G1296" i="1"/>
  <c r="G1308" i="1"/>
  <c r="G1320" i="1"/>
  <c r="G1332" i="1"/>
  <c r="G1344" i="1"/>
  <c r="G1356" i="1"/>
  <c r="G1368" i="1"/>
  <c r="G1380" i="1"/>
  <c r="G1392" i="1"/>
  <c r="G1404" i="1"/>
  <c r="G1416" i="1"/>
  <c r="G1428" i="1"/>
  <c r="G1440" i="1"/>
  <c r="G1452" i="1"/>
  <c r="G1464" i="1"/>
  <c r="G1476" i="1"/>
  <c r="G1488" i="1"/>
  <c r="G1500" i="1"/>
  <c r="G1512" i="1"/>
  <c r="G1524" i="1"/>
  <c r="G1536" i="1"/>
  <c r="G1548" i="1"/>
  <c r="G33" i="1"/>
  <c r="G69" i="1"/>
  <c r="G104" i="1"/>
  <c r="G129" i="1"/>
  <c r="G153" i="1"/>
  <c r="G177" i="1"/>
  <c r="G201" i="1"/>
  <c r="G225" i="1"/>
  <c r="G249" i="1"/>
  <c r="G273" i="1"/>
  <c r="G297" i="1"/>
  <c r="G321" i="1"/>
  <c r="G345" i="1"/>
  <c r="G369" i="1"/>
  <c r="G393" i="1"/>
  <c r="G417" i="1"/>
  <c r="G441" i="1"/>
  <c r="G465" i="1"/>
  <c r="G489" i="1"/>
  <c r="G513" i="1"/>
  <c r="G537" i="1"/>
  <c r="G561" i="1"/>
  <c r="G585" i="1"/>
  <c r="G609" i="1"/>
  <c r="G633" i="1"/>
  <c r="G657" i="1"/>
  <c r="G681" i="1"/>
  <c r="G705" i="1"/>
  <c r="G729" i="1"/>
  <c r="G753" i="1"/>
  <c r="G777" i="1"/>
  <c r="G801" i="1"/>
  <c r="G825" i="1"/>
  <c r="G849" i="1"/>
  <c r="G873" i="1"/>
  <c r="G897" i="1"/>
  <c r="G916" i="1"/>
  <c r="G938" i="1"/>
  <c r="G959" i="1"/>
  <c r="G980" i="1"/>
  <c r="G999" i="1"/>
  <c r="G1020" i="1"/>
  <c r="G1033" i="1"/>
  <c r="G1045" i="1"/>
  <c r="G1057" i="1"/>
  <c r="G1069" i="1"/>
  <c r="G1081" i="1"/>
  <c r="G1093" i="1"/>
  <c r="G1105" i="1"/>
  <c r="G1117" i="1"/>
  <c r="G1129" i="1"/>
  <c r="G1141" i="1"/>
  <c r="G1153" i="1"/>
  <c r="G1165" i="1"/>
  <c r="G1177" i="1"/>
  <c r="G1189" i="1"/>
  <c r="G1201" i="1"/>
  <c r="G1213" i="1"/>
  <c r="G1225" i="1"/>
  <c r="G1237" i="1"/>
  <c r="G1249" i="1"/>
  <c r="G1261" i="1"/>
  <c r="G1273" i="1"/>
  <c r="G1285" i="1"/>
  <c r="G1297" i="1"/>
  <c r="G1309" i="1"/>
  <c r="G1321" i="1"/>
  <c r="G1333" i="1"/>
  <c r="G1345" i="1"/>
  <c r="G1357" i="1"/>
  <c r="G1369" i="1"/>
  <c r="G1381" i="1"/>
  <c r="G1393" i="1"/>
  <c r="G1405" i="1"/>
  <c r="G1417" i="1"/>
  <c r="G1429" i="1"/>
  <c r="G1441" i="1"/>
  <c r="G1453" i="1"/>
  <c r="G1465" i="1"/>
  <c r="G1477" i="1"/>
  <c r="G1489" i="1"/>
  <c r="G1501" i="1"/>
  <c r="G1513" i="1"/>
  <c r="G1525" i="1"/>
  <c r="G1537" i="1"/>
  <c r="G35" i="1"/>
  <c r="G71" i="1"/>
  <c r="G105" i="1"/>
  <c r="G131" i="1"/>
  <c r="G155" i="1"/>
  <c r="G179" i="1"/>
  <c r="G203" i="1"/>
  <c r="G227" i="1"/>
  <c r="G251" i="1"/>
  <c r="G275" i="1"/>
  <c r="G299" i="1"/>
  <c r="G323" i="1"/>
  <c r="G347" i="1"/>
  <c r="G371" i="1"/>
  <c r="G395" i="1"/>
  <c r="G419" i="1"/>
  <c r="G443" i="1"/>
  <c r="G467" i="1"/>
  <c r="G491" i="1"/>
  <c r="G515" i="1"/>
  <c r="G539" i="1"/>
  <c r="G563" i="1"/>
  <c r="G587" i="1"/>
  <c r="G611" i="1"/>
  <c r="G635" i="1"/>
  <c r="G659" i="1"/>
  <c r="G683" i="1"/>
  <c r="G707" i="1"/>
  <c r="G731" i="1"/>
  <c r="G755" i="1"/>
  <c r="G779" i="1"/>
  <c r="G803" i="1"/>
  <c r="G827" i="1"/>
  <c r="G851" i="1"/>
  <c r="G875" i="1"/>
  <c r="G899" i="1"/>
  <c r="G920" i="1"/>
  <c r="G939" i="1"/>
  <c r="G960" i="1"/>
  <c r="G981" i="1"/>
  <c r="G1000" i="1"/>
  <c r="G1022" i="1"/>
  <c r="G1034" i="1"/>
  <c r="G1046" i="1"/>
  <c r="G1058" i="1"/>
  <c r="G1070" i="1"/>
  <c r="G1082" i="1"/>
  <c r="G1094" i="1"/>
  <c r="G1106" i="1"/>
  <c r="G1118" i="1"/>
  <c r="G1130" i="1"/>
  <c r="G1142" i="1"/>
  <c r="G1154" i="1"/>
  <c r="G1166" i="1"/>
  <c r="G1178" i="1"/>
  <c r="G1190" i="1"/>
  <c r="G1202" i="1"/>
  <c r="G1214" i="1"/>
  <c r="G1226" i="1"/>
  <c r="G1238" i="1"/>
  <c r="G1250" i="1"/>
  <c r="G1262" i="1"/>
  <c r="G1274" i="1"/>
  <c r="G1286" i="1"/>
  <c r="G1298" i="1"/>
  <c r="G1310" i="1"/>
  <c r="G1322" i="1"/>
  <c r="G1334" i="1"/>
  <c r="G1346" i="1"/>
  <c r="G1358" i="1"/>
  <c r="G1370" i="1"/>
  <c r="G36" i="1"/>
  <c r="G72" i="1"/>
  <c r="G107" i="1"/>
  <c r="G132" i="1"/>
  <c r="G156" i="1"/>
  <c r="G180" i="1"/>
  <c r="G204" i="1"/>
  <c r="G228" i="1"/>
  <c r="G252" i="1"/>
  <c r="G276" i="1"/>
  <c r="G300" i="1"/>
  <c r="G324" i="1"/>
  <c r="G348" i="1"/>
  <c r="G372" i="1"/>
  <c r="G396" i="1"/>
  <c r="G420" i="1"/>
  <c r="G444" i="1"/>
  <c r="G468" i="1"/>
  <c r="G492" i="1"/>
  <c r="G516" i="1"/>
  <c r="G540" i="1"/>
  <c r="G564" i="1"/>
  <c r="G588" i="1"/>
  <c r="G612" i="1"/>
  <c r="G636" i="1"/>
  <c r="G660" i="1"/>
  <c r="G684" i="1"/>
  <c r="G708" i="1"/>
  <c r="G732" i="1"/>
  <c r="G756" i="1"/>
  <c r="G780" i="1"/>
  <c r="G804" i="1"/>
  <c r="G828" i="1"/>
  <c r="G852" i="1"/>
  <c r="G876" i="1"/>
  <c r="G900" i="1"/>
  <c r="G921" i="1"/>
  <c r="G940" i="1"/>
  <c r="G38" i="1"/>
  <c r="G74" i="1"/>
  <c r="G108" i="1"/>
  <c r="G134" i="1"/>
  <c r="G158" i="1"/>
  <c r="G182" i="1"/>
  <c r="G206" i="1"/>
  <c r="G230" i="1"/>
  <c r="G254" i="1"/>
  <c r="G278" i="1"/>
  <c r="G302" i="1"/>
  <c r="G326" i="1"/>
  <c r="G350" i="1"/>
  <c r="G374" i="1"/>
  <c r="G398" i="1"/>
  <c r="G422" i="1"/>
  <c r="G446" i="1"/>
  <c r="G470" i="1"/>
  <c r="G494" i="1"/>
  <c r="G518" i="1"/>
  <c r="G542" i="1"/>
  <c r="G566" i="1"/>
  <c r="G590" i="1"/>
  <c r="G614" i="1"/>
  <c r="G638" i="1"/>
  <c r="G662" i="1"/>
  <c r="G686" i="1"/>
  <c r="G710" i="1"/>
  <c r="G734" i="1"/>
  <c r="G758" i="1"/>
  <c r="G782" i="1"/>
  <c r="G806" i="1"/>
  <c r="G830" i="1"/>
  <c r="G854" i="1"/>
  <c r="G878" i="1"/>
  <c r="G902" i="1"/>
  <c r="G923" i="1"/>
  <c r="G944" i="1"/>
  <c r="G963" i="1"/>
  <c r="G984" i="1"/>
  <c r="G1005" i="1"/>
  <c r="G45" i="1"/>
  <c r="G81" i="1"/>
  <c r="G110" i="1"/>
  <c r="G135" i="1"/>
  <c r="G159" i="1"/>
  <c r="G183" i="1"/>
  <c r="G207" i="1"/>
  <c r="G231" i="1"/>
  <c r="G255" i="1"/>
  <c r="G279" i="1"/>
  <c r="G303" i="1"/>
  <c r="G327" i="1"/>
  <c r="G351" i="1"/>
  <c r="G375" i="1"/>
  <c r="G399" i="1"/>
  <c r="G423" i="1"/>
  <c r="G447" i="1"/>
  <c r="G471" i="1"/>
  <c r="G495" i="1"/>
  <c r="G519" i="1"/>
  <c r="G543" i="1"/>
  <c r="G567" i="1"/>
  <c r="G591" i="1"/>
  <c r="G615" i="1"/>
  <c r="G639" i="1"/>
  <c r="G663" i="1"/>
  <c r="G687" i="1"/>
  <c r="G711" i="1"/>
  <c r="G735" i="1"/>
  <c r="G759" i="1"/>
  <c r="G783" i="1"/>
  <c r="G807" i="1"/>
  <c r="G831" i="1"/>
  <c r="G855" i="1"/>
  <c r="G879" i="1"/>
  <c r="G903" i="1"/>
  <c r="G924" i="1"/>
  <c r="G945" i="1"/>
  <c r="G964" i="1"/>
  <c r="G986" i="1"/>
  <c r="G1007" i="1"/>
  <c r="G47" i="1"/>
  <c r="G83" i="1"/>
  <c r="G116" i="1"/>
  <c r="G140" i="1"/>
  <c r="G164" i="1"/>
  <c r="G188" i="1"/>
  <c r="G212" i="1"/>
  <c r="G236" i="1"/>
  <c r="G260" i="1"/>
  <c r="G284" i="1"/>
  <c r="G308" i="1"/>
  <c r="G332" i="1"/>
  <c r="G356" i="1"/>
  <c r="G380" i="1"/>
  <c r="G404" i="1"/>
  <c r="G428" i="1"/>
  <c r="G452" i="1"/>
  <c r="G476" i="1"/>
  <c r="G500" i="1"/>
  <c r="G524" i="1"/>
  <c r="G548" i="1"/>
  <c r="G572" i="1"/>
  <c r="G596" i="1"/>
  <c r="G620" i="1"/>
  <c r="G644" i="1"/>
  <c r="G668" i="1"/>
  <c r="G692" i="1"/>
  <c r="G716" i="1"/>
  <c r="G740" i="1"/>
  <c r="G764" i="1"/>
  <c r="G788" i="1"/>
  <c r="G812" i="1"/>
  <c r="G836" i="1"/>
  <c r="G860" i="1"/>
  <c r="G884" i="1"/>
  <c r="G48" i="1"/>
  <c r="G84" i="1"/>
  <c r="G117" i="1"/>
  <c r="G141" i="1"/>
  <c r="G165" i="1"/>
  <c r="G189" i="1"/>
  <c r="G213" i="1"/>
  <c r="G237" i="1"/>
  <c r="G261" i="1"/>
  <c r="G285" i="1"/>
  <c r="G309" i="1"/>
  <c r="G333" i="1"/>
  <c r="G357" i="1"/>
  <c r="G381" i="1"/>
  <c r="G405" i="1"/>
  <c r="G429" i="1"/>
  <c r="G453" i="1"/>
  <c r="G477" i="1"/>
  <c r="G501" i="1"/>
  <c r="G525" i="1"/>
  <c r="G549" i="1"/>
  <c r="G573" i="1"/>
  <c r="G597" i="1"/>
  <c r="G621" i="1"/>
  <c r="G645" i="1"/>
  <c r="G669" i="1"/>
  <c r="G693" i="1"/>
  <c r="G717" i="1"/>
  <c r="G741" i="1"/>
  <c r="G765" i="1"/>
  <c r="G789" i="1"/>
  <c r="G813" i="1"/>
  <c r="G837" i="1"/>
  <c r="G861" i="1"/>
  <c r="G885" i="1"/>
  <c r="G50" i="1"/>
  <c r="G86" i="1"/>
  <c r="G119" i="1"/>
  <c r="G143" i="1"/>
  <c r="G167" i="1"/>
  <c r="G191" i="1"/>
  <c r="G215" i="1"/>
  <c r="G239" i="1"/>
  <c r="G263" i="1"/>
  <c r="G287" i="1"/>
  <c r="G311" i="1"/>
  <c r="G335" i="1"/>
  <c r="G359" i="1"/>
  <c r="G383" i="1"/>
  <c r="G407" i="1"/>
  <c r="G431" i="1"/>
  <c r="G455" i="1"/>
  <c r="G479" i="1"/>
  <c r="G503" i="1"/>
  <c r="G527" i="1"/>
  <c r="G551" i="1"/>
  <c r="G575" i="1"/>
  <c r="G599" i="1"/>
  <c r="G623" i="1"/>
  <c r="G647" i="1"/>
  <c r="G671" i="1"/>
  <c r="G695" i="1"/>
  <c r="G719" i="1"/>
  <c r="G743" i="1"/>
  <c r="G767" i="1"/>
  <c r="G791" i="1"/>
  <c r="G815" i="1"/>
  <c r="G839" i="1"/>
  <c r="G863" i="1"/>
  <c r="G887" i="1"/>
  <c r="G909" i="1"/>
  <c r="G928" i="1"/>
  <c r="G950" i="1"/>
  <c r="G971" i="1"/>
  <c r="G992" i="1"/>
  <c r="G57" i="1"/>
  <c r="G93" i="1"/>
  <c r="G120" i="1"/>
  <c r="G144" i="1"/>
  <c r="G168" i="1"/>
  <c r="G192" i="1"/>
  <c r="G216" i="1"/>
  <c r="G240" i="1"/>
  <c r="G264" i="1"/>
  <c r="G288" i="1"/>
  <c r="G312" i="1"/>
  <c r="G336" i="1"/>
  <c r="G360" i="1"/>
  <c r="G384" i="1"/>
  <c r="G408" i="1"/>
  <c r="G432" i="1"/>
  <c r="G456" i="1"/>
  <c r="G480" i="1"/>
  <c r="G504" i="1"/>
  <c r="G528" i="1"/>
  <c r="G552" i="1"/>
  <c r="G576" i="1"/>
  <c r="G600" i="1"/>
  <c r="G624" i="1"/>
  <c r="G648" i="1"/>
  <c r="G672" i="1"/>
  <c r="G696" i="1"/>
  <c r="G720" i="1"/>
  <c r="G744" i="1"/>
  <c r="G768" i="1"/>
  <c r="G792" i="1"/>
  <c r="G816" i="1"/>
  <c r="G840" i="1"/>
  <c r="G864" i="1"/>
  <c r="G888" i="1"/>
  <c r="G911" i="1"/>
  <c r="G932" i="1"/>
  <c r="G951" i="1"/>
  <c r="G972" i="1"/>
  <c r="G993" i="1"/>
  <c r="G1012" i="1"/>
  <c r="G1029" i="1"/>
  <c r="G1041" i="1"/>
  <c r="G1053" i="1"/>
  <c r="G1065" i="1"/>
  <c r="G1077" i="1"/>
  <c r="G1089" i="1"/>
  <c r="G1101" i="1"/>
  <c r="G1113" i="1"/>
  <c r="G1125" i="1"/>
  <c r="G1137" i="1"/>
  <c r="G1149" i="1"/>
  <c r="G1161" i="1"/>
  <c r="G1173" i="1"/>
  <c r="G1185" i="1"/>
  <c r="G1197" i="1"/>
  <c r="G1209" i="1"/>
  <c r="G1221" i="1"/>
  <c r="G1233" i="1"/>
  <c r="G1245" i="1"/>
  <c r="G1257" i="1"/>
  <c r="G1269" i="1"/>
  <c r="G1281" i="1"/>
  <c r="G1293" i="1"/>
  <c r="G1305" i="1"/>
  <c r="G1317" i="1"/>
  <c r="G1329" i="1"/>
  <c r="G1341" i="1"/>
  <c r="G1353" i="1"/>
  <c r="G1365" i="1"/>
  <c r="G1377" i="1"/>
  <c r="G1389" i="1"/>
  <c r="G1401" i="1"/>
  <c r="G1413" i="1"/>
  <c r="G1425" i="1"/>
  <c r="G1437" i="1"/>
  <c r="G1449" i="1"/>
  <c r="G1461" i="1"/>
  <c r="G1473" i="1"/>
  <c r="G904" i="1"/>
  <c r="G1004" i="1"/>
  <c r="G1037" i="1"/>
  <c r="G1061" i="1"/>
  <c r="G1085" i="1"/>
  <c r="G1109" i="1"/>
  <c r="G1133" i="1"/>
  <c r="G1157" i="1"/>
  <c r="G1181" i="1"/>
  <c r="G1205" i="1"/>
  <c r="G1229" i="1"/>
  <c r="G1253" i="1"/>
  <c r="G1277" i="1"/>
  <c r="G1301" i="1"/>
  <c r="G1325" i="1"/>
  <c r="G1349" i="1"/>
  <c r="G1373" i="1"/>
  <c r="G1395" i="1"/>
  <c r="G1412" i="1"/>
  <c r="G1434" i="1"/>
  <c r="G1456" i="1"/>
  <c r="G1478" i="1"/>
  <c r="G1494" i="1"/>
  <c r="G1514" i="1"/>
  <c r="G1530" i="1"/>
  <c r="G1546" i="1"/>
  <c r="G1559" i="1"/>
  <c r="G1571" i="1"/>
  <c r="G1583" i="1"/>
  <c r="G1595" i="1"/>
  <c r="G1607" i="1"/>
  <c r="G1619" i="1"/>
  <c r="G1631" i="1"/>
  <c r="G1643" i="1"/>
  <c r="G1655" i="1"/>
  <c r="G1667" i="1"/>
  <c r="G1679" i="1"/>
  <c r="G1691" i="1"/>
  <c r="G1703" i="1"/>
  <c r="G1715" i="1"/>
  <c r="G1727" i="1"/>
  <c r="G1739" i="1"/>
  <c r="G1751" i="1"/>
  <c r="G1763" i="1"/>
  <c r="G1775" i="1"/>
  <c r="G1787" i="1"/>
  <c r="G1799" i="1"/>
  <c r="G1811" i="1"/>
  <c r="G1823" i="1"/>
  <c r="G1835" i="1"/>
  <c r="G1847" i="1"/>
  <c r="G1859" i="1"/>
  <c r="G1871" i="1"/>
  <c r="G1883" i="1"/>
  <c r="G1895" i="1"/>
  <c r="G1907" i="1"/>
  <c r="G1919" i="1"/>
  <c r="G1931" i="1"/>
  <c r="G1943" i="1"/>
  <c r="G1955" i="1"/>
  <c r="G1967" i="1"/>
  <c r="G1979" i="1"/>
  <c r="G1991" i="1"/>
  <c r="G2003" i="1"/>
  <c r="G2015" i="1"/>
  <c r="G2027" i="1"/>
  <c r="G2039" i="1"/>
  <c r="G2051" i="1"/>
  <c r="G2063" i="1"/>
  <c r="G2075" i="1"/>
  <c r="G2087" i="1"/>
  <c r="G2099" i="1"/>
  <c r="G2111" i="1"/>
  <c r="G2123" i="1"/>
  <c r="G2135" i="1"/>
  <c r="G2147" i="1"/>
  <c r="G2159" i="1"/>
  <c r="G2171" i="1"/>
  <c r="G2183" i="1"/>
  <c r="G2195" i="1"/>
  <c r="G2207" i="1"/>
  <c r="G2219" i="1"/>
  <c r="G2231" i="1"/>
  <c r="G2243" i="1"/>
  <c r="G2255" i="1"/>
  <c r="G2267" i="1"/>
  <c r="G2279" i="1"/>
  <c r="G2291" i="1"/>
  <c r="G2303" i="1"/>
  <c r="G2315" i="1"/>
  <c r="G2327" i="1"/>
  <c r="G2339" i="1"/>
  <c r="G2351" i="1"/>
  <c r="G2363" i="1"/>
  <c r="G2375" i="1"/>
  <c r="G2387" i="1"/>
  <c r="G908" i="1"/>
  <c r="G1008" i="1"/>
  <c r="G1038" i="1"/>
  <c r="G1062" i="1"/>
  <c r="G1086" i="1"/>
  <c r="G1110" i="1"/>
  <c r="G1134" i="1"/>
  <c r="G1158" i="1"/>
  <c r="G1182" i="1"/>
  <c r="G1206" i="1"/>
  <c r="G1230" i="1"/>
  <c r="G1254" i="1"/>
  <c r="G1278" i="1"/>
  <c r="G1302" i="1"/>
  <c r="G1326" i="1"/>
  <c r="G1350" i="1"/>
  <c r="G1374" i="1"/>
  <c r="G1396" i="1"/>
  <c r="G1418" i="1"/>
  <c r="G1435" i="1"/>
  <c r="G1457" i="1"/>
  <c r="G1479" i="1"/>
  <c r="G1495" i="1"/>
  <c r="G1515" i="1"/>
  <c r="G1531" i="1"/>
  <c r="G1547" i="1"/>
  <c r="G1560" i="1"/>
  <c r="G1572" i="1"/>
  <c r="G1584" i="1"/>
  <c r="G1596" i="1"/>
  <c r="G1608" i="1"/>
  <c r="G1620" i="1"/>
  <c r="G1632" i="1"/>
  <c r="G1644" i="1"/>
  <c r="G1656" i="1"/>
  <c r="G1668" i="1"/>
  <c r="G1680" i="1"/>
  <c r="G1692" i="1"/>
  <c r="G1704" i="1"/>
  <c r="G1716" i="1"/>
  <c r="G1728" i="1"/>
  <c r="G1740" i="1"/>
  <c r="G1752" i="1"/>
  <c r="G1764" i="1"/>
  <c r="G1776" i="1"/>
  <c r="G1788" i="1"/>
  <c r="G1800" i="1"/>
  <c r="G1812" i="1"/>
  <c r="G1824" i="1"/>
  <c r="G1836" i="1"/>
  <c r="G1848" i="1"/>
  <c r="G1860" i="1"/>
  <c r="G1872" i="1"/>
  <c r="G1884" i="1"/>
  <c r="G1896" i="1"/>
  <c r="G1908" i="1"/>
  <c r="G1920" i="1"/>
  <c r="G1932" i="1"/>
  <c r="G1944" i="1"/>
  <c r="G1956" i="1"/>
  <c r="G1968" i="1"/>
  <c r="G1980" i="1"/>
  <c r="G1992" i="1"/>
  <c r="G2004" i="1"/>
  <c r="G2016" i="1"/>
  <c r="G2028" i="1"/>
  <c r="G2040" i="1"/>
  <c r="G2052" i="1"/>
  <c r="G2064" i="1"/>
  <c r="G2076" i="1"/>
  <c r="G2088" i="1"/>
  <c r="G2100" i="1"/>
  <c r="G2112" i="1"/>
  <c r="G2124" i="1"/>
  <c r="G2136" i="1"/>
  <c r="G2148" i="1"/>
  <c r="G2160" i="1"/>
  <c r="G2172" i="1"/>
  <c r="G2184" i="1"/>
  <c r="G2196" i="1"/>
  <c r="G2208" i="1"/>
  <c r="G2220" i="1"/>
  <c r="G2232" i="1"/>
  <c r="G2244" i="1"/>
  <c r="G2256" i="1"/>
  <c r="G2268" i="1"/>
  <c r="G2280" i="1"/>
  <c r="G2292" i="1"/>
  <c r="G2304" i="1"/>
  <c r="G2316" i="1"/>
  <c r="G2328" i="1"/>
  <c r="G2340" i="1"/>
  <c r="G2352" i="1"/>
  <c r="G2364" i="1"/>
  <c r="G2376" i="1"/>
  <c r="G2388" i="1"/>
  <c r="G926" i="1"/>
  <c r="G1010" i="1"/>
  <c r="G1039" i="1"/>
  <c r="G1063" i="1"/>
  <c r="G1087" i="1"/>
  <c r="G1111" i="1"/>
  <c r="G1135" i="1"/>
  <c r="G1159" i="1"/>
  <c r="G1183" i="1"/>
  <c r="G1207" i="1"/>
  <c r="G1231" i="1"/>
  <c r="G1255" i="1"/>
  <c r="G1279" i="1"/>
  <c r="G1303" i="1"/>
  <c r="G1327" i="1"/>
  <c r="G1351" i="1"/>
  <c r="G1375" i="1"/>
  <c r="G1397" i="1"/>
  <c r="G1419" i="1"/>
  <c r="G1436" i="1"/>
  <c r="G1458" i="1"/>
  <c r="G1480" i="1"/>
  <c r="G1496" i="1"/>
  <c r="G1516" i="1"/>
  <c r="G1532" i="1"/>
  <c r="G1549" i="1"/>
  <c r="G1561" i="1"/>
  <c r="G1573" i="1"/>
  <c r="G1585" i="1"/>
  <c r="G1597" i="1"/>
  <c r="G1609" i="1"/>
  <c r="G1621" i="1"/>
  <c r="G1633" i="1"/>
  <c r="G1645" i="1"/>
  <c r="G1657" i="1"/>
  <c r="G1669" i="1"/>
  <c r="G1681" i="1"/>
  <c r="G1693" i="1"/>
  <c r="G1705" i="1"/>
  <c r="G1717" i="1"/>
  <c r="G1729" i="1"/>
  <c r="G1741" i="1"/>
  <c r="G1753" i="1"/>
  <c r="G1765" i="1"/>
  <c r="G1777" i="1"/>
  <c r="G1789" i="1"/>
  <c r="G1801" i="1"/>
  <c r="G1813" i="1"/>
  <c r="G1825" i="1"/>
  <c r="G1837" i="1"/>
  <c r="G1849" i="1"/>
  <c r="G1861" i="1"/>
  <c r="G1873" i="1"/>
  <c r="G1885" i="1"/>
  <c r="G1897" i="1"/>
  <c r="G1909" i="1"/>
  <c r="G1921" i="1"/>
  <c r="G1933" i="1"/>
  <c r="G1945" i="1"/>
  <c r="G1957" i="1"/>
  <c r="G1969" i="1"/>
  <c r="G1981" i="1"/>
  <c r="G1993" i="1"/>
  <c r="G2005" i="1"/>
  <c r="G2017" i="1"/>
  <c r="G2029" i="1"/>
  <c r="G2041" i="1"/>
  <c r="G2053" i="1"/>
  <c r="G2065" i="1"/>
  <c r="G2077" i="1"/>
  <c r="G2089" i="1"/>
  <c r="G2101" i="1"/>
  <c r="G2113" i="1"/>
  <c r="G2125" i="1"/>
  <c r="G2137" i="1"/>
  <c r="G2149" i="1"/>
  <c r="G2161" i="1"/>
  <c r="G2173" i="1"/>
  <c r="G2185" i="1"/>
  <c r="G2197" i="1"/>
  <c r="G2209" i="1"/>
  <c r="G2221" i="1"/>
  <c r="G2233" i="1"/>
  <c r="G2245" i="1"/>
  <c r="G2257" i="1"/>
  <c r="G2269" i="1"/>
  <c r="G2281" i="1"/>
  <c r="G2293" i="1"/>
  <c r="G2305" i="1"/>
  <c r="G2317" i="1"/>
  <c r="G2329" i="1"/>
  <c r="G2341" i="1"/>
  <c r="G2353" i="1"/>
  <c r="G2365" i="1"/>
  <c r="G2377" i="1"/>
  <c r="G2389" i="1"/>
  <c r="G927" i="1"/>
  <c r="G1011" i="1"/>
  <c r="G1040" i="1"/>
  <c r="G1064" i="1"/>
  <c r="G1088" i="1"/>
  <c r="G1112" i="1"/>
  <c r="G1136" i="1"/>
  <c r="G1160" i="1"/>
  <c r="G1184" i="1"/>
  <c r="G1208" i="1"/>
  <c r="G1232" i="1"/>
  <c r="G1256" i="1"/>
  <c r="G1280" i="1"/>
  <c r="G1304" i="1"/>
  <c r="G1328" i="1"/>
  <c r="G1352" i="1"/>
  <c r="G1376" i="1"/>
  <c r="G1398" i="1"/>
  <c r="G1420" i="1"/>
  <c r="G1442" i="1"/>
  <c r="G1459" i="1"/>
  <c r="G1481" i="1"/>
  <c r="G1497" i="1"/>
  <c r="G1517" i="1"/>
  <c r="G1533" i="1"/>
  <c r="G1550" i="1"/>
  <c r="G1562" i="1"/>
  <c r="G1574" i="1"/>
  <c r="G1586" i="1"/>
  <c r="G1598" i="1"/>
  <c r="G1610" i="1"/>
  <c r="G1622" i="1"/>
  <c r="G1634" i="1"/>
  <c r="G1646" i="1"/>
  <c r="G1658" i="1"/>
  <c r="G1670" i="1"/>
  <c r="G1682" i="1"/>
  <c r="G1694" i="1"/>
  <c r="G1706" i="1"/>
  <c r="G1718" i="1"/>
  <c r="G1730" i="1"/>
  <c r="G1742" i="1"/>
  <c r="G1754" i="1"/>
  <c r="G1766" i="1"/>
  <c r="G1778" i="1"/>
  <c r="G1790" i="1"/>
  <c r="G1802" i="1"/>
  <c r="G1814" i="1"/>
  <c r="G1826" i="1"/>
  <c r="G1838" i="1"/>
  <c r="G1850" i="1"/>
  <c r="G1862" i="1"/>
  <c r="G1874" i="1"/>
  <c r="G1886" i="1"/>
  <c r="G1898" i="1"/>
  <c r="G1910" i="1"/>
  <c r="G1922" i="1"/>
  <c r="G1934" i="1"/>
  <c r="G1946" i="1"/>
  <c r="G1958" i="1"/>
  <c r="G1970" i="1"/>
  <c r="G1982" i="1"/>
  <c r="G1994" i="1"/>
  <c r="G2006" i="1"/>
  <c r="G2018" i="1"/>
  <c r="G2030" i="1"/>
  <c r="G2042" i="1"/>
  <c r="G2054" i="1"/>
  <c r="G2066" i="1"/>
  <c r="G2078" i="1"/>
  <c r="G2090" i="1"/>
  <c r="G2102" i="1"/>
  <c r="G2114" i="1"/>
  <c r="G2126" i="1"/>
  <c r="G2138" i="1"/>
  <c r="G2150" i="1"/>
  <c r="G2162" i="1"/>
  <c r="G2174" i="1"/>
  <c r="G2186" i="1"/>
  <c r="G2198" i="1"/>
  <c r="G2210" i="1"/>
  <c r="G2222" i="1"/>
  <c r="G2234" i="1"/>
  <c r="G2246" i="1"/>
  <c r="G2258" i="1"/>
  <c r="G2270" i="1"/>
  <c r="G2282" i="1"/>
  <c r="G2294" i="1"/>
  <c r="G2306" i="1"/>
  <c r="G2318" i="1"/>
  <c r="G2330" i="1"/>
  <c r="G2342" i="1"/>
  <c r="G2354" i="1"/>
  <c r="G2366" i="1"/>
  <c r="G2378" i="1"/>
  <c r="G2390" i="1"/>
  <c r="G947" i="1"/>
  <c r="G1023" i="1"/>
  <c r="G1047" i="1"/>
  <c r="G1071" i="1"/>
  <c r="G1095" i="1"/>
  <c r="G1119" i="1"/>
  <c r="G1143" i="1"/>
  <c r="G1167" i="1"/>
  <c r="G1191" i="1"/>
  <c r="G1215" i="1"/>
  <c r="G1239" i="1"/>
  <c r="G1263" i="1"/>
  <c r="G1287" i="1"/>
  <c r="G1311" i="1"/>
  <c r="G1335" i="1"/>
  <c r="G1359" i="1"/>
  <c r="G1382" i="1"/>
  <c r="G1399" i="1"/>
  <c r="G1421" i="1"/>
  <c r="G1443" i="1"/>
  <c r="G1460" i="1"/>
  <c r="G1482" i="1"/>
  <c r="G1502" i="1"/>
  <c r="G1518" i="1"/>
  <c r="G1538" i="1"/>
  <c r="G1551" i="1"/>
  <c r="G1563" i="1"/>
  <c r="G1575" i="1"/>
  <c r="G1587" i="1"/>
  <c r="G1599" i="1"/>
  <c r="G1611" i="1"/>
  <c r="G1623" i="1"/>
  <c r="G1635" i="1"/>
  <c r="G1647" i="1"/>
  <c r="G1659" i="1"/>
  <c r="G1671" i="1"/>
  <c r="G1683" i="1"/>
  <c r="G1695" i="1"/>
  <c r="G1707" i="1"/>
  <c r="G1719" i="1"/>
  <c r="G1731" i="1"/>
  <c r="G1743" i="1"/>
  <c r="G1755" i="1"/>
  <c r="G1767" i="1"/>
  <c r="G1779" i="1"/>
  <c r="G1791" i="1"/>
  <c r="G1803" i="1"/>
  <c r="G1815" i="1"/>
  <c r="G1827" i="1"/>
  <c r="G1839" i="1"/>
  <c r="G1851" i="1"/>
  <c r="G1863" i="1"/>
  <c r="G1875" i="1"/>
  <c r="G1887" i="1"/>
  <c r="G1899" i="1"/>
  <c r="G1911" i="1"/>
  <c r="G1923" i="1"/>
  <c r="G1935" i="1"/>
  <c r="G1947" i="1"/>
  <c r="G1959" i="1"/>
  <c r="G1971" i="1"/>
  <c r="G1983" i="1"/>
  <c r="G1995" i="1"/>
  <c r="G2007" i="1"/>
  <c r="G2019" i="1"/>
  <c r="G2031" i="1"/>
  <c r="G2043" i="1"/>
  <c r="G2055" i="1"/>
  <c r="G2067" i="1"/>
  <c r="G2079" i="1"/>
  <c r="G2091" i="1"/>
  <c r="G2103" i="1"/>
  <c r="G2115" i="1"/>
  <c r="G2127" i="1"/>
  <c r="G2139" i="1"/>
  <c r="G2151" i="1"/>
  <c r="G2163" i="1"/>
  <c r="G2175" i="1"/>
  <c r="G2187" i="1"/>
  <c r="G2199" i="1"/>
  <c r="G2211" i="1"/>
  <c r="G2223" i="1"/>
  <c r="G2235" i="1"/>
  <c r="G2247" i="1"/>
  <c r="G2259" i="1"/>
  <c r="G2271" i="1"/>
  <c r="G2283" i="1"/>
  <c r="G2295" i="1"/>
  <c r="G948" i="1"/>
  <c r="G1024" i="1"/>
  <c r="G1048" i="1"/>
  <c r="G1072" i="1"/>
  <c r="G1096" i="1"/>
  <c r="G1120" i="1"/>
  <c r="G1144" i="1"/>
  <c r="G1168" i="1"/>
  <c r="G1192" i="1"/>
  <c r="G1216" i="1"/>
  <c r="G1240" i="1"/>
  <c r="G1264" i="1"/>
  <c r="G1288" i="1"/>
  <c r="G1312" i="1"/>
  <c r="G1336" i="1"/>
  <c r="G1360" i="1"/>
  <c r="G1383" i="1"/>
  <c r="G1400" i="1"/>
  <c r="G1422" i="1"/>
  <c r="G1444" i="1"/>
  <c r="G1466" i="1"/>
  <c r="G1483" i="1"/>
  <c r="G1503" i="1"/>
  <c r="G1519" i="1"/>
  <c r="G1539" i="1"/>
  <c r="G1552" i="1"/>
  <c r="G962" i="1"/>
  <c r="G1025" i="1"/>
  <c r="G1049" i="1"/>
  <c r="G1073" i="1"/>
  <c r="G1097" i="1"/>
  <c r="G1121" i="1"/>
  <c r="G1145" i="1"/>
  <c r="G1169" i="1"/>
  <c r="G1193" i="1"/>
  <c r="G1217" i="1"/>
  <c r="G1241" i="1"/>
  <c r="G1265" i="1"/>
  <c r="G1289" i="1"/>
  <c r="G1313" i="1"/>
  <c r="G1337" i="1"/>
  <c r="G1361" i="1"/>
  <c r="G1384" i="1"/>
  <c r="G1406" i="1"/>
  <c r="G1423" i="1"/>
  <c r="G1445" i="1"/>
  <c r="G968" i="1"/>
  <c r="G1026" i="1"/>
  <c r="G1050" i="1"/>
  <c r="G1074" i="1"/>
  <c r="G1098" i="1"/>
  <c r="G1122" i="1"/>
  <c r="G1146" i="1"/>
  <c r="G1170" i="1"/>
  <c r="G1194" i="1"/>
  <c r="G1218" i="1"/>
  <c r="G1242" i="1"/>
  <c r="G1266" i="1"/>
  <c r="G1290" i="1"/>
  <c r="G1314" i="1"/>
  <c r="G1338" i="1"/>
  <c r="G1362" i="1"/>
  <c r="G1385" i="1"/>
  <c r="G1407" i="1"/>
  <c r="G1424" i="1"/>
  <c r="G1446" i="1"/>
  <c r="G969" i="1"/>
  <c r="G1027" i="1"/>
  <c r="G1051" i="1"/>
  <c r="G1075" i="1"/>
  <c r="G1099" i="1"/>
  <c r="G1123" i="1"/>
  <c r="G1147" i="1"/>
  <c r="G1171" i="1"/>
  <c r="G1195" i="1"/>
  <c r="G1219" i="1"/>
  <c r="G1243" i="1"/>
  <c r="G1267" i="1"/>
  <c r="G1291" i="1"/>
  <c r="G1315" i="1"/>
  <c r="G1339" i="1"/>
  <c r="G1363" i="1"/>
  <c r="G1386" i="1"/>
  <c r="G1408" i="1"/>
  <c r="G983" i="1"/>
  <c r="G1028" i="1"/>
  <c r="G1052" i="1"/>
  <c r="G1076" i="1"/>
  <c r="G1100" i="1"/>
  <c r="G1124" i="1"/>
  <c r="G1148" i="1"/>
  <c r="G1172" i="1"/>
  <c r="G1196" i="1"/>
  <c r="G1220" i="1"/>
  <c r="G1244" i="1"/>
  <c r="G1268" i="1"/>
  <c r="G1292" i="1"/>
  <c r="G1316" i="1"/>
  <c r="G1340" i="1"/>
  <c r="G1364" i="1"/>
  <c r="G1387" i="1"/>
  <c r="G988" i="1"/>
  <c r="G1036" i="1"/>
  <c r="G1060" i="1"/>
  <c r="G1084" i="1"/>
  <c r="G1108" i="1"/>
  <c r="G1132" i="1"/>
  <c r="G1156" i="1"/>
  <c r="G1180" i="1"/>
  <c r="G1204" i="1"/>
  <c r="G1228" i="1"/>
  <c r="G1252" i="1"/>
  <c r="G1276" i="1"/>
  <c r="G1300" i="1"/>
  <c r="G1324" i="1"/>
  <c r="G1348" i="1"/>
  <c r="G1372" i="1"/>
  <c r="G1394" i="1"/>
  <c r="G1411" i="1"/>
  <c r="G1433" i="1"/>
  <c r="G1455" i="1"/>
  <c r="G1472" i="1"/>
  <c r="G1493" i="1"/>
  <c r="G1509" i="1"/>
  <c r="G1529" i="1"/>
  <c r="G1545" i="1"/>
  <c r="G1558" i="1"/>
  <c r="G1570" i="1"/>
  <c r="G1582" i="1"/>
  <c r="G1594" i="1"/>
  <c r="G1606" i="1"/>
  <c r="G1618" i="1"/>
  <c r="G1630" i="1"/>
  <c r="G1642" i="1"/>
  <c r="G1654" i="1"/>
  <c r="G1666" i="1"/>
  <c r="G1678" i="1"/>
  <c r="G1690" i="1"/>
  <c r="G1702" i="1"/>
  <c r="G1714" i="1"/>
  <c r="G1726" i="1"/>
  <c r="G1738" i="1"/>
  <c r="G1750" i="1"/>
  <c r="G1762" i="1"/>
  <c r="G1774" i="1"/>
  <c r="G1786" i="1"/>
  <c r="G1798" i="1"/>
  <c r="G1810" i="1"/>
  <c r="G1822" i="1"/>
  <c r="G1834" i="1"/>
  <c r="G1846" i="1"/>
  <c r="G1858" i="1"/>
  <c r="G1870" i="1"/>
  <c r="G1882" i="1"/>
  <c r="G1894" i="1"/>
  <c r="G1906" i="1"/>
  <c r="G1918" i="1"/>
  <c r="G1930" i="1"/>
  <c r="G1942" i="1"/>
  <c r="G1954" i="1"/>
  <c r="G1966" i="1"/>
  <c r="G1978" i="1"/>
  <c r="G1990" i="1"/>
  <c r="G2002" i="1"/>
  <c r="G2014" i="1"/>
  <c r="G2026" i="1"/>
  <c r="G2038" i="1"/>
  <c r="G2050" i="1"/>
  <c r="G2062" i="1"/>
  <c r="G2074" i="1"/>
  <c r="G2086" i="1"/>
  <c r="G2098" i="1"/>
  <c r="G2110" i="1"/>
  <c r="G2122" i="1"/>
  <c r="G2134" i="1"/>
  <c r="G2146" i="1"/>
  <c r="G2158" i="1"/>
  <c r="G2170" i="1"/>
  <c r="G2182" i="1"/>
  <c r="G2194" i="1"/>
  <c r="G2206" i="1"/>
  <c r="G2218" i="1"/>
  <c r="G2230" i="1"/>
  <c r="G2242" i="1"/>
  <c r="G2254" i="1"/>
  <c r="G2266" i="1"/>
  <c r="G987" i="1"/>
  <c r="G1299" i="1"/>
  <c r="G1454" i="1"/>
  <c r="G1505" i="1"/>
  <c r="G1543" i="1"/>
  <c r="G1569" i="1"/>
  <c r="G1593" i="1"/>
  <c r="G1617" i="1"/>
  <c r="G1641" i="1"/>
  <c r="G1665" i="1"/>
  <c r="G1689" i="1"/>
  <c r="G1713" i="1"/>
  <c r="G1737" i="1"/>
  <c r="G1761" i="1"/>
  <c r="G1785" i="1"/>
  <c r="G1809" i="1"/>
  <c r="G1833" i="1"/>
  <c r="G1857" i="1"/>
  <c r="G1881" i="1"/>
  <c r="G1905" i="1"/>
  <c r="G1929" i="1"/>
  <c r="G1953" i="1"/>
  <c r="G1977" i="1"/>
  <c r="G2001" i="1"/>
  <c r="G2025" i="1"/>
  <c r="G2049" i="1"/>
  <c r="G2073" i="1"/>
  <c r="G2097" i="1"/>
  <c r="G2121" i="1"/>
  <c r="G2145" i="1"/>
  <c r="G2169" i="1"/>
  <c r="G2193" i="1"/>
  <c r="G2217" i="1"/>
  <c r="G2241" i="1"/>
  <c r="G2265" i="1"/>
  <c r="G2288" i="1"/>
  <c r="G2309" i="1"/>
  <c r="G2325" i="1"/>
  <c r="G2345" i="1"/>
  <c r="G2361" i="1"/>
  <c r="G2381" i="1"/>
  <c r="G2397" i="1"/>
  <c r="G2409" i="1"/>
  <c r="G2421" i="1"/>
  <c r="G2433" i="1"/>
  <c r="G2445" i="1"/>
  <c r="G2457" i="1"/>
  <c r="G2469" i="1"/>
  <c r="G2481" i="1"/>
  <c r="G2493" i="1"/>
  <c r="G2505" i="1"/>
  <c r="G2517" i="1"/>
  <c r="G2529" i="1"/>
  <c r="G2541" i="1"/>
  <c r="G2553" i="1"/>
  <c r="G2565" i="1"/>
  <c r="G2577" i="1"/>
  <c r="G2589" i="1"/>
  <c r="G2601" i="1"/>
  <c r="G2613" i="1"/>
  <c r="G2625" i="1"/>
  <c r="G2637" i="1"/>
  <c r="G2649" i="1"/>
  <c r="G2661" i="1"/>
  <c r="G2673" i="1"/>
  <c r="G2685" i="1"/>
  <c r="G2697" i="1"/>
  <c r="G2709" i="1"/>
  <c r="G2721" i="1"/>
  <c r="G2733" i="1"/>
  <c r="G2745" i="1"/>
  <c r="G2757" i="1"/>
  <c r="G2769" i="1"/>
  <c r="G2781" i="1"/>
  <c r="G2793" i="1"/>
  <c r="G2805" i="1"/>
  <c r="G2817" i="1"/>
  <c r="G2829" i="1"/>
  <c r="G2841" i="1"/>
  <c r="G2853" i="1"/>
  <c r="G2865" i="1"/>
  <c r="G2877" i="1"/>
  <c r="G2889" i="1"/>
  <c r="G2901" i="1"/>
  <c r="G2913" i="1"/>
  <c r="G2925" i="1"/>
  <c r="G2937" i="1"/>
  <c r="G2949" i="1"/>
  <c r="G2961" i="1"/>
  <c r="G2973" i="1"/>
  <c r="G2985" i="1"/>
  <c r="G2997" i="1"/>
  <c r="G3009" i="1"/>
  <c r="G3021" i="1"/>
  <c r="G3033" i="1"/>
  <c r="G3045" i="1"/>
  <c r="G3057" i="1"/>
  <c r="G3069" i="1"/>
  <c r="G3081" i="1"/>
  <c r="G3093" i="1"/>
  <c r="G3105" i="1"/>
  <c r="G3117" i="1"/>
  <c r="G3129" i="1"/>
  <c r="G3141" i="1"/>
  <c r="G3153" i="1"/>
  <c r="G3165" i="1"/>
  <c r="G3177" i="1"/>
  <c r="G3189" i="1"/>
  <c r="G3201" i="1"/>
  <c r="G3213" i="1"/>
  <c r="G3225" i="1"/>
  <c r="G3237" i="1"/>
  <c r="G3249" i="1"/>
  <c r="G3261" i="1"/>
  <c r="G3273" i="1"/>
  <c r="G3285" i="1"/>
  <c r="G3297" i="1"/>
  <c r="G3309" i="1"/>
  <c r="G3321" i="1"/>
  <c r="G3333" i="1"/>
  <c r="G3345" i="1"/>
  <c r="G3357" i="1"/>
  <c r="G3369" i="1"/>
  <c r="G3381" i="1"/>
  <c r="G3393" i="1"/>
  <c r="G3405" i="1"/>
  <c r="G3417" i="1"/>
  <c r="G3429" i="1"/>
  <c r="G3441" i="1"/>
  <c r="G3453" i="1"/>
  <c r="G3465" i="1"/>
  <c r="G3477" i="1"/>
  <c r="G3489" i="1"/>
  <c r="G3501" i="1"/>
  <c r="G3513" i="1"/>
  <c r="G3525" i="1"/>
  <c r="G3537" i="1"/>
  <c r="G3549" i="1"/>
  <c r="G3561" i="1"/>
  <c r="G3573" i="1"/>
  <c r="G3585" i="1"/>
  <c r="G3597" i="1"/>
  <c r="G3609" i="1"/>
  <c r="G3621" i="1"/>
  <c r="G3633" i="1"/>
  <c r="G3645" i="1"/>
  <c r="G3657" i="1"/>
  <c r="G3669" i="1"/>
  <c r="G3681" i="1"/>
  <c r="G3693" i="1"/>
  <c r="G3705" i="1"/>
  <c r="G3717" i="1"/>
  <c r="G3729" i="1"/>
  <c r="G3741" i="1"/>
  <c r="G3753" i="1"/>
  <c r="G3765" i="1"/>
  <c r="G3777" i="1"/>
  <c r="G3789" i="1"/>
  <c r="G3801" i="1"/>
  <c r="G3813" i="1"/>
  <c r="G3825" i="1"/>
  <c r="G3837" i="1"/>
  <c r="G3849" i="1"/>
  <c r="G3861" i="1"/>
  <c r="G3873" i="1"/>
  <c r="G3885" i="1"/>
  <c r="G3897" i="1"/>
  <c r="G3909" i="1"/>
  <c r="G3921" i="1"/>
  <c r="G3933" i="1"/>
  <c r="G1035" i="1"/>
  <c r="G1323" i="1"/>
  <c r="G1467" i="1"/>
  <c r="G1506" i="1"/>
  <c r="G1544" i="1"/>
  <c r="G1576" i="1"/>
  <c r="G1600" i="1"/>
  <c r="G1624" i="1"/>
  <c r="G1648" i="1"/>
  <c r="G1672" i="1"/>
  <c r="G1696" i="1"/>
  <c r="G1720" i="1"/>
  <c r="G1744" i="1"/>
  <c r="G1768" i="1"/>
  <c r="G1792" i="1"/>
  <c r="G1816" i="1"/>
  <c r="G1840" i="1"/>
  <c r="G1864" i="1"/>
  <c r="G1888" i="1"/>
  <c r="G1912" i="1"/>
  <c r="G1936" i="1"/>
  <c r="G1960" i="1"/>
  <c r="G1984" i="1"/>
  <c r="G2008" i="1"/>
  <c r="G2032" i="1"/>
  <c r="G2056" i="1"/>
  <c r="G2080" i="1"/>
  <c r="G2104" i="1"/>
  <c r="G2128" i="1"/>
  <c r="G2152" i="1"/>
  <c r="G2176" i="1"/>
  <c r="G2200" i="1"/>
  <c r="G2224" i="1"/>
  <c r="G2248" i="1"/>
  <c r="G2272" i="1"/>
  <c r="G2289" i="1"/>
  <c r="G2310" i="1"/>
  <c r="G2326" i="1"/>
  <c r="G2346" i="1"/>
  <c r="G2362" i="1"/>
  <c r="G2382" i="1"/>
  <c r="G2398" i="1"/>
  <c r="G2410" i="1"/>
  <c r="G2422" i="1"/>
  <c r="G2434" i="1"/>
  <c r="G2446" i="1"/>
  <c r="G2458" i="1"/>
  <c r="G2470" i="1"/>
  <c r="G2482" i="1"/>
  <c r="G2494" i="1"/>
  <c r="G2506" i="1"/>
  <c r="G2518" i="1"/>
  <c r="G2530" i="1"/>
  <c r="G2542" i="1"/>
  <c r="G2554" i="1"/>
  <c r="G2566" i="1"/>
  <c r="G2578" i="1"/>
  <c r="G2590" i="1"/>
  <c r="G2602" i="1"/>
  <c r="G2614" i="1"/>
  <c r="G2626" i="1"/>
  <c r="G2638" i="1"/>
  <c r="G2650" i="1"/>
  <c r="G2662" i="1"/>
  <c r="G2674" i="1"/>
  <c r="G2686" i="1"/>
  <c r="G2698" i="1"/>
  <c r="G2710" i="1"/>
  <c r="G2722" i="1"/>
  <c r="G2734" i="1"/>
  <c r="G2746" i="1"/>
  <c r="G2758" i="1"/>
  <c r="G2770" i="1"/>
  <c r="G2782" i="1"/>
  <c r="G2794" i="1"/>
  <c r="G2806" i="1"/>
  <c r="G2818" i="1"/>
  <c r="G2830" i="1"/>
  <c r="G2842" i="1"/>
  <c r="G2854" i="1"/>
  <c r="G2866" i="1"/>
  <c r="G2878" i="1"/>
  <c r="G2890" i="1"/>
  <c r="G2902" i="1"/>
  <c r="G2914" i="1"/>
  <c r="G2926" i="1"/>
  <c r="G2938" i="1"/>
  <c r="G2950" i="1"/>
  <c r="G2962" i="1"/>
  <c r="G2974" i="1"/>
  <c r="G2986" i="1"/>
  <c r="G2998" i="1"/>
  <c r="G3010" i="1"/>
  <c r="G3022" i="1"/>
  <c r="G3034" i="1"/>
  <c r="G3046" i="1"/>
  <c r="G3058" i="1"/>
  <c r="G3070" i="1"/>
  <c r="G3082" i="1"/>
  <c r="G3094" i="1"/>
  <c r="G3106" i="1"/>
  <c r="G3118" i="1"/>
  <c r="G3130" i="1"/>
  <c r="G3142" i="1"/>
  <c r="G3154" i="1"/>
  <c r="G3166" i="1"/>
  <c r="G3178" i="1"/>
  <c r="G3190" i="1"/>
  <c r="G3202" i="1"/>
  <c r="G3214" i="1"/>
  <c r="G3226" i="1"/>
  <c r="G3238" i="1"/>
  <c r="G3250" i="1"/>
  <c r="G3262" i="1"/>
  <c r="G3274" i="1"/>
  <c r="G3286" i="1"/>
  <c r="G3298" i="1"/>
  <c r="G3310" i="1"/>
  <c r="G3322" i="1"/>
  <c r="G3334" i="1"/>
  <c r="G3346" i="1"/>
  <c r="G3358" i="1"/>
  <c r="G3370" i="1"/>
  <c r="G3382" i="1"/>
  <c r="G3394" i="1"/>
  <c r="G3406" i="1"/>
  <c r="G3418" i="1"/>
  <c r="G3430" i="1"/>
  <c r="G3442" i="1"/>
  <c r="G3454" i="1"/>
  <c r="G3466" i="1"/>
  <c r="G3478" i="1"/>
  <c r="G3490" i="1"/>
  <c r="G3502" i="1"/>
  <c r="G3514" i="1"/>
  <c r="G3526" i="1"/>
  <c r="G3538" i="1"/>
  <c r="G3550" i="1"/>
  <c r="G3562" i="1"/>
  <c r="G3574" i="1"/>
  <c r="G3586" i="1"/>
  <c r="G3598" i="1"/>
  <c r="G3610" i="1"/>
  <c r="G3622" i="1"/>
  <c r="G3634" i="1"/>
  <c r="G3646" i="1"/>
  <c r="G3658" i="1"/>
  <c r="G3670" i="1"/>
  <c r="G3682" i="1"/>
  <c r="G3694" i="1"/>
  <c r="G3706" i="1"/>
  <c r="G3718" i="1"/>
  <c r="G3730" i="1"/>
  <c r="G3742" i="1"/>
  <c r="G3754" i="1"/>
  <c r="G3766" i="1"/>
  <c r="G3778" i="1"/>
  <c r="G3790" i="1"/>
  <c r="G3802" i="1"/>
  <c r="G3814" i="1"/>
  <c r="G3826" i="1"/>
  <c r="G3838" i="1"/>
  <c r="G3850" i="1"/>
  <c r="G3862" i="1"/>
  <c r="G3874" i="1"/>
  <c r="G3886" i="1"/>
  <c r="G1059" i="1"/>
  <c r="G1347" i="1"/>
  <c r="G1468" i="1"/>
  <c r="G1507" i="1"/>
  <c r="G1553" i="1"/>
  <c r="G1577" i="1"/>
  <c r="G1601" i="1"/>
  <c r="G1625" i="1"/>
  <c r="G1649" i="1"/>
  <c r="G1673" i="1"/>
  <c r="G1697" i="1"/>
  <c r="G1721" i="1"/>
  <c r="G1745" i="1"/>
  <c r="G1769" i="1"/>
  <c r="G1793" i="1"/>
  <c r="G1817" i="1"/>
  <c r="G1841" i="1"/>
  <c r="G1865" i="1"/>
  <c r="G1889" i="1"/>
  <c r="G1913" i="1"/>
  <c r="G1937" i="1"/>
  <c r="G1961" i="1"/>
  <c r="G1985" i="1"/>
  <c r="G2009" i="1"/>
  <c r="G2033" i="1"/>
  <c r="G2057" i="1"/>
  <c r="G2081" i="1"/>
  <c r="G2105" i="1"/>
  <c r="G2129" i="1"/>
  <c r="G2153" i="1"/>
  <c r="G2177" i="1"/>
  <c r="G2201" i="1"/>
  <c r="G2225" i="1"/>
  <c r="G2249" i="1"/>
  <c r="G2273" i="1"/>
  <c r="G2290" i="1"/>
  <c r="G2311" i="1"/>
  <c r="G2331" i="1"/>
  <c r="G2347" i="1"/>
  <c r="G2367" i="1"/>
  <c r="G2383" i="1"/>
  <c r="G2399" i="1"/>
  <c r="G2411" i="1"/>
  <c r="G2423" i="1"/>
  <c r="G2435" i="1"/>
  <c r="G2447" i="1"/>
  <c r="G2459" i="1"/>
  <c r="G2471" i="1"/>
  <c r="G2483" i="1"/>
  <c r="G2495" i="1"/>
  <c r="G2507" i="1"/>
  <c r="G2519" i="1"/>
  <c r="G2531" i="1"/>
  <c r="G2543" i="1"/>
  <c r="G2555" i="1"/>
  <c r="G2567" i="1"/>
  <c r="G2579" i="1"/>
  <c r="G2591" i="1"/>
  <c r="G2603" i="1"/>
  <c r="G2615" i="1"/>
  <c r="G2627" i="1"/>
  <c r="G2639" i="1"/>
  <c r="G2651" i="1"/>
  <c r="G2663" i="1"/>
  <c r="G2675" i="1"/>
  <c r="G2687" i="1"/>
  <c r="G2699" i="1"/>
  <c r="G2711" i="1"/>
  <c r="G2723" i="1"/>
  <c r="G2735" i="1"/>
  <c r="G2747" i="1"/>
  <c r="G2759" i="1"/>
  <c r="G2771" i="1"/>
  <c r="G2783" i="1"/>
  <c r="G2795" i="1"/>
  <c r="G2807" i="1"/>
  <c r="G2819" i="1"/>
  <c r="G2831" i="1"/>
  <c r="G2843" i="1"/>
  <c r="G2855" i="1"/>
  <c r="G2867" i="1"/>
  <c r="G2879" i="1"/>
  <c r="G2891" i="1"/>
  <c r="G2903" i="1"/>
  <c r="G2915" i="1"/>
  <c r="G2927" i="1"/>
  <c r="G2939" i="1"/>
  <c r="G2951" i="1"/>
  <c r="G2963" i="1"/>
  <c r="G2975" i="1"/>
  <c r="G2987" i="1"/>
  <c r="G2999" i="1"/>
  <c r="G3011" i="1"/>
  <c r="G3023" i="1"/>
  <c r="G3035" i="1"/>
  <c r="G3047" i="1"/>
  <c r="G3059" i="1"/>
  <c r="G3071" i="1"/>
  <c r="G3083" i="1"/>
  <c r="G3095" i="1"/>
  <c r="G3107" i="1"/>
  <c r="G3119" i="1"/>
  <c r="G3131" i="1"/>
  <c r="G3143" i="1"/>
  <c r="G3155" i="1"/>
  <c r="G3167" i="1"/>
  <c r="G3179" i="1"/>
  <c r="G3191" i="1"/>
  <c r="G3203" i="1"/>
  <c r="G3215" i="1"/>
  <c r="G3227" i="1"/>
  <c r="G3239" i="1"/>
  <c r="G3251" i="1"/>
  <c r="G3263" i="1"/>
  <c r="G3275" i="1"/>
  <c r="G3287" i="1"/>
  <c r="G3299" i="1"/>
  <c r="G3311" i="1"/>
  <c r="G3323" i="1"/>
  <c r="G3335" i="1"/>
  <c r="G3347" i="1"/>
  <c r="G3359" i="1"/>
  <c r="G3371" i="1"/>
  <c r="G3383" i="1"/>
  <c r="G3395" i="1"/>
  <c r="G3407" i="1"/>
  <c r="G3419" i="1"/>
  <c r="G3431" i="1"/>
  <c r="G3443" i="1"/>
  <c r="G3455" i="1"/>
  <c r="G3467" i="1"/>
  <c r="G3479" i="1"/>
  <c r="G3491" i="1"/>
  <c r="G3503" i="1"/>
  <c r="G3515" i="1"/>
  <c r="G3527" i="1"/>
  <c r="G3539" i="1"/>
  <c r="G3551" i="1"/>
  <c r="G3563" i="1"/>
  <c r="G3575" i="1"/>
  <c r="G3587" i="1"/>
  <c r="G3599" i="1"/>
  <c r="G3611" i="1"/>
  <c r="G3623" i="1"/>
  <c r="G3635" i="1"/>
  <c r="G3647" i="1"/>
  <c r="G3659" i="1"/>
  <c r="G3671" i="1"/>
  <c r="G3683" i="1"/>
  <c r="G3695" i="1"/>
  <c r="G3707" i="1"/>
  <c r="G3719" i="1"/>
  <c r="G3731" i="1"/>
  <c r="G3743" i="1"/>
  <c r="G3755" i="1"/>
  <c r="G3767" i="1"/>
  <c r="G3779" i="1"/>
  <c r="G3791" i="1"/>
  <c r="G3803" i="1"/>
  <c r="G3815" i="1"/>
  <c r="G3827" i="1"/>
  <c r="G3839" i="1"/>
  <c r="G3851" i="1"/>
  <c r="G3863" i="1"/>
  <c r="G3875" i="1"/>
  <c r="G3887" i="1"/>
  <c r="G1083" i="1"/>
  <c r="G1371" i="1"/>
  <c r="G1469" i="1"/>
  <c r="G1508" i="1"/>
  <c r="G1554" i="1"/>
  <c r="G1578" i="1"/>
  <c r="G1602" i="1"/>
  <c r="G1626" i="1"/>
  <c r="G1650" i="1"/>
  <c r="G1674" i="1"/>
  <c r="G1698" i="1"/>
  <c r="G1722" i="1"/>
  <c r="G1746" i="1"/>
  <c r="G1770" i="1"/>
  <c r="G1794" i="1"/>
  <c r="G1818" i="1"/>
  <c r="G1842" i="1"/>
  <c r="G1866" i="1"/>
  <c r="G1890" i="1"/>
  <c r="G1914" i="1"/>
  <c r="G1938" i="1"/>
  <c r="G1962" i="1"/>
  <c r="G1986" i="1"/>
  <c r="G2010" i="1"/>
  <c r="G2034" i="1"/>
  <c r="G2058" i="1"/>
  <c r="G2082" i="1"/>
  <c r="G2106" i="1"/>
  <c r="G2130" i="1"/>
  <c r="G2154" i="1"/>
  <c r="G2178" i="1"/>
  <c r="G2202" i="1"/>
  <c r="G2226" i="1"/>
  <c r="G2250" i="1"/>
  <c r="G2274" i="1"/>
  <c r="G2296" i="1"/>
  <c r="G2312" i="1"/>
  <c r="G2332" i="1"/>
  <c r="G2348" i="1"/>
  <c r="G2368" i="1"/>
  <c r="G2384" i="1"/>
  <c r="G2400" i="1"/>
  <c r="G2412" i="1"/>
  <c r="G2424" i="1"/>
  <c r="G2436" i="1"/>
  <c r="G2448" i="1"/>
  <c r="G2460" i="1"/>
  <c r="G2472" i="1"/>
  <c r="G2484" i="1"/>
  <c r="G2496" i="1"/>
  <c r="G2508" i="1"/>
  <c r="G2520" i="1"/>
  <c r="G2532" i="1"/>
  <c r="G2544" i="1"/>
  <c r="G2556" i="1"/>
  <c r="G2568" i="1"/>
  <c r="G2580" i="1"/>
  <c r="G2592" i="1"/>
  <c r="G2604" i="1"/>
  <c r="G2616" i="1"/>
  <c r="G2628" i="1"/>
  <c r="G2640" i="1"/>
  <c r="G2652" i="1"/>
  <c r="G2664" i="1"/>
  <c r="G2676" i="1"/>
  <c r="G2688" i="1"/>
  <c r="G2700" i="1"/>
  <c r="G2712" i="1"/>
  <c r="G2724" i="1"/>
  <c r="G2736" i="1"/>
  <c r="G2748" i="1"/>
  <c r="G2760" i="1"/>
  <c r="G2772" i="1"/>
  <c r="G2784" i="1"/>
  <c r="G2796" i="1"/>
  <c r="G2808" i="1"/>
  <c r="G2820" i="1"/>
  <c r="G2832" i="1"/>
  <c r="G2844" i="1"/>
  <c r="G2856" i="1"/>
  <c r="G2868" i="1"/>
  <c r="G2880" i="1"/>
  <c r="G2892" i="1"/>
  <c r="G2904" i="1"/>
  <c r="G2916" i="1"/>
  <c r="G2928" i="1"/>
  <c r="G2940" i="1"/>
  <c r="G2952" i="1"/>
  <c r="G2964" i="1"/>
  <c r="G2976" i="1"/>
  <c r="G2988" i="1"/>
  <c r="G3000" i="1"/>
  <c r="G3012" i="1"/>
  <c r="G3024" i="1"/>
  <c r="G3036" i="1"/>
  <c r="G3048" i="1"/>
  <c r="G3060" i="1"/>
  <c r="G3072" i="1"/>
  <c r="G3084" i="1"/>
  <c r="G3096" i="1"/>
  <c r="G3108" i="1"/>
  <c r="G3120" i="1"/>
  <c r="G3132" i="1"/>
  <c r="G3144" i="1"/>
  <c r="G3156" i="1"/>
  <c r="G3168" i="1"/>
  <c r="G3180" i="1"/>
  <c r="G3192" i="1"/>
  <c r="G3204" i="1"/>
  <c r="G3216" i="1"/>
  <c r="G3228" i="1"/>
  <c r="G3240" i="1"/>
  <c r="G3252" i="1"/>
  <c r="G3264" i="1"/>
  <c r="G3276" i="1"/>
  <c r="G3288" i="1"/>
  <c r="G3300" i="1"/>
  <c r="G3312" i="1"/>
  <c r="G3324" i="1"/>
  <c r="G3336" i="1"/>
  <c r="G3348" i="1"/>
  <c r="G3360" i="1"/>
  <c r="G3372" i="1"/>
  <c r="G3384" i="1"/>
  <c r="G3396" i="1"/>
  <c r="G3408" i="1"/>
  <c r="G3420" i="1"/>
  <c r="G3432" i="1"/>
  <c r="G3444" i="1"/>
  <c r="G3456" i="1"/>
  <c r="G3468" i="1"/>
  <c r="G3480" i="1"/>
  <c r="G3492" i="1"/>
  <c r="G3504" i="1"/>
  <c r="G3516" i="1"/>
  <c r="G3528" i="1"/>
  <c r="G3540" i="1"/>
  <c r="G3552" i="1"/>
  <c r="G3564" i="1"/>
  <c r="G3576" i="1"/>
  <c r="G3588" i="1"/>
  <c r="G3600" i="1"/>
  <c r="G3612" i="1"/>
  <c r="G3624" i="1"/>
  <c r="G3636" i="1"/>
  <c r="G3648" i="1"/>
  <c r="G3660" i="1"/>
  <c r="G3672" i="1"/>
  <c r="G3684" i="1"/>
  <c r="G3696" i="1"/>
  <c r="G3708" i="1"/>
  <c r="G3720" i="1"/>
  <c r="G3732" i="1"/>
  <c r="G3744" i="1"/>
  <c r="G3756" i="1"/>
  <c r="G3768" i="1"/>
  <c r="G3780" i="1"/>
  <c r="G3792" i="1"/>
  <c r="G3804" i="1"/>
  <c r="G3816" i="1"/>
  <c r="G3828" i="1"/>
  <c r="G3840" i="1"/>
  <c r="G3852" i="1"/>
  <c r="G3864" i="1"/>
  <c r="G3876" i="1"/>
  <c r="G3888" i="1"/>
  <c r="G1107" i="1"/>
  <c r="G1388" i="1"/>
  <c r="G1470" i="1"/>
  <c r="G1520" i="1"/>
  <c r="G1555" i="1"/>
  <c r="G1579" i="1"/>
  <c r="G1603" i="1"/>
  <c r="G1627" i="1"/>
  <c r="G1651" i="1"/>
  <c r="G1675" i="1"/>
  <c r="G1699" i="1"/>
  <c r="G1723" i="1"/>
  <c r="G1747" i="1"/>
  <c r="G1771" i="1"/>
  <c r="G1795" i="1"/>
  <c r="G1819" i="1"/>
  <c r="G1843" i="1"/>
  <c r="G1867" i="1"/>
  <c r="G1891" i="1"/>
  <c r="G1915" i="1"/>
  <c r="G1939" i="1"/>
  <c r="G1963" i="1"/>
  <c r="G1987" i="1"/>
  <c r="G2011" i="1"/>
  <c r="G2035" i="1"/>
  <c r="G2059" i="1"/>
  <c r="G2083" i="1"/>
  <c r="G2107" i="1"/>
  <c r="G2131" i="1"/>
  <c r="G2155" i="1"/>
  <c r="G2179" i="1"/>
  <c r="G2203" i="1"/>
  <c r="G2227" i="1"/>
  <c r="G2251" i="1"/>
  <c r="G2275" i="1"/>
  <c r="G2297" i="1"/>
  <c r="G2313" i="1"/>
  <c r="G2333" i="1"/>
  <c r="G2349" i="1"/>
  <c r="G2369" i="1"/>
  <c r="G2385" i="1"/>
  <c r="G2401" i="1"/>
  <c r="G2413" i="1"/>
  <c r="G2425" i="1"/>
  <c r="G2437" i="1"/>
  <c r="G2449" i="1"/>
  <c r="G2461" i="1"/>
  <c r="G2473" i="1"/>
  <c r="G2485" i="1"/>
  <c r="G2497" i="1"/>
  <c r="G2509" i="1"/>
  <c r="G2521" i="1"/>
  <c r="G2533" i="1"/>
  <c r="G2545" i="1"/>
  <c r="G2557" i="1"/>
  <c r="G2569" i="1"/>
  <c r="G2581" i="1"/>
  <c r="G2593" i="1"/>
  <c r="G2605" i="1"/>
  <c r="G2617" i="1"/>
  <c r="G2629" i="1"/>
  <c r="G2641" i="1"/>
  <c r="G2653" i="1"/>
  <c r="G2665" i="1"/>
  <c r="G2677" i="1"/>
  <c r="G2689" i="1"/>
  <c r="G2701" i="1"/>
  <c r="G2713" i="1"/>
  <c r="G2725" i="1"/>
  <c r="G2737" i="1"/>
  <c r="G2749" i="1"/>
  <c r="G2761" i="1"/>
  <c r="G2773" i="1"/>
  <c r="G2785" i="1"/>
  <c r="G2797" i="1"/>
  <c r="G2809" i="1"/>
  <c r="G2821" i="1"/>
  <c r="G2833" i="1"/>
  <c r="G2845" i="1"/>
  <c r="G2857" i="1"/>
  <c r="G2869" i="1"/>
  <c r="G2881" i="1"/>
  <c r="G2893" i="1"/>
  <c r="G2905" i="1"/>
  <c r="G2917" i="1"/>
  <c r="G2929" i="1"/>
  <c r="G2941" i="1"/>
  <c r="G2953" i="1"/>
  <c r="G2965" i="1"/>
  <c r="G2977" i="1"/>
  <c r="G2989" i="1"/>
  <c r="G3001" i="1"/>
  <c r="G3013" i="1"/>
  <c r="G3025" i="1"/>
  <c r="G3037" i="1"/>
  <c r="G3049" i="1"/>
  <c r="G3061" i="1"/>
  <c r="G3073" i="1"/>
  <c r="G3085" i="1"/>
  <c r="G3097" i="1"/>
  <c r="G3109" i="1"/>
  <c r="G3121" i="1"/>
  <c r="G3133" i="1"/>
  <c r="G3145" i="1"/>
  <c r="G3157" i="1"/>
  <c r="G3169" i="1"/>
  <c r="G3181" i="1"/>
  <c r="G3193" i="1"/>
  <c r="G3205" i="1"/>
  <c r="G3217" i="1"/>
  <c r="G3229" i="1"/>
  <c r="G3241" i="1"/>
  <c r="G3253" i="1"/>
  <c r="G3265" i="1"/>
  <c r="G3277" i="1"/>
  <c r="G3289" i="1"/>
  <c r="G3301" i="1"/>
  <c r="G3313" i="1"/>
  <c r="G3325" i="1"/>
  <c r="G3337" i="1"/>
  <c r="G3349" i="1"/>
  <c r="G3361" i="1"/>
  <c r="G3373" i="1"/>
  <c r="G3385" i="1"/>
  <c r="G3397" i="1"/>
  <c r="G3409" i="1"/>
  <c r="G3421" i="1"/>
  <c r="G3433" i="1"/>
  <c r="G3445" i="1"/>
  <c r="G3457" i="1"/>
  <c r="G3469" i="1"/>
  <c r="G3481" i="1"/>
  <c r="G3493" i="1"/>
  <c r="G3505" i="1"/>
  <c r="G3517" i="1"/>
  <c r="G3529" i="1"/>
  <c r="G3541" i="1"/>
  <c r="G3553" i="1"/>
  <c r="G3565" i="1"/>
  <c r="G3577" i="1"/>
  <c r="G3589" i="1"/>
  <c r="G3601" i="1"/>
  <c r="G3613" i="1"/>
  <c r="G3625" i="1"/>
  <c r="G3637" i="1"/>
  <c r="G3649" i="1"/>
  <c r="G3661" i="1"/>
  <c r="G3673" i="1"/>
  <c r="G3685" i="1"/>
  <c r="G3697" i="1"/>
  <c r="G3709" i="1"/>
  <c r="G3721" i="1"/>
  <c r="G3733" i="1"/>
  <c r="G3745" i="1"/>
  <c r="G3757" i="1"/>
  <c r="G3769" i="1"/>
  <c r="G3781" i="1"/>
  <c r="G3793" i="1"/>
  <c r="G3805" i="1"/>
  <c r="G1131" i="1"/>
  <c r="G1409" i="1"/>
  <c r="G1471" i="1"/>
  <c r="G1521" i="1"/>
  <c r="G1556" i="1"/>
  <c r="G1580" i="1"/>
  <c r="G1604" i="1"/>
  <c r="G1628" i="1"/>
  <c r="G1652" i="1"/>
  <c r="G1676" i="1"/>
  <c r="G1700" i="1"/>
  <c r="G1724" i="1"/>
  <c r="G1748" i="1"/>
  <c r="G1772" i="1"/>
  <c r="G1796" i="1"/>
  <c r="G1820" i="1"/>
  <c r="G1844" i="1"/>
  <c r="G1868" i="1"/>
  <c r="G1892" i="1"/>
  <c r="G1916" i="1"/>
  <c r="G1940" i="1"/>
  <c r="G1964" i="1"/>
  <c r="G1988" i="1"/>
  <c r="G2012" i="1"/>
  <c r="G2036" i="1"/>
  <c r="G2060" i="1"/>
  <c r="G2084" i="1"/>
  <c r="G2108" i="1"/>
  <c r="G2132" i="1"/>
  <c r="G2156" i="1"/>
  <c r="G2180" i="1"/>
  <c r="G2204" i="1"/>
  <c r="G2228" i="1"/>
  <c r="G2252" i="1"/>
  <c r="G2276" i="1"/>
  <c r="G2298" i="1"/>
  <c r="G2314" i="1"/>
  <c r="G2334" i="1"/>
  <c r="G2350" i="1"/>
  <c r="G2370" i="1"/>
  <c r="G2386" i="1"/>
  <c r="G2402" i="1"/>
  <c r="G2414" i="1"/>
  <c r="G2426" i="1"/>
  <c r="G2438" i="1"/>
  <c r="G2450" i="1"/>
  <c r="G2462" i="1"/>
  <c r="G2474" i="1"/>
  <c r="G2486" i="1"/>
  <c r="G2498" i="1"/>
  <c r="G2510" i="1"/>
  <c r="G2522" i="1"/>
  <c r="G2534" i="1"/>
  <c r="G2546" i="1"/>
  <c r="G1155" i="1"/>
  <c r="G1410" i="1"/>
  <c r="G1484" i="1"/>
  <c r="G1526" i="1"/>
  <c r="G1557" i="1"/>
  <c r="G1581" i="1"/>
  <c r="G1605" i="1"/>
  <c r="G1629" i="1"/>
  <c r="G1653" i="1"/>
  <c r="G1677" i="1"/>
  <c r="G1701" i="1"/>
  <c r="G1725" i="1"/>
  <c r="G1749" i="1"/>
  <c r="G1773" i="1"/>
  <c r="G1797" i="1"/>
  <c r="G1821" i="1"/>
  <c r="G1845" i="1"/>
  <c r="G1869" i="1"/>
  <c r="G1893" i="1"/>
  <c r="G1917" i="1"/>
  <c r="G1941" i="1"/>
  <c r="G1965" i="1"/>
  <c r="G1989" i="1"/>
  <c r="G2013" i="1"/>
  <c r="G2037" i="1"/>
  <c r="G2061" i="1"/>
  <c r="G2085" i="1"/>
  <c r="G2109" i="1"/>
  <c r="G2133" i="1"/>
  <c r="G2157" i="1"/>
  <c r="G2181" i="1"/>
  <c r="G2205" i="1"/>
  <c r="G2229" i="1"/>
  <c r="G2253" i="1"/>
  <c r="G2277" i="1"/>
  <c r="G2299" i="1"/>
  <c r="G2319" i="1"/>
  <c r="G2335" i="1"/>
  <c r="G2355" i="1"/>
  <c r="G2371" i="1"/>
  <c r="G2391" i="1"/>
  <c r="G2403" i="1"/>
  <c r="G2415" i="1"/>
  <c r="G2427" i="1"/>
  <c r="G2439" i="1"/>
  <c r="G2451" i="1"/>
  <c r="G2463" i="1"/>
  <c r="G2475" i="1"/>
  <c r="G2487" i="1"/>
  <c r="G2499" i="1"/>
  <c r="G2511" i="1"/>
  <c r="G2523" i="1"/>
  <c r="G2535" i="1"/>
  <c r="G2547" i="1"/>
  <c r="G2559" i="1"/>
  <c r="G2571" i="1"/>
  <c r="G2583" i="1"/>
  <c r="G2595" i="1"/>
  <c r="G2607" i="1"/>
  <c r="G2619" i="1"/>
  <c r="G1179" i="1"/>
  <c r="G1430" i="1"/>
  <c r="G1485" i="1"/>
  <c r="G1527" i="1"/>
  <c r="G1564" i="1"/>
  <c r="G1588" i="1"/>
  <c r="G1612" i="1"/>
  <c r="G1636" i="1"/>
  <c r="G1660" i="1"/>
  <c r="G1684" i="1"/>
  <c r="G1708" i="1"/>
  <c r="G1732" i="1"/>
  <c r="G1756" i="1"/>
  <c r="G1780" i="1"/>
  <c r="G1804" i="1"/>
  <c r="G1828" i="1"/>
  <c r="G1852" i="1"/>
  <c r="G1876" i="1"/>
  <c r="G1900" i="1"/>
  <c r="G1924" i="1"/>
  <c r="G1948" i="1"/>
  <c r="G1972" i="1"/>
  <c r="G1996" i="1"/>
  <c r="G2020" i="1"/>
  <c r="G2044" i="1"/>
  <c r="G2068" i="1"/>
  <c r="G2092" i="1"/>
  <c r="G2116" i="1"/>
  <c r="G2140" i="1"/>
  <c r="G2164" i="1"/>
  <c r="G2188" i="1"/>
  <c r="G2212" i="1"/>
  <c r="G2236" i="1"/>
  <c r="G2260" i="1"/>
  <c r="G2278" i="1"/>
  <c r="G2300" i="1"/>
  <c r="G2320" i="1"/>
  <c r="G2336" i="1"/>
  <c r="G2356" i="1"/>
  <c r="G2372" i="1"/>
  <c r="G2392" i="1"/>
  <c r="G2404" i="1"/>
  <c r="G2416" i="1"/>
  <c r="G2428" i="1"/>
  <c r="G2440" i="1"/>
  <c r="G2452" i="1"/>
  <c r="G2464" i="1"/>
  <c r="G2476" i="1"/>
  <c r="G2488" i="1"/>
  <c r="G2500" i="1"/>
  <c r="G2512" i="1"/>
  <c r="G2524" i="1"/>
  <c r="G2536" i="1"/>
  <c r="G2548" i="1"/>
  <c r="G2560" i="1"/>
  <c r="G2572" i="1"/>
  <c r="G2584" i="1"/>
  <c r="G2596" i="1"/>
  <c r="G2608" i="1"/>
  <c r="G2620" i="1"/>
  <c r="G1203" i="1"/>
  <c r="G1431" i="1"/>
  <c r="G1490" i="1"/>
  <c r="G1528" i="1"/>
  <c r="G1565" i="1"/>
  <c r="G1589" i="1"/>
  <c r="G1613" i="1"/>
  <c r="G1637" i="1"/>
  <c r="G1661" i="1"/>
  <c r="G1685" i="1"/>
  <c r="G1709" i="1"/>
  <c r="G1733" i="1"/>
  <c r="G1757" i="1"/>
  <c r="G1781" i="1"/>
  <c r="G1805" i="1"/>
  <c r="G1829" i="1"/>
  <c r="G1853" i="1"/>
  <c r="G1877" i="1"/>
  <c r="G1901" i="1"/>
  <c r="G1925" i="1"/>
  <c r="G1949" i="1"/>
  <c r="G1973" i="1"/>
  <c r="G1997" i="1"/>
  <c r="G2021" i="1"/>
  <c r="G2045" i="1"/>
  <c r="G2069" i="1"/>
  <c r="G2093" i="1"/>
  <c r="G2117" i="1"/>
  <c r="G2141" i="1"/>
  <c r="G2165" i="1"/>
  <c r="G2189" i="1"/>
  <c r="G2213" i="1"/>
  <c r="G2237" i="1"/>
  <c r="G2261" i="1"/>
  <c r="G2284" i="1"/>
  <c r="G2301" i="1"/>
  <c r="G2321" i="1"/>
  <c r="G2337" i="1"/>
  <c r="G2357" i="1"/>
  <c r="G2373" i="1"/>
  <c r="G2393" i="1"/>
  <c r="G2405" i="1"/>
  <c r="G2417" i="1"/>
  <c r="G2429" i="1"/>
  <c r="G2441" i="1"/>
  <c r="G2453" i="1"/>
  <c r="G2465" i="1"/>
  <c r="G2477" i="1"/>
  <c r="G2489" i="1"/>
  <c r="G2501" i="1"/>
  <c r="G2513" i="1"/>
  <c r="G2525" i="1"/>
  <c r="G2537" i="1"/>
  <c r="G2549" i="1"/>
  <c r="G2561" i="1"/>
  <c r="G2573" i="1"/>
  <c r="G2585" i="1"/>
  <c r="G2597" i="1"/>
  <c r="G2609" i="1"/>
  <c r="G2621" i="1"/>
  <c r="G1227" i="1"/>
  <c r="G1432" i="1"/>
  <c r="G1491" i="1"/>
  <c r="G1540" i="1"/>
  <c r="G1566" i="1"/>
  <c r="G1590" i="1"/>
  <c r="G1614" i="1"/>
  <c r="G1638" i="1"/>
  <c r="G1662" i="1"/>
  <c r="G1686" i="1"/>
  <c r="G1710" i="1"/>
  <c r="G1734" i="1"/>
  <c r="G1758" i="1"/>
  <c r="G1782" i="1"/>
  <c r="G1806" i="1"/>
  <c r="G1830" i="1"/>
  <c r="G1854" i="1"/>
  <c r="G1878" i="1"/>
  <c r="G1902" i="1"/>
  <c r="G1926" i="1"/>
  <c r="G1950" i="1"/>
  <c r="G1974" i="1"/>
  <c r="G1998" i="1"/>
  <c r="G2022" i="1"/>
  <c r="G2046" i="1"/>
  <c r="G2070" i="1"/>
  <c r="G2094" i="1"/>
  <c r="G2118" i="1"/>
  <c r="G2142" i="1"/>
  <c r="G2166" i="1"/>
  <c r="G2190" i="1"/>
  <c r="G2214" i="1"/>
  <c r="G2238" i="1"/>
  <c r="G2262" i="1"/>
  <c r="G2285" i="1"/>
  <c r="G2302" i="1"/>
  <c r="G2322" i="1"/>
  <c r="G2338" i="1"/>
  <c r="G2358" i="1"/>
  <c r="G2374" i="1"/>
  <c r="G2394" i="1"/>
  <c r="G2406" i="1"/>
  <c r="G2418" i="1"/>
  <c r="G2430" i="1"/>
  <c r="G2442" i="1"/>
  <c r="G2454" i="1"/>
  <c r="G2466" i="1"/>
  <c r="G2478" i="1"/>
  <c r="G2490" i="1"/>
  <c r="G2502" i="1"/>
  <c r="G2514" i="1"/>
  <c r="G2526" i="1"/>
  <c r="G2538" i="1"/>
  <c r="G2550" i="1"/>
  <c r="G2562" i="1"/>
  <c r="G2574" i="1"/>
  <c r="G2586" i="1"/>
  <c r="G1251" i="1"/>
  <c r="G1447" i="1"/>
  <c r="G1492" i="1"/>
  <c r="G1541" i="1"/>
  <c r="G1567" i="1"/>
  <c r="G1591" i="1"/>
  <c r="G1615" i="1"/>
  <c r="G1639" i="1"/>
  <c r="G1663" i="1"/>
  <c r="G1687" i="1"/>
  <c r="G1711" i="1"/>
  <c r="G1735" i="1"/>
  <c r="G1759" i="1"/>
  <c r="G1783" i="1"/>
  <c r="G1807" i="1"/>
  <c r="G1831" i="1"/>
  <c r="G1855" i="1"/>
  <c r="G1879" i="1"/>
  <c r="G1903" i="1"/>
  <c r="G1927" i="1"/>
  <c r="G1951" i="1"/>
  <c r="G1975" i="1"/>
  <c r="G1999" i="1"/>
  <c r="G2023" i="1"/>
  <c r="G2047" i="1"/>
  <c r="G2071" i="1"/>
  <c r="G2095" i="1"/>
  <c r="G2119" i="1"/>
  <c r="G2143" i="1"/>
  <c r="G2167" i="1"/>
  <c r="G2191" i="1"/>
  <c r="G2215" i="1"/>
  <c r="G2239" i="1"/>
  <c r="G2263" i="1"/>
  <c r="G2286" i="1"/>
  <c r="G2307" i="1"/>
  <c r="G2323" i="1"/>
  <c r="G2343" i="1"/>
  <c r="G2359" i="1"/>
  <c r="G2379" i="1"/>
  <c r="G2395" i="1"/>
  <c r="G2407" i="1"/>
  <c r="G2419" i="1"/>
  <c r="G2431" i="1"/>
  <c r="G2443" i="1"/>
  <c r="G2455" i="1"/>
  <c r="G2467" i="1"/>
  <c r="G2479" i="1"/>
  <c r="G2491" i="1"/>
  <c r="G2503" i="1"/>
  <c r="G2515" i="1"/>
  <c r="G2527" i="1"/>
  <c r="G2539" i="1"/>
  <c r="G2551" i="1"/>
  <c r="G2563" i="1"/>
  <c r="G2575" i="1"/>
  <c r="G2587" i="1"/>
  <c r="G2599" i="1"/>
  <c r="G2611" i="1"/>
  <c r="G2623" i="1"/>
  <c r="G2635" i="1"/>
  <c r="G2647" i="1"/>
  <c r="G2659" i="1"/>
  <c r="G2671" i="1"/>
  <c r="G2683" i="1"/>
  <c r="G2695" i="1"/>
  <c r="G2707" i="1"/>
  <c r="G2719" i="1"/>
  <c r="G2731" i="1"/>
  <c r="G2743" i="1"/>
  <c r="G2755" i="1"/>
  <c r="G2767" i="1"/>
  <c r="G2779" i="1"/>
  <c r="G2791" i="1"/>
  <c r="G2803" i="1"/>
  <c r="G2815" i="1"/>
  <c r="G2827" i="1"/>
  <c r="G2839" i="1"/>
  <c r="G2851" i="1"/>
  <c r="G2863" i="1"/>
  <c r="G2875" i="1"/>
  <c r="G2887" i="1"/>
  <c r="G2899" i="1"/>
  <c r="G2911" i="1"/>
  <c r="G2923" i="1"/>
  <c r="G2935" i="1"/>
  <c r="G2947" i="1"/>
  <c r="G2959" i="1"/>
  <c r="G2971" i="1"/>
  <c r="G2983" i="1"/>
  <c r="G2995" i="1"/>
  <c r="G3007" i="1"/>
  <c r="G3019" i="1"/>
  <c r="G3031" i="1"/>
  <c r="G3043" i="1"/>
  <c r="G3055" i="1"/>
  <c r="G3067" i="1"/>
  <c r="G3079" i="1"/>
  <c r="G3091" i="1"/>
  <c r="G3103" i="1"/>
  <c r="G3115" i="1"/>
  <c r="G3127" i="1"/>
  <c r="G3139" i="1"/>
  <c r="G3151" i="1"/>
  <c r="G3163" i="1"/>
  <c r="G3175" i="1"/>
  <c r="G3187" i="1"/>
  <c r="G3199" i="1"/>
  <c r="G3211" i="1"/>
  <c r="G3223" i="1"/>
  <c r="G3235" i="1"/>
  <c r="G3247" i="1"/>
  <c r="G3259" i="1"/>
  <c r="G3271" i="1"/>
  <c r="G3283" i="1"/>
  <c r="G3295" i="1"/>
  <c r="G3307" i="1"/>
  <c r="G3319" i="1"/>
  <c r="G3331" i="1"/>
  <c r="G3343" i="1"/>
  <c r="G3355" i="1"/>
  <c r="G3367" i="1"/>
  <c r="G3379" i="1"/>
  <c r="G3391" i="1"/>
  <c r="G3403" i="1"/>
  <c r="G3415" i="1"/>
  <c r="G3427" i="1"/>
  <c r="G3439" i="1"/>
  <c r="G3451" i="1"/>
  <c r="G3463" i="1"/>
  <c r="G3475" i="1"/>
  <c r="G3487" i="1"/>
  <c r="G3499" i="1"/>
  <c r="G3511" i="1"/>
  <c r="G3523" i="1"/>
  <c r="G3535" i="1"/>
  <c r="G3547" i="1"/>
  <c r="G3559" i="1"/>
  <c r="G3571" i="1"/>
  <c r="G3583" i="1"/>
  <c r="G3595" i="1"/>
  <c r="G3607" i="1"/>
  <c r="G3619" i="1"/>
  <c r="G3631" i="1"/>
  <c r="G1275" i="1"/>
  <c r="G1760" i="1"/>
  <c r="G2048" i="1"/>
  <c r="G2324" i="1"/>
  <c r="G2492" i="1"/>
  <c r="G2594" i="1"/>
  <c r="G2633" i="1"/>
  <c r="G2657" i="1"/>
  <c r="G2681" i="1"/>
  <c r="G2705" i="1"/>
  <c r="G2729" i="1"/>
  <c r="G2753" i="1"/>
  <c r="G2777" i="1"/>
  <c r="G2801" i="1"/>
  <c r="G2825" i="1"/>
  <c r="G2849" i="1"/>
  <c r="G2873" i="1"/>
  <c r="G2897" i="1"/>
  <c r="G2921" i="1"/>
  <c r="G2945" i="1"/>
  <c r="G2969" i="1"/>
  <c r="G2993" i="1"/>
  <c r="G3017" i="1"/>
  <c r="G3041" i="1"/>
  <c r="G3065" i="1"/>
  <c r="G3089" i="1"/>
  <c r="G3113" i="1"/>
  <c r="G3137" i="1"/>
  <c r="G3161" i="1"/>
  <c r="G3185" i="1"/>
  <c r="G3209" i="1"/>
  <c r="G3233" i="1"/>
  <c r="G3257" i="1"/>
  <c r="G3281" i="1"/>
  <c r="G3305" i="1"/>
  <c r="G3329" i="1"/>
  <c r="G3353" i="1"/>
  <c r="G3377" i="1"/>
  <c r="G3401" i="1"/>
  <c r="G3425" i="1"/>
  <c r="G3449" i="1"/>
  <c r="G3473" i="1"/>
  <c r="G3497" i="1"/>
  <c r="G3521" i="1"/>
  <c r="G3545" i="1"/>
  <c r="G3569" i="1"/>
  <c r="G3593" i="1"/>
  <c r="G3617" i="1"/>
  <c r="G3641" i="1"/>
  <c r="G3663" i="1"/>
  <c r="G3680" i="1"/>
  <c r="G3702" i="1"/>
  <c r="G3724" i="1"/>
  <c r="G3746" i="1"/>
  <c r="G3763" i="1"/>
  <c r="G3785" i="1"/>
  <c r="G3807" i="1"/>
  <c r="G3823" i="1"/>
  <c r="G3843" i="1"/>
  <c r="G3859" i="1"/>
  <c r="G3879" i="1"/>
  <c r="G3895" i="1"/>
  <c r="G3908" i="1"/>
  <c r="G3922" i="1"/>
  <c r="G3935" i="1"/>
  <c r="G3947" i="1"/>
  <c r="G3959" i="1"/>
  <c r="G3971" i="1"/>
  <c r="G3983" i="1"/>
  <c r="G3995" i="1"/>
  <c r="G4007" i="1"/>
  <c r="G4019" i="1"/>
  <c r="G4031" i="1"/>
  <c r="G4043" i="1"/>
  <c r="G4055" i="1"/>
  <c r="G4067" i="1"/>
  <c r="G4079" i="1"/>
  <c r="G4091" i="1"/>
  <c r="G4103" i="1"/>
  <c r="G4115" i="1"/>
  <c r="G4127" i="1"/>
  <c r="G4139" i="1"/>
  <c r="G4151" i="1"/>
  <c r="G4163" i="1"/>
  <c r="G4175" i="1"/>
  <c r="G4187" i="1"/>
  <c r="G4199" i="1"/>
  <c r="G4211" i="1"/>
  <c r="G4223" i="1"/>
  <c r="G4235" i="1"/>
  <c r="G4247" i="1"/>
  <c r="G4259" i="1"/>
  <c r="G4271" i="1"/>
  <c r="G4283" i="1"/>
  <c r="G4295" i="1"/>
  <c r="G4307" i="1"/>
  <c r="G4319" i="1"/>
  <c r="G4331" i="1"/>
  <c r="G4343" i="1"/>
  <c r="G4355" i="1"/>
  <c r="G4367" i="1"/>
  <c r="G4379" i="1"/>
  <c r="G4391" i="1"/>
  <c r="G4403" i="1"/>
  <c r="G4415" i="1"/>
  <c r="G4427" i="1"/>
  <c r="G4439" i="1"/>
  <c r="G4451" i="1"/>
  <c r="G4463" i="1"/>
  <c r="G4475" i="1"/>
  <c r="G4487" i="1"/>
  <c r="G4499" i="1"/>
  <c r="G4511" i="1"/>
  <c r="G4523" i="1"/>
  <c r="G4535" i="1"/>
  <c r="G4547" i="1"/>
  <c r="G4559" i="1"/>
  <c r="G4571" i="1"/>
  <c r="G4583" i="1"/>
  <c r="G4595" i="1"/>
  <c r="G4607" i="1"/>
  <c r="G4619" i="1"/>
  <c r="G4631" i="1"/>
  <c r="G4643" i="1"/>
  <c r="G4655" i="1"/>
  <c r="G4667" i="1"/>
  <c r="G4679" i="1"/>
  <c r="G4691" i="1"/>
  <c r="G4703" i="1"/>
  <c r="G4715" i="1"/>
  <c r="G4727" i="1"/>
  <c r="G4739" i="1"/>
  <c r="G4751" i="1"/>
  <c r="G4763" i="1"/>
  <c r="G4775" i="1"/>
  <c r="G4787" i="1"/>
  <c r="G4799" i="1"/>
  <c r="G4811" i="1"/>
  <c r="G4823" i="1"/>
  <c r="G4835" i="1"/>
  <c r="G4847" i="1"/>
  <c r="G4859" i="1"/>
  <c r="G4871" i="1"/>
  <c r="G4883" i="1"/>
  <c r="G4895" i="1"/>
  <c r="G4907" i="1"/>
  <c r="G4919" i="1"/>
  <c r="G4931" i="1"/>
  <c r="G4943" i="1"/>
  <c r="G4955" i="1"/>
  <c r="G4967" i="1"/>
  <c r="G4979" i="1"/>
  <c r="G4991" i="1"/>
  <c r="G5003" i="1"/>
  <c r="G5015" i="1"/>
  <c r="G5027" i="1"/>
  <c r="G5039" i="1"/>
  <c r="G5051" i="1"/>
  <c r="G5063" i="1"/>
  <c r="G5075" i="1"/>
  <c r="G5087" i="1"/>
  <c r="G5099" i="1"/>
  <c r="G5111" i="1"/>
  <c r="G5123" i="1"/>
  <c r="G5135" i="1"/>
  <c r="G5147" i="1"/>
  <c r="G5159" i="1"/>
  <c r="G5171" i="1"/>
  <c r="G5183" i="1"/>
  <c r="G5195" i="1"/>
  <c r="G5207" i="1"/>
  <c r="G5219" i="1"/>
  <c r="G5231" i="1"/>
  <c r="G5243" i="1"/>
  <c r="G5255" i="1"/>
  <c r="G5267" i="1"/>
  <c r="G5279" i="1"/>
  <c r="G1448" i="1"/>
  <c r="G1784" i="1"/>
  <c r="G2072" i="1"/>
  <c r="G2344" i="1"/>
  <c r="G2504" i="1"/>
  <c r="G2598" i="1"/>
  <c r="G2634" i="1"/>
  <c r="G2658" i="1"/>
  <c r="G2682" i="1"/>
  <c r="G2706" i="1"/>
  <c r="G2730" i="1"/>
  <c r="G2754" i="1"/>
  <c r="G2778" i="1"/>
  <c r="G2802" i="1"/>
  <c r="G2826" i="1"/>
  <c r="G2850" i="1"/>
  <c r="G2874" i="1"/>
  <c r="G2898" i="1"/>
  <c r="G2922" i="1"/>
  <c r="G2946" i="1"/>
  <c r="G2970" i="1"/>
  <c r="G2994" i="1"/>
  <c r="G3018" i="1"/>
  <c r="G3042" i="1"/>
  <c r="G3066" i="1"/>
  <c r="G3090" i="1"/>
  <c r="G3114" i="1"/>
  <c r="G3138" i="1"/>
  <c r="G3162" i="1"/>
  <c r="G3186" i="1"/>
  <c r="G3210" i="1"/>
  <c r="G3234" i="1"/>
  <c r="G3258" i="1"/>
  <c r="G3282" i="1"/>
  <c r="G3306" i="1"/>
  <c r="G3330" i="1"/>
  <c r="G3354" i="1"/>
  <c r="G3378" i="1"/>
  <c r="G3402" i="1"/>
  <c r="G3426" i="1"/>
  <c r="G3450" i="1"/>
  <c r="G3474" i="1"/>
  <c r="G3498" i="1"/>
  <c r="G3522" i="1"/>
  <c r="G3546" i="1"/>
  <c r="G3570" i="1"/>
  <c r="G3594" i="1"/>
  <c r="G3618" i="1"/>
  <c r="G3642" i="1"/>
  <c r="G3664" i="1"/>
  <c r="G3686" i="1"/>
  <c r="G3703" i="1"/>
  <c r="G3725" i="1"/>
  <c r="G3747" i="1"/>
  <c r="G3764" i="1"/>
  <c r="G3786" i="1"/>
  <c r="G3808" i="1"/>
  <c r="G3824" i="1"/>
  <c r="G3844" i="1"/>
  <c r="G3860" i="1"/>
  <c r="G3880" i="1"/>
  <c r="G3896" i="1"/>
  <c r="G3910" i="1"/>
  <c r="G3923" i="1"/>
  <c r="G3936" i="1"/>
  <c r="G3948" i="1"/>
  <c r="G3960" i="1"/>
  <c r="G3972" i="1"/>
  <c r="G3984" i="1"/>
  <c r="G3996" i="1"/>
  <c r="G4008" i="1"/>
  <c r="G4020" i="1"/>
  <c r="G4032" i="1"/>
  <c r="G4044" i="1"/>
  <c r="G4056" i="1"/>
  <c r="G4068" i="1"/>
  <c r="G4080" i="1"/>
  <c r="G4092" i="1"/>
  <c r="G4104" i="1"/>
  <c r="G4116" i="1"/>
  <c r="G4128" i="1"/>
  <c r="G4140" i="1"/>
  <c r="G4152" i="1"/>
  <c r="G4164" i="1"/>
  <c r="G4176" i="1"/>
  <c r="G4188" i="1"/>
  <c r="G4200" i="1"/>
  <c r="G4212" i="1"/>
  <c r="G4224" i="1"/>
  <c r="G4236" i="1"/>
  <c r="G4248" i="1"/>
  <c r="G4260" i="1"/>
  <c r="G4272" i="1"/>
  <c r="G4284" i="1"/>
  <c r="G4296" i="1"/>
  <c r="G4308" i="1"/>
  <c r="G4320" i="1"/>
  <c r="G4332" i="1"/>
  <c r="G4344" i="1"/>
  <c r="G4356" i="1"/>
  <c r="G4368" i="1"/>
  <c r="G4380" i="1"/>
  <c r="G4392" i="1"/>
  <c r="G4404" i="1"/>
  <c r="G4416" i="1"/>
  <c r="G4428" i="1"/>
  <c r="G4440" i="1"/>
  <c r="G4452" i="1"/>
  <c r="G4464" i="1"/>
  <c r="G4476" i="1"/>
  <c r="G4488" i="1"/>
  <c r="G4500" i="1"/>
  <c r="G4512" i="1"/>
  <c r="G4524" i="1"/>
  <c r="G4536" i="1"/>
  <c r="G4548" i="1"/>
  <c r="G4560" i="1"/>
  <c r="G4572" i="1"/>
  <c r="G4584" i="1"/>
  <c r="G4596" i="1"/>
  <c r="G4608" i="1"/>
  <c r="G4620" i="1"/>
  <c r="G4632" i="1"/>
  <c r="G4644" i="1"/>
  <c r="G4656" i="1"/>
  <c r="G4668" i="1"/>
  <c r="G4680" i="1"/>
  <c r="G4692" i="1"/>
  <c r="G4704" i="1"/>
  <c r="G4716" i="1"/>
  <c r="G4728" i="1"/>
  <c r="G4740" i="1"/>
  <c r="G4752" i="1"/>
  <c r="G4764" i="1"/>
  <c r="G4776" i="1"/>
  <c r="G4788" i="1"/>
  <c r="G4800" i="1"/>
  <c r="G4812" i="1"/>
  <c r="G4824" i="1"/>
  <c r="G4836" i="1"/>
  <c r="G4848" i="1"/>
  <c r="G4860" i="1"/>
  <c r="G4872" i="1"/>
  <c r="G4884" i="1"/>
  <c r="G4896" i="1"/>
  <c r="G4908" i="1"/>
  <c r="G4920" i="1"/>
  <c r="G4932" i="1"/>
  <c r="G4944" i="1"/>
  <c r="G4956" i="1"/>
  <c r="G4968" i="1"/>
  <c r="G4980" i="1"/>
  <c r="G4992" i="1"/>
  <c r="G5004" i="1"/>
  <c r="G5016" i="1"/>
  <c r="G5028" i="1"/>
  <c r="G5040" i="1"/>
  <c r="G5052" i="1"/>
  <c r="G5064" i="1"/>
  <c r="G5076" i="1"/>
  <c r="G5088" i="1"/>
  <c r="G5100" i="1"/>
  <c r="G5112" i="1"/>
  <c r="G5124" i="1"/>
  <c r="G5136" i="1"/>
  <c r="G5148" i="1"/>
  <c r="G5160" i="1"/>
  <c r="G5172" i="1"/>
  <c r="G5184" i="1"/>
  <c r="G5196" i="1"/>
  <c r="G1504" i="1"/>
  <c r="G1808" i="1"/>
  <c r="G2096" i="1"/>
  <c r="G2360" i="1"/>
  <c r="G2516" i="1"/>
  <c r="G2600" i="1"/>
  <c r="G2636" i="1"/>
  <c r="G2660" i="1"/>
  <c r="G2684" i="1"/>
  <c r="G2708" i="1"/>
  <c r="G2732" i="1"/>
  <c r="G2756" i="1"/>
  <c r="G2780" i="1"/>
  <c r="G2804" i="1"/>
  <c r="G2828" i="1"/>
  <c r="G2852" i="1"/>
  <c r="G2876" i="1"/>
  <c r="G2900" i="1"/>
  <c r="G2924" i="1"/>
  <c r="G2948" i="1"/>
  <c r="G2972" i="1"/>
  <c r="G2996" i="1"/>
  <c r="G3020" i="1"/>
  <c r="G3044" i="1"/>
  <c r="G3068" i="1"/>
  <c r="G3092" i="1"/>
  <c r="G3116" i="1"/>
  <c r="G3140" i="1"/>
  <c r="G3164" i="1"/>
  <c r="G3188" i="1"/>
  <c r="G3212" i="1"/>
  <c r="G3236" i="1"/>
  <c r="G3260" i="1"/>
  <c r="G3284" i="1"/>
  <c r="G3308" i="1"/>
  <c r="G3332" i="1"/>
  <c r="G3356" i="1"/>
  <c r="G3380" i="1"/>
  <c r="G3404" i="1"/>
  <c r="G3428" i="1"/>
  <c r="G3452" i="1"/>
  <c r="G3476" i="1"/>
  <c r="G3500" i="1"/>
  <c r="G3524" i="1"/>
  <c r="G3548" i="1"/>
  <c r="G3572" i="1"/>
  <c r="G3596" i="1"/>
  <c r="G3620" i="1"/>
  <c r="G3643" i="1"/>
  <c r="G3665" i="1"/>
  <c r="G3687" i="1"/>
  <c r="G3704" i="1"/>
  <c r="G3726" i="1"/>
  <c r="G3748" i="1"/>
  <c r="G3770" i="1"/>
  <c r="G3787" i="1"/>
  <c r="G3809" i="1"/>
  <c r="G3829" i="1"/>
  <c r="G3845" i="1"/>
  <c r="G3865" i="1"/>
  <c r="G3881" i="1"/>
  <c r="G3898" i="1"/>
  <c r="G3911" i="1"/>
  <c r="G3924" i="1"/>
  <c r="G3937" i="1"/>
  <c r="G3949" i="1"/>
  <c r="G3961" i="1"/>
  <c r="G3973" i="1"/>
  <c r="G3985" i="1"/>
  <c r="G3997" i="1"/>
  <c r="G4009" i="1"/>
  <c r="G4021" i="1"/>
  <c r="G4033" i="1"/>
  <c r="G4045" i="1"/>
  <c r="G4057" i="1"/>
  <c r="G4069" i="1"/>
  <c r="G4081" i="1"/>
  <c r="G4093" i="1"/>
  <c r="G4105" i="1"/>
  <c r="G4117" i="1"/>
  <c r="G4129" i="1"/>
  <c r="G4141" i="1"/>
  <c r="G4153" i="1"/>
  <c r="G4165" i="1"/>
  <c r="G4177" i="1"/>
  <c r="G4189" i="1"/>
  <c r="G4201" i="1"/>
  <c r="G4213" i="1"/>
  <c r="G4225" i="1"/>
  <c r="G4237" i="1"/>
  <c r="G4249" i="1"/>
  <c r="G4261" i="1"/>
  <c r="G4273" i="1"/>
  <c r="G4285" i="1"/>
  <c r="G4297" i="1"/>
  <c r="G4309" i="1"/>
  <c r="G4321" i="1"/>
  <c r="G4333" i="1"/>
  <c r="G4345" i="1"/>
  <c r="G4357" i="1"/>
  <c r="G4369" i="1"/>
  <c r="G4381" i="1"/>
  <c r="G4393" i="1"/>
  <c r="G4405" i="1"/>
  <c r="G4417" i="1"/>
  <c r="G4429" i="1"/>
  <c r="G4441" i="1"/>
  <c r="G4453" i="1"/>
  <c r="G4465" i="1"/>
  <c r="G4477" i="1"/>
  <c r="G4489" i="1"/>
  <c r="G4501" i="1"/>
  <c r="G4513" i="1"/>
  <c r="G4525" i="1"/>
  <c r="G4537" i="1"/>
  <c r="G4549" i="1"/>
  <c r="G4561" i="1"/>
  <c r="G4573" i="1"/>
  <c r="G4585" i="1"/>
  <c r="G4597" i="1"/>
  <c r="G4609" i="1"/>
  <c r="G4621" i="1"/>
  <c r="G4633" i="1"/>
  <c r="G4645" i="1"/>
  <c r="G4657" i="1"/>
  <c r="G4669" i="1"/>
  <c r="G4681" i="1"/>
  <c r="G4693" i="1"/>
  <c r="G4705" i="1"/>
  <c r="G4717" i="1"/>
  <c r="G4729" i="1"/>
  <c r="G4741" i="1"/>
  <c r="G4753" i="1"/>
  <c r="G4765" i="1"/>
  <c r="G4777" i="1"/>
  <c r="G4789" i="1"/>
  <c r="G4801" i="1"/>
  <c r="G4813" i="1"/>
  <c r="G4825" i="1"/>
  <c r="G4837" i="1"/>
  <c r="G4849" i="1"/>
  <c r="G4861" i="1"/>
  <c r="G4873" i="1"/>
  <c r="G4885" i="1"/>
  <c r="G4897" i="1"/>
  <c r="G4909" i="1"/>
  <c r="G4921" i="1"/>
  <c r="G4933" i="1"/>
  <c r="G4945" i="1"/>
  <c r="G4957" i="1"/>
  <c r="G4969" i="1"/>
  <c r="G4981" i="1"/>
  <c r="G4993" i="1"/>
  <c r="G5005" i="1"/>
  <c r="G5017" i="1"/>
  <c r="G5029" i="1"/>
  <c r="G5041" i="1"/>
  <c r="G5053" i="1"/>
  <c r="G5065" i="1"/>
  <c r="G5077" i="1"/>
  <c r="G5089" i="1"/>
  <c r="G5101" i="1"/>
  <c r="G5113" i="1"/>
  <c r="G5125" i="1"/>
  <c r="G5137" i="1"/>
  <c r="G5149" i="1"/>
  <c r="G5161" i="1"/>
  <c r="G5173" i="1"/>
  <c r="G5185" i="1"/>
  <c r="G5197" i="1"/>
  <c r="G1542" i="1"/>
  <c r="G1832" i="1"/>
  <c r="G2120" i="1"/>
  <c r="G2380" i="1"/>
  <c r="G2528" i="1"/>
  <c r="G2606" i="1"/>
  <c r="G2642" i="1"/>
  <c r="G2666" i="1"/>
  <c r="G2690" i="1"/>
  <c r="G2714" i="1"/>
  <c r="G2738" i="1"/>
  <c r="G2762" i="1"/>
  <c r="G2786" i="1"/>
  <c r="G2810" i="1"/>
  <c r="G2834" i="1"/>
  <c r="G2858" i="1"/>
  <c r="G2882" i="1"/>
  <c r="G2906" i="1"/>
  <c r="G2930" i="1"/>
  <c r="G2954" i="1"/>
  <c r="G2978" i="1"/>
  <c r="G3002" i="1"/>
  <c r="G3026" i="1"/>
  <c r="G3050" i="1"/>
  <c r="G3074" i="1"/>
  <c r="G3098" i="1"/>
  <c r="G3122" i="1"/>
  <c r="G3146" i="1"/>
  <c r="G3170" i="1"/>
  <c r="G3194" i="1"/>
  <c r="G3218" i="1"/>
  <c r="G3242" i="1"/>
  <c r="G3266" i="1"/>
  <c r="G3290" i="1"/>
  <c r="G3314" i="1"/>
  <c r="G3338" i="1"/>
  <c r="G3362" i="1"/>
  <c r="G3386" i="1"/>
  <c r="G3410" i="1"/>
  <c r="G3434" i="1"/>
  <c r="G3458" i="1"/>
  <c r="G3482" i="1"/>
  <c r="G3506" i="1"/>
  <c r="G3530" i="1"/>
  <c r="G3554" i="1"/>
  <c r="G3578" i="1"/>
  <c r="G3602" i="1"/>
  <c r="G3626" i="1"/>
  <c r="G3644" i="1"/>
  <c r="G3666" i="1"/>
  <c r="G3688" i="1"/>
  <c r="G3710" i="1"/>
  <c r="G3727" i="1"/>
  <c r="G3749" i="1"/>
  <c r="G3771" i="1"/>
  <c r="G3788" i="1"/>
  <c r="G3810" i="1"/>
  <c r="G3830" i="1"/>
  <c r="G3846" i="1"/>
  <c r="G3866" i="1"/>
  <c r="G3882" i="1"/>
  <c r="G3899" i="1"/>
  <c r="G3912" i="1"/>
  <c r="G3925" i="1"/>
  <c r="G3938" i="1"/>
  <c r="G3950" i="1"/>
  <c r="G3962" i="1"/>
  <c r="G3974" i="1"/>
  <c r="G3986" i="1"/>
  <c r="G3998" i="1"/>
  <c r="G4010" i="1"/>
  <c r="G4022" i="1"/>
  <c r="G4034" i="1"/>
  <c r="G4046" i="1"/>
  <c r="G4058" i="1"/>
  <c r="G4070" i="1"/>
  <c r="G4082" i="1"/>
  <c r="G4094" i="1"/>
  <c r="G4106" i="1"/>
  <c r="G4118" i="1"/>
  <c r="G4130" i="1"/>
  <c r="G4142" i="1"/>
  <c r="G4154" i="1"/>
  <c r="G4166" i="1"/>
  <c r="G4178" i="1"/>
  <c r="G4190" i="1"/>
  <c r="G4202" i="1"/>
  <c r="G4214" i="1"/>
  <c r="G4226" i="1"/>
  <c r="G4238" i="1"/>
  <c r="G4250" i="1"/>
  <c r="G4262" i="1"/>
  <c r="G4274" i="1"/>
  <c r="G4286" i="1"/>
  <c r="G4298" i="1"/>
  <c r="G4310" i="1"/>
  <c r="G4322" i="1"/>
  <c r="G4334" i="1"/>
  <c r="G4346" i="1"/>
  <c r="G4358" i="1"/>
  <c r="G4370" i="1"/>
  <c r="G4382" i="1"/>
  <c r="G4394" i="1"/>
  <c r="G4406" i="1"/>
  <c r="G4418" i="1"/>
  <c r="G4430" i="1"/>
  <c r="G4442" i="1"/>
  <c r="G4454" i="1"/>
  <c r="G4466" i="1"/>
  <c r="G4478" i="1"/>
  <c r="G4490" i="1"/>
  <c r="G4502" i="1"/>
  <c r="G4514" i="1"/>
  <c r="G4526" i="1"/>
  <c r="G4538" i="1"/>
  <c r="G4550" i="1"/>
  <c r="G4562" i="1"/>
  <c r="G4574" i="1"/>
  <c r="G4586" i="1"/>
  <c r="G4598" i="1"/>
  <c r="G4610" i="1"/>
  <c r="G4622" i="1"/>
  <c r="G4634" i="1"/>
  <c r="G4646" i="1"/>
  <c r="G4658" i="1"/>
  <c r="G4670" i="1"/>
  <c r="G4682" i="1"/>
  <c r="G4694" i="1"/>
  <c r="G4706" i="1"/>
  <c r="G4718" i="1"/>
  <c r="G4730" i="1"/>
  <c r="G4742" i="1"/>
  <c r="G4754" i="1"/>
  <c r="G4766" i="1"/>
  <c r="G4778" i="1"/>
  <c r="G4790" i="1"/>
  <c r="G4802" i="1"/>
  <c r="G4814" i="1"/>
  <c r="G4826" i="1"/>
  <c r="G4838" i="1"/>
  <c r="G4850" i="1"/>
  <c r="G4862" i="1"/>
  <c r="G4874" i="1"/>
  <c r="G4886" i="1"/>
  <c r="G4898" i="1"/>
  <c r="G4910" i="1"/>
  <c r="G4922" i="1"/>
  <c r="G4934" i="1"/>
  <c r="G4946" i="1"/>
  <c r="G4958" i="1"/>
  <c r="G4970" i="1"/>
  <c r="G4982" i="1"/>
  <c r="G4994" i="1"/>
  <c r="G5006" i="1"/>
  <c r="G5018" i="1"/>
  <c r="G5030" i="1"/>
  <c r="G5042" i="1"/>
  <c r="G5054" i="1"/>
  <c r="G5066" i="1"/>
  <c r="G5078" i="1"/>
  <c r="G5090" i="1"/>
  <c r="G5102" i="1"/>
  <c r="G5114" i="1"/>
  <c r="G5126" i="1"/>
  <c r="G5138" i="1"/>
  <c r="G5150" i="1"/>
  <c r="G5162" i="1"/>
  <c r="G5174" i="1"/>
  <c r="G5186" i="1"/>
  <c r="G5198" i="1"/>
  <c r="G1568" i="1"/>
  <c r="G1856" i="1"/>
  <c r="G2144" i="1"/>
  <c r="G2396" i="1"/>
  <c r="G2540" i="1"/>
  <c r="G2610" i="1"/>
  <c r="G2643" i="1"/>
  <c r="G2667" i="1"/>
  <c r="G2691" i="1"/>
  <c r="G2715" i="1"/>
  <c r="G2739" i="1"/>
  <c r="G2763" i="1"/>
  <c r="G2787" i="1"/>
  <c r="G2811" i="1"/>
  <c r="G2835" i="1"/>
  <c r="G2859" i="1"/>
  <c r="G2883" i="1"/>
  <c r="G2907" i="1"/>
  <c r="G2931" i="1"/>
  <c r="G2955" i="1"/>
  <c r="G2979" i="1"/>
  <c r="G3003" i="1"/>
  <c r="G3027" i="1"/>
  <c r="G3051" i="1"/>
  <c r="G3075" i="1"/>
  <c r="G3099" i="1"/>
  <c r="G3123" i="1"/>
  <c r="G3147" i="1"/>
  <c r="G3171" i="1"/>
  <c r="G3195" i="1"/>
  <c r="G3219" i="1"/>
  <c r="G3243" i="1"/>
  <c r="G3267" i="1"/>
  <c r="G3291" i="1"/>
  <c r="G3315" i="1"/>
  <c r="G3339" i="1"/>
  <c r="G3363" i="1"/>
  <c r="G3387" i="1"/>
  <c r="G3411" i="1"/>
  <c r="G3435" i="1"/>
  <c r="G3459" i="1"/>
  <c r="G3483" i="1"/>
  <c r="G3507" i="1"/>
  <c r="G3531" i="1"/>
  <c r="G3555" i="1"/>
  <c r="G3579" i="1"/>
  <c r="G3603" i="1"/>
  <c r="G3627" i="1"/>
  <c r="G3650" i="1"/>
  <c r="G3667" i="1"/>
  <c r="G3689" i="1"/>
  <c r="G3711" i="1"/>
  <c r="G3728" i="1"/>
  <c r="G3750" i="1"/>
  <c r="G3772" i="1"/>
  <c r="G3794" i="1"/>
  <c r="G3811" i="1"/>
  <c r="G3831" i="1"/>
  <c r="G3847" i="1"/>
  <c r="G3867" i="1"/>
  <c r="G3883" i="1"/>
  <c r="G3900" i="1"/>
  <c r="G3913" i="1"/>
  <c r="G3926" i="1"/>
  <c r="G3939" i="1"/>
  <c r="G3951" i="1"/>
  <c r="G3963" i="1"/>
  <c r="G3975" i="1"/>
  <c r="G3987" i="1"/>
  <c r="G3999" i="1"/>
  <c r="G4011" i="1"/>
  <c r="G4023" i="1"/>
  <c r="G4035" i="1"/>
  <c r="G4047" i="1"/>
  <c r="G4059" i="1"/>
  <c r="G4071" i="1"/>
  <c r="G4083" i="1"/>
  <c r="G4095" i="1"/>
  <c r="G4107" i="1"/>
  <c r="G4119" i="1"/>
  <c r="G4131" i="1"/>
  <c r="G4143" i="1"/>
  <c r="G4155" i="1"/>
  <c r="G4167" i="1"/>
  <c r="G4179" i="1"/>
  <c r="G4191" i="1"/>
  <c r="G4203" i="1"/>
  <c r="G4215" i="1"/>
  <c r="G4227" i="1"/>
  <c r="G4239" i="1"/>
  <c r="G4251" i="1"/>
  <c r="G4263" i="1"/>
  <c r="G4275" i="1"/>
  <c r="G4287" i="1"/>
  <c r="G4299" i="1"/>
  <c r="G4311" i="1"/>
  <c r="G4323" i="1"/>
  <c r="G4335" i="1"/>
  <c r="G4347" i="1"/>
  <c r="G4359" i="1"/>
  <c r="G4371" i="1"/>
  <c r="G4383" i="1"/>
  <c r="G4395" i="1"/>
  <c r="G4407" i="1"/>
  <c r="G4419" i="1"/>
  <c r="G4431" i="1"/>
  <c r="G4443" i="1"/>
  <c r="G4455" i="1"/>
  <c r="G4467" i="1"/>
  <c r="G4479" i="1"/>
  <c r="G4491" i="1"/>
  <c r="G4503" i="1"/>
  <c r="G4515" i="1"/>
  <c r="G4527" i="1"/>
  <c r="G4539" i="1"/>
  <c r="G4551" i="1"/>
  <c r="G4563" i="1"/>
  <c r="G4575" i="1"/>
  <c r="G4587" i="1"/>
  <c r="G4599" i="1"/>
  <c r="G4611" i="1"/>
  <c r="G4623" i="1"/>
  <c r="G4635" i="1"/>
  <c r="G4647" i="1"/>
  <c r="G4659" i="1"/>
  <c r="G4671" i="1"/>
  <c r="G4683" i="1"/>
  <c r="G4695" i="1"/>
  <c r="G4707" i="1"/>
  <c r="G4719" i="1"/>
  <c r="G4731" i="1"/>
  <c r="G4743" i="1"/>
  <c r="G4755" i="1"/>
  <c r="G4767" i="1"/>
  <c r="G4779" i="1"/>
  <c r="G4791" i="1"/>
  <c r="G4803" i="1"/>
  <c r="G4815" i="1"/>
  <c r="G4827" i="1"/>
  <c r="G4839" i="1"/>
  <c r="G4851" i="1"/>
  <c r="G4863" i="1"/>
  <c r="G4875" i="1"/>
  <c r="G4887" i="1"/>
  <c r="G4899" i="1"/>
  <c r="G4911" i="1"/>
  <c r="G4923" i="1"/>
  <c r="G4935" i="1"/>
  <c r="G4947" i="1"/>
  <c r="G4959" i="1"/>
  <c r="G4971" i="1"/>
  <c r="G4983" i="1"/>
  <c r="G4995" i="1"/>
  <c r="G5007" i="1"/>
  <c r="G5019" i="1"/>
  <c r="G5031" i="1"/>
  <c r="G5043" i="1"/>
  <c r="G5055" i="1"/>
  <c r="G5067" i="1"/>
  <c r="G5079" i="1"/>
  <c r="G5091" i="1"/>
  <c r="G5103" i="1"/>
  <c r="G5115" i="1"/>
  <c r="G1592" i="1"/>
  <c r="G1880" i="1"/>
  <c r="G2168" i="1"/>
  <c r="G2408" i="1"/>
  <c r="G2552" i="1"/>
  <c r="G2612" i="1"/>
  <c r="G2644" i="1"/>
  <c r="G2668" i="1"/>
  <c r="G2692" i="1"/>
  <c r="G2716" i="1"/>
  <c r="G2740" i="1"/>
  <c r="G2764" i="1"/>
  <c r="G2788" i="1"/>
  <c r="G2812" i="1"/>
  <c r="G2836" i="1"/>
  <c r="G2860" i="1"/>
  <c r="G2884" i="1"/>
  <c r="G2908" i="1"/>
  <c r="G2932" i="1"/>
  <c r="G2956" i="1"/>
  <c r="G2980" i="1"/>
  <c r="G3004" i="1"/>
  <c r="G3028" i="1"/>
  <c r="G3052" i="1"/>
  <c r="G3076" i="1"/>
  <c r="G3100" i="1"/>
  <c r="G3124" i="1"/>
  <c r="G3148" i="1"/>
  <c r="G3172" i="1"/>
  <c r="G3196" i="1"/>
  <c r="G3220" i="1"/>
  <c r="G3244" i="1"/>
  <c r="G3268" i="1"/>
  <c r="G3292" i="1"/>
  <c r="G3316" i="1"/>
  <c r="G3340" i="1"/>
  <c r="G3364" i="1"/>
  <c r="G3388" i="1"/>
  <c r="G3412" i="1"/>
  <c r="G3436" i="1"/>
  <c r="G3460" i="1"/>
  <c r="G3484" i="1"/>
  <c r="G3508" i="1"/>
  <c r="G3532" i="1"/>
  <c r="G3556" i="1"/>
  <c r="G3580" i="1"/>
  <c r="G3604" i="1"/>
  <c r="G3628" i="1"/>
  <c r="G3651" i="1"/>
  <c r="G3668" i="1"/>
  <c r="G3690" i="1"/>
  <c r="G3712" i="1"/>
  <c r="G3734" i="1"/>
  <c r="G3751" i="1"/>
  <c r="G3773" i="1"/>
  <c r="G3795" i="1"/>
  <c r="G3812" i="1"/>
  <c r="G3832" i="1"/>
  <c r="G3848" i="1"/>
  <c r="G3868" i="1"/>
  <c r="G3884" i="1"/>
  <c r="G3901" i="1"/>
  <c r="G3914" i="1"/>
  <c r="G3927" i="1"/>
  <c r="G3940" i="1"/>
  <c r="G3952" i="1"/>
  <c r="G1616" i="1"/>
  <c r="G1904" i="1"/>
  <c r="G2192" i="1"/>
  <c r="G2420" i="1"/>
  <c r="G2558" i="1"/>
  <c r="G2618" i="1"/>
  <c r="G2645" i="1"/>
  <c r="G2669" i="1"/>
  <c r="G2693" i="1"/>
  <c r="G2717" i="1"/>
  <c r="G2741" i="1"/>
  <c r="G2765" i="1"/>
  <c r="G2789" i="1"/>
  <c r="G2813" i="1"/>
  <c r="G2837" i="1"/>
  <c r="G2861" i="1"/>
  <c r="G2885" i="1"/>
  <c r="G2909" i="1"/>
  <c r="G2933" i="1"/>
  <c r="G2957" i="1"/>
  <c r="G2981" i="1"/>
  <c r="G3005" i="1"/>
  <c r="G3029" i="1"/>
  <c r="G3053" i="1"/>
  <c r="G3077" i="1"/>
  <c r="G3101" i="1"/>
  <c r="G3125" i="1"/>
  <c r="G3149" i="1"/>
  <c r="G3173" i="1"/>
  <c r="G3197" i="1"/>
  <c r="G3221" i="1"/>
  <c r="G3245" i="1"/>
  <c r="G3269" i="1"/>
  <c r="G3293" i="1"/>
  <c r="G3317" i="1"/>
  <c r="G3341" i="1"/>
  <c r="G3365" i="1"/>
  <c r="G3389" i="1"/>
  <c r="G3413" i="1"/>
  <c r="G3437" i="1"/>
  <c r="G3461" i="1"/>
  <c r="G3485" i="1"/>
  <c r="G3509" i="1"/>
  <c r="G3533" i="1"/>
  <c r="G3557" i="1"/>
  <c r="G3581" i="1"/>
  <c r="G3605" i="1"/>
  <c r="G3629" i="1"/>
  <c r="G3652" i="1"/>
  <c r="G3674" i="1"/>
  <c r="G3691" i="1"/>
  <c r="G3713" i="1"/>
  <c r="G3735" i="1"/>
  <c r="G3752" i="1"/>
  <c r="G3774" i="1"/>
  <c r="G3796" i="1"/>
  <c r="G3817" i="1"/>
  <c r="G3833" i="1"/>
  <c r="G3853" i="1"/>
  <c r="G3869" i="1"/>
  <c r="G3889" i="1"/>
  <c r="G3902" i="1"/>
  <c r="G3915" i="1"/>
  <c r="G3928" i="1"/>
  <c r="G3941" i="1"/>
  <c r="G3953" i="1"/>
  <c r="G3965" i="1"/>
  <c r="G3977" i="1"/>
  <c r="G3989" i="1"/>
  <c r="G4001" i="1"/>
  <c r="G4013" i="1"/>
  <c r="G1640" i="1"/>
  <c r="G1928" i="1"/>
  <c r="G2216" i="1"/>
  <c r="G2432" i="1"/>
  <c r="G2564" i="1"/>
  <c r="G2622" i="1"/>
  <c r="G2646" i="1"/>
  <c r="G2670" i="1"/>
  <c r="G2694" i="1"/>
  <c r="G2718" i="1"/>
  <c r="G2742" i="1"/>
  <c r="G2766" i="1"/>
  <c r="G2790" i="1"/>
  <c r="G2814" i="1"/>
  <c r="G2838" i="1"/>
  <c r="G2862" i="1"/>
  <c r="G2886" i="1"/>
  <c r="G2910" i="1"/>
  <c r="G2934" i="1"/>
  <c r="G2958" i="1"/>
  <c r="G2982" i="1"/>
  <c r="G3006" i="1"/>
  <c r="G3030" i="1"/>
  <c r="G3054" i="1"/>
  <c r="G3078" i="1"/>
  <c r="G3102" i="1"/>
  <c r="G3126" i="1"/>
  <c r="G3150" i="1"/>
  <c r="G3174" i="1"/>
  <c r="G3198" i="1"/>
  <c r="G3222" i="1"/>
  <c r="G3246" i="1"/>
  <c r="G3270" i="1"/>
  <c r="G3294" i="1"/>
  <c r="G3318" i="1"/>
  <c r="G3342" i="1"/>
  <c r="G3366" i="1"/>
  <c r="G3390" i="1"/>
  <c r="G3414" i="1"/>
  <c r="G3438" i="1"/>
  <c r="G3462" i="1"/>
  <c r="G3486" i="1"/>
  <c r="G3510" i="1"/>
  <c r="G3534" i="1"/>
  <c r="G3558" i="1"/>
  <c r="G3582" i="1"/>
  <c r="G3606" i="1"/>
  <c r="G3630" i="1"/>
  <c r="G3653" i="1"/>
  <c r="G3675" i="1"/>
  <c r="G3692" i="1"/>
  <c r="G3714" i="1"/>
  <c r="G3736" i="1"/>
  <c r="G3758" i="1"/>
  <c r="G3775" i="1"/>
  <c r="G3797" i="1"/>
  <c r="G3818" i="1"/>
  <c r="G3834" i="1"/>
  <c r="G3854" i="1"/>
  <c r="G3870" i="1"/>
  <c r="G3890" i="1"/>
  <c r="G3903" i="1"/>
  <c r="G3916" i="1"/>
  <c r="G3929" i="1"/>
  <c r="G3942" i="1"/>
  <c r="G3954" i="1"/>
  <c r="G3966" i="1"/>
  <c r="G3978" i="1"/>
  <c r="G3990" i="1"/>
  <c r="G4002" i="1"/>
  <c r="G4014" i="1"/>
  <c r="G1664" i="1"/>
  <c r="G1952" i="1"/>
  <c r="G2240" i="1"/>
  <c r="G2444" i="1"/>
  <c r="G2570" i="1"/>
  <c r="G2624" i="1"/>
  <c r="G2648" i="1"/>
  <c r="G2672" i="1"/>
  <c r="G2696" i="1"/>
  <c r="G2720" i="1"/>
  <c r="G2744" i="1"/>
  <c r="G2768" i="1"/>
  <c r="G2792" i="1"/>
  <c r="G2816" i="1"/>
  <c r="G2840" i="1"/>
  <c r="G2864" i="1"/>
  <c r="G2888" i="1"/>
  <c r="G2912" i="1"/>
  <c r="G2936" i="1"/>
  <c r="G2960" i="1"/>
  <c r="G2984" i="1"/>
  <c r="G3008" i="1"/>
  <c r="G3032" i="1"/>
  <c r="G3056" i="1"/>
  <c r="G3080" i="1"/>
  <c r="G3104" i="1"/>
  <c r="G3128" i="1"/>
  <c r="G3152" i="1"/>
  <c r="G3176" i="1"/>
  <c r="G3200" i="1"/>
  <c r="G3224" i="1"/>
  <c r="G3248" i="1"/>
  <c r="G3272" i="1"/>
  <c r="G3296" i="1"/>
  <c r="G3320" i="1"/>
  <c r="G3344" i="1"/>
  <c r="G3368" i="1"/>
  <c r="G3392" i="1"/>
  <c r="G3416" i="1"/>
  <c r="G3440" i="1"/>
  <c r="G3464" i="1"/>
  <c r="G3488" i="1"/>
  <c r="G3512" i="1"/>
  <c r="G3536" i="1"/>
  <c r="G3560" i="1"/>
  <c r="G3584" i="1"/>
  <c r="G3608" i="1"/>
  <c r="G3632" i="1"/>
  <c r="G3654" i="1"/>
  <c r="G3676" i="1"/>
  <c r="G3698" i="1"/>
  <c r="G3715" i="1"/>
  <c r="G3737" i="1"/>
  <c r="G3759" i="1"/>
  <c r="G3776" i="1"/>
  <c r="G3798" i="1"/>
  <c r="G3819" i="1"/>
  <c r="G3835" i="1"/>
  <c r="G3855" i="1"/>
  <c r="G3871" i="1"/>
  <c r="G3891" i="1"/>
  <c r="G3904" i="1"/>
  <c r="G3917" i="1"/>
  <c r="G3930" i="1"/>
  <c r="G3943" i="1"/>
  <c r="G1688" i="1"/>
  <c r="G1976" i="1"/>
  <c r="G2264" i="1"/>
  <c r="G2456" i="1"/>
  <c r="G2576" i="1"/>
  <c r="G2630" i="1"/>
  <c r="G2654" i="1"/>
  <c r="G2678" i="1"/>
  <c r="G2702" i="1"/>
  <c r="G2726" i="1"/>
  <c r="G2750" i="1"/>
  <c r="G2774" i="1"/>
  <c r="G2798" i="1"/>
  <c r="G2822" i="1"/>
  <c r="G2846" i="1"/>
  <c r="G2870" i="1"/>
  <c r="G2894" i="1"/>
  <c r="G2918" i="1"/>
  <c r="G2942" i="1"/>
  <c r="G2966" i="1"/>
  <c r="G2990" i="1"/>
  <c r="G3014" i="1"/>
  <c r="G3038" i="1"/>
  <c r="G3062" i="1"/>
  <c r="G3086" i="1"/>
  <c r="G3110" i="1"/>
  <c r="G3134" i="1"/>
  <c r="G3158" i="1"/>
  <c r="G3182" i="1"/>
  <c r="G3206" i="1"/>
  <c r="G3230" i="1"/>
  <c r="G3254" i="1"/>
  <c r="G3278" i="1"/>
  <c r="G3302" i="1"/>
  <c r="G3326" i="1"/>
  <c r="G3350" i="1"/>
  <c r="G3374" i="1"/>
  <c r="G3398" i="1"/>
  <c r="G3422" i="1"/>
  <c r="G3446" i="1"/>
  <c r="G3470" i="1"/>
  <c r="G3494" i="1"/>
  <c r="G3518" i="1"/>
  <c r="G3542" i="1"/>
  <c r="G3566" i="1"/>
  <c r="G3590" i="1"/>
  <c r="G3614" i="1"/>
  <c r="G3638" i="1"/>
  <c r="G3655" i="1"/>
  <c r="G3677" i="1"/>
  <c r="G3699" i="1"/>
  <c r="G3716" i="1"/>
  <c r="G3738" i="1"/>
  <c r="G3760" i="1"/>
  <c r="G3782" i="1"/>
  <c r="G3799" i="1"/>
  <c r="G3820" i="1"/>
  <c r="G3836" i="1"/>
  <c r="G3856" i="1"/>
  <c r="G3872" i="1"/>
  <c r="G1712" i="1"/>
  <c r="G2000" i="1"/>
  <c r="G2287" i="1"/>
  <c r="G1736" i="1"/>
  <c r="G2024" i="1"/>
  <c r="G2308" i="1"/>
  <c r="G2480" i="1"/>
  <c r="G2588" i="1"/>
  <c r="G2632" i="1"/>
  <c r="G2656" i="1"/>
  <c r="G2680" i="1"/>
  <c r="G2704" i="1"/>
  <c r="G2728" i="1"/>
  <c r="G2752" i="1"/>
  <c r="G2776" i="1"/>
  <c r="G2800" i="1"/>
  <c r="G2824" i="1"/>
  <c r="G2848" i="1"/>
  <c r="G2872" i="1"/>
  <c r="G2896" i="1"/>
  <c r="G2920" i="1"/>
  <c r="G2944" i="1"/>
  <c r="G2968" i="1"/>
  <c r="G2992" i="1"/>
  <c r="G3016" i="1"/>
  <c r="G3040" i="1"/>
  <c r="G3064" i="1"/>
  <c r="G3088" i="1"/>
  <c r="G3112" i="1"/>
  <c r="G3136" i="1"/>
  <c r="G3160" i="1"/>
  <c r="G3184" i="1"/>
  <c r="G3208" i="1"/>
  <c r="G3232" i="1"/>
  <c r="G3256" i="1"/>
  <c r="G3280" i="1"/>
  <c r="G3304" i="1"/>
  <c r="G3328" i="1"/>
  <c r="G3352" i="1"/>
  <c r="G3376" i="1"/>
  <c r="G3400" i="1"/>
  <c r="G3424" i="1"/>
  <c r="G3448" i="1"/>
  <c r="G3472" i="1"/>
  <c r="G3496" i="1"/>
  <c r="G3520" i="1"/>
  <c r="G3544" i="1"/>
  <c r="G3568" i="1"/>
  <c r="G3592" i="1"/>
  <c r="G3616" i="1"/>
  <c r="G3640" i="1"/>
  <c r="G3662" i="1"/>
  <c r="G3679" i="1"/>
  <c r="G3701" i="1"/>
  <c r="G3723" i="1"/>
  <c r="G3740" i="1"/>
  <c r="G3762" i="1"/>
  <c r="G3784" i="1"/>
  <c r="G3806" i="1"/>
  <c r="G3822" i="1"/>
  <c r="G3842" i="1"/>
  <c r="G3858" i="1"/>
  <c r="G3878" i="1"/>
  <c r="G3894" i="1"/>
  <c r="G3907" i="1"/>
  <c r="G3920" i="1"/>
  <c r="G3934" i="1"/>
  <c r="G3946" i="1"/>
  <c r="G3958" i="1"/>
  <c r="G3970" i="1"/>
  <c r="G3982" i="1"/>
  <c r="G3994" i="1"/>
  <c r="G4006" i="1"/>
  <c r="G4018" i="1"/>
  <c r="G4030" i="1"/>
  <c r="G4042" i="1"/>
  <c r="G4054" i="1"/>
  <c r="G4066" i="1"/>
  <c r="G4078" i="1"/>
  <c r="G4090" i="1"/>
  <c r="G4102" i="1"/>
  <c r="G4114" i="1"/>
  <c r="G4126" i="1"/>
  <c r="G4138" i="1"/>
  <c r="G4150" i="1"/>
  <c r="G4162" i="1"/>
  <c r="G4174" i="1"/>
  <c r="G4186" i="1"/>
  <c r="G4198" i="1"/>
  <c r="G4210" i="1"/>
  <c r="G4222" i="1"/>
  <c r="G4234" i="1"/>
  <c r="G4246" i="1"/>
  <c r="G4258" i="1"/>
  <c r="G4270" i="1"/>
  <c r="G4282" i="1"/>
  <c r="G4294" i="1"/>
  <c r="G4306" i="1"/>
  <c r="G4318" i="1"/>
  <c r="G4330" i="1"/>
  <c r="G4342" i="1"/>
  <c r="G4354" i="1"/>
  <c r="G4366" i="1"/>
  <c r="G4378" i="1"/>
  <c r="G4390" i="1"/>
  <c r="G4402" i="1"/>
  <c r="G4414" i="1"/>
  <c r="G4426" i="1"/>
  <c r="G4438" i="1"/>
  <c r="G4450" i="1"/>
  <c r="G4462" i="1"/>
  <c r="G4474" i="1"/>
  <c r="G4486" i="1"/>
  <c r="G4498" i="1"/>
  <c r="G4510" i="1"/>
  <c r="G4522" i="1"/>
  <c r="G4534" i="1"/>
  <c r="G4546" i="1"/>
  <c r="G4558" i="1"/>
  <c r="G4570" i="1"/>
  <c r="G4582" i="1"/>
  <c r="G4594" i="1"/>
  <c r="G4606" i="1"/>
  <c r="G4618" i="1"/>
  <c r="G4630" i="1"/>
  <c r="G4642" i="1"/>
  <c r="G4654" i="1"/>
  <c r="G4666" i="1"/>
  <c r="G4678" i="1"/>
  <c r="G4690" i="1"/>
  <c r="G4702" i="1"/>
  <c r="G4714" i="1"/>
  <c r="G4726" i="1"/>
  <c r="G4738" i="1"/>
  <c r="G4750" i="1"/>
  <c r="G4762" i="1"/>
  <c r="G4774" i="1"/>
  <c r="G4786" i="1"/>
  <c r="G4798" i="1"/>
  <c r="G4810" i="1"/>
  <c r="G4822" i="1"/>
  <c r="G4834" i="1"/>
  <c r="G4846" i="1"/>
  <c r="G4858" i="1"/>
  <c r="G4870" i="1"/>
  <c r="G4882" i="1"/>
  <c r="G4894" i="1"/>
  <c r="G4906" i="1"/>
  <c r="G4918" i="1"/>
  <c r="G4930" i="1"/>
  <c r="G4942" i="1"/>
  <c r="G4954" i="1"/>
  <c r="G4966" i="1"/>
  <c r="G4978" i="1"/>
  <c r="G4990" i="1"/>
  <c r="G5002" i="1"/>
  <c r="G5014" i="1"/>
  <c r="G5026" i="1"/>
  <c r="G5038" i="1"/>
  <c r="G5050" i="1"/>
  <c r="G5062" i="1"/>
  <c r="G5074" i="1"/>
  <c r="G5086" i="1"/>
  <c r="G5098" i="1"/>
  <c r="G5110" i="1"/>
  <c r="G5122" i="1"/>
  <c r="G2468" i="1"/>
  <c r="G2871" i="1"/>
  <c r="G3159" i="1"/>
  <c r="G3447" i="1"/>
  <c r="G3722" i="1"/>
  <c r="G3906" i="1"/>
  <c r="G3968" i="1"/>
  <c r="G4004" i="1"/>
  <c r="G4036" i="1"/>
  <c r="G4060" i="1"/>
  <c r="G4084" i="1"/>
  <c r="G4108" i="1"/>
  <c r="G4132" i="1"/>
  <c r="G4156" i="1"/>
  <c r="G4180" i="1"/>
  <c r="G4204" i="1"/>
  <c r="G4228" i="1"/>
  <c r="G4252" i="1"/>
  <c r="G4276" i="1"/>
  <c r="G4300" i="1"/>
  <c r="G4324" i="1"/>
  <c r="G4348" i="1"/>
  <c r="G4372" i="1"/>
  <c r="G4396" i="1"/>
  <c r="G4420" i="1"/>
  <c r="G4444" i="1"/>
  <c r="G4468" i="1"/>
  <c r="G4492" i="1"/>
  <c r="G4516" i="1"/>
  <c r="G4540" i="1"/>
  <c r="G4564" i="1"/>
  <c r="G4588" i="1"/>
  <c r="G4612" i="1"/>
  <c r="G4636" i="1"/>
  <c r="G4660" i="1"/>
  <c r="G4684" i="1"/>
  <c r="G4708" i="1"/>
  <c r="G4732" i="1"/>
  <c r="G4756" i="1"/>
  <c r="G4780" i="1"/>
  <c r="G4804" i="1"/>
  <c r="G4828" i="1"/>
  <c r="G4852" i="1"/>
  <c r="G4876" i="1"/>
  <c r="G4900" i="1"/>
  <c r="G4924" i="1"/>
  <c r="G4948" i="1"/>
  <c r="G4972" i="1"/>
  <c r="G4996" i="1"/>
  <c r="G5020" i="1"/>
  <c r="G5044" i="1"/>
  <c r="G5068" i="1"/>
  <c r="G5092" i="1"/>
  <c r="G5116" i="1"/>
  <c r="G5133" i="1"/>
  <c r="G5153" i="1"/>
  <c r="G5169" i="1"/>
  <c r="G5189" i="1"/>
  <c r="G5205" i="1"/>
  <c r="G5218" i="1"/>
  <c r="G5232" i="1"/>
  <c r="G5245" i="1"/>
  <c r="G5258" i="1"/>
  <c r="G5271" i="1"/>
  <c r="G5284" i="1"/>
  <c r="G5296" i="1"/>
  <c r="G5308" i="1"/>
  <c r="G5320" i="1"/>
  <c r="G5332" i="1"/>
  <c r="G5344" i="1"/>
  <c r="G5356" i="1"/>
  <c r="G5368" i="1"/>
  <c r="G5380" i="1"/>
  <c r="G5392" i="1"/>
  <c r="G5404" i="1"/>
  <c r="G5416" i="1"/>
  <c r="G5428" i="1"/>
  <c r="G5440" i="1"/>
  <c r="G5452" i="1"/>
  <c r="G5464" i="1"/>
  <c r="G5476" i="1"/>
  <c r="G5488" i="1"/>
  <c r="G5500" i="1"/>
  <c r="G5512" i="1"/>
  <c r="G5524" i="1"/>
  <c r="G5536" i="1"/>
  <c r="G5548" i="1"/>
  <c r="G5560" i="1"/>
  <c r="G5572" i="1"/>
  <c r="G5584" i="1"/>
  <c r="G5596" i="1"/>
  <c r="G5608" i="1"/>
  <c r="G5620" i="1"/>
  <c r="G5632" i="1"/>
  <c r="G5644" i="1"/>
  <c r="G5656" i="1"/>
  <c r="G5668" i="1"/>
  <c r="G5680" i="1"/>
  <c r="G5692" i="1"/>
  <c r="G5704" i="1"/>
  <c r="G5716" i="1"/>
  <c r="G5728" i="1"/>
  <c r="G5740" i="1"/>
  <c r="G5752" i="1"/>
  <c r="G5764" i="1"/>
  <c r="G5776" i="1"/>
  <c r="G5788" i="1"/>
  <c r="G5800" i="1"/>
  <c r="G5812" i="1"/>
  <c r="G5824" i="1"/>
  <c r="G5836" i="1"/>
  <c r="G5848" i="1"/>
  <c r="G5860" i="1"/>
  <c r="G5872" i="1"/>
  <c r="G5884" i="1"/>
  <c r="G5896" i="1"/>
  <c r="G5908" i="1"/>
  <c r="G5920" i="1"/>
  <c r="G5932" i="1"/>
  <c r="G5944" i="1"/>
  <c r="G5956" i="1"/>
  <c r="G5968" i="1"/>
  <c r="G5980" i="1"/>
  <c r="G5992" i="1"/>
  <c r="G6004" i="1"/>
  <c r="G6016" i="1"/>
  <c r="G6028" i="1"/>
  <c r="G6040" i="1"/>
  <c r="G6052" i="1"/>
  <c r="G6064" i="1"/>
  <c r="G6076" i="1"/>
  <c r="G6088" i="1"/>
  <c r="G6100" i="1"/>
  <c r="G6112" i="1"/>
  <c r="G6124" i="1"/>
  <c r="G6136" i="1"/>
  <c r="G6148" i="1"/>
  <c r="G6160" i="1"/>
  <c r="G6172" i="1"/>
  <c r="G6184" i="1"/>
  <c r="G6196" i="1"/>
  <c r="G6208" i="1"/>
  <c r="G6220" i="1"/>
  <c r="G6232" i="1"/>
  <c r="G6244" i="1"/>
  <c r="G6256" i="1"/>
  <c r="G6268" i="1"/>
  <c r="G6280" i="1"/>
  <c r="G6292" i="1"/>
  <c r="G6304" i="1"/>
  <c r="G6316" i="1"/>
  <c r="G6328" i="1"/>
  <c r="G6340" i="1"/>
  <c r="G6352" i="1"/>
  <c r="G6364" i="1"/>
  <c r="G6376" i="1"/>
  <c r="G6388" i="1"/>
  <c r="G6400" i="1"/>
  <c r="G6412" i="1"/>
  <c r="G6424" i="1"/>
  <c r="G6436" i="1"/>
  <c r="G6448" i="1"/>
  <c r="G6460" i="1"/>
  <c r="G6472" i="1"/>
  <c r="G6484" i="1"/>
  <c r="G6496" i="1"/>
  <c r="G6508" i="1"/>
  <c r="G6520" i="1"/>
  <c r="G6532" i="1"/>
  <c r="G6544" i="1"/>
  <c r="G6556" i="1"/>
  <c r="G6568" i="1"/>
  <c r="G2582" i="1"/>
  <c r="G2895" i="1"/>
  <c r="G3183" i="1"/>
  <c r="G3471" i="1"/>
  <c r="G3739" i="1"/>
  <c r="G3918" i="1"/>
  <c r="G3969" i="1"/>
  <c r="G4005" i="1"/>
  <c r="G4037" i="1"/>
  <c r="G4061" i="1"/>
  <c r="G4085" i="1"/>
  <c r="G4109" i="1"/>
  <c r="G4133" i="1"/>
  <c r="G4157" i="1"/>
  <c r="G4181" i="1"/>
  <c r="G4205" i="1"/>
  <c r="G4229" i="1"/>
  <c r="G4253" i="1"/>
  <c r="G4277" i="1"/>
  <c r="G4301" i="1"/>
  <c r="G4325" i="1"/>
  <c r="G4349" i="1"/>
  <c r="G4373" i="1"/>
  <c r="G4397" i="1"/>
  <c r="G4421" i="1"/>
  <c r="G4445" i="1"/>
  <c r="G4469" i="1"/>
  <c r="G4493" i="1"/>
  <c r="G4517" i="1"/>
  <c r="G4541" i="1"/>
  <c r="G4565" i="1"/>
  <c r="G4589" i="1"/>
  <c r="G4613" i="1"/>
  <c r="G4637" i="1"/>
  <c r="G4661" i="1"/>
  <c r="G4685" i="1"/>
  <c r="G4709" i="1"/>
  <c r="G4733" i="1"/>
  <c r="G4757" i="1"/>
  <c r="G4781" i="1"/>
  <c r="G4805" i="1"/>
  <c r="G4829" i="1"/>
  <c r="G4853" i="1"/>
  <c r="G4877" i="1"/>
  <c r="G4901" i="1"/>
  <c r="G4925" i="1"/>
  <c r="G4949" i="1"/>
  <c r="G4973" i="1"/>
  <c r="G4997" i="1"/>
  <c r="G5021" i="1"/>
  <c r="G5045" i="1"/>
  <c r="G5069" i="1"/>
  <c r="G5093" i="1"/>
  <c r="G5117" i="1"/>
  <c r="G5134" i="1"/>
  <c r="G5154" i="1"/>
  <c r="G5170" i="1"/>
  <c r="G5190" i="1"/>
  <c r="G5206" i="1"/>
  <c r="G5220" i="1"/>
  <c r="G5233" i="1"/>
  <c r="G5246" i="1"/>
  <c r="G5259" i="1"/>
  <c r="G5272" i="1"/>
  <c r="G5285" i="1"/>
  <c r="G5297" i="1"/>
  <c r="G5309" i="1"/>
  <c r="G5321" i="1"/>
  <c r="G5333" i="1"/>
  <c r="G5345" i="1"/>
  <c r="G5357" i="1"/>
  <c r="G5369" i="1"/>
  <c r="G5381" i="1"/>
  <c r="G5393" i="1"/>
  <c r="G5405" i="1"/>
  <c r="G5417" i="1"/>
  <c r="G5429" i="1"/>
  <c r="G5441" i="1"/>
  <c r="G5453" i="1"/>
  <c r="G5465" i="1"/>
  <c r="G5477" i="1"/>
  <c r="G5489" i="1"/>
  <c r="G5501" i="1"/>
  <c r="G5513" i="1"/>
  <c r="G5525" i="1"/>
  <c r="G5537" i="1"/>
  <c r="G5549" i="1"/>
  <c r="G5561" i="1"/>
  <c r="G5573" i="1"/>
  <c r="G5585" i="1"/>
  <c r="G5597" i="1"/>
  <c r="G5609" i="1"/>
  <c r="G5621" i="1"/>
  <c r="G5633" i="1"/>
  <c r="G5645" i="1"/>
  <c r="G5657" i="1"/>
  <c r="G5669" i="1"/>
  <c r="G5681" i="1"/>
  <c r="G5693" i="1"/>
  <c r="G5705" i="1"/>
  <c r="G5717" i="1"/>
  <c r="G5729" i="1"/>
  <c r="G5741" i="1"/>
  <c r="G5753" i="1"/>
  <c r="G5765" i="1"/>
  <c r="G5777" i="1"/>
  <c r="G5789" i="1"/>
  <c r="G5801" i="1"/>
  <c r="G5813" i="1"/>
  <c r="G5825" i="1"/>
  <c r="G5837" i="1"/>
  <c r="G5849" i="1"/>
  <c r="G5861" i="1"/>
  <c r="G5873" i="1"/>
  <c r="G5885" i="1"/>
  <c r="G5897" i="1"/>
  <c r="G5909" i="1"/>
  <c r="G5921" i="1"/>
  <c r="G5933" i="1"/>
  <c r="G5945" i="1"/>
  <c r="G5957" i="1"/>
  <c r="G5969" i="1"/>
  <c r="G5981" i="1"/>
  <c r="G5993" i="1"/>
  <c r="G6005" i="1"/>
  <c r="G6017" i="1"/>
  <c r="G6029" i="1"/>
  <c r="G6041" i="1"/>
  <c r="G6053" i="1"/>
  <c r="G6065" i="1"/>
  <c r="G6077" i="1"/>
  <c r="G6089" i="1"/>
  <c r="G6101" i="1"/>
  <c r="G6113" i="1"/>
  <c r="G6125" i="1"/>
  <c r="G6137" i="1"/>
  <c r="G6149" i="1"/>
  <c r="G6161" i="1"/>
  <c r="G6173" i="1"/>
  <c r="G6185" i="1"/>
  <c r="G6197" i="1"/>
  <c r="G6209" i="1"/>
  <c r="G6221" i="1"/>
  <c r="G6233" i="1"/>
  <c r="G6245" i="1"/>
  <c r="G6257" i="1"/>
  <c r="G6269" i="1"/>
  <c r="G6281" i="1"/>
  <c r="G6293" i="1"/>
  <c r="G6305" i="1"/>
  <c r="G6317" i="1"/>
  <c r="G6329" i="1"/>
  <c r="G6341" i="1"/>
  <c r="G6353" i="1"/>
  <c r="G6365" i="1"/>
  <c r="G6377" i="1"/>
  <c r="G6389" i="1"/>
  <c r="G6401" i="1"/>
  <c r="G6413" i="1"/>
  <c r="G6425" i="1"/>
  <c r="G6437" i="1"/>
  <c r="G6449" i="1"/>
  <c r="G6461" i="1"/>
  <c r="G6473" i="1"/>
  <c r="G6485" i="1"/>
  <c r="G6497" i="1"/>
  <c r="G6509" i="1"/>
  <c r="G6521" i="1"/>
  <c r="G6533" i="1"/>
  <c r="G6545" i="1"/>
  <c r="G6557" i="1"/>
  <c r="G6569" i="1"/>
  <c r="G2631" i="1"/>
  <c r="G2919" i="1"/>
  <c r="G3207" i="1"/>
  <c r="G3495" i="1"/>
  <c r="G3761" i="1"/>
  <c r="G3919" i="1"/>
  <c r="G3976" i="1"/>
  <c r="G4012" i="1"/>
  <c r="G4038" i="1"/>
  <c r="G4062" i="1"/>
  <c r="G4086" i="1"/>
  <c r="G4110" i="1"/>
  <c r="G4134" i="1"/>
  <c r="G4158" i="1"/>
  <c r="G4182" i="1"/>
  <c r="G4206" i="1"/>
  <c r="G4230" i="1"/>
  <c r="G4254" i="1"/>
  <c r="G4278" i="1"/>
  <c r="G4302" i="1"/>
  <c r="G4326" i="1"/>
  <c r="G4350" i="1"/>
  <c r="G4374" i="1"/>
  <c r="G4398" i="1"/>
  <c r="G4422" i="1"/>
  <c r="G4446" i="1"/>
  <c r="G4470" i="1"/>
  <c r="G4494" i="1"/>
  <c r="G4518" i="1"/>
  <c r="G4542" i="1"/>
  <c r="G4566" i="1"/>
  <c r="G4590" i="1"/>
  <c r="G4614" i="1"/>
  <c r="G4638" i="1"/>
  <c r="G4662" i="1"/>
  <c r="G4686" i="1"/>
  <c r="G4710" i="1"/>
  <c r="G4734" i="1"/>
  <c r="G4758" i="1"/>
  <c r="G4782" i="1"/>
  <c r="G4806" i="1"/>
  <c r="G4830" i="1"/>
  <c r="G4854" i="1"/>
  <c r="G4878" i="1"/>
  <c r="G4902" i="1"/>
  <c r="G4926" i="1"/>
  <c r="G4950" i="1"/>
  <c r="G4974" i="1"/>
  <c r="G4998" i="1"/>
  <c r="G5022" i="1"/>
  <c r="G5046" i="1"/>
  <c r="G5070" i="1"/>
  <c r="G5094" i="1"/>
  <c r="G5118" i="1"/>
  <c r="G5139" i="1"/>
  <c r="G5155" i="1"/>
  <c r="G5175" i="1"/>
  <c r="G5191" i="1"/>
  <c r="G5208" i="1"/>
  <c r="G5221" i="1"/>
  <c r="G5234" i="1"/>
  <c r="G5247" i="1"/>
  <c r="G5260" i="1"/>
  <c r="G5273" i="1"/>
  <c r="G5286" i="1"/>
  <c r="G5298" i="1"/>
  <c r="G5310" i="1"/>
  <c r="G5322" i="1"/>
  <c r="G5334" i="1"/>
  <c r="G5346" i="1"/>
  <c r="G5358" i="1"/>
  <c r="G5370" i="1"/>
  <c r="G5382" i="1"/>
  <c r="G5394" i="1"/>
  <c r="G5406" i="1"/>
  <c r="G5418" i="1"/>
  <c r="G5430" i="1"/>
  <c r="G5442" i="1"/>
  <c r="G5454" i="1"/>
  <c r="G5466" i="1"/>
  <c r="G5478" i="1"/>
  <c r="G5490" i="1"/>
  <c r="G5502" i="1"/>
  <c r="G5514" i="1"/>
  <c r="G5526" i="1"/>
  <c r="G5538" i="1"/>
  <c r="G5550" i="1"/>
  <c r="G5562" i="1"/>
  <c r="G5574" i="1"/>
  <c r="G5586" i="1"/>
  <c r="G5598" i="1"/>
  <c r="G5610" i="1"/>
  <c r="G5622" i="1"/>
  <c r="G5634" i="1"/>
  <c r="G5646" i="1"/>
  <c r="G5658" i="1"/>
  <c r="G5670" i="1"/>
  <c r="G5682" i="1"/>
  <c r="G5694" i="1"/>
  <c r="G5706" i="1"/>
  <c r="G5718" i="1"/>
  <c r="G5730" i="1"/>
  <c r="G5742" i="1"/>
  <c r="G5754" i="1"/>
  <c r="G5766" i="1"/>
  <c r="G5778" i="1"/>
  <c r="G5790" i="1"/>
  <c r="G5802" i="1"/>
  <c r="G5814" i="1"/>
  <c r="G5826" i="1"/>
  <c r="G5838" i="1"/>
  <c r="G5850" i="1"/>
  <c r="G5862" i="1"/>
  <c r="G5874" i="1"/>
  <c r="G5886" i="1"/>
  <c r="G5898" i="1"/>
  <c r="G5910" i="1"/>
  <c r="G5922" i="1"/>
  <c r="G5934" i="1"/>
  <c r="G5946" i="1"/>
  <c r="G5958" i="1"/>
  <c r="G5970" i="1"/>
  <c r="G5982" i="1"/>
  <c r="G5994" i="1"/>
  <c r="G6006" i="1"/>
  <c r="G6018" i="1"/>
  <c r="G6030" i="1"/>
  <c r="G6042" i="1"/>
  <c r="G6054" i="1"/>
  <c r="G6066" i="1"/>
  <c r="G6078" i="1"/>
  <c r="G6090" i="1"/>
  <c r="G6102" i="1"/>
  <c r="G6114" i="1"/>
  <c r="G6126" i="1"/>
  <c r="G6138" i="1"/>
  <c r="G6150" i="1"/>
  <c r="G6162" i="1"/>
  <c r="G6174" i="1"/>
  <c r="G6186" i="1"/>
  <c r="G6198" i="1"/>
  <c r="G6210" i="1"/>
  <c r="G6222" i="1"/>
  <c r="G6234" i="1"/>
  <c r="G6246" i="1"/>
  <c r="G6258" i="1"/>
  <c r="G6270" i="1"/>
  <c r="G6282" i="1"/>
  <c r="G6294" i="1"/>
  <c r="G6306" i="1"/>
  <c r="G6318" i="1"/>
  <c r="G6330" i="1"/>
  <c r="G6342" i="1"/>
  <c r="G6354" i="1"/>
  <c r="G6366" i="1"/>
  <c r="G6378" i="1"/>
  <c r="G6390" i="1"/>
  <c r="G6402" i="1"/>
  <c r="G6414" i="1"/>
  <c r="G6426" i="1"/>
  <c r="G6438" i="1"/>
  <c r="G6450" i="1"/>
  <c r="G6462" i="1"/>
  <c r="G6474" i="1"/>
  <c r="G6486" i="1"/>
  <c r="G6498" i="1"/>
  <c r="G6510" i="1"/>
  <c r="G6522" i="1"/>
  <c r="G6534" i="1"/>
  <c r="G6546" i="1"/>
  <c r="G6558" i="1"/>
  <c r="G6570" i="1"/>
  <c r="G2655" i="1"/>
  <c r="G2943" i="1"/>
  <c r="G3231" i="1"/>
  <c r="G3519" i="1"/>
  <c r="G3783" i="1"/>
  <c r="G3931" i="1"/>
  <c r="G3979" i="1"/>
  <c r="G4015" i="1"/>
  <c r="G4039" i="1"/>
  <c r="G4063" i="1"/>
  <c r="G4087" i="1"/>
  <c r="G4111" i="1"/>
  <c r="G4135" i="1"/>
  <c r="G4159" i="1"/>
  <c r="G4183" i="1"/>
  <c r="G4207" i="1"/>
  <c r="G4231" i="1"/>
  <c r="G4255" i="1"/>
  <c r="G4279" i="1"/>
  <c r="G4303" i="1"/>
  <c r="G4327" i="1"/>
  <c r="G4351" i="1"/>
  <c r="G4375" i="1"/>
  <c r="G4399" i="1"/>
  <c r="G4423" i="1"/>
  <c r="G4447" i="1"/>
  <c r="G4471" i="1"/>
  <c r="G4495" i="1"/>
  <c r="G4519" i="1"/>
  <c r="G4543" i="1"/>
  <c r="G4567" i="1"/>
  <c r="G4591" i="1"/>
  <c r="G4615" i="1"/>
  <c r="G4639" i="1"/>
  <c r="G4663" i="1"/>
  <c r="G4687" i="1"/>
  <c r="G4711" i="1"/>
  <c r="G4735" i="1"/>
  <c r="G4759" i="1"/>
  <c r="G4783" i="1"/>
  <c r="G4807" i="1"/>
  <c r="G4831" i="1"/>
  <c r="G4855" i="1"/>
  <c r="G4879" i="1"/>
  <c r="G4903" i="1"/>
  <c r="G4927" i="1"/>
  <c r="G4951" i="1"/>
  <c r="G4975" i="1"/>
  <c r="G4999" i="1"/>
  <c r="G5023" i="1"/>
  <c r="G5047" i="1"/>
  <c r="G5071" i="1"/>
  <c r="G5095" i="1"/>
  <c r="G5119" i="1"/>
  <c r="G5140" i="1"/>
  <c r="G5156" i="1"/>
  <c r="G5176" i="1"/>
  <c r="G5192" i="1"/>
  <c r="G5209" i="1"/>
  <c r="G5222" i="1"/>
  <c r="G5235" i="1"/>
  <c r="G5248" i="1"/>
  <c r="G5261" i="1"/>
  <c r="G5274" i="1"/>
  <c r="G5287" i="1"/>
  <c r="G5299" i="1"/>
  <c r="G5311" i="1"/>
  <c r="G5323" i="1"/>
  <c r="G5335" i="1"/>
  <c r="G5347" i="1"/>
  <c r="G5359" i="1"/>
  <c r="G5371" i="1"/>
  <c r="G5383" i="1"/>
  <c r="G5395" i="1"/>
  <c r="G5407" i="1"/>
  <c r="G5419" i="1"/>
  <c r="G5431" i="1"/>
  <c r="G5443" i="1"/>
  <c r="G5455" i="1"/>
  <c r="G5467" i="1"/>
  <c r="G5479" i="1"/>
  <c r="G5491" i="1"/>
  <c r="G5503" i="1"/>
  <c r="G5515" i="1"/>
  <c r="G5527" i="1"/>
  <c r="G5539" i="1"/>
  <c r="G5551" i="1"/>
  <c r="G5563" i="1"/>
  <c r="G5575" i="1"/>
  <c r="G5587" i="1"/>
  <c r="G5599" i="1"/>
  <c r="G5611" i="1"/>
  <c r="G5623" i="1"/>
  <c r="G5635" i="1"/>
  <c r="G5647" i="1"/>
  <c r="G5659" i="1"/>
  <c r="G5671" i="1"/>
  <c r="G5683" i="1"/>
  <c r="G5695" i="1"/>
  <c r="G5707" i="1"/>
  <c r="G5719" i="1"/>
  <c r="G5731" i="1"/>
  <c r="G5743" i="1"/>
  <c r="G5755" i="1"/>
  <c r="G5767" i="1"/>
  <c r="G5779" i="1"/>
  <c r="G5791" i="1"/>
  <c r="G5803" i="1"/>
  <c r="G5815" i="1"/>
  <c r="G5827" i="1"/>
  <c r="G5839" i="1"/>
  <c r="G5851" i="1"/>
  <c r="G5863" i="1"/>
  <c r="G5875" i="1"/>
  <c r="G5887" i="1"/>
  <c r="G5899" i="1"/>
  <c r="G5911" i="1"/>
  <c r="G5923" i="1"/>
  <c r="G5935" i="1"/>
  <c r="G5947" i="1"/>
  <c r="G5959" i="1"/>
  <c r="G5971" i="1"/>
  <c r="G5983" i="1"/>
  <c r="G5995" i="1"/>
  <c r="G6007" i="1"/>
  <c r="G6019" i="1"/>
  <c r="G6031" i="1"/>
  <c r="G6043" i="1"/>
  <c r="G6055" i="1"/>
  <c r="G6067" i="1"/>
  <c r="G6079" i="1"/>
  <c r="G6091" i="1"/>
  <c r="G6103" i="1"/>
  <c r="G6115" i="1"/>
  <c r="G6127" i="1"/>
  <c r="G6139" i="1"/>
  <c r="G6151" i="1"/>
  <c r="G6163" i="1"/>
  <c r="G6175" i="1"/>
  <c r="G6187" i="1"/>
  <c r="G6199" i="1"/>
  <c r="G6211" i="1"/>
  <c r="G6223" i="1"/>
  <c r="G6235" i="1"/>
  <c r="G6247" i="1"/>
  <c r="G6259" i="1"/>
  <c r="G6271" i="1"/>
  <c r="G6283" i="1"/>
  <c r="G6295" i="1"/>
  <c r="G6307" i="1"/>
  <c r="G6319" i="1"/>
  <c r="G6331" i="1"/>
  <c r="G6343" i="1"/>
  <c r="G6355" i="1"/>
  <c r="G6367" i="1"/>
  <c r="G6379" i="1"/>
  <c r="G6391" i="1"/>
  <c r="G6403" i="1"/>
  <c r="G6415" i="1"/>
  <c r="G6427" i="1"/>
  <c r="G6439" i="1"/>
  <c r="G6451" i="1"/>
  <c r="G6463" i="1"/>
  <c r="G6475" i="1"/>
  <c r="G6487" i="1"/>
  <c r="G6499" i="1"/>
  <c r="G6511" i="1"/>
  <c r="G6523" i="1"/>
  <c r="G6535" i="1"/>
  <c r="G6547" i="1"/>
  <c r="G6559" i="1"/>
  <c r="G6571" i="1"/>
  <c r="G2679" i="1"/>
  <c r="G2967" i="1"/>
  <c r="G3255" i="1"/>
  <c r="G3543" i="1"/>
  <c r="G3800" i="1"/>
  <c r="G3932" i="1"/>
  <c r="G3980" i="1"/>
  <c r="G4016" i="1"/>
  <c r="G4040" i="1"/>
  <c r="G4064" i="1"/>
  <c r="G4088" i="1"/>
  <c r="G4112" i="1"/>
  <c r="G4136" i="1"/>
  <c r="G4160" i="1"/>
  <c r="G4184" i="1"/>
  <c r="G4208" i="1"/>
  <c r="G4232" i="1"/>
  <c r="G4256" i="1"/>
  <c r="G4280" i="1"/>
  <c r="G4304" i="1"/>
  <c r="G4328" i="1"/>
  <c r="G4352" i="1"/>
  <c r="G4376" i="1"/>
  <c r="G4400" i="1"/>
  <c r="G4424" i="1"/>
  <c r="G4448" i="1"/>
  <c r="G4472" i="1"/>
  <c r="G4496" i="1"/>
  <c r="G4520" i="1"/>
  <c r="G4544" i="1"/>
  <c r="G4568" i="1"/>
  <c r="G4592" i="1"/>
  <c r="G4616" i="1"/>
  <c r="G4640" i="1"/>
  <c r="G4664" i="1"/>
  <c r="G4688" i="1"/>
  <c r="G4712" i="1"/>
  <c r="G4736" i="1"/>
  <c r="G4760" i="1"/>
  <c r="G4784" i="1"/>
  <c r="G4808" i="1"/>
  <c r="G4832" i="1"/>
  <c r="G4856" i="1"/>
  <c r="G4880" i="1"/>
  <c r="G4904" i="1"/>
  <c r="G4928" i="1"/>
  <c r="G4952" i="1"/>
  <c r="G4976" i="1"/>
  <c r="G5000" i="1"/>
  <c r="G5024" i="1"/>
  <c r="G5048" i="1"/>
  <c r="G5072" i="1"/>
  <c r="G5096" i="1"/>
  <c r="G5120" i="1"/>
  <c r="G5141" i="1"/>
  <c r="G5157" i="1"/>
  <c r="G5177" i="1"/>
  <c r="G5193" i="1"/>
  <c r="G5210" i="1"/>
  <c r="G5223" i="1"/>
  <c r="G5236" i="1"/>
  <c r="G5249" i="1"/>
  <c r="G5262" i="1"/>
  <c r="G5275" i="1"/>
  <c r="G5288" i="1"/>
  <c r="G5300" i="1"/>
  <c r="G5312" i="1"/>
  <c r="G5324" i="1"/>
  <c r="G5336" i="1"/>
  <c r="G5348" i="1"/>
  <c r="G5360" i="1"/>
  <c r="G5372" i="1"/>
  <c r="G5384" i="1"/>
  <c r="G5396" i="1"/>
  <c r="G5408" i="1"/>
  <c r="G5420" i="1"/>
  <c r="G5432" i="1"/>
  <c r="G5444" i="1"/>
  <c r="G5456" i="1"/>
  <c r="G5468" i="1"/>
  <c r="G5480" i="1"/>
  <c r="G5492" i="1"/>
  <c r="G5504" i="1"/>
  <c r="G5516" i="1"/>
  <c r="G5528" i="1"/>
  <c r="G5540" i="1"/>
  <c r="G5552" i="1"/>
  <c r="G5564" i="1"/>
  <c r="G5576" i="1"/>
  <c r="G5588" i="1"/>
  <c r="G5600" i="1"/>
  <c r="G5612" i="1"/>
  <c r="G5624" i="1"/>
  <c r="G5636" i="1"/>
  <c r="G5648" i="1"/>
  <c r="G5660" i="1"/>
  <c r="G5672" i="1"/>
  <c r="G5684" i="1"/>
  <c r="G5696" i="1"/>
  <c r="G5708" i="1"/>
  <c r="G5720" i="1"/>
  <c r="G5732" i="1"/>
  <c r="G5744" i="1"/>
  <c r="G5756" i="1"/>
  <c r="G5768" i="1"/>
  <c r="G5780" i="1"/>
  <c r="G5792" i="1"/>
  <c r="G5804" i="1"/>
  <c r="G5816" i="1"/>
  <c r="G5828" i="1"/>
  <c r="G5840" i="1"/>
  <c r="G5852" i="1"/>
  <c r="G5864" i="1"/>
  <c r="G5876" i="1"/>
  <c r="G5888" i="1"/>
  <c r="G5900" i="1"/>
  <c r="G5912" i="1"/>
  <c r="G5924" i="1"/>
  <c r="G5936" i="1"/>
  <c r="G5948" i="1"/>
  <c r="G5960" i="1"/>
  <c r="G5972" i="1"/>
  <c r="G5984" i="1"/>
  <c r="G5996" i="1"/>
  <c r="G6008" i="1"/>
  <c r="G6020" i="1"/>
  <c r="G6032" i="1"/>
  <c r="G6044" i="1"/>
  <c r="G6056" i="1"/>
  <c r="G6068" i="1"/>
  <c r="G6080" i="1"/>
  <c r="G6092" i="1"/>
  <c r="G6104" i="1"/>
  <c r="G6116" i="1"/>
  <c r="G6128" i="1"/>
  <c r="G6140" i="1"/>
  <c r="G6152" i="1"/>
  <c r="G6164" i="1"/>
  <c r="G6176" i="1"/>
  <c r="G6188" i="1"/>
  <c r="G6200" i="1"/>
  <c r="G6212" i="1"/>
  <c r="G6224" i="1"/>
  <c r="G6236" i="1"/>
  <c r="G6248" i="1"/>
  <c r="G6260" i="1"/>
  <c r="G6272" i="1"/>
  <c r="G6284" i="1"/>
  <c r="G6296" i="1"/>
  <c r="G6308" i="1"/>
  <c r="G6320" i="1"/>
  <c r="G6332" i="1"/>
  <c r="G6344" i="1"/>
  <c r="G6356" i="1"/>
  <c r="G6368" i="1"/>
  <c r="G6380" i="1"/>
  <c r="G6392" i="1"/>
  <c r="G6404" i="1"/>
  <c r="G6416" i="1"/>
  <c r="G6428" i="1"/>
  <c r="G6440" i="1"/>
  <c r="G6452" i="1"/>
  <c r="G6464" i="1"/>
  <c r="G2703" i="1"/>
  <c r="G2991" i="1"/>
  <c r="G3279" i="1"/>
  <c r="G3567" i="1"/>
  <c r="G3821" i="1"/>
  <c r="G3944" i="1"/>
  <c r="G3981" i="1"/>
  <c r="G4017" i="1"/>
  <c r="G4041" i="1"/>
  <c r="G4065" i="1"/>
  <c r="G4089" i="1"/>
  <c r="G4113" i="1"/>
  <c r="G4137" i="1"/>
  <c r="G4161" i="1"/>
  <c r="G4185" i="1"/>
  <c r="G4209" i="1"/>
  <c r="G4233" i="1"/>
  <c r="G4257" i="1"/>
  <c r="G4281" i="1"/>
  <c r="G4305" i="1"/>
  <c r="G4329" i="1"/>
  <c r="G4353" i="1"/>
  <c r="G4377" i="1"/>
  <c r="G4401" i="1"/>
  <c r="G4425" i="1"/>
  <c r="G4449" i="1"/>
  <c r="G4473" i="1"/>
  <c r="G4497" i="1"/>
  <c r="G4521" i="1"/>
  <c r="G4545" i="1"/>
  <c r="G4569" i="1"/>
  <c r="G4593" i="1"/>
  <c r="G4617" i="1"/>
  <c r="G4641" i="1"/>
  <c r="G4665" i="1"/>
  <c r="G4689" i="1"/>
  <c r="G4713" i="1"/>
  <c r="G4737" i="1"/>
  <c r="G4761" i="1"/>
  <c r="G4785" i="1"/>
  <c r="G4809" i="1"/>
  <c r="G4833" i="1"/>
  <c r="G4857" i="1"/>
  <c r="G4881" i="1"/>
  <c r="G4905" i="1"/>
  <c r="G4929" i="1"/>
  <c r="G4953" i="1"/>
  <c r="G4977" i="1"/>
  <c r="G5001" i="1"/>
  <c r="G5025" i="1"/>
  <c r="G5049" i="1"/>
  <c r="G5073" i="1"/>
  <c r="G5097" i="1"/>
  <c r="G5121" i="1"/>
  <c r="G5142" i="1"/>
  <c r="G5158" i="1"/>
  <c r="G5178" i="1"/>
  <c r="G5194" i="1"/>
  <c r="G5211" i="1"/>
  <c r="G5224" i="1"/>
  <c r="G5237" i="1"/>
  <c r="G5250" i="1"/>
  <c r="G5263" i="1"/>
  <c r="G5276" i="1"/>
  <c r="G5289" i="1"/>
  <c r="G5301" i="1"/>
  <c r="G5313" i="1"/>
  <c r="G5325" i="1"/>
  <c r="G5337" i="1"/>
  <c r="G5349" i="1"/>
  <c r="G5361" i="1"/>
  <c r="G5373" i="1"/>
  <c r="G5385" i="1"/>
  <c r="G5397" i="1"/>
  <c r="G5409" i="1"/>
  <c r="G5421" i="1"/>
  <c r="G5433" i="1"/>
  <c r="G5445" i="1"/>
  <c r="G5457" i="1"/>
  <c r="G5469" i="1"/>
  <c r="G5481" i="1"/>
  <c r="G5493" i="1"/>
  <c r="G5505" i="1"/>
  <c r="G5517" i="1"/>
  <c r="G5529" i="1"/>
  <c r="G2727" i="1"/>
  <c r="G3015" i="1"/>
  <c r="G3303" i="1"/>
  <c r="G3591" i="1"/>
  <c r="G3841" i="1"/>
  <c r="G3945" i="1"/>
  <c r="G3988" i="1"/>
  <c r="G4024" i="1"/>
  <c r="G4048" i="1"/>
  <c r="G4072" i="1"/>
  <c r="G4096" i="1"/>
  <c r="G4120" i="1"/>
  <c r="G4144" i="1"/>
  <c r="G4168" i="1"/>
  <c r="G4192" i="1"/>
  <c r="G4216" i="1"/>
  <c r="G4240" i="1"/>
  <c r="G4264" i="1"/>
  <c r="G4288" i="1"/>
  <c r="G4312" i="1"/>
  <c r="G4336" i="1"/>
  <c r="G4360" i="1"/>
  <c r="G4384" i="1"/>
  <c r="G4408" i="1"/>
  <c r="G4432" i="1"/>
  <c r="G4456" i="1"/>
  <c r="G4480" i="1"/>
  <c r="G4504" i="1"/>
  <c r="G4528" i="1"/>
  <c r="G4552" i="1"/>
  <c r="G4576" i="1"/>
  <c r="G4600" i="1"/>
  <c r="G4624" i="1"/>
  <c r="G4648" i="1"/>
  <c r="G4672" i="1"/>
  <c r="G4696" i="1"/>
  <c r="G4720" i="1"/>
  <c r="G4744" i="1"/>
  <c r="G4768" i="1"/>
  <c r="G4792" i="1"/>
  <c r="G4816" i="1"/>
  <c r="G4840" i="1"/>
  <c r="G4864" i="1"/>
  <c r="G4888" i="1"/>
  <c r="G4912" i="1"/>
  <c r="G4936" i="1"/>
  <c r="G4960" i="1"/>
  <c r="G4984" i="1"/>
  <c r="G5008" i="1"/>
  <c r="G5032" i="1"/>
  <c r="G5056" i="1"/>
  <c r="G5080" i="1"/>
  <c r="G5104" i="1"/>
  <c r="G5127" i="1"/>
  <c r="G5143" i="1"/>
  <c r="G5163" i="1"/>
  <c r="G5179" i="1"/>
  <c r="G5199" i="1"/>
  <c r="G5212" i="1"/>
  <c r="G5225" i="1"/>
  <c r="G5238" i="1"/>
  <c r="G5251" i="1"/>
  <c r="G5264" i="1"/>
  <c r="G5277" i="1"/>
  <c r="G5290" i="1"/>
  <c r="G5302" i="1"/>
  <c r="G5314" i="1"/>
  <c r="G5326" i="1"/>
  <c r="G5338" i="1"/>
  <c r="G5350" i="1"/>
  <c r="G5362" i="1"/>
  <c r="G5374" i="1"/>
  <c r="G5386" i="1"/>
  <c r="G5398" i="1"/>
  <c r="G5410" i="1"/>
  <c r="G2751" i="1"/>
  <c r="G3039" i="1"/>
  <c r="G3327" i="1"/>
  <c r="G3615" i="1"/>
  <c r="G3857" i="1"/>
  <c r="G3955" i="1"/>
  <c r="G3991" i="1"/>
  <c r="G4025" i="1"/>
  <c r="G4049" i="1"/>
  <c r="G4073" i="1"/>
  <c r="G4097" i="1"/>
  <c r="G4121" i="1"/>
  <c r="G4145" i="1"/>
  <c r="G4169" i="1"/>
  <c r="G4193" i="1"/>
  <c r="G4217" i="1"/>
  <c r="G4241" i="1"/>
  <c r="G4265" i="1"/>
  <c r="G4289" i="1"/>
  <c r="G4313" i="1"/>
  <c r="G4337" i="1"/>
  <c r="G4361" i="1"/>
  <c r="G4385" i="1"/>
  <c r="G4409" i="1"/>
  <c r="G4433" i="1"/>
  <c r="G4457" i="1"/>
  <c r="G4481" i="1"/>
  <c r="G4505" i="1"/>
  <c r="G4529" i="1"/>
  <c r="G4553" i="1"/>
  <c r="G4577" i="1"/>
  <c r="G4601" i="1"/>
  <c r="G4625" i="1"/>
  <c r="G4649" i="1"/>
  <c r="G4673" i="1"/>
  <c r="G4697" i="1"/>
  <c r="G4721" i="1"/>
  <c r="G4745" i="1"/>
  <c r="G4769" i="1"/>
  <c r="G4793" i="1"/>
  <c r="G4817" i="1"/>
  <c r="G4841" i="1"/>
  <c r="G4865" i="1"/>
  <c r="G4889" i="1"/>
  <c r="G4913" i="1"/>
  <c r="G4937" i="1"/>
  <c r="G4961" i="1"/>
  <c r="G4985" i="1"/>
  <c r="G5009" i="1"/>
  <c r="G5033" i="1"/>
  <c r="G5057" i="1"/>
  <c r="G5081" i="1"/>
  <c r="G5105" i="1"/>
  <c r="G5128" i="1"/>
  <c r="G5144" i="1"/>
  <c r="G5164" i="1"/>
  <c r="G5180" i="1"/>
  <c r="G5200" i="1"/>
  <c r="G5213" i="1"/>
  <c r="G5226" i="1"/>
  <c r="G5239" i="1"/>
  <c r="G5252" i="1"/>
  <c r="G5265" i="1"/>
  <c r="G5278" i="1"/>
  <c r="G5291" i="1"/>
  <c r="G5303" i="1"/>
  <c r="G5315" i="1"/>
  <c r="G5327" i="1"/>
  <c r="G5339" i="1"/>
  <c r="G5351" i="1"/>
  <c r="G5363" i="1"/>
  <c r="G5375" i="1"/>
  <c r="G5387" i="1"/>
  <c r="G5399" i="1"/>
  <c r="G5411" i="1"/>
  <c r="G5423" i="1"/>
  <c r="G2775" i="1"/>
  <c r="G3063" i="1"/>
  <c r="G3351" i="1"/>
  <c r="G3639" i="1"/>
  <c r="G3877" i="1"/>
  <c r="G3956" i="1"/>
  <c r="G3992" i="1"/>
  <c r="G4026" i="1"/>
  <c r="G4050" i="1"/>
  <c r="G4074" i="1"/>
  <c r="G4098" i="1"/>
  <c r="G4122" i="1"/>
  <c r="G4146" i="1"/>
  <c r="G4170" i="1"/>
  <c r="G4194" i="1"/>
  <c r="G4218" i="1"/>
  <c r="G4242" i="1"/>
  <c r="G4266" i="1"/>
  <c r="G4290" i="1"/>
  <c r="G4314" i="1"/>
  <c r="G4338" i="1"/>
  <c r="G4362" i="1"/>
  <c r="G4386" i="1"/>
  <c r="G4410" i="1"/>
  <c r="G4434" i="1"/>
  <c r="G4458" i="1"/>
  <c r="G4482" i="1"/>
  <c r="G4506" i="1"/>
  <c r="G4530" i="1"/>
  <c r="G4554" i="1"/>
  <c r="G4578" i="1"/>
  <c r="G4602" i="1"/>
  <c r="G4626" i="1"/>
  <c r="G4650" i="1"/>
  <c r="G4674" i="1"/>
  <c r="G4698" i="1"/>
  <c r="G4722" i="1"/>
  <c r="G4746" i="1"/>
  <c r="G4770" i="1"/>
  <c r="G4794" i="1"/>
  <c r="G4818" i="1"/>
  <c r="G4842" i="1"/>
  <c r="G4866" i="1"/>
  <c r="G4890" i="1"/>
  <c r="G4914" i="1"/>
  <c r="G4938" i="1"/>
  <c r="G4962" i="1"/>
  <c r="G4986" i="1"/>
  <c r="G5010" i="1"/>
  <c r="G5034" i="1"/>
  <c r="G5058" i="1"/>
  <c r="G5082" i="1"/>
  <c r="G5106" i="1"/>
  <c r="G5129" i="1"/>
  <c r="G5145" i="1"/>
  <c r="G5165" i="1"/>
  <c r="G5181" i="1"/>
  <c r="G5201" i="1"/>
  <c r="G5214" i="1"/>
  <c r="G5227" i="1"/>
  <c r="G5240" i="1"/>
  <c r="G5253" i="1"/>
  <c r="G5266" i="1"/>
  <c r="G5280" i="1"/>
  <c r="G5292" i="1"/>
  <c r="G5304" i="1"/>
  <c r="G5316" i="1"/>
  <c r="G5328" i="1"/>
  <c r="G5340" i="1"/>
  <c r="G5352" i="1"/>
  <c r="G5364" i="1"/>
  <c r="G5376" i="1"/>
  <c r="G2799" i="1"/>
  <c r="G3087" i="1"/>
  <c r="G3375" i="1"/>
  <c r="G3656" i="1"/>
  <c r="G3892" i="1"/>
  <c r="G3957" i="1"/>
  <c r="G3993" i="1"/>
  <c r="G4027" i="1"/>
  <c r="G4051" i="1"/>
  <c r="G4075" i="1"/>
  <c r="G4099" i="1"/>
  <c r="G4123" i="1"/>
  <c r="G4147" i="1"/>
  <c r="G4171" i="1"/>
  <c r="G4195" i="1"/>
  <c r="G4219" i="1"/>
  <c r="G4243" i="1"/>
  <c r="G4267" i="1"/>
  <c r="G4291" i="1"/>
  <c r="G4315" i="1"/>
  <c r="G4339" i="1"/>
  <c r="G4363" i="1"/>
  <c r="G4387" i="1"/>
  <c r="G4411" i="1"/>
  <c r="G4435" i="1"/>
  <c r="G4459" i="1"/>
  <c r="G4483" i="1"/>
  <c r="G4507" i="1"/>
  <c r="G4531" i="1"/>
  <c r="G4555" i="1"/>
  <c r="G4579" i="1"/>
  <c r="G4603" i="1"/>
  <c r="G4627" i="1"/>
  <c r="G4651" i="1"/>
  <c r="G4675" i="1"/>
  <c r="G4699" i="1"/>
  <c r="G4723" i="1"/>
  <c r="G4747" i="1"/>
  <c r="G4771" i="1"/>
  <c r="G4795" i="1"/>
  <c r="G4819" i="1"/>
  <c r="G4843" i="1"/>
  <c r="G4867" i="1"/>
  <c r="G4891" i="1"/>
  <c r="G4915" i="1"/>
  <c r="G4939" i="1"/>
  <c r="G4963" i="1"/>
  <c r="G4987" i="1"/>
  <c r="G5011" i="1"/>
  <c r="G5035" i="1"/>
  <c r="G5059" i="1"/>
  <c r="G5083" i="1"/>
  <c r="G5107" i="1"/>
  <c r="G5130" i="1"/>
  <c r="G5146" i="1"/>
  <c r="G5166" i="1"/>
  <c r="G5182" i="1"/>
  <c r="G5202" i="1"/>
  <c r="G5215" i="1"/>
  <c r="G5228" i="1"/>
  <c r="G5241" i="1"/>
  <c r="G5254" i="1"/>
  <c r="G5268" i="1"/>
  <c r="G5281" i="1"/>
  <c r="G5293" i="1"/>
  <c r="G5305" i="1"/>
  <c r="G5317" i="1"/>
  <c r="G5329" i="1"/>
  <c r="G5341" i="1"/>
  <c r="G5353" i="1"/>
  <c r="G5365" i="1"/>
  <c r="G5377" i="1"/>
  <c r="G5389" i="1"/>
  <c r="G5401" i="1"/>
  <c r="G5413" i="1"/>
  <c r="G2823" i="1"/>
  <c r="G3111" i="1"/>
  <c r="G3399" i="1"/>
  <c r="G3678" i="1"/>
  <c r="G3893" i="1"/>
  <c r="G3964" i="1"/>
  <c r="G4000" i="1"/>
  <c r="G4028" i="1"/>
  <c r="G4052" i="1"/>
  <c r="G4076" i="1"/>
  <c r="G4100" i="1"/>
  <c r="G4124" i="1"/>
  <c r="G4148" i="1"/>
  <c r="G4172" i="1"/>
  <c r="G4196" i="1"/>
  <c r="G4220" i="1"/>
  <c r="G4244" i="1"/>
  <c r="G4268" i="1"/>
  <c r="G4292" i="1"/>
  <c r="G4316" i="1"/>
  <c r="G4340" i="1"/>
  <c r="G4364" i="1"/>
  <c r="G4388" i="1"/>
  <c r="G4412" i="1"/>
  <c r="G4436" i="1"/>
  <c r="G4460" i="1"/>
  <c r="G4484" i="1"/>
  <c r="G4508" i="1"/>
  <c r="G4532" i="1"/>
  <c r="G4556" i="1"/>
  <c r="G4580" i="1"/>
  <c r="G4604" i="1"/>
  <c r="G4628" i="1"/>
  <c r="G4652" i="1"/>
  <c r="G4676" i="1"/>
  <c r="G4700" i="1"/>
  <c r="G4724" i="1"/>
  <c r="G4748" i="1"/>
  <c r="G4772" i="1"/>
  <c r="G4796" i="1"/>
  <c r="G4820" i="1"/>
  <c r="G4844" i="1"/>
  <c r="G4868" i="1"/>
  <c r="G4892" i="1"/>
  <c r="G4916" i="1"/>
  <c r="G4940" i="1"/>
  <c r="G4964" i="1"/>
  <c r="G4988" i="1"/>
  <c r="G5012" i="1"/>
  <c r="G5036" i="1"/>
  <c r="G5060" i="1"/>
  <c r="G5084" i="1"/>
  <c r="G5108" i="1"/>
  <c r="G5131" i="1"/>
  <c r="G5151" i="1"/>
  <c r="G5167" i="1"/>
  <c r="G5187" i="1"/>
  <c r="G5203" i="1"/>
  <c r="G5216" i="1"/>
  <c r="G5229" i="1"/>
  <c r="G5242" i="1"/>
  <c r="G5256" i="1"/>
  <c r="G5269" i="1"/>
  <c r="G5282" i="1"/>
  <c r="G5294" i="1"/>
  <c r="G5306" i="1"/>
  <c r="G5318" i="1"/>
  <c r="G5330" i="1"/>
  <c r="G5342" i="1"/>
  <c r="G5354" i="1"/>
  <c r="G5366" i="1"/>
  <c r="G5378" i="1"/>
  <c r="G5390" i="1"/>
  <c r="G5402" i="1"/>
  <c r="G5414" i="1"/>
  <c r="G2847" i="1"/>
  <c r="G3135" i="1"/>
  <c r="G3423" i="1"/>
  <c r="G3700" i="1"/>
  <c r="G3905" i="1"/>
  <c r="G3967" i="1"/>
  <c r="G4003" i="1"/>
  <c r="G4029" i="1"/>
  <c r="G4053" i="1"/>
  <c r="G4077" i="1"/>
  <c r="G4101" i="1"/>
  <c r="G4125" i="1"/>
  <c r="G4149" i="1"/>
  <c r="G4173" i="1"/>
  <c r="G4197" i="1"/>
  <c r="G4221" i="1"/>
  <c r="G4245" i="1"/>
  <c r="G4269" i="1"/>
  <c r="G4293" i="1"/>
  <c r="G4317" i="1"/>
  <c r="G4341" i="1"/>
  <c r="G4365" i="1"/>
  <c r="G4389" i="1"/>
  <c r="G4413" i="1"/>
  <c r="G4437" i="1"/>
  <c r="G4461" i="1"/>
  <c r="G4485" i="1"/>
  <c r="G4509" i="1"/>
  <c r="G4533" i="1"/>
  <c r="G4557" i="1"/>
  <c r="G4581" i="1"/>
  <c r="G4605" i="1"/>
  <c r="G4629" i="1"/>
  <c r="G4653" i="1"/>
  <c r="G4677" i="1"/>
  <c r="G4701" i="1"/>
  <c r="G4725" i="1"/>
  <c r="G4749" i="1"/>
  <c r="G4773" i="1"/>
  <c r="G4797" i="1"/>
  <c r="G4821" i="1"/>
  <c r="G4845" i="1"/>
  <c r="G4869" i="1"/>
  <c r="G4893" i="1"/>
  <c r="G4917" i="1"/>
  <c r="G4941" i="1"/>
  <c r="G4965" i="1"/>
  <c r="G4989" i="1"/>
  <c r="G5013" i="1"/>
  <c r="G5037" i="1"/>
  <c r="G5061" i="1"/>
  <c r="G5085" i="1"/>
  <c r="G5109" i="1"/>
  <c r="G5132" i="1"/>
  <c r="G5152" i="1"/>
  <c r="G5168" i="1"/>
  <c r="G5188" i="1"/>
  <c r="G5204" i="1"/>
  <c r="G5217" i="1"/>
  <c r="G5230" i="1"/>
  <c r="G5244" i="1"/>
  <c r="G5257" i="1"/>
  <c r="G5270" i="1"/>
  <c r="G5283" i="1"/>
  <c r="G5295" i="1"/>
  <c r="G5307" i="1"/>
  <c r="G5319" i="1"/>
  <c r="G5331" i="1"/>
  <c r="G5343" i="1"/>
  <c r="G5355" i="1"/>
  <c r="G5367" i="1"/>
  <c r="G5379" i="1"/>
  <c r="G5391" i="1"/>
  <c r="G5403" i="1"/>
  <c r="G5415" i="1"/>
  <c r="G5427" i="1"/>
  <c r="G5439" i="1"/>
  <c r="G5451" i="1"/>
  <c r="G5463" i="1"/>
  <c r="G5475" i="1"/>
  <c r="G5487" i="1"/>
  <c r="G5499" i="1"/>
  <c r="G5511" i="1"/>
  <c r="G5523" i="1"/>
  <c r="G5535" i="1"/>
  <c r="G5547" i="1"/>
  <c r="G5559" i="1"/>
  <c r="G5571" i="1"/>
  <c r="G5583" i="1"/>
  <c r="G5595" i="1"/>
  <c r="G5607" i="1"/>
  <c r="G5619" i="1"/>
  <c r="G5631" i="1"/>
  <c r="G5643" i="1"/>
  <c r="G5655" i="1"/>
  <c r="G5667" i="1"/>
  <c r="G5679" i="1"/>
  <c r="G5691" i="1"/>
  <c r="G5703" i="1"/>
  <c r="G5715" i="1"/>
  <c r="G5727" i="1"/>
  <c r="G5739" i="1"/>
  <c r="G5751" i="1"/>
  <c r="G5763" i="1"/>
  <c r="G5775" i="1"/>
  <c r="G5787" i="1"/>
  <c r="G5799" i="1"/>
  <c r="G5811" i="1"/>
  <c r="G5823" i="1"/>
  <c r="G5835" i="1"/>
  <c r="G5847" i="1"/>
  <c r="G5859" i="1"/>
  <c r="G5871" i="1"/>
  <c r="G5883" i="1"/>
  <c r="G5895" i="1"/>
  <c r="G5907" i="1"/>
  <c r="G5919" i="1"/>
  <c r="G5931" i="1"/>
  <c r="G5943" i="1"/>
  <c r="G5955" i="1"/>
  <c r="G5967" i="1"/>
  <c r="G5979" i="1"/>
  <c r="G5991" i="1"/>
  <c r="G6003" i="1"/>
  <c r="G6015" i="1"/>
  <c r="G6027" i="1"/>
  <c r="G6039" i="1"/>
  <c r="G6051" i="1"/>
  <c r="G6063" i="1"/>
  <c r="G6075" i="1"/>
  <c r="G6087" i="1"/>
  <c r="G6099" i="1"/>
  <c r="G6111" i="1"/>
  <c r="G6123" i="1"/>
  <c r="G6135" i="1"/>
  <c r="G6147" i="1"/>
  <c r="G6159" i="1"/>
  <c r="G6171" i="1"/>
  <c r="G6183" i="1"/>
  <c r="G6195" i="1"/>
  <c r="G6207" i="1"/>
  <c r="G6219" i="1"/>
  <c r="G6231" i="1"/>
  <c r="G6243" i="1"/>
  <c r="G6255" i="1"/>
  <c r="G6267" i="1"/>
  <c r="G6279" i="1"/>
  <c r="G6291" i="1"/>
  <c r="G6303" i="1"/>
  <c r="G6315" i="1"/>
  <c r="G6327" i="1"/>
  <c r="G6339" i="1"/>
  <c r="G6351" i="1"/>
  <c r="G6363" i="1"/>
  <c r="G6375" i="1"/>
  <c r="G6387" i="1"/>
  <c r="G6399" i="1"/>
  <c r="G6411" i="1"/>
  <c r="G6423" i="1"/>
  <c r="G6435" i="1"/>
  <c r="G6447" i="1"/>
  <c r="G6459" i="1"/>
  <c r="G6471" i="1"/>
  <c r="G5388" i="1"/>
  <c r="G5446" i="1"/>
  <c r="G5472" i="1"/>
  <c r="G5498" i="1"/>
  <c r="G5531" i="1"/>
  <c r="G5555" i="1"/>
  <c r="G5579" i="1"/>
  <c r="G5603" i="1"/>
  <c r="G5627" i="1"/>
  <c r="G5651" i="1"/>
  <c r="G5675" i="1"/>
  <c r="G5699" i="1"/>
  <c r="G5723" i="1"/>
  <c r="G5747" i="1"/>
  <c r="G5771" i="1"/>
  <c r="G5795" i="1"/>
  <c r="G5819" i="1"/>
  <c r="G5843" i="1"/>
  <c r="G5867" i="1"/>
  <c r="G5891" i="1"/>
  <c r="G5915" i="1"/>
  <c r="G5939" i="1"/>
  <c r="G5963" i="1"/>
  <c r="G5987" i="1"/>
  <c r="G6011" i="1"/>
  <c r="G6035" i="1"/>
  <c r="G6059" i="1"/>
  <c r="G6083" i="1"/>
  <c r="G6107" i="1"/>
  <c r="G6131" i="1"/>
  <c r="G6155" i="1"/>
  <c r="G6179" i="1"/>
  <c r="G6203" i="1"/>
  <c r="G6227" i="1"/>
  <c r="G6251" i="1"/>
  <c r="G6275" i="1"/>
  <c r="G6299" i="1"/>
  <c r="G6323" i="1"/>
  <c r="G6347" i="1"/>
  <c r="G6371" i="1"/>
  <c r="G6395" i="1"/>
  <c r="G6419" i="1"/>
  <c r="G6443" i="1"/>
  <c r="G6467" i="1"/>
  <c r="G6488" i="1"/>
  <c r="G6504" i="1"/>
  <c r="G6524" i="1"/>
  <c r="G6540" i="1"/>
  <c r="G6560" i="1"/>
  <c r="G6576" i="1"/>
  <c r="G6588" i="1"/>
  <c r="G6600" i="1"/>
  <c r="G6612" i="1"/>
  <c r="G6624" i="1"/>
  <c r="G6636" i="1"/>
  <c r="G6648" i="1"/>
  <c r="G6660" i="1"/>
  <c r="G6672" i="1"/>
  <c r="G6684" i="1"/>
  <c r="G6696" i="1"/>
  <c r="G6708" i="1"/>
  <c r="G6720" i="1"/>
  <c r="G6732" i="1"/>
  <c r="G6744" i="1"/>
  <c r="G6756" i="1"/>
  <c r="G6768" i="1"/>
  <c r="G6780" i="1"/>
  <c r="G6792" i="1"/>
  <c r="G6804" i="1"/>
  <c r="G6816" i="1"/>
  <c r="G6828" i="1"/>
  <c r="G6840" i="1"/>
  <c r="G6852" i="1"/>
  <c r="G6864" i="1"/>
  <c r="G6876" i="1"/>
  <c r="G6888" i="1"/>
  <c r="G6900" i="1"/>
  <c r="G6912" i="1"/>
  <c r="G6924" i="1"/>
  <c r="G6936" i="1"/>
  <c r="G6948" i="1"/>
  <c r="G6960" i="1"/>
  <c r="G6972" i="1"/>
  <c r="G6984" i="1"/>
  <c r="G6996" i="1"/>
  <c r="G7008" i="1"/>
  <c r="G7020" i="1"/>
  <c r="G7032" i="1"/>
  <c r="G7044" i="1"/>
  <c r="G7056" i="1"/>
  <c r="G7068" i="1"/>
  <c r="G7080" i="1"/>
  <c r="G7092" i="1"/>
  <c r="G7104" i="1"/>
  <c r="G7116" i="1"/>
  <c r="G7128" i="1"/>
  <c r="G7140" i="1"/>
  <c r="G7152" i="1"/>
  <c r="G7164" i="1"/>
  <c r="G7176" i="1"/>
  <c r="G7188" i="1"/>
  <c r="G7200" i="1"/>
  <c r="G7212" i="1"/>
  <c r="G7224" i="1"/>
  <c r="G7236" i="1"/>
  <c r="G7248" i="1"/>
  <c r="G7260" i="1"/>
  <c r="G7272" i="1"/>
  <c r="G7284" i="1"/>
  <c r="G7296" i="1"/>
  <c r="G7308" i="1"/>
  <c r="G7320" i="1"/>
  <c r="G7332" i="1"/>
  <c r="G7344" i="1"/>
  <c r="G7356" i="1"/>
  <c r="G7368" i="1"/>
  <c r="G7380" i="1"/>
  <c r="G7392" i="1"/>
  <c r="G7404" i="1"/>
  <c r="G7416" i="1"/>
  <c r="G7428" i="1"/>
  <c r="G7440" i="1"/>
  <c r="G7452" i="1"/>
  <c r="G7464" i="1"/>
  <c r="G7476" i="1"/>
  <c r="G7488" i="1"/>
  <c r="G7500" i="1"/>
  <c r="G7512" i="1"/>
  <c r="G7524" i="1"/>
  <c r="G7536" i="1"/>
  <c r="G7548" i="1"/>
  <c r="G7560" i="1"/>
  <c r="G7572" i="1"/>
  <c r="G7584" i="1"/>
  <c r="G7596" i="1"/>
  <c r="G7608" i="1"/>
  <c r="G5400" i="1"/>
  <c r="G5447" i="1"/>
  <c r="G5473" i="1"/>
  <c r="G5506" i="1"/>
  <c r="G5532" i="1"/>
  <c r="G5556" i="1"/>
  <c r="G5580" i="1"/>
  <c r="G5604" i="1"/>
  <c r="G5628" i="1"/>
  <c r="G5652" i="1"/>
  <c r="G5676" i="1"/>
  <c r="G5700" i="1"/>
  <c r="G5724" i="1"/>
  <c r="G5748" i="1"/>
  <c r="G5772" i="1"/>
  <c r="G5796" i="1"/>
  <c r="G5820" i="1"/>
  <c r="G5844" i="1"/>
  <c r="G5868" i="1"/>
  <c r="G5892" i="1"/>
  <c r="G5916" i="1"/>
  <c r="G5940" i="1"/>
  <c r="G5964" i="1"/>
  <c r="G5988" i="1"/>
  <c r="G6012" i="1"/>
  <c r="G6036" i="1"/>
  <c r="G6060" i="1"/>
  <c r="G6084" i="1"/>
  <c r="G6108" i="1"/>
  <c r="G6132" i="1"/>
  <c r="G6156" i="1"/>
  <c r="G6180" i="1"/>
  <c r="G6204" i="1"/>
  <c r="G6228" i="1"/>
  <c r="G6252" i="1"/>
  <c r="G6276" i="1"/>
  <c r="G6300" i="1"/>
  <c r="G6324" i="1"/>
  <c r="G6348" i="1"/>
  <c r="G6372" i="1"/>
  <c r="G6396" i="1"/>
  <c r="G6420" i="1"/>
  <c r="G6444" i="1"/>
  <c r="G6468" i="1"/>
  <c r="G6489" i="1"/>
  <c r="G6505" i="1"/>
  <c r="G6525" i="1"/>
  <c r="G6541" i="1"/>
  <c r="G6561" i="1"/>
  <c r="G6577" i="1"/>
  <c r="G6589" i="1"/>
  <c r="G6601" i="1"/>
  <c r="G6613" i="1"/>
  <c r="G6625" i="1"/>
  <c r="G6637" i="1"/>
  <c r="G6649" i="1"/>
  <c r="G6661" i="1"/>
  <c r="G6673" i="1"/>
  <c r="G6685" i="1"/>
  <c r="G6697" i="1"/>
  <c r="G6709" i="1"/>
  <c r="G6721" i="1"/>
  <c r="G6733" i="1"/>
  <c r="G6745" i="1"/>
  <c r="G6757" i="1"/>
  <c r="G6769" i="1"/>
  <c r="G6781" i="1"/>
  <c r="G6793" i="1"/>
  <c r="G6805" i="1"/>
  <c r="G6817" i="1"/>
  <c r="G6829" i="1"/>
  <c r="G6841" i="1"/>
  <c r="G6853" i="1"/>
  <c r="G6865" i="1"/>
  <c r="G6877" i="1"/>
  <c r="G6889" i="1"/>
  <c r="G6901" i="1"/>
  <c r="G6913" i="1"/>
  <c r="G6925" i="1"/>
  <c r="G6937" i="1"/>
  <c r="G6949" i="1"/>
  <c r="G6961" i="1"/>
  <c r="G6973" i="1"/>
  <c r="G6985" i="1"/>
  <c r="G6997" i="1"/>
  <c r="G7009" i="1"/>
  <c r="G7021" i="1"/>
  <c r="G7033" i="1"/>
  <c r="G7045" i="1"/>
  <c r="G7057" i="1"/>
  <c r="G7069" i="1"/>
  <c r="G7081" i="1"/>
  <c r="G7093" i="1"/>
  <c r="G7105" i="1"/>
  <c r="G7117" i="1"/>
  <c r="G7129" i="1"/>
  <c r="G7141" i="1"/>
  <c r="G7153" i="1"/>
  <c r="G7165" i="1"/>
  <c r="G7177" i="1"/>
  <c r="G7189" i="1"/>
  <c r="G7201" i="1"/>
  <c r="G7213" i="1"/>
  <c r="G7225" i="1"/>
  <c r="G7237" i="1"/>
  <c r="G7249" i="1"/>
  <c r="G7261" i="1"/>
  <c r="G7273" i="1"/>
  <c r="G7285" i="1"/>
  <c r="G7297" i="1"/>
  <c r="G7309" i="1"/>
  <c r="G7321" i="1"/>
  <c r="G7333" i="1"/>
  <c r="G7345" i="1"/>
  <c r="G7357" i="1"/>
  <c r="G7369" i="1"/>
  <c r="G7381" i="1"/>
  <c r="G7393" i="1"/>
  <c r="G7405" i="1"/>
  <c r="G7417" i="1"/>
  <c r="G7429" i="1"/>
  <c r="G7441" i="1"/>
  <c r="G7453" i="1"/>
  <c r="G7465" i="1"/>
  <c r="G7477" i="1"/>
  <c r="G7489" i="1"/>
  <c r="G7501" i="1"/>
  <c r="G7513" i="1"/>
  <c r="G7525" i="1"/>
  <c r="G7537" i="1"/>
  <c r="G7549" i="1"/>
  <c r="G7561" i="1"/>
  <c r="G7573" i="1"/>
  <c r="G7585" i="1"/>
  <c r="G7597" i="1"/>
  <c r="G7609" i="1"/>
  <c r="G5412" i="1"/>
  <c r="G5448" i="1"/>
  <c r="G5474" i="1"/>
  <c r="G5507" i="1"/>
  <c r="G5533" i="1"/>
  <c r="G5557" i="1"/>
  <c r="G5581" i="1"/>
  <c r="G5605" i="1"/>
  <c r="G5629" i="1"/>
  <c r="G5653" i="1"/>
  <c r="G5677" i="1"/>
  <c r="G5701" i="1"/>
  <c r="G5725" i="1"/>
  <c r="G5749" i="1"/>
  <c r="G5773" i="1"/>
  <c r="G5797" i="1"/>
  <c r="G5821" i="1"/>
  <c r="G5845" i="1"/>
  <c r="G5869" i="1"/>
  <c r="G5893" i="1"/>
  <c r="G5917" i="1"/>
  <c r="G5941" i="1"/>
  <c r="G5965" i="1"/>
  <c r="G5989" i="1"/>
  <c r="G6013" i="1"/>
  <c r="G6037" i="1"/>
  <c r="G6061" i="1"/>
  <c r="G6085" i="1"/>
  <c r="G6109" i="1"/>
  <c r="G6133" i="1"/>
  <c r="G6157" i="1"/>
  <c r="G6181" i="1"/>
  <c r="G6205" i="1"/>
  <c r="G6229" i="1"/>
  <c r="G6253" i="1"/>
  <c r="G6277" i="1"/>
  <c r="G6301" i="1"/>
  <c r="G6325" i="1"/>
  <c r="G6349" i="1"/>
  <c r="G6373" i="1"/>
  <c r="G6397" i="1"/>
  <c r="G6421" i="1"/>
  <c r="G6445" i="1"/>
  <c r="G6469" i="1"/>
  <c r="G6490" i="1"/>
  <c r="G6506" i="1"/>
  <c r="G6526" i="1"/>
  <c r="G6542" i="1"/>
  <c r="G6562" i="1"/>
  <c r="G6578" i="1"/>
  <c r="G6590" i="1"/>
  <c r="G6602" i="1"/>
  <c r="G6614" i="1"/>
  <c r="G6626" i="1"/>
  <c r="G6638" i="1"/>
  <c r="G6650" i="1"/>
  <c r="G6662" i="1"/>
  <c r="G6674" i="1"/>
  <c r="G6686" i="1"/>
  <c r="G6698" i="1"/>
  <c r="G6710" i="1"/>
  <c r="G6722" i="1"/>
  <c r="G6734" i="1"/>
  <c r="G6746" i="1"/>
  <c r="G6758" i="1"/>
  <c r="G6770" i="1"/>
  <c r="G6782" i="1"/>
  <c r="G6794" i="1"/>
  <c r="G6806" i="1"/>
  <c r="G6818" i="1"/>
  <c r="G6830" i="1"/>
  <c r="G6842" i="1"/>
  <c r="G6854" i="1"/>
  <c r="G6866" i="1"/>
  <c r="G6878" i="1"/>
  <c r="G6890" i="1"/>
  <c r="G6902" i="1"/>
  <c r="G6914" i="1"/>
  <c r="G6926" i="1"/>
  <c r="G6938" i="1"/>
  <c r="G6950" i="1"/>
  <c r="G6962" i="1"/>
  <c r="G6974" i="1"/>
  <c r="G6986" i="1"/>
  <c r="G6998" i="1"/>
  <c r="G7010" i="1"/>
  <c r="G7022" i="1"/>
  <c r="G7034" i="1"/>
  <c r="G7046" i="1"/>
  <c r="G7058" i="1"/>
  <c r="G7070" i="1"/>
  <c r="G7082" i="1"/>
  <c r="G7094" i="1"/>
  <c r="G7106" i="1"/>
  <c r="G7118" i="1"/>
  <c r="G7130" i="1"/>
  <c r="G7142" i="1"/>
  <c r="G7154" i="1"/>
  <c r="G7166" i="1"/>
  <c r="G7178" i="1"/>
  <c r="G7190" i="1"/>
  <c r="G7202" i="1"/>
  <c r="G7214" i="1"/>
  <c r="G7226" i="1"/>
  <c r="G7238" i="1"/>
  <c r="G7250" i="1"/>
  <c r="G7262" i="1"/>
  <c r="G7274" i="1"/>
  <c r="G7286" i="1"/>
  <c r="G7298" i="1"/>
  <c r="G7310" i="1"/>
  <c r="G7322" i="1"/>
  <c r="G7334" i="1"/>
  <c r="G7346" i="1"/>
  <c r="G7358" i="1"/>
  <c r="G7370" i="1"/>
  <c r="G7382" i="1"/>
  <c r="G7394" i="1"/>
  <c r="G7406" i="1"/>
  <c r="G7418" i="1"/>
  <c r="G7430" i="1"/>
  <c r="G7442" i="1"/>
  <c r="G7454" i="1"/>
  <c r="G7466" i="1"/>
  <c r="G7478" i="1"/>
  <c r="G7490" i="1"/>
  <c r="G7502" i="1"/>
  <c r="G7514" i="1"/>
  <c r="G7526" i="1"/>
  <c r="G7538" i="1"/>
  <c r="G7550" i="1"/>
  <c r="G7562" i="1"/>
  <c r="G5422" i="1"/>
  <c r="G5449" i="1"/>
  <c r="G5482" i="1"/>
  <c r="G5508" i="1"/>
  <c r="G5534" i="1"/>
  <c r="G5558" i="1"/>
  <c r="G5582" i="1"/>
  <c r="G5606" i="1"/>
  <c r="G5630" i="1"/>
  <c r="G5654" i="1"/>
  <c r="G5678" i="1"/>
  <c r="G5702" i="1"/>
  <c r="G5726" i="1"/>
  <c r="G5750" i="1"/>
  <c r="G5774" i="1"/>
  <c r="G5798" i="1"/>
  <c r="G5822" i="1"/>
  <c r="G5846" i="1"/>
  <c r="G5870" i="1"/>
  <c r="G5894" i="1"/>
  <c r="G5918" i="1"/>
  <c r="G5942" i="1"/>
  <c r="G5966" i="1"/>
  <c r="G5990" i="1"/>
  <c r="G6014" i="1"/>
  <c r="G6038" i="1"/>
  <c r="G6062" i="1"/>
  <c r="G6086" i="1"/>
  <c r="G6110" i="1"/>
  <c r="G6134" i="1"/>
  <c r="G6158" i="1"/>
  <c r="G6182" i="1"/>
  <c r="G6206" i="1"/>
  <c r="G6230" i="1"/>
  <c r="G6254" i="1"/>
  <c r="G6278" i="1"/>
  <c r="G6302" i="1"/>
  <c r="G6326" i="1"/>
  <c r="G6350" i="1"/>
  <c r="G6374" i="1"/>
  <c r="G6398" i="1"/>
  <c r="G6422" i="1"/>
  <c r="G6446" i="1"/>
  <c r="G6470" i="1"/>
  <c r="G6491" i="1"/>
  <c r="G6507" i="1"/>
  <c r="G6527" i="1"/>
  <c r="G6543" i="1"/>
  <c r="G6563" i="1"/>
  <c r="G6579" i="1"/>
  <c r="G6591" i="1"/>
  <c r="G6603" i="1"/>
  <c r="G6615" i="1"/>
  <c r="G6627" i="1"/>
  <c r="G6639" i="1"/>
  <c r="G6651" i="1"/>
  <c r="G6663" i="1"/>
  <c r="G6675" i="1"/>
  <c r="G6687" i="1"/>
  <c r="G6699" i="1"/>
  <c r="G6711" i="1"/>
  <c r="G6723" i="1"/>
  <c r="G6735" i="1"/>
  <c r="G6747" i="1"/>
  <c r="G6759" i="1"/>
  <c r="G6771" i="1"/>
  <c r="G6783" i="1"/>
  <c r="G6795" i="1"/>
  <c r="G6807" i="1"/>
  <c r="G6819" i="1"/>
  <c r="G6831" i="1"/>
  <c r="G6843" i="1"/>
  <c r="G6855" i="1"/>
  <c r="G6867" i="1"/>
  <c r="G6879" i="1"/>
  <c r="G6891" i="1"/>
  <c r="G6903" i="1"/>
  <c r="G6915" i="1"/>
  <c r="G6927" i="1"/>
  <c r="G6939" i="1"/>
  <c r="G6951" i="1"/>
  <c r="G6963" i="1"/>
  <c r="G6975" i="1"/>
  <c r="G6987" i="1"/>
  <c r="G6999" i="1"/>
  <c r="G7011" i="1"/>
  <c r="G7023" i="1"/>
  <c r="G7035" i="1"/>
  <c r="G7047" i="1"/>
  <c r="G7059" i="1"/>
  <c r="G7071" i="1"/>
  <c r="G7083" i="1"/>
  <c r="G7095" i="1"/>
  <c r="G7107" i="1"/>
  <c r="G7119" i="1"/>
  <c r="G7131" i="1"/>
  <c r="G7143" i="1"/>
  <c r="G7155" i="1"/>
  <c r="G7167" i="1"/>
  <c r="G7179" i="1"/>
  <c r="G7191" i="1"/>
  <c r="G7203" i="1"/>
  <c r="G7215" i="1"/>
  <c r="G7227" i="1"/>
  <c r="G7239" i="1"/>
  <c r="G7251" i="1"/>
  <c r="G7263" i="1"/>
  <c r="G7275" i="1"/>
  <c r="G7287" i="1"/>
  <c r="G7299" i="1"/>
  <c r="G7311" i="1"/>
  <c r="G7323" i="1"/>
  <c r="G7335" i="1"/>
  <c r="G7347" i="1"/>
  <c r="G7359" i="1"/>
  <c r="G7371" i="1"/>
  <c r="G7383" i="1"/>
  <c r="G7395" i="1"/>
  <c r="G7407" i="1"/>
  <c r="G7419" i="1"/>
  <c r="G7431" i="1"/>
  <c r="G7443" i="1"/>
  <c r="G7455" i="1"/>
  <c r="G7467" i="1"/>
  <c r="G7479" i="1"/>
  <c r="G7491" i="1"/>
  <c r="G7503" i="1"/>
  <c r="G7515" i="1"/>
  <c r="G7527" i="1"/>
  <c r="G7539" i="1"/>
  <c r="G5424" i="1"/>
  <c r="G5450" i="1"/>
  <c r="G5483" i="1"/>
  <c r="G5509" i="1"/>
  <c r="G5541" i="1"/>
  <c r="G5565" i="1"/>
  <c r="G5589" i="1"/>
  <c r="G5613" i="1"/>
  <c r="G5637" i="1"/>
  <c r="G5661" i="1"/>
  <c r="G5685" i="1"/>
  <c r="G5709" i="1"/>
  <c r="G5733" i="1"/>
  <c r="G5757" i="1"/>
  <c r="G5781" i="1"/>
  <c r="G5805" i="1"/>
  <c r="G5829" i="1"/>
  <c r="G5853" i="1"/>
  <c r="G5877" i="1"/>
  <c r="G5901" i="1"/>
  <c r="G5925" i="1"/>
  <c r="G5949" i="1"/>
  <c r="G5973" i="1"/>
  <c r="G5997" i="1"/>
  <c r="G6021" i="1"/>
  <c r="G6045" i="1"/>
  <c r="G6069" i="1"/>
  <c r="G6093" i="1"/>
  <c r="G6117" i="1"/>
  <c r="G6141" i="1"/>
  <c r="G6165" i="1"/>
  <c r="G6189" i="1"/>
  <c r="G6213" i="1"/>
  <c r="G6237" i="1"/>
  <c r="G6261" i="1"/>
  <c r="G6285" i="1"/>
  <c r="G6309" i="1"/>
  <c r="G6333" i="1"/>
  <c r="G6357" i="1"/>
  <c r="G6381" i="1"/>
  <c r="G6405" i="1"/>
  <c r="G6429" i="1"/>
  <c r="G6453" i="1"/>
  <c r="G6476" i="1"/>
  <c r="G6492" i="1"/>
  <c r="G6512" i="1"/>
  <c r="G6528" i="1"/>
  <c r="G6548" i="1"/>
  <c r="G6564" i="1"/>
  <c r="G6580" i="1"/>
  <c r="G6592" i="1"/>
  <c r="G6604" i="1"/>
  <c r="G6616" i="1"/>
  <c r="G6628" i="1"/>
  <c r="G6640" i="1"/>
  <c r="G6652" i="1"/>
  <c r="G6664" i="1"/>
  <c r="G6676" i="1"/>
  <c r="G6688" i="1"/>
  <c r="G6700" i="1"/>
  <c r="G6712" i="1"/>
  <c r="G6724" i="1"/>
  <c r="G6736" i="1"/>
  <c r="G6748" i="1"/>
  <c r="G6760" i="1"/>
  <c r="G6772" i="1"/>
  <c r="G6784" i="1"/>
  <c r="G6796" i="1"/>
  <c r="G6808" i="1"/>
  <c r="G6820" i="1"/>
  <c r="G6832" i="1"/>
  <c r="G6844" i="1"/>
  <c r="G6856" i="1"/>
  <c r="G6868" i="1"/>
  <c r="G6880" i="1"/>
  <c r="G6892" i="1"/>
  <c r="G6904" i="1"/>
  <c r="G6916" i="1"/>
  <c r="G6928" i="1"/>
  <c r="G6940" i="1"/>
  <c r="G6952" i="1"/>
  <c r="G6964" i="1"/>
  <c r="G6976" i="1"/>
  <c r="G6988" i="1"/>
  <c r="G7000" i="1"/>
  <c r="G7012" i="1"/>
  <c r="G7024" i="1"/>
  <c r="G7036" i="1"/>
  <c r="G7048" i="1"/>
  <c r="G7060" i="1"/>
  <c r="G7072" i="1"/>
  <c r="G7084" i="1"/>
  <c r="G7096" i="1"/>
  <c r="G7108" i="1"/>
  <c r="G7120" i="1"/>
  <c r="G7132" i="1"/>
  <c r="G7144" i="1"/>
  <c r="G7156" i="1"/>
  <c r="G7168" i="1"/>
  <c r="G7180" i="1"/>
  <c r="G7192" i="1"/>
  <c r="G7204" i="1"/>
  <c r="G7216" i="1"/>
  <c r="G7228" i="1"/>
  <c r="G7240" i="1"/>
  <c r="G7252" i="1"/>
  <c r="G7264" i="1"/>
  <c r="G7276" i="1"/>
  <c r="G7288" i="1"/>
  <c r="G7300" i="1"/>
  <c r="G7312" i="1"/>
  <c r="G7324" i="1"/>
  <c r="G7336" i="1"/>
  <c r="G7348" i="1"/>
  <c r="G7360" i="1"/>
  <c r="G7372" i="1"/>
  <c r="G7384" i="1"/>
  <c r="G7396" i="1"/>
  <c r="G7408" i="1"/>
  <c r="G7420" i="1"/>
  <c r="G7432" i="1"/>
  <c r="G7444" i="1"/>
  <c r="G7456" i="1"/>
  <c r="G7468" i="1"/>
  <c r="G7480" i="1"/>
  <c r="G7492" i="1"/>
  <c r="G7504" i="1"/>
  <c r="G7516" i="1"/>
  <c r="G7528" i="1"/>
  <c r="G5425" i="1"/>
  <c r="G5458" i="1"/>
  <c r="G5484" i="1"/>
  <c r="G5510" i="1"/>
  <c r="G5542" i="1"/>
  <c r="G5566" i="1"/>
  <c r="G5590" i="1"/>
  <c r="G5614" i="1"/>
  <c r="G5638" i="1"/>
  <c r="G5662" i="1"/>
  <c r="G5686" i="1"/>
  <c r="G5710" i="1"/>
  <c r="G5734" i="1"/>
  <c r="G5758" i="1"/>
  <c r="G5782" i="1"/>
  <c r="G5806" i="1"/>
  <c r="G5830" i="1"/>
  <c r="G5854" i="1"/>
  <c r="G5878" i="1"/>
  <c r="G5902" i="1"/>
  <c r="G5926" i="1"/>
  <c r="G5950" i="1"/>
  <c r="G5974" i="1"/>
  <c r="G5998" i="1"/>
  <c r="G6022" i="1"/>
  <c r="G6046" i="1"/>
  <c r="G6070" i="1"/>
  <c r="G6094" i="1"/>
  <c r="G6118" i="1"/>
  <c r="G6142" i="1"/>
  <c r="G6166" i="1"/>
  <c r="G6190" i="1"/>
  <c r="G6214" i="1"/>
  <c r="G6238" i="1"/>
  <c r="G6262" i="1"/>
  <c r="G6286" i="1"/>
  <c r="G6310" i="1"/>
  <c r="G6334" i="1"/>
  <c r="G6358" i="1"/>
  <c r="G6382" i="1"/>
  <c r="G6406" i="1"/>
  <c r="G6430" i="1"/>
  <c r="G6454" i="1"/>
  <c r="G6477" i="1"/>
  <c r="G6493" i="1"/>
  <c r="G6513" i="1"/>
  <c r="G6529" i="1"/>
  <c r="G6549" i="1"/>
  <c r="G6565" i="1"/>
  <c r="G6581" i="1"/>
  <c r="G6593" i="1"/>
  <c r="G6605" i="1"/>
  <c r="G6617" i="1"/>
  <c r="G6629" i="1"/>
  <c r="G6641" i="1"/>
  <c r="G6653" i="1"/>
  <c r="G6665" i="1"/>
  <c r="G6677" i="1"/>
  <c r="G6689" i="1"/>
  <c r="G6701" i="1"/>
  <c r="G6713" i="1"/>
  <c r="G6725" i="1"/>
  <c r="G6737" i="1"/>
  <c r="G6749" i="1"/>
  <c r="G6761" i="1"/>
  <c r="G6773" i="1"/>
  <c r="G6785" i="1"/>
  <c r="G6797" i="1"/>
  <c r="G6809" i="1"/>
  <c r="G6821" i="1"/>
  <c r="G6833" i="1"/>
  <c r="G6845" i="1"/>
  <c r="G6857" i="1"/>
  <c r="G6869" i="1"/>
  <c r="G6881" i="1"/>
  <c r="G6893" i="1"/>
  <c r="G6905" i="1"/>
  <c r="G6917" i="1"/>
  <c r="G6929" i="1"/>
  <c r="G6941" i="1"/>
  <c r="G5426" i="1"/>
  <c r="G5459" i="1"/>
  <c r="G5485" i="1"/>
  <c r="G5518" i="1"/>
  <c r="G5543" i="1"/>
  <c r="G5567" i="1"/>
  <c r="G5591" i="1"/>
  <c r="G5615" i="1"/>
  <c r="G5639" i="1"/>
  <c r="G5663" i="1"/>
  <c r="G5687" i="1"/>
  <c r="G5711" i="1"/>
  <c r="G5735" i="1"/>
  <c r="G5759" i="1"/>
  <c r="G5783" i="1"/>
  <c r="G5807" i="1"/>
  <c r="G5831" i="1"/>
  <c r="G5855" i="1"/>
  <c r="G5879" i="1"/>
  <c r="G5903" i="1"/>
  <c r="G5927" i="1"/>
  <c r="G5951" i="1"/>
  <c r="G5975" i="1"/>
  <c r="G5999" i="1"/>
  <c r="G6023" i="1"/>
  <c r="G6047" i="1"/>
  <c r="G6071" i="1"/>
  <c r="G6095" i="1"/>
  <c r="G6119" i="1"/>
  <c r="G6143" i="1"/>
  <c r="G6167" i="1"/>
  <c r="G6191" i="1"/>
  <c r="G6215" i="1"/>
  <c r="G6239" i="1"/>
  <c r="G6263" i="1"/>
  <c r="G6287" i="1"/>
  <c r="G6311" i="1"/>
  <c r="G6335" i="1"/>
  <c r="G6359" i="1"/>
  <c r="G6383" i="1"/>
  <c r="G6407" i="1"/>
  <c r="G6431" i="1"/>
  <c r="G6455" i="1"/>
  <c r="G6478" i="1"/>
  <c r="G6494" i="1"/>
  <c r="G6514" i="1"/>
  <c r="G6530" i="1"/>
  <c r="G6550" i="1"/>
  <c r="G6566" i="1"/>
  <c r="G6582" i="1"/>
  <c r="G6594" i="1"/>
  <c r="G6606" i="1"/>
  <c r="G6618" i="1"/>
  <c r="G6630" i="1"/>
  <c r="G6642" i="1"/>
  <c r="G6654" i="1"/>
  <c r="G6666" i="1"/>
  <c r="G6678" i="1"/>
  <c r="G6690" i="1"/>
  <c r="G6702" i="1"/>
  <c r="G6714" i="1"/>
  <c r="G6726" i="1"/>
  <c r="G6738" i="1"/>
  <c r="G6750" i="1"/>
  <c r="G6762" i="1"/>
  <c r="G6774" i="1"/>
  <c r="G6786" i="1"/>
  <c r="G6798" i="1"/>
  <c r="G6810" i="1"/>
  <c r="G6822" i="1"/>
  <c r="G6834" i="1"/>
  <c r="G6846" i="1"/>
  <c r="G6858" i="1"/>
  <c r="G6870" i="1"/>
  <c r="G6882" i="1"/>
  <c r="G6894" i="1"/>
  <c r="G6906" i="1"/>
  <c r="G6918" i="1"/>
  <c r="G6930" i="1"/>
  <c r="G6942" i="1"/>
  <c r="G6954" i="1"/>
  <c r="G6966" i="1"/>
  <c r="G6978" i="1"/>
  <c r="G6990" i="1"/>
  <c r="G7002" i="1"/>
  <c r="G5434" i="1"/>
  <c r="G5460" i="1"/>
  <c r="G5486" i="1"/>
  <c r="G5519" i="1"/>
  <c r="G5544" i="1"/>
  <c r="G5568" i="1"/>
  <c r="G5592" i="1"/>
  <c r="G5616" i="1"/>
  <c r="G5640" i="1"/>
  <c r="G5664" i="1"/>
  <c r="G5688" i="1"/>
  <c r="G5712" i="1"/>
  <c r="G5736" i="1"/>
  <c r="G5760" i="1"/>
  <c r="G5784" i="1"/>
  <c r="G5808" i="1"/>
  <c r="G5832" i="1"/>
  <c r="G5856" i="1"/>
  <c r="G5880" i="1"/>
  <c r="G5904" i="1"/>
  <c r="G5928" i="1"/>
  <c r="G5952" i="1"/>
  <c r="G5976" i="1"/>
  <c r="G6000" i="1"/>
  <c r="G6024" i="1"/>
  <c r="G6048" i="1"/>
  <c r="G6072" i="1"/>
  <c r="G6096" i="1"/>
  <c r="G6120" i="1"/>
  <c r="G6144" i="1"/>
  <c r="G6168" i="1"/>
  <c r="G6192" i="1"/>
  <c r="G6216" i="1"/>
  <c r="G6240" i="1"/>
  <c r="G6264" i="1"/>
  <c r="G6288" i="1"/>
  <c r="G6312" i="1"/>
  <c r="G6336" i="1"/>
  <c r="G6360" i="1"/>
  <c r="G6384" i="1"/>
  <c r="G6408" i="1"/>
  <c r="G6432" i="1"/>
  <c r="G6456" i="1"/>
  <c r="G6479" i="1"/>
  <c r="G6495" i="1"/>
  <c r="G6515" i="1"/>
  <c r="G6531" i="1"/>
  <c r="G6551" i="1"/>
  <c r="G6567" i="1"/>
  <c r="G6583" i="1"/>
  <c r="G6595" i="1"/>
  <c r="G6607" i="1"/>
  <c r="G6619" i="1"/>
  <c r="G6631" i="1"/>
  <c r="G6643" i="1"/>
  <c r="G6655" i="1"/>
  <c r="G6667" i="1"/>
  <c r="G6679" i="1"/>
  <c r="G6691" i="1"/>
  <c r="G6703" i="1"/>
  <c r="G6715" i="1"/>
  <c r="G6727" i="1"/>
  <c r="G6739" i="1"/>
  <c r="G6751" i="1"/>
  <c r="G6763" i="1"/>
  <c r="G6775" i="1"/>
  <c r="G6787" i="1"/>
  <c r="G6799" i="1"/>
  <c r="G6811" i="1"/>
  <c r="G6823" i="1"/>
  <c r="G6835" i="1"/>
  <c r="G6847" i="1"/>
  <c r="G6859" i="1"/>
  <c r="G6871" i="1"/>
  <c r="G6883" i="1"/>
  <c r="G6895" i="1"/>
  <c r="G6907" i="1"/>
  <c r="G6919" i="1"/>
  <c r="G6931" i="1"/>
  <c r="G6943" i="1"/>
  <c r="G6955" i="1"/>
  <c r="G6967" i="1"/>
  <c r="G6979" i="1"/>
  <c r="G6991" i="1"/>
  <c r="G7003" i="1"/>
  <c r="G7015" i="1"/>
  <c r="G5435" i="1"/>
  <c r="G5461" i="1"/>
  <c r="G5494" i="1"/>
  <c r="G5520" i="1"/>
  <c r="G5545" i="1"/>
  <c r="G5569" i="1"/>
  <c r="G5593" i="1"/>
  <c r="G5617" i="1"/>
  <c r="G5641" i="1"/>
  <c r="G5665" i="1"/>
  <c r="G5689" i="1"/>
  <c r="G5713" i="1"/>
  <c r="G5737" i="1"/>
  <c r="G5761" i="1"/>
  <c r="G5785" i="1"/>
  <c r="G5809" i="1"/>
  <c r="G5833" i="1"/>
  <c r="G5857" i="1"/>
  <c r="G5881" i="1"/>
  <c r="G5905" i="1"/>
  <c r="G5929" i="1"/>
  <c r="G5953" i="1"/>
  <c r="G5977" i="1"/>
  <c r="G6001" i="1"/>
  <c r="G6025" i="1"/>
  <c r="G6049" i="1"/>
  <c r="G6073" i="1"/>
  <c r="G6097" i="1"/>
  <c r="G6121" i="1"/>
  <c r="G6145" i="1"/>
  <c r="G6169" i="1"/>
  <c r="G6193" i="1"/>
  <c r="G6217" i="1"/>
  <c r="G6241" i="1"/>
  <c r="G6265" i="1"/>
  <c r="G6289" i="1"/>
  <c r="G6313" i="1"/>
  <c r="G6337" i="1"/>
  <c r="G6361" i="1"/>
  <c r="G6385" i="1"/>
  <c r="G6409" i="1"/>
  <c r="G6433" i="1"/>
  <c r="G6457" i="1"/>
  <c r="G6480" i="1"/>
  <c r="G6500" i="1"/>
  <c r="G6516" i="1"/>
  <c r="G6536" i="1"/>
  <c r="G6552" i="1"/>
  <c r="G6572" i="1"/>
  <c r="G6584" i="1"/>
  <c r="G6596" i="1"/>
  <c r="G6608" i="1"/>
  <c r="G6620" i="1"/>
  <c r="G6632" i="1"/>
  <c r="G6644" i="1"/>
  <c r="G6656" i="1"/>
  <c r="G6668" i="1"/>
  <c r="G6680" i="1"/>
  <c r="G6692" i="1"/>
  <c r="G6704" i="1"/>
  <c r="G6716" i="1"/>
  <c r="G6728" i="1"/>
  <c r="G6740" i="1"/>
  <c r="G6752" i="1"/>
  <c r="G6764" i="1"/>
  <c r="G6776" i="1"/>
  <c r="G6788" i="1"/>
  <c r="G6800" i="1"/>
  <c r="G6812" i="1"/>
  <c r="G6824" i="1"/>
  <c r="G6836" i="1"/>
  <c r="G6848" i="1"/>
  <c r="G6860" i="1"/>
  <c r="G6872" i="1"/>
  <c r="G6884" i="1"/>
  <c r="G6896" i="1"/>
  <c r="G6908" i="1"/>
  <c r="G6920" i="1"/>
  <c r="G6932" i="1"/>
  <c r="G6944" i="1"/>
  <c r="G6956" i="1"/>
  <c r="G6968" i="1"/>
  <c r="G6980" i="1"/>
  <c r="G6992" i="1"/>
  <c r="G7004" i="1"/>
  <c r="G5436" i="1"/>
  <c r="G5462" i="1"/>
  <c r="G5495" i="1"/>
  <c r="G5521" i="1"/>
  <c r="G5546" i="1"/>
  <c r="G5570" i="1"/>
  <c r="G5594" i="1"/>
  <c r="G5618" i="1"/>
  <c r="G5642" i="1"/>
  <c r="G5666" i="1"/>
  <c r="G5690" i="1"/>
  <c r="G5714" i="1"/>
  <c r="G5738" i="1"/>
  <c r="G5762" i="1"/>
  <c r="G5786" i="1"/>
  <c r="G5810" i="1"/>
  <c r="G5834" i="1"/>
  <c r="G5858" i="1"/>
  <c r="G5882" i="1"/>
  <c r="G5906" i="1"/>
  <c r="G5930" i="1"/>
  <c r="G5954" i="1"/>
  <c r="G5978" i="1"/>
  <c r="G6002" i="1"/>
  <c r="G6026" i="1"/>
  <c r="G6050" i="1"/>
  <c r="G6074" i="1"/>
  <c r="G6098" i="1"/>
  <c r="G6122" i="1"/>
  <c r="G6146" i="1"/>
  <c r="G6170" i="1"/>
  <c r="G6194" i="1"/>
  <c r="G6218" i="1"/>
  <c r="G6242" i="1"/>
  <c r="G6266" i="1"/>
  <c r="G6290" i="1"/>
  <c r="G6314" i="1"/>
  <c r="G6338" i="1"/>
  <c r="G6362" i="1"/>
  <c r="G6386" i="1"/>
  <c r="G6410" i="1"/>
  <c r="G6434" i="1"/>
  <c r="G6458" i="1"/>
  <c r="G6481" i="1"/>
  <c r="G6501" i="1"/>
  <c r="G6517" i="1"/>
  <c r="G6537" i="1"/>
  <c r="G6553" i="1"/>
  <c r="G5437" i="1"/>
  <c r="G5470" i="1"/>
  <c r="G5496" i="1"/>
  <c r="G5522" i="1"/>
  <c r="G5553" i="1"/>
  <c r="G5577" i="1"/>
  <c r="G5601" i="1"/>
  <c r="G5625" i="1"/>
  <c r="G5649" i="1"/>
  <c r="G5673" i="1"/>
  <c r="G5697" i="1"/>
  <c r="G5721" i="1"/>
  <c r="G5745" i="1"/>
  <c r="G5769" i="1"/>
  <c r="G5793" i="1"/>
  <c r="G5817" i="1"/>
  <c r="G5841" i="1"/>
  <c r="G5865" i="1"/>
  <c r="G5889" i="1"/>
  <c r="G5913" i="1"/>
  <c r="G5937" i="1"/>
  <c r="G5961" i="1"/>
  <c r="G5985" i="1"/>
  <c r="G6009" i="1"/>
  <c r="G6033" i="1"/>
  <c r="G6057" i="1"/>
  <c r="G6081" i="1"/>
  <c r="G6105" i="1"/>
  <c r="G6129" i="1"/>
  <c r="G6153" i="1"/>
  <c r="G6177" i="1"/>
  <c r="G6201" i="1"/>
  <c r="G6225" i="1"/>
  <c r="G6249" i="1"/>
  <c r="G6273" i="1"/>
  <c r="G6297" i="1"/>
  <c r="G6321" i="1"/>
  <c r="G6345" i="1"/>
  <c r="G6369" i="1"/>
  <c r="G6393" i="1"/>
  <c r="G6417" i="1"/>
  <c r="G6441" i="1"/>
  <c r="G6465" i="1"/>
  <c r="G6482" i="1"/>
  <c r="G6502" i="1"/>
  <c r="G5438" i="1"/>
  <c r="G5471" i="1"/>
  <c r="G5497" i="1"/>
  <c r="G5530" i="1"/>
  <c r="G5554" i="1"/>
  <c r="G5578" i="1"/>
  <c r="G5602" i="1"/>
  <c r="G5626" i="1"/>
  <c r="G5650" i="1"/>
  <c r="G5674" i="1"/>
  <c r="G5698" i="1"/>
  <c r="G5722" i="1"/>
  <c r="G5746" i="1"/>
  <c r="G5770" i="1"/>
  <c r="G5794" i="1"/>
  <c r="G5818" i="1"/>
  <c r="G5842" i="1"/>
  <c r="G5866" i="1"/>
  <c r="G5890" i="1"/>
  <c r="G5914" i="1"/>
  <c r="G5938" i="1"/>
  <c r="G5962" i="1"/>
  <c r="G5986" i="1"/>
  <c r="G6010" i="1"/>
  <c r="G6034" i="1"/>
  <c r="G6058" i="1"/>
  <c r="G6082" i="1"/>
  <c r="G6106" i="1"/>
  <c r="G6130" i="1"/>
  <c r="G6154" i="1"/>
  <c r="G6178" i="1"/>
  <c r="G6202" i="1"/>
  <c r="G6226" i="1"/>
  <c r="G6250" i="1"/>
  <c r="G6274" i="1"/>
  <c r="G6298" i="1"/>
  <c r="G6322" i="1"/>
  <c r="G6346" i="1"/>
  <c r="G6370" i="1"/>
  <c r="G6394" i="1"/>
  <c r="G6418" i="1"/>
  <c r="G6442" i="1"/>
  <c r="G6466" i="1"/>
  <c r="G6483" i="1"/>
  <c r="G6503" i="1"/>
  <c r="G6519" i="1"/>
  <c r="G6539" i="1"/>
  <c r="G6555" i="1"/>
  <c r="G6575" i="1"/>
  <c r="G6587" i="1"/>
  <c r="G6599" i="1"/>
  <c r="G6611" i="1"/>
  <c r="G6623" i="1"/>
  <c r="G6635" i="1"/>
  <c r="G6647" i="1"/>
  <c r="G6659" i="1"/>
  <c r="G6671" i="1"/>
  <c r="G6683" i="1"/>
  <c r="G6695" i="1"/>
  <c r="G6707" i="1"/>
  <c r="G6719" i="1"/>
  <c r="G6731" i="1"/>
  <c r="G6743" i="1"/>
  <c r="G6755" i="1"/>
  <c r="G6767" i="1"/>
  <c r="G6779" i="1"/>
  <c r="G6791" i="1"/>
  <c r="G6803" i="1"/>
  <c r="G6815" i="1"/>
  <c r="G6827" i="1"/>
  <c r="G6839" i="1"/>
  <c r="G6851" i="1"/>
  <c r="G6863" i="1"/>
  <c r="G6875" i="1"/>
  <c r="G6887" i="1"/>
  <c r="G6899" i="1"/>
  <c r="G6911" i="1"/>
  <c r="G6923" i="1"/>
  <c r="G6935" i="1"/>
  <c r="G6947" i="1"/>
  <c r="G6959" i="1"/>
  <c r="G6971" i="1"/>
  <c r="G6983" i="1"/>
  <c r="G6995" i="1"/>
  <c r="G7007" i="1"/>
  <c r="G7019" i="1"/>
  <c r="G7031" i="1"/>
  <c r="G7043" i="1"/>
  <c r="G7055" i="1"/>
  <c r="G7067" i="1"/>
  <c r="G7079" i="1"/>
  <c r="G7091" i="1"/>
  <c r="G7103" i="1"/>
  <c r="G7115" i="1"/>
  <c r="G7127" i="1"/>
  <c r="G7139" i="1"/>
  <c r="G7151" i="1"/>
  <c r="G7163" i="1"/>
  <c r="G7175" i="1"/>
  <c r="G7187" i="1"/>
  <c r="G7199" i="1"/>
  <c r="G7211" i="1"/>
  <c r="G7223" i="1"/>
  <c r="G7235" i="1"/>
  <c r="G7247" i="1"/>
  <c r="G7259" i="1"/>
  <c r="G7271" i="1"/>
  <c r="G7283" i="1"/>
  <c r="G7295" i="1"/>
  <c r="G7307" i="1"/>
  <c r="G7319" i="1"/>
  <c r="G7331" i="1"/>
  <c r="G7343" i="1"/>
  <c r="G7355" i="1"/>
  <c r="G7367" i="1"/>
  <c r="G7379" i="1"/>
  <c r="G7391" i="1"/>
  <c r="G7403" i="1"/>
  <c r="G7415" i="1"/>
  <c r="G7427" i="1"/>
  <c r="G7439" i="1"/>
  <c r="G7451" i="1"/>
  <c r="G7463" i="1"/>
  <c r="G7475" i="1"/>
  <c r="G6518" i="1"/>
  <c r="G6622" i="1"/>
  <c r="G6694" i="1"/>
  <c r="G6766" i="1"/>
  <c r="G6838" i="1"/>
  <c r="G6910" i="1"/>
  <c r="G6970" i="1"/>
  <c r="G7016" i="1"/>
  <c r="G7040" i="1"/>
  <c r="G7064" i="1"/>
  <c r="G7088" i="1"/>
  <c r="G7112" i="1"/>
  <c r="G7136" i="1"/>
  <c r="G7160" i="1"/>
  <c r="G7184" i="1"/>
  <c r="G7208" i="1"/>
  <c r="G7232" i="1"/>
  <c r="G7256" i="1"/>
  <c r="G7280" i="1"/>
  <c r="G7304" i="1"/>
  <c r="G7328" i="1"/>
  <c r="G7352" i="1"/>
  <c r="G7376" i="1"/>
  <c r="G7400" i="1"/>
  <c r="G7424" i="1"/>
  <c r="G7448" i="1"/>
  <c r="G7472" i="1"/>
  <c r="G7495" i="1"/>
  <c r="G7517" i="1"/>
  <c r="G7534" i="1"/>
  <c r="G7553" i="1"/>
  <c r="G7568" i="1"/>
  <c r="G7582" i="1"/>
  <c r="G7598" i="1"/>
  <c r="G7612" i="1"/>
  <c r="G7624" i="1"/>
  <c r="G7636" i="1"/>
  <c r="G7648" i="1"/>
  <c r="G7660" i="1"/>
  <c r="G7672" i="1"/>
  <c r="G7684" i="1"/>
  <c r="G7696" i="1"/>
  <c r="G7708" i="1"/>
  <c r="G7720" i="1"/>
  <c r="G7732" i="1"/>
  <c r="G7744" i="1"/>
  <c r="G7756" i="1"/>
  <c r="G7768" i="1"/>
  <c r="G7780" i="1"/>
  <c r="G7792" i="1"/>
  <c r="G7804" i="1"/>
  <c r="G7816" i="1"/>
  <c r="G7828" i="1"/>
  <c r="G7840" i="1"/>
  <c r="G7852" i="1"/>
  <c r="G7864" i="1"/>
  <c r="G7876" i="1"/>
  <c r="G7888" i="1"/>
  <c r="G7900" i="1"/>
  <c r="G7912" i="1"/>
  <c r="G7924" i="1"/>
  <c r="G7936" i="1"/>
  <c r="G7948" i="1"/>
  <c r="G7960" i="1"/>
  <c r="G7972" i="1"/>
  <c r="G7984" i="1"/>
  <c r="G7996" i="1"/>
  <c r="G8008" i="1"/>
  <c r="G8020" i="1"/>
  <c r="G8032" i="1"/>
  <c r="G8044" i="1"/>
  <c r="G8056" i="1"/>
  <c r="G8068" i="1"/>
  <c r="G8080" i="1"/>
  <c r="G8092" i="1"/>
  <c r="G8104" i="1"/>
  <c r="G8116" i="1"/>
  <c r="G8128" i="1"/>
  <c r="G8140" i="1"/>
  <c r="G8152" i="1"/>
  <c r="G8164" i="1"/>
  <c r="G8176" i="1"/>
  <c r="G8188" i="1"/>
  <c r="G8200" i="1"/>
  <c r="G8212" i="1"/>
  <c r="G8224" i="1"/>
  <c r="G8236" i="1"/>
  <c r="G8248" i="1"/>
  <c r="G8260" i="1"/>
  <c r="G8272" i="1"/>
  <c r="G8284" i="1"/>
  <c r="G8296" i="1"/>
  <c r="G8308" i="1"/>
  <c r="G8320" i="1"/>
  <c r="G8332" i="1"/>
  <c r="G8344" i="1"/>
  <c r="G8356" i="1"/>
  <c r="G8368" i="1"/>
  <c r="G8380" i="1"/>
  <c r="G8392" i="1"/>
  <c r="G8404" i="1"/>
  <c r="G8416" i="1"/>
  <c r="G8428" i="1"/>
  <c r="G8440" i="1"/>
  <c r="G8452" i="1"/>
  <c r="G8464" i="1"/>
  <c r="G8476" i="1"/>
  <c r="G8488" i="1"/>
  <c r="G8500" i="1"/>
  <c r="G8512" i="1"/>
  <c r="G8524" i="1"/>
  <c r="G8536" i="1"/>
  <c r="G8548" i="1"/>
  <c r="G8560" i="1"/>
  <c r="G8572" i="1"/>
  <c r="G8584" i="1"/>
  <c r="G8596" i="1"/>
  <c r="G8608" i="1"/>
  <c r="G8620" i="1"/>
  <c r="G8632" i="1"/>
  <c r="G8644" i="1"/>
  <c r="G8656" i="1"/>
  <c r="G8668" i="1"/>
  <c r="G8680" i="1"/>
  <c r="G8692" i="1"/>
  <c r="G8704" i="1"/>
  <c r="G8716" i="1"/>
  <c r="G8728" i="1"/>
  <c r="G8740" i="1"/>
  <c r="G8752" i="1"/>
  <c r="G8764" i="1"/>
  <c r="G8776" i="1"/>
  <c r="G8788" i="1"/>
  <c r="G8800" i="1"/>
  <c r="G8812" i="1"/>
  <c r="G8824" i="1"/>
  <c r="G8836" i="1"/>
  <c r="G8848" i="1"/>
  <c r="G8860" i="1"/>
  <c r="G8872" i="1"/>
  <c r="G8884" i="1"/>
  <c r="G8896" i="1"/>
  <c r="G8908" i="1"/>
  <c r="G8920" i="1"/>
  <c r="G8932" i="1"/>
  <c r="G8944" i="1"/>
  <c r="G8956" i="1"/>
  <c r="G8968" i="1"/>
  <c r="G8980" i="1"/>
  <c r="G8992" i="1"/>
  <c r="G9004" i="1"/>
  <c r="G9016" i="1"/>
  <c r="G9028" i="1"/>
  <c r="G9040" i="1"/>
  <c r="G6538" i="1"/>
  <c r="G6633" i="1"/>
  <c r="G6705" i="1"/>
  <c r="G6777" i="1"/>
  <c r="G6849" i="1"/>
  <c r="G6921" i="1"/>
  <c r="G6977" i="1"/>
  <c r="G7017" i="1"/>
  <c r="G7041" i="1"/>
  <c r="G7065" i="1"/>
  <c r="G7089" i="1"/>
  <c r="G7113" i="1"/>
  <c r="G7137" i="1"/>
  <c r="G7161" i="1"/>
  <c r="G7185" i="1"/>
  <c r="G7209" i="1"/>
  <c r="G7233" i="1"/>
  <c r="G7257" i="1"/>
  <c r="G7281" i="1"/>
  <c r="G7305" i="1"/>
  <c r="G7329" i="1"/>
  <c r="G7353" i="1"/>
  <c r="G7377" i="1"/>
  <c r="G7401" i="1"/>
  <c r="G7425" i="1"/>
  <c r="G7449" i="1"/>
  <c r="G7473" i="1"/>
  <c r="G7496" i="1"/>
  <c r="G7518" i="1"/>
  <c r="G7535" i="1"/>
  <c r="G7554" i="1"/>
  <c r="G7569" i="1"/>
  <c r="G7583" i="1"/>
  <c r="G7599" i="1"/>
  <c r="G7613" i="1"/>
  <c r="G7625" i="1"/>
  <c r="G7637" i="1"/>
  <c r="G7649" i="1"/>
  <c r="G7661" i="1"/>
  <c r="G7673" i="1"/>
  <c r="G7685" i="1"/>
  <c r="G7697" i="1"/>
  <c r="G7709" i="1"/>
  <c r="G7721" i="1"/>
  <c r="G7733" i="1"/>
  <c r="G7745" i="1"/>
  <c r="G7757" i="1"/>
  <c r="G7769" i="1"/>
  <c r="G7781" i="1"/>
  <c r="G7793" i="1"/>
  <c r="G7805" i="1"/>
  <c r="G7817" i="1"/>
  <c r="G7829" i="1"/>
  <c r="G7841" i="1"/>
  <c r="G7853" i="1"/>
  <c r="G7865" i="1"/>
  <c r="G7877" i="1"/>
  <c r="G7889" i="1"/>
  <c r="G7901" i="1"/>
  <c r="G7913" i="1"/>
  <c r="G7925" i="1"/>
  <c r="G7937" i="1"/>
  <c r="G7949" i="1"/>
  <c r="G7961" i="1"/>
  <c r="G7973" i="1"/>
  <c r="G7985" i="1"/>
  <c r="G7997" i="1"/>
  <c r="G8009" i="1"/>
  <c r="G8021" i="1"/>
  <c r="G8033" i="1"/>
  <c r="G8045" i="1"/>
  <c r="G8057" i="1"/>
  <c r="G8069" i="1"/>
  <c r="G8081" i="1"/>
  <c r="G8093" i="1"/>
  <c r="G8105" i="1"/>
  <c r="G8117" i="1"/>
  <c r="G8129" i="1"/>
  <c r="G8141" i="1"/>
  <c r="G8153" i="1"/>
  <c r="G8165" i="1"/>
  <c r="G8177" i="1"/>
  <c r="G8189" i="1"/>
  <c r="G8201" i="1"/>
  <c r="G8213" i="1"/>
  <c r="G8225" i="1"/>
  <c r="G8237" i="1"/>
  <c r="G8249" i="1"/>
  <c r="G8261" i="1"/>
  <c r="G8273" i="1"/>
  <c r="G8285" i="1"/>
  <c r="G8297" i="1"/>
  <c r="G8309" i="1"/>
  <c r="G8321" i="1"/>
  <c r="G8333" i="1"/>
  <c r="G8345" i="1"/>
  <c r="G8357" i="1"/>
  <c r="G8369" i="1"/>
  <c r="G8381" i="1"/>
  <c r="G8393" i="1"/>
  <c r="G8405" i="1"/>
  <c r="G8417" i="1"/>
  <c r="G8429" i="1"/>
  <c r="G8441" i="1"/>
  <c r="G8453" i="1"/>
  <c r="G8465" i="1"/>
  <c r="G8477" i="1"/>
  <c r="G8489" i="1"/>
  <c r="G8501" i="1"/>
  <c r="G8513" i="1"/>
  <c r="G8525" i="1"/>
  <c r="G8537" i="1"/>
  <c r="G8549" i="1"/>
  <c r="G8561" i="1"/>
  <c r="G8573" i="1"/>
  <c r="G8585" i="1"/>
  <c r="G8597" i="1"/>
  <c r="G8609" i="1"/>
  <c r="G8621" i="1"/>
  <c r="G8633" i="1"/>
  <c r="G8645" i="1"/>
  <c r="G8657" i="1"/>
  <c r="G8669" i="1"/>
  <c r="G8681" i="1"/>
  <c r="G8693" i="1"/>
  <c r="G8705" i="1"/>
  <c r="G8717" i="1"/>
  <c r="G8729" i="1"/>
  <c r="G8741" i="1"/>
  <c r="G8753" i="1"/>
  <c r="G8765" i="1"/>
  <c r="G8777" i="1"/>
  <c r="G8789" i="1"/>
  <c r="G8801" i="1"/>
  <c r="G8813" i="1"/>
  <c r="G8825" i="1"/>
  <c r="G8837" i="1"/>
  <c r="G8849" i="1"/>
  <c r="G8861" i="1"/>
  <c r="G8873" i="1"/>
  <c r="G8885" i="1"/>
  <c r="G8897" i="1"/>
  <c r="G8909" i="1"/>
  <c r="G8921" i="1"/>
  <c r="G8933" i="1"/>
  <c r="G8945" i="1"/>
  <c r="G8957" i="1"/>
  <c r="G8969" i="1"/>
  <c r="G8981" i="1"/>
  <c r="G8993" i="1"/>
  <c r="G9005" i="1"/>
  <c r="G9017" i="1"/>
  <c r="G9029" i="1"/>
  <c r="G9041" i="1"/>
  <c r="G6554" i="1"/>
  <c r="G6634" i="1"/>
  <c r="G6706" i="1"/>
  <c r="G6778" i="1"/>
  <c r="G6850" i="1"/>
  <c r="G6922" i="1"/>
  <c r="G6981" i="1"/>
  <c r="G7018" i="1"/>
  <c r="G7042" i="1"/>
  <c r="G7066" i="1"/>
  <c r="G7090" i="1"/>
  <c r="G7114" i="1"/>
  <c r="G7138" i="1"/>
  <c r="G7162" i="1"/>
  <c r="G7186" i="1"/>
  <c r="G7210" i="1"/>
  <c r="G7234" i="1"/>
  <c r="G7258" i="1"/>
  <c r="G7282" i="1"/>
  <c r="G7306" i="1"/>
  <c r="G7330" i="1"/>
  <c r="G7354" i="1"/>
  <c r="G7378" i="1"/>
  <c r="G7402" i="1"/>
  <c r="G7426" i="1"/>
  <c r="G7450" i="1"/>
  <c r="G7474" i="1"/>
  <c r="G7497" i="1"/>
  <c r="G7519" i="1"/>
  <c r="G7540" i="1"/>
  <c r="G7555" i="1"/>
  <c r="G7570" i="1"/>
  <c r="G7586" i="1"/>
  <c r="G7600" i="1"/>
  <c r="G7614" i="1"/>
  <c r="G7626" i="1"/>
  <c r="G7638" i="1"/>
  <c r="G7650" i="1"/>
  <c r="G7662" i="1"/>
  <c r="G7674" i="1"/>
  <c r="G7686" i="1"/>
  <c r="G7698" i="1"/>
  <c r="G7710" i="1"/>
  <c r="G7722" i="1"/>
  <c r="G7734" i="1"/>
  <c r="G7746" i="1"/>
  <c r="G7758" i="1"/>
  <c r="G7770" i="1"/>
  <c r="G7782" i="1"/>
  <c r="G7794" i="1"/>
  <c r="G7806" i="1"/>
  <c r="G7818" i="1"/>
  <c r="G7830" i="1"/>
  <c r="G7842" i="1"/>
  <c r="G7854" i="1"/>
  <c r="G7866" i="1"/>
  <c r="G7878" i="1"/>
  <c r="G7890" i="1"/>
  <c r="G7902" i="1"/>
  <c r="G7914" i="1"/>
  <c r="G7926" i="1"/>
  <c r="G7938" i="1"/>
  <c r="G7950" i="1"/>
  <c r="G7962" i="1"/>
  <c r="G7974" i="1"/>
  <c r="G7986" i="1"/>
  <c r="G7998" i="1"/>
  <c r="G8010" i="1"/>
  <c r="G8022" i="1"/>
  <c r="G8034" i="1"/>
  <c r="G8046" i="1"/>
  <c r="G8058" i="1"/>
  <c r="G8070" i="1"/>
  <c r="G8082" i="1"/>
  <c r="G8094" i="1"/>
  <c r="G8106" i="1"/>
  <c r="G8118" i="1"/>
  <c r="G8130" i="1"/>
  <c r="G8142" i="1"/>
  <c r="G8154" i="1"/>
  <c r="G8166" i="1"/>
  <c r="G8178" i="1"/>
  <c r="G8190" i="1"/>
  <c r="G8202" i="1"/>
  <c r="G8214" i="1"/>
  <c r="G8226" i="1"/>
  <c r="G8238" i="1"/>
  <c r="G8250" i="1"/>
  <c r="G8262" i="1"/>
  <c r="G8274" i="1"/>
  <c r="G8286" i="1"/>
  <c r="G8298" i="1"/>
  <c r="G8310" i="1"/>
  <c r="G8322" i="1"/>
  <c r="G8334" i="1"/>
  <c r="G8346" i="1"/>
  <c r="G8358" i="1"/>
  <c r="G8370" i="1"/>
  <c r="G8382" i="1"/>
  <c r="G8394" i="1"/>
  <c r="G8406" i="1"/>
  <c r="G8418" i="1"/>
  <c r="G8430" i="1"/>
  <c r="G8442" i="1"/>
  <c r="G8454" i="1"/>
  <c r="G8466" i="1"/>
  <c r="G8478" i="1"/>
  <c r="G8490" i="1"/>
  <c r="G8502" i="1"/>
  <c r="G8514" i="1"/>
  <c r="G8526" i="1"/>
  <c r="G8538" i="1"/>
  <c r="G8550" i="1"/>
  <c r="G8562" i="1"/>
  <c r="G8574" i="1"/>
  <c r="G8586" i="1"/>
  <c r="G8598" i="1"/>
  <c r="G8610" i="1"/>
  <c r="G8622" i="1"/>
  <c r="G8634" i="1"/>
  <c r="G8646" i="1"/>
  <c r="G8658" i="1"/>
  <c r="G8670" i="1"/>
  <c r="G8682" i="1"/>
  <c r="G8694" i="1"/>
  <c r="G8706" i="1"/>
  <c r="G8718" i="1"/>
  <c r="G8730" i="1"/>
  <c r="G8742" i="1"/>
  <c r="G8754" i="1"/>
  <c r="G8766" i="1"/>
  <c r="G8778" i="1"/>
  <c r="G8790" i="1"/>
  <c r="G8802" i="1"/>
  <c r="G8814" i="1"/>
  <c r="G8826" i="1"/>
  <c r="G8838" i="1"/>
  <c r="G8850" i="1"/>
  <c r="G8862" i="1"/>
  <c r="G8874" i="1"/>
  <c r="G8886" i="1"/>
  <c r="G8898" i="1"/>
  <c r="G8910" i="1"/>
  <c r="G8922" i="1"/>
  <c r="G8934" i="1"/>
  <c r="G8946" i="1"/>
  <c r="G8958" i="1"/>
  <c r="G8970" i="1"/>
  <c r="G8982" i="1"/>
  <c r="G8994" i="1"/>
  <c r="G9006" i="1"/>
  <c r="G9018" i="1"/>
  <c r="G9030" i="1"/>
  <c r="G9042" i="1"/>
  <c r="G6573" i="1"/>
  <c r="G6645" i="1"/>
  <c r="G6717" i="1"/>
  <c r="G6789" i="1"/>
  <c r="G6861" i="1"/>
  <c r="G6933" i="1"/>
  <c r="G6982" i="1"/>
  <c r="G7025" i="1"/>
  <c r="G7049" i="1"/>
  <c r="G7073" i="1"/>
  <c r="G7097" i="1"/>
  <c r="G7121" i="1"/>
  <c r="G7145" i="1"/>
  <c r="G7169" i="1"/>
  <c r="G7193" i="1"/>
  <c r="G7217" i="1"/>
  <c r="G7241" i="1"/>
  <c r="G7265" i="1"/>
  <c r="G7289" i="1"/>
  <c r="G7313" i="1"/>
  <c r="G7337" i="1"/>
  <c r="G7361" i="1"/>
  <c r="G7385" i="1"/>
  <c r="G7409" i="1"/>
  <c r="G7433" i="1"/>
  <c r="G7457" i="1"/>
  <c r="G7481" i="1"/>
  <c r="G7498" i="1"/>
  <c r="G7520" i="1"/>
  <c r="G7541" i="1"/>
  <c r="G7556" i="1"/>
  <c r="G7571" i="1"/>
  <c r="G7587" i="1"/>
  <c r="G7601" i="1"/>
  <c r="G7615" i="1"/>
  <c r="G7627" i="1"/>
  <c r="G7639" i="1"/>
  <c r="G7651" i="1"/>
  <c r="G7663" i="1"/>
  <c r="G7675" i="1"/>
  <c r="G7687" i="1"/>
  <c r="G7699" i="1"/>
  <c r="G7711" i="1"/>
  <c r="G7723" i="1"/>
  <c r="G7735" i="1"/>
  <c r="G7747" i="1"/>
  <c r="G7759" i="1"/>
  <c r="G7771" i="1"/>
  <c r="G7783" i="1"/>
  <c r="G7795" i="1"/>
  <c r="G7807" i="1"/>
  <c r="G7819" i="1"/>
  <c r="G7831" i="1"/>
  <c r="G7843" i="1"/>
  <c r="G7855" i="1"/>
  <c r="G7867" i="1"/>
  <c r="G7879" i="1"/>
  <c r="G7891" i="1"/>
  <c r="G7903" i="1"/>
  <c r="G7915" i="1"/>
  <c r="G7927" i="1"/>
  <c r="G7939" i="1"/>
  <c r="G7951" i="1"/>
  <c r="G7963" i="1"/>
  <c r="G7975" i="1"/>
  <c r="G7987" i="1"/>
  <c r="G7999" i="1"/>
  <c r="G8011" i="1"/>
  <c r="G8023" i="1"/>
  <c r="G8035" i="1"/>
  <c r="G8047" i="1"/>
  <c r="G8059" i="1"/>
  <c r="G8071" i="1"/>
  <c r="G8083" i="1"/>
  <c r="G8095" i="1"/>
  <c r="G8107" i="1"/>
  <c r="G8119" i="1"/>
  <c r="G8131" i="1"/>
  <c r="G8143" i="1"/>
  <c r="G8155" i="1"/>
  <c r="G8167" i="1"/>
  <c r="G8179" i="1"/>
  <c r="G8191" i="1"/>
  <c r="G8203" i="1"/>
  <c r="G8215" i="1"/>
  <c r="G8227" i="1"/>
  <c r="G8239" i="1"/>
  <c r="G8251" i="1"/>
  <c r="G8263" i="1"/>
  <c r="G8275" i="1"/>
  <c r="G8287" i="1"/>
  <c r="G8299" i="1"/>
  <c r="G8311" i="1"/>
  <c r="G8323" i="1"/>
  <c r="G8335" i="1"/>
  <c r="G8347" i="1"/>
  <c r="G8359" i="1"/>
  <c r="G8371" i="1"/>
  <c r="G8383" i="1"/>
  <c r="G8395" i="1"/>
  <c r="G8407" i="1"/>
  <c r="G8419" i="1"/>
  <c r="G8431" i="1"/>
  <c r="G8443" i="1"/>
  <c r="G8455" i="1"/>
  <c r="G8467" i="1"/>
  <c r="G8479" i="1"/>
  <c r="G8491" i="1"/>
  <c r="G8503" i="1"/>
  <c r="G8515" i="1"/>
  <c r="G8527" i="1"/>
  <c r="G8539" i="1"/>
  <c r="G8551" i="1"/>
  <c r="G8563" i="1"/>
  <c r="G8575" i="1"/>
  <c r="G8587" i="1"/>
  <c r="G8599" i="1"/>
  <c r="G8611" i="1"/>
  <c r="G8623" i="1"/>
  <c r="G8635" i="1"/>
  <c r="G8647" i="1"/>
  <c r="G8659" i="1"/>
  <c r="G8671" i="1"/>
  <c r="G8683" i="1"/>
  <c r="G8695" i="1"/>
  <c r="G8707" i="1"/>
  <c r="G8719" i="1"/>
  <c r="G8731" i="1"/>
  <c r="G8743" i="1"/>
  <c r="G8755" i="1"/>
  <c r="G8767" i="1"/>
  <c r="G8779" i="1"/>
  <c r="G8791" i="1"/>
  <c r="G8803" i="1"/>
  <c r="G8815" i="1"/>
  <c r="G8827" i="1"/>
  <c r="G8839" i="1"/>
  <c r="G8851" i="1"/>
  <c r="G8863" i="1"/>
  <c r="G8875" i="1"/>
  <c r="G8887" i="1"/>
  <c r="G8899" i="1"/>
  <c r="G8911" i="1"/>
  <c r="G8923" i="1"/>
  <c r="G8935" i="1"/>
  <c r="G8947" i="1"/>
  <c r="G8959" i="1"/>
  <c r="G8971" i="1"/>
  <c r="G8983" i="1"/>
  <c r="G8995" i="1"/>
  <c r="G9007" i="1"/>
  <c r="G9019" i="1"/>
  <c r="G9031" i="1"/>
  <c r="G9043" i="1"/>
  <c r="G6574" i="1"/>
  <c r="G6646" i="1"/>
  <c r="G6718" i="1"/>
  <c r="G6790" i="1"/>
  <c r="G6862" i="1"/>
  <c r="G6934" i="1"/>
  <c r="G6989" i="1"/>
  <c r="G7026" i="1"/>
  <c r="G7050" i="1"/>
  <c r="G7074" i="1"/>
  <c r="G7098" i="1"/>
  <c r="G7122" i="1"/>
  <c r="G7146" i="1"/>
  <c r="G7170" i="1"/>
  <c r="G7194" i="1"/>
  <c r="G7218" i="1"/>
  <c r="G7242" i="1"/>
  <c r="G7266" i="1"/>
  <c r="G7290" i="1"/>
  <c r="G7314" i="1"/>
  <c r="G7338" i="1"/>
  <c r="G7362" i="1"/>
  <c r="G7386" i="1"/>
  <c r="G7410" i="1"/>
  <c r="G7434" i="1"/>
  <c r="G7458" i="1"/>
  <c r="G7482" i="1"/>
  <c r="G7499" i="1"/>
  <c r="G7521" i="1"/>
  <c r="G7542" i="1"/>
  <c r="G7557" i="1"/>
  <c r="G7574" i="1"/>
  <c r="G7588" i="1"/>
  <c r="G7602" i="1"/>
  <c r="G7616" i="1"/>
  <c r="G7628" i="1"/>
  <c r="G7640" i="1"/>
  <c r="G7652" i="1"/>
  <c r="G7664" i="1"/>
  <c r="G7676" i="1"/>
  <c r="G7688" i="1"/>
  <c r="G7700" i="1"/>
  <c r="G7712" i="1"/>
  <c r="G7724" i="1"/>
  <c r="G7736" i="1"/>
  <c r="G7748" i="1"/>
  <c r="G7760" i="1"/>
  <c r="G7772" i="1"/>
  <c r="G7784" i="1"/>
  <c r="G7796" i="1"/>
  <c r="G7808" i="1"/>
  <c r="G7820" i="1"/>
  <c r="G7832" i="1"/>
  <c r="G7844" i="1"/>
  <c r="G7856" i="1"/>
  <c r="G7868" i="1"/>
  <c r="G7880" i="1"/>
  <c r="G7892" i="1"/>
  <c r="G7904" i="1"/>
  <c r="G7916" i="1"/>
  <c r="G7928" i="1"/>
  <c r="G7940" i="1"/>
  <c r="G7952" i="1"/>
  <c r="G7964" i="1"/>
  <c r="G7976" i="1"/>
  <c r="G7988" i="1"/>
  <c r="G8000" i="1"/>
  <c r="G8012" i="1"/>
  <c r="G8024" i="1"/>
  <c r="G8036" i="1"/>
  <c r="G8048" i="1"/>
  <c r="G8060" i="1"/>
  <c r="G8072" i="1"/>
  <c r="G8084" i="1"/>
  <c r="G8096" i="1"/>
  <c r="G8108" i="1"/>
  <c r="G8120" i="1"/>
  <c r="G8132" i="1"/>
  <c r="G8144" i="1"/>
  <c r="G8156" i="1"/>
  <c r="G8168" i="1"/>
  <c r="G8180" i="1"/>
  <c r="G8192" i="1"/>
  <c r="G8204" i="1"/>
  <c r="G8216" i="1"/>
  <c r="G8228" i="1"/>
  <c r="G8240" i="1"/>
  <c r="G8252" i="1"/>
  <c r="G8264" i="1"/>
  <c r="G8276" i="1"/>
  <c r="G8288" i="1"/>
  <c r="G8300" i="1"/>
  <c r="G8312" i="1"/>
  <c r="G8324" i="1"/>
  <c r="G8336" i="1"/>
  <c r="G8348" i="1"/>
  <c r="G8360" i="1"/>
  <c r="G8372" i="1"/>
  <c r="G8384" i="1"/>
  <c r="G8396" i="1"/>
  <c r="G8408" i="1"/>
  <c r="G8420" i="1"/>
  <c r="G8432" i="1"/>
  <c r="G8444" i="1"/>
  <c r="G8456" i="1"/>
  <c r="G8468" i="1"/>
  <c r="G8480" i="1"/>
  <c r="G8492" i="1"/>
  <c r="G8504" i="1"/>
  <c r="G8516" i="1"/>
  <c r="G8528" i="1"/>
  <c r="G8540" i="1"/>
  <c r="G8552" i="1"/>
  <c r="G8564" i="1"/>
  <c r="G8576" i="1"/>
  <c r="G8588" i="1"/>
  <c r="G8600" i="1"/>
  <c r="G8612" i="1"/>
  <c r="G8624" i="1"/>
  <c r="G8636" i="1"/>
  <c r="G8648" i="1"/>
  <c r="G8660" i="1"/>
  <c r="G8672" i="1"/>
  <c r="G8684" i="1"/>
  <c r="G8696" i="1"/>
  <c r="G8708" i="1"/>
  <c r="G8720" i="1"/>
  <c r="G8732" i="1"/>
  <c r="G8744" i="1"/>
  <c r="G8756" i="1"/>
  <c r="G8768" i="1"/>
  <c r="G8780" i="1"/>
  <c r="G8792" i="1"/>
  <c r="G8804" i="1"/>
  <c r="G8816" i="1"/>
  <c r="G8828" i="1"/>
  <c r="G8840" i="1"/>
  <c r="G8852" i="1"/>
  <c r="G8864" i="1"/>
  <c r="G8876" i="1"/>
  <c r="G8888" i="1"/>
  <c r="G8900" i="1"/>
  <c r="G8912" i="1"/>
  <c r="G8924" i="1"/>
  <c r="G8936" i="1"/>
  <c r="G8948" i="1"/>
  <c r="G8960" i="1"/>
  <c r="G8972" i="1"/>
  <c r="G8984" i="1"/>
  <c r="G8996" i="1"/>
  <c r="G9008" i="1"/>
  <c r="G9020" i="1"/>
  <c r="G9032" i="1"/>
  <c r="G9044" i="1"/>
  <c r="G6585" i="1"/>
  <c r="G6657" i="1"/>
  <c r="G6729" i="1"/>
  <c r="G6801" i="1"/>
  <c r="G6873" i="1"/>
  <c r="G6945" i="1"/>
  <c r="G6993" i="1"/>
  <c r="G7027" i="1"/>
  <c r="G7051" i="1"/>
  <c r="G7075" i="1"/>
  <c r="G7099" i="1"/>
  <c r="G7123" i="1"/>
  <c r="G7147" i="1"/>
  <c r="G7171" i="1"/>
  <c r="G7195" i="1"/>
  <c r="G7219" i="1"/>
  <c r="G7243" i="1"/>
  <c r="G7267" i="1"/>
  <c r="G7291" i="1"/>
  <c r="G7315" i="1"/>
  <c r="G7339" i="1"/>
  <c r="G7363" i="1"/>
  <c r="G7387" i="1"/>
  <c r="G7411" i="1"/>
  <c r="G7435" i="1"/>
  <c r="G7459" i="1"/>
  <c r="G7483" i="1"/>
  <c r="G7505" i="1"/>
  <c r="G7522" i="1"/>
  <c r="G7543" i="1"/>
  <c r="G7558" i="1"/>
  <c r="G7575" i="1"/>
  <c r="G7589" i="1"/>
  <c r="G7603" i="1"/>
  <c r="G7617" i="1"/>
  <c r="G7629" i="1"/>
  <c r="G7641" i="1"/>
  <c r="G7653" i="1"/>
  <c r="G7665" i="1"/>
  <c r="G7677" i="1"/>
  <c r="G7689" i="1"/>
  <c r="G7701" i="1"/>
  <c r="G7713" i="1"/>
  <c r="G7725" i="1"/>
  <c r="G7737" i="1"/>
  <c r="G7749" i="1"/>
  <c r="G7761" i="1"/>
  <c r="G7773" i="1"/>
  <c r="G7785" i="1"/>
  <c r="G7797" i="1"/>
  <c r="G7809" i="1"/>
  <c r="G7821" i="1"/>
  <c r="G7833" i="1"/>
  <c r="G7845" i="1"/>
  <c r="G7857" i="1"/>
  <c r="G7869" i="1"/>
  <c r="G7881" i="1"/>
  <c r="G7893" i="1"/>
  <c r="G7905" i="1"/>
  <c r="G7917" i="1"/>
  <c r="G7929" i="1"/>
  <c r="G7941" i="1"/>
  <c r="G7953" i="1"/>
  <c r="G7965" i="1"/>
  <c r="G7977" i="1"/>
  <c r="G7989" i="1"/>
  <c r="G8001" i="1"/>
  <c r="G8013" i="1"/>
  <c r="G8025" i="1"/>
  <c r="G8037" i="1"/>
  <c r="G8049" i="1"/>
  <c r="G8061" i="1"/>
  <c r="G8073" i="1"/>
  <c r="G8085" i="1"/>
  <c r="G8097" i="1"/>
  <c r="G8109" i="1"/>
  <c r="G8121" i="1"/>
  <c r="G8133" i="1"/>
  <c r="G8145" i="1"/>
  <c r="G8157" i="1"/>
  <c r="G8169" i="1"/>
  <c r="G8181" i="1"/>
  <c r="G8193" i="1"/>
  <c r="G8205" i="1"/>
  <c r="G8217" i="1"/>
  <c r="G8229" i="1"/>
  <c r="G8241" i="1"/>
  <c r="G8253" i="1"/>
  <c r="G8265" i="1"/>
  <c r="G8277" i="1"/>
  <c r="G8289" i="1"/>
  <c r="G8301" i="1"/>
  <c r="G8313" i="1"/>
  <c r="G8325" i="1"/>
  <c r="G8337" i="1"/>
  <c r="G8349" i="1"/>
  <c r="G8361" i="1"/>
  <c r="G8373" i="1"/>
  <c r="G8385" i="1"/>
  <c r="G8397" i="1"/>
  <c r="G8409" i="1"/>
  <c r="G8421" i="1"/>
  <c r="G8433" i="1"/>
  <c r="G8445" i="1"/>
  <c r="G8457" i="1"/>
  <c r="G8469" i="1"/>
  <c r="G8481" i="1"/>
  <c r="G8493" i="1"/>
  <c r="G8505" i="1"/>
  <c r="G8517" i="1"/>
  <c r="G8529" i="1"/>
  <c r="G8541" i="1"/>
  <c r="G8553" i="1"/>
  <c r="G8565" i="1"/>
  <c r="G8577" i="1"/>
  <c r="G6586" i="1"/>
  <c r="G6658" i="1"/>
  <c r="G6730" i="1"/>
  <c r="G6802" i="1"/>
  <c r="G6874" i="1"/>
  <c r="G6946" i="1"/>
  <c r="G6994" i="1"/>
  <c r="G7028" i="1"/>
  <c r="G7052" i="1"/>
  <c r="G7076" i="1"/>
  <c r="G7100" i="1"/>
  <c r="G7124" i="1"/>
  <c r="G7148" i="1"/>
  <c r="G7172" i="1"/>
  <c r="G7196" i="1"/>
  <c r="G7220" i="1"/>
  <c r="G7244" i="1"/>
  <c r="G7268" i="1"/>
  <c r="G7292" i="1"/>
  <c r="G7316" i="1"/>
  <c r="G7340" i="1"/>
  <c r="G7364" i="1"/>
  <c r="G7388" i="1"/>
  <c r="G7412" i="1"/>
  <c r="G7436" i="1"/>
  <c r="G7460" i="1"/>
  <c r="G7484" i="1"/>
  <c r="G7506" i="1"/>
  <c r="G7523" i="1"/>
  <c r="G7544" i="1"/>
  <c r="G7559" i="1"/>
  <c r="G7576" i="1"/>
  <c r="G7590" i="1"/>
  <c r="G7604" i="1"/>
  <c r="G7618" i="1"/>
  <c r="G7630" i="1"/>
  <c r="G7642" i="1"/>
  <c r="G7654" i="1"/>
  <c r="G7666" i="1"/>
  <c r="G7678" i="1"/>
  <c r="G7690" i="1"/>
  <c r="G7702" i="1"/>
  <c r="G7714" i="1"/>
  <c r="G7726" i="1"/>
  <c r="G7738" i="1"/>
  <c r="G7750" i="1"/>
  <c r="G7762" i="1"/>
  <c r="G7774" i="1"/>
  <c r="G7786" i="1"/>
  <c r="G7798" i="1"/>
  <c r="G7810" i="1"/>
  <c r="G7822" i="1"/>
  <c r="G7834" i="1"/>
  <c r="G7846" i="1"/>
  <c r="G7858" i="1"/>
  <c r="G7870" i="1"/>
  <c r="G7882" i="1"/>
  <c r="G7894" i="1"/>
  <c r="G7906" i="1"/>
  <c r="G7918" i="1"/>
  <c r="G7930" i="1"/>
  <c r="G7942" i="1"/>
  <c r="G7954" i="1"/>
  <c r="G7966" i="1"/>
  <c r="G7978" i="1"/>
  <c r="G7990" i="1"/>
  <c r="G8002" i="1"/>
  <c r="G8014" i="1"/>
  <c r="G8026" i="1"/>
  <c r="G8038" i="1"/>
  <c r="G8050" i="1"/>
  <c r="G8062" i="1"/>
  <c r="G8074" i="1"/>
  <c r="G8086" i="1"/>
  <c r="G8098" i="1"/>
  <c r="G8110" i="1"/>
  <c r="G8122" i="1"/>
  <c r="G8134" i="1"/>
  <c r="G8146" i="1"/>
  <c r="G8158" i="1"/>
  <c r="G8170" i="1"/>
  <c r="G8182" i="1"/>
  <c r="G8194" i="1"/>
  <c r="G8206" i="1"/>
  <c r="G8218" i="1"/>
  <c r="G8230" i="1"/>
  <c r="G8242" i="1"/>
  <c r="G8254" i="1"/>
  <c r="G8266" i="1"/>
  <c r="G8278" i="1"/>
  <c r="G8290" i="1"/>
  <c r="G8302" i="1"/>
  <c r="G8314" i="1"/>
  <c r="G8326" i="1"/>
  <c r="G8338" i="1"/>
  <c r="G8350" i="1"/>
  <c r="G8362" i="1"/>
  <c r="G8374" i="1"/>
  <c r="G8386" i="1"/>
  <c r="G8398" i="1"/>
  <c r="G8410" i="1"/>
  <c r="G8422" i="1"/>
  <c r="G8434" i="1"/>
  <c r="G8446" i="1"/>
  <c r="G8458" i="1"/>
  <c r="G8470" i="1"/>
  <c r="G8482" i="1"/>
  <c r="G8494" i="1"/>
  <c r="G8506" i="1"/>
  <c r="G8518" i="1"/>
  <c r="G8530" i="1"/>
  <c r="G8542" i="1"/>
  <c r="G8554" i="1"/>
  <c r="G8566" i="1"/>
  <c r="G8578" i="1"/>
  <c r="G8590" i="1"/>
  <c r="G8602" i="1"/>
  <c r="G8614" i="1"/>
  <c r="G8626" i="1"/>
  <c r="G8638" i="1"/>
  <c r="G8650" i="1"/>
  <c r="G8662" i="1"/>
  <c r="G8674" i="1"/>
  <c r="G8686" i="1"/>
  <c r="G8698" i="1"/>
  <c r="G8710" i="1"/>
  <c r="G6597" i="1"/>
  <c r="G6669" i="1"/>
  <c r="G6741" i="1"/>
  <c r="G6813" i="1"/>
  <c r="G6885" i="1"/>
  <c r="G6953" i="1"/>
  <c r="G7001" i="1"/>
  <c r="G7029" i="1"/>
  <c r="G7053" i="1"/>
  <c r="G7077" i="1"/>
  <c r="G7101" i="1"/>
  <c r="G7125" i="1"/>
  <c r="G7149" i="1"/>
  <c r="G7173" i="1"/>
  <c r="G7197" i="1"/>
  <c r="G7221" i="1"/>
  <c r="G7245" i="1"/>
  <c r="G7269" i="1"/>
  <c r="G7293" i="1"/>
  <c r="G7317" i="1"/>
  <c r="G7341" i="1"/>
  <c r="G7365" i="1"/>
  <c r="G7389" i="1"/>
  <c r="G7413" i="1"/>
  <c r="G7437" i="1"/>
  <c r="G7461" i="1"/>
  <c r="G7485" i="1"/>
  <c r="G7507" i="1"/>
  <c r="G7529" i="1"/>
  <c r="G7545" i="1"/>
  <c r="G7563" i="1"/>
  <c r="G7577" i="1"/>
  <c r="G7591" i="1"/>
  <c r="G7605" i="1"/>
  <c r="G7619" i="1"/>
  <c r="G7631" i="1"/>
  <c r="G7643" i="1"/>
  <c r="G7655" i="1"/>
  <c r="G7667" i="1"/>
  <c r="G7679" i="1"/>
  <c r="G7691" i="1"/>
  <c r="G7703" i="1"/>
  <c r="G7715" i="1"/>
  <c r="G7727" i="1"/>
  <c r="G7739" i="1"/>
  <c r="G7751" i="1"/>
  <c r="G7763" i="1"/>
  <c r="G7775" i="1"/>
  <c r="G7787" i="1"/>
  <c r="G7799" i="1"/>
  <c r="G7811" i="1"/>
  <c r="G7823" i="1"/>
  <c r="G7835" i="1"/>
  <c r="G7847" i="1"/>
  <c r="G7859" i="1"/>
  <c r="G7871" i="1"/>
  <c r="G7883" i="1"/>
  <c r="G7895" i="1"/>
  <c r="G7907" i="1"/>
  <c r="G7919" i="1"/>
  <c r="G7931" i="1"/>
  <c r="G7943" i="1"/>
  <c r="G7955" i="1"/>
  <c r="G7967" i="1"/>
  <c r="G7979" i="1"/>
  <c r="G7991" i="1"/>
  <c r="G8003" i="1"/>
  <c r="G8015" i="1"/>
  <c r="G8027" i="1"/>
  <c r="G8039" i="1"/>
  <c r="G8051" i="1"/>
  <c r="G8063" i="1"/>
  <c r="G8075" i="1"/>
  <c r="G8087" i="1"/>
  <c r="G8099" i="1"/>
  <c r="G8111" i="1"/>
  <c r="G8123" i="1"/>
  <c r="G8135" i="1"/>
  <c r="G8147" i="1"/>
  <c r="G8159" i="1"/>
  <c r="G8171" i="1"/>
  <c r="G8183" i="1"/>
  <c r="G8195" i="1"/>
  <c r="G8207" i="1"/>
  <c r="G8219" i="1"/>
  <c r="G8231" i="1"/>
  <c r="G8243" i="1"/>
  <c r="G8255" i="1"/>
  <c r="G8267" i="1"/>
  <c r="G8279" i="1"/>
  <c r="G8291" i="1"/>
  <c r="G8303" i="1"/>
  <c r="G8315" i="1"/>
  <c r="G8327" i="1"/>
  <c r="G8339" i="1"/>
  <c r="G8351" i="1"/>
  <c r="G8363" i="1"/>
  <c r="G8375" i="1"/>
  <c r="G8387" i="1"/>
  <c r="G8399" i="1"/>
  <c r="G8411" i="1"/>
  <c r="G8423" i="1"/>
  <c r="G8435" i="1"/>
  <c r="G8447" i="1"/>
  <c r="G8459" i="1"/>
  <c r="G8471" i="1"/>
  <c r="G8483" i="1"/>
  <c r="G8495" i="1"/>
  <c r="G8507" i="1"/>
  <c r="G8519" i="1"/>
  <c r="G8531" i="1"/>
  <c r="G8543" i="1"/>
  <c r="G8555" i="1"/>
  <c r="G8567" i="1"/>
  <c r="G8579" i="1"/>
  <c r="G8591" i="1"/>
  <c r="G8603" i="1"/>
  <c r="G8615" i="1"/>
  <c r="G8627" i="1"/>
  <c r="G8639" i="1"/>
  <c r="G8651" i="1"/>
  <c r="G8663" i="1"/>
  <c r="G8675" i="1"/>
  <c r="G8687" i="1"/>
  <c r="G8699" i="1"/>
  <c r="G8711" i="1"/>
  <c r="G6598" i="1"/>
  <c r="G6670" i="1"/>
  <c r="G6742" i="1"/>
  <c r="G6814" i="1"/>
  <c r="G6886" i="1"/>
  <c r="G6957" i="1"/>
  <c r="G7005" i="1"/>
  <c r="G7030" i="1"/>
  <c r="G7054" i="1"/>
  <c r="G7078" i="1"/>
  <c r="G7102" i="1"/>
  <c r="G7126" i="1"/>
  <c r="G7150" i="1"/>
  <c r="G7174" i="1"/>
  <c r="G7198" i="1"/>
  <c r="G7222" i="1"/>
  <c r="G7246" i="1"/>
  <c r="G7270" i="1"/>
  <c r="G7294" i="1"/>
  <c r="G7318" i="1"/>
  <c r="G7342" i="1"/>
  <c r="G7366" i="1"/>
  <c r="G7390" i="1"/>
  <c r="G7414" i="1"/>
  <c r="G7438" i="1"/>
  <c r="G7462" i="1"/>
  <c r="G7486" i="1"/>
  <c r="G7508" i="1"/>
  <c r="G7530" i="1"/>
  <c r="G7546" i="1"/>
  <c r="G7564" i="1"/>
  <c r="G7578" i="1"/>
  <c r="G7592" i="1"/>
  <c r="G7606" i="1"/>
  <c r="G7620" i="1"/>
  <c r="G7632" i="1"/>
  <c r="G7644" i="1"/>
  <c r="G7656" i="1"/>
  <c r="G7668" i="1"/>
  <c r="G7680" i="1"/>
  <c r="G7692" i="1"/>
  <c r="G7704" i="1"/>
  <c r="G7716" i="1"/>
  <c r="G7728" i="1"/>
  <c r="G7740" i="1"/>
  <c r="G7752" i="1"/>
  <c r="G7764" i="1"/>
  <c r="G7776" i="1"/>
  <c r="G7788" i="1"/>
  <c r="G7800" i="1"/>
  <c r="G7812" i="1"/>
  <c r="G7824" i="1"/>
  <c r="G7836" i="1"/>
  <c r="G7848" i="1"/>
  <c r="G7860" i="1"/>
  <c r="G7872" i="1"/>
  <c r="G7884" i="1"/>
  <c r="G7896" i="1"/>
  <c r="G7908" i="1"/>
  <c r="G7920" i="1"/>
  <c r="G7932" i="1"/>
  <c r="G7944" i="1"/>
  <c r="G7956" i="1"/>
  <c r="G7968" i="1"/>
  <c r="G7980" i="1"/>
  <c r="G7992" i="1"/>
  <c r="G8004" i="1"/>
  <c r="G8016" i="1"/>
  <c r="G8028" i="1"/>
  <c r="G8040" i="1"/>
  <c r="G8052" i="1"/>
  <c r="G8064" i="1"/>
  <c r="G8076" i="1"/>
  <c r="G8088" i="1"/>
  <c r="G8100" i="1"/>
  <c r="G8112" i="1"/>
  <c r="G8124" i="1"/>
  <c r="G8136" i="1"/>
  <c r="G8148" i="1"/>
  <c r="G8160" i="1"/>
  <c r="G8172" i="1"/>
  <c r="G8184" i="1"/>
  <c r="G8196" i="1"/>
  <c r="G8208" i="1"/>
  <c r="G8220" i="1"/>
  <c r="G8232" i="1"/>
  <c r="G8244" i="1"/>
  <c r="G8256" i="1"/>
  <c r="G8268" i="1"/>
  <c r="G8280" i="1"/>
  <c r="G8292" i="1"/>
  <c r="G8304" i="1"/>
  <c r="G8316" i="1"/>
  <c r="G8328" i="1"/>
  <c r="G8340" i="1"/>
  <c r="G8352" i="1"/>
  <c r="G8364" i="1"/>
  <c r="G8376" i="1"/>
  <c r="G8388" i="1"/>
  <c r="G8400" i="1"/>
  <c r="G8412" i="1"/>
  <c r="G8424" i="1"/>
  <c r="G8436" i="1"/>
  <c r="G8448" i="1"/>
  <c r="G8460" i="1"/>
  <c r="G8472" i="1"/>
  <c r="G8484" i="1"/>
  <c r="G8496" i="1"/>
  <c r="G8508" i="1"/>
  <c r="G8520" i="1"/>
  <c r="G8532" i="1"/>
  <c r="G8544" i="1"/>
  <c r="G8556" i="1"/>
  <c r="G8568" i="1"/>
  <c r="G8580" i="1"/>
  <c r="G8592" i="1"/>
  <c r="G8604" i="1"/>
  <c r="G8616" i="1"/>
  <c r="G8628" i="1"/>
  <c r="G8640" i="1"/>
  <c r="G8652" i="1"/>
  <c r="G8664" i="1"/>
  <c r="G8676" i="1"/>
  <c r="G8688" i="1"/>
  <c r="G8700" i="1"/>
  <c r="G8712" i="1"/>
  <c r="G6609" i="1"/>
  <c r="G6681" i="1"/>
  <c r="G6753" i="1"/>
  <c r="G6825" i="1"/>
  <c r="G6897" i="1"/>
  <c r="G6958" i="1"/>
  <c r="G7006" i="1"/>
  <c r="G7037" i="1"/>
  <c r="G7061" i="1"/>
  <c r="G7085" i="1"/>
  <c r="G7109" i="1"/>
  <c r="G7133" i="1"/>
  <c r="G7157" i="1"/>
  <c r="G7181" i="1"/>
  <c r="G7205" i="1"/>
  <c r="G7229" i="1"/>
  <c r="G7253" i="1"/>
  <c r="G7277" i="1"/>
  <c r="G7301" i="1"/>
  <c r="G7325" i="1"/>
  <c r="G7349" i="1"/>
  <c r="G7373" i="1"/>
  <c r="G7397" i="1"/>
  <c r="G7421" i="1"/>
  <c r="G7445" i="1"/>
  <c r="G7469" i="1"/>
  <c r="G7487" i="1"/>
  <c r="G7509" i="1"/>
  <c r="G7531" i="1"/>
  <c r="G7547" i="1"/>
  <c r="G7565" i="1"/>
  <c r="G7579" i="1"/>
  <c r="G7593" i="1"/>
  <c r="G7607" i="1"/>
  <c r="G7621" i="1"/>
  <c r="G7633" i="1"/>
  <c r="G7645" i="1"/>
  <c r="G7657" i="1"/>
  <c r="G7669" i="1"/>
  <c r="G7681" i="1"/>
  <c r="G7693" i="1"/>
  <c r="G7705" i="1"/>
  <c r="G7717" i="1"/>
  <c r="G7729" i="1"/>
  <c r="G7741" i="1"/>
  <c r="G7753" i="1"/>
  <c r="G7765" i="1"/>
  <c r="G7777" i="1"/>
  <c r="G7789" i="1"/>
  <c r="G7801" i="1"/>
  <c r="G7813" i="1"/>
  <c r="G7825" i="1"/>
  <c r="G7837" i="1"/>
  <c r="G7849" i="1"/>
  <c r="G7861" i="1"/>
  <c r="G7873" i="1"/>
  <c r="G7885" i="1"/>
  <c r="G7897" i="1"/>
  <c r="G7909" i="1"/>
  <c r="G7921" i="1"/>
  <c r="G7933" i="1"/>
  <c r="G7945" i="1"/>
  <c r="G7957" i="1"/>
  <c r="G7969" i="1"/>
  <c r="G7981" i="1"/>
  <c r="G7993" i="1"/>
  <c r="G8005" i="1"/>
  <c r="G8017" i="1"/>
  <c r="G8029" i="1"/>
  <c r="G8041" i="1"/>
  <c r="G8053" i="1"/>
  <c r="G8065" i="1"/>
  <c r="G8077" i="1"/>
  <c r="G8089" i="1"/>
  <c r="G8101" i="1"/>
  <c r="G8113" i="1"/>
  <c r="G8125" i="1"/>
  <c r="G8137" i="1"/>
  <c r="G8149" i="1"/>
  <c r="G8161" i="1"/>
  <c r="G8173" i="1"/>
  <c r="G8185" i="1"/>
  <c r="G8197" i="1"/>
  <c r="G8209" i="1"/>
  <c r="G8221" i="1"/>
  <c r="G6610" i="1"/>
  <c r="G6682" i="1"/>
  <c r="G6754" i="1"/>
  <c r="G6826" i="1"/>
  <c r="G6898" i="1"/>
  <c r="G6965" i="1"/>
  <c r="G7013" i="1"/>
  <c r="G7038" i="1"/>
  <c r="G7062" i="1"/>
  <c r="G7086" i="1"/>
  <c r="G7110" i="1"/>
  <c r="G7134" i="1"/>
  <c r="G7158" i="1"/>
  <c r="G7182" i="1"/>
  <c r="G7206" i="1"/>
  <c r="G7230" i="1"/>
  <c r="G7254" i="1"/>
  <c r="G7278" i="1"/>
  <c r="G7302" i="1"/>
  <c r="G7326" i="1"/>
  <c r="G7350" i="1"/>
  <c r="G7374" i="1"/>
  <c r="G7398" i="1"/>
  <c r="G7422" i="1"/>
  <c r="G7446" i="1"/>
  <c r="G7470" i="1"/>
  <c r="G7493" i="1"/>
  <c r="G7510" i="1"/>
  <c r="G7532" i="1"/>
  <c r="G7551" i="1"/>
  <c r="G7566" i="1"/>
  <c r="G7580" i="1"/>
  <c r="G7594" i="1"/>
  <c r="G7610" i="1"/>
  <c r="G7622" i="1"/>
  <c r="G7634" i="1"/>
  <c r="G7646" i="1"/>
  <c r="G7658" i="1"/>
  <c r="G7670" i="1"/>
  <c r="G7682" i="1"/>
  <c r="G7694" i="1"/>
  <c r="G7706" i="1"/>
  <c r="G7718" i="1"/>
  <c r="G7730" i="1"/>
  <c r="G7742" i="1"/>
  <c r="G7754" i="1"/>
  <c r="G7766" i="1"/>
  <c r="G7778" i="1"/>
  <c r="G7790" i="1"/>
  <c r="G7802" i="1"/>
  <c r="G7814" i="1"/>
  <c r="G7826" i="1"/>
  <c r="G7838" i="1"/>
  <c r="G7850" i="1"/>
  <c r="G7862" i="1"/>
  <c r="G7874" i="1"/>
  <c r="G7886" i="1"/>
  <c r="G7898" i="1"/>
  <c r="G7910" i="1"/>
  <c r="G7922" i="1"/>
  <c r="G7934" i="1"/>
  <c r="G7946" i="1"/>
  <c r="G7958" i="1"/>
  <c r="G7970" i="1"/>
  <c r="G7982" i="1"/>
  <c r="G7994" i="1"/>
  <c r="G8006" i="1"/>
  <c r="G8018" i="1"/>
  <c r="G8030" i="1"/>
  <c r="G8042" i="1"/>
  <c r="G8054" i="1"/>
  <c r="G8066" i="1"/>
  <c r="G8078" i="1"/>
  <c r="G8090" i="1"/>
  <c r="G8102" i="1"/>
  <c r="G8114" i="1"/>
  <c r="G8126" i="1"/>
  <c r="G8138" i="1"/>
  <c r="G8150" i="1"/>
  <c r="G8162" i="1"/>
  <c r="G8174" i="1"/>
  <c r="G8186" i="1"/>
  <c r="G8198" i="1"/>
  <c r="G8210" i="1"/>
  <c r="G8222" i="1"/>
  <c r="G6621" i="1"/>
  <c r="G6693" i="1"/>
  <c r="G6765" i="1"/>
  <c r="G6837" i="1"/>
  <c r="G6909" i="1"/>
  <c r="G6969" i="1"/>
  <c r="G7014" i="1"/>
  <c r="G7039" i="1"/>
  <c r="G7063" i="1"/>
  <c r="G7087" i="1"/>
  <c r="G7111" i="1"/>
  <c r="G7135" i="1"/>
  <c r="G7159" i="1"/>
  <c r="G7183" i="1"/>
  <c r="G7207" i="1"/>
  <c r="G7231" i="1"/>
  <c r="G7255" i="1"/>
  <c r="G7279" i="1"/>
  <c r="G7303" i="1"/>
  <c r="G7327" i="1"/>
  <c r="G7351" i="1"/>
  <c r="G7375" i="1"/>
  <c r="G7399" i="1"/>
  <c r="G7423" i="1"/>
  <c r="G7447" i="1"/>
  <c r="G7471" i="1"/>
  <c r="G7494" i="1"/>
  <c r="G7511" i="1"/>
  <c r="G7533" i="1"/>
  <c r="G7552" i="1"/>
  <c r="G7567" i="1"/>
  <c r="G7581" i="1"/>
  <c r="G7595" i="1"/>
  <c r="G7611" i="1"/>
  <c r="G7623" i="1"/>
  <c r="G7635" i="1"/>
  <c r="G7647" i="1"/>
  <c r="G7659" i="1"/>
  <c r="G7671" i="1"/>
  <c r="G7683" i="1"/>
  <c r="G7695" i="1"/>
  <c r="G7707" i="1"/>
  <c r="G7719" i="1"/>
  <c r="G7731" i="1"/>
  <c r="G7743" i="1"/>
  <c r="G7755" i="1"/>
  <c r="G7767" i="1"/>
  <c r="G7779" i="1"/>
  <c r="G7791" i="1"/>
  <c r="G7803" i="1"/>
  <c r="G7815" i="1"/>
  <c r="G7827" i="1"/>
  <c r="G7839" i="1"/>
  <c r="G7851" i="1"/>
  <c r="G7863" i="1"/>
  <c r="G7875" i="1"/>
  <c r="G7887" i="1"/>
  <c r="G7899" i="1"/>
  <c r="G7911" i="1"/>
  <c r="G7923" i="1"/>
  <c r="G7935" i="1"/>
  <c r="G7947" i="1"/>
  <c r="G7959" i="1"/>
  <c r="G7971" i="1"/>
  <c r="G7983" i="1"/>
  <c r="G7995" i="1"/>
  <c r="G8007" i="1"/>
  <c r="G8019" i="1"/>
  <c r="G8031" i="1"/>
  <c r="G8043" i="1"/>
  <c r="G8055" i="1"/>
  <c r="G8067" i="1"/>
  <c r="G8079" i="1"/>
  <c r="G8091" i="1"/>
  <c r="G8103" i="1"/>
  <c r="G8115" i="1"/>
  <c r="G8127" i="1"/>
  <c r="G8139" i="1"/>
  <c r="G8151" i="1"/>
  <c r="G8163" i="1"/>
  <c r="G8175" i="1"/>
  <c r="G8187" i="1"/>
  <c r="G8199" i="1"/>
  <c r="G8211" i="1"/>
  <c r="G8223" i="1"/>
  <c r="G8235" i="1"/>
  <c r="G8247" i="1"/>
  <c r="G8259" i="1"/>
  <c r="G8271" i="1"/>
  <c r="G8283" i="1"/>
  <c r="G8295" i="1"/>
  <c r="G8307" i="1"/>
  <c r="G8319" i="1"/>
  <c r="G8331" i="1"/>
  <c r="G8343" i="1"/>
  <c r="G8355" i="1"/>
  <c r="G8367" i="1"/>
  <c r="G8379" i="1"/>
  <c r="G8391" i="1"/>
  <c r="G8403" i="1"/>
  <c r="G8415" i="1"/>
  <c r="G8427" i="1"/>
  <c r="G8439" i="1"/>
  <c r="G8451" i="1"/>
  <c r="G8463" i="1"/>
  <c r="G8475" i="1"/>
  <c r="G8487" i="1"/>
  <c r="G8499" i="1"/>
  <c r="G8511" i="1"/>
  <c r="G8523" i="1"/>
  <c r="G8535" i="1"/>
  <c r="G8547" i="1"/>
  <c r="G8559" i="1"/>
  <c r="G8571" i="1"/>
  <c r="G8583" i="1"/>
  <c r="G8595" i="1"/>
  <c r="G8607" i="1"/>
  <c r="G8619" i="1"/>
  <c r="G8631" i="1"/>
  <c r="G8643" i="1"/>
  <c r="G8655" i="1"/>
  <c r="G8667" i="1"/>
  <c r="G8679" i="1"/>
  <c r="G8691" i="1"/>
  <c r="G8703" i="1"/>
  <c r="G8715" i="1"/>
  <c r="G8727" i="1"/>
  <c r="G8739" i="1"/>
  <c r="G8751" i="1"/>
  <c r="G8763" i="1"/>
  <c r="G8775" i="1"/>
  <c r="G8787" i="1"/>
  <c r="G8799" i="1"/>
  <c r="G8811" i="1"/>
  <c r="G8823" i="1"/>
  <c r="G8835" i="1"/>
  <c r="G8847" i="1"/>
  <c r="G8859" i="1"/>
  <c r="G8871" i="1"/>
  <c r="G8883" i="1"/>
  <c r="G8895" i="1"/>
  <c r="G8907" i="1"/>
  <c r="G8919" i="1"/>
  <c r="G8931" i="1"/>
  <c r="G8943" i="1"/>
  <c r="G8955" i="1"/>
  <c r="G8967" i="1"/>
  <c r="G8979" i="1"/>
  <c r="G8991" i="1"/>
  <c r="G9003" i="1"/>
  <c r="G9015" i="1"/>
  <c r="G9027" i="1"/>
  <c r="G9039" i="1"/>
  <c r="G9037" i="1"/>
  <c r="G9013" i="1"/>
  <c r="G8989" i="1"/>
  <c r="G8965" i="1"/>
  <c r="G8941" i="1"/>
  <c r="G8917" i="1"/>
  <c r="G8893" i="1"/>
  <c r="G8869" i="1"/>
  <c r="G8845" i="1"/>
  <c r="G8821" i="1"/>
  <c r="G8797" i="1"/>
  <c r="G8773" i="1"/>
  <c r="G8749" i="1"/>
  <c r="G8725" i="1"/>
  <c r="G8689" i="1"/>
  <c r="G8641" i="1"/>
  <c r="G8593" i="1"/>
  <c r="G8522" i="1"/>
  <c r="G8450" i="1"/>
  <c r="G8378" i="1"/>
  <c r="G8306" i="1"/>
  <c r="G8234" i="1"/>
  <c r="G9036" i="1"/>
  <c r="G9012" i="1"/>
  <c r="G8988" i="1"/>
  <c r="G8964" i="1"/>
  <c r="G8940" i="1"/>
  <c r="G8916" i="1"/>
  <c r="G8892" i="1"/>
  <c r="G8868" i="1"/>
  <c r="G8844" i="1"/>
  <c r="G8820" i="1"/>
  <c r="G8796" i="1"/>
  <c r="G8772" i="1"/>
  <c r="G8748" i="1"/>
  <c r="G8724" i="1"/>
  <c r="G8685" i="1"/>
  <c r="G8637" i="1"/>
  <c r="G8589" i="1"/>
  <c r="G8521" i="1"/>
  <c r="G8449" i="1"/>
  <c r="G8377" i="1"/>
  <c r="G8305" i="1"/>
  <c r="G8233" i="1"/>
  <c r="V1255" i="1" a="1"/>
  <c r="V1255" i="1" s="1"/>
  <c r="V1758" i="1" a="1"/>
  <c r="V1758" i="1" s="1"/>
  <c r="V1749" i="1" a="1"/>
  <c r="V1749" i="1" s="1"/>
  <c r="V1740" i="1" a="1"/>
  <c r="V1740" i="1" s="1"/>
  <c r="V1714" i="1" a="1"/>
  <c r="V1714" i="1" s="1"/>
  <c r="V1705" i="1" a="1"/>
  <c r="V1705" i="1" s="1"/>
  <c r="V1688" i="1" a="1"/>
  <c r="V1688" i="1" s="1"/>
  <c r="V1679" i="1" a="1"/>
  <c r="V1679" i="1" s="1"/>
  <c r="V1670" i="1" a="1"/>
  <c r="V1670" i="1" s="1"/>
  <c r="V1661" i="1" a="1"/>
  <c r="V1661" i="1" s="1"/>
  <c r="V1653" i="1" a="1"/>
  <c r="V1653" i="1" s="1"/>
  <c r="V1644" i="1" a="1"/>
  <c r="V1644" i="1" s="1"/>
  <c r="V1618" i="1" a="1"/>
  <c r="V1618" i="1" s="1"/>
  <c r="V1609" i="1" a="1"/>
  <c r="V1609" i="1" s="1"/>
  <c r="V1591" i="1" a="1"/>
  <c r="V1591" i="1" s="1"/>
  <c r="V1572" i="1" a="1"/>
  <c r="V1572" i="1" s="1"/>
  <c r="V1561" i="1" a="1"/>
  <c r="V1561" i="1" s="1"/>
  <c r="V1548" i="1" a="1"/>
  <c r="V1548" i="1" s="1"/>
  <c r="V1532" i="1" a="1"/>
  <c r="V1532" i="1" s="1"/>
  <c r="V1516" i="1" a="1"/>
  <c r="V1516" i="1" s="1"/>
  <c r="V1500" i="1" a="1"/>
  <c r="V1500" i="1" s="1"/>
  <c r="V1484" i="1" a="1"/>
  <c r="V1484" i="1" s="1"/>
  <c r="V1454" i="1" a="1"/>
  <c r="V1454" i="1" s="1"/>
  <c r="V1439" i="1" a="1"/>
  <c r="V1439" i="1" s="1"/>
  <c r="V1409" i="1" a="1"/>
  <c r="V1409" i="1" s="1"/>
  <c r="V1395" i="1" a="1"/>
  <c r="V1395" i="1" s="1"/>
  <c r="V1350" i="1" a="1"/>
  <c r="V1350" i="1" s="1"/>
  <c r="V1335" i="1" a="1"/>
  <c r="V1335" i="1" s="1"/>
  <c r="V1320" i="1" a="1"/>
  <c r="V1320" i="1" s="1"/>
  <c r="V1304" i="1" a="1"/>
  <c r="V1304" i="1" s="1"/>
  <c r="V1266" i="1" a="1"/>
  <c r="V1266" i="1" s="1"/>
  <c r="V1250" i="1" a="1"/>
  <c r="V1250" i="1" s="1"/>
  <c r="V1226" i="1" a="1"/>
  <c r="V1226" i="1" s="1"/>
  <c r="V1767" i="1" a="1"/>
  <c r="V1767" i="1" s="1"/>
  <c r="V1757" i="1" a="1"/>
  <c r="V1757" i="1" s="1"/>
  <c r="V1748" i="1" a="1"/>
  <c r="V1748" i="1" s="1"/>
  <c r="V1739" i="1" a="1"/>
  <c r="V1739" i="1" s="1"/>
  <c r="V1731" i="1" a="1"/>
  <c r="V1731" i="1" s="1"/>
  <c r="V1722" i="1" a="1"/>
  <c r="V1722" i="1" s="1"/>
  <c r="V1696" i="1" a="1"/>
  <c r="V1696" i="1" s="1"/>
  <c r="V1687" i="1" a="1"/>
  <c r="V1687" i="1" s="1"/>
  <c r="V1678" i="1" a="1"/>
  <c r="V1678" i="1" s="1"/>
  <c r="V1669" i="1" a="1"/>
  <c r="V1669" i="1" s="1"/>
  <c r="V1652" i="1" a="1"/>
  <c r="V1652" i="1" s="1"/>
  <c r="V1643" i="1" a="1"/>
  <c r="V1643" i="1" s="1"/>
  <c r="V1635" i="1" a="1"/>
  <c r="V1635" i="1" s="1"/>
  <c r="V1626" i="1" a="1"/>
  <c r="V1626" i="1" s="1"/>
  <c r="V1600" i="1" a="1"/>
  <c r="V1600" i="1" s="1"/>
  <c r="V1590" i="1" a="1"/>
  <c r="V1590" i="1" s="1"/>
  <c r="V1581" i="1" a="1"/>
  <c r="V1581" i="1" s="1"/>
  <c r="V1571" i="1" a="1"/>
  <c r="V1571" i="1" s="1"/>
  <c r="V1547" i="1" a="1"/>
  <c r="V1547" i="1" s="1"/>
  <c r="V1531" i="1" a="1"/>
  <c r="V1531" i="1" s="1"/>
  <c r="V1499" i="1" a="1"/>
  <c r="V1499" i="1" s="1"/>
  <c r="V1483" i="1" a="1"/>
  <c r="V1483" i="1" s="1"/>
  <c r="V1468" i="1" a="1"/>
  <c r="V1468" i="1" s="1"/>
  <c r="V1424" i="1" a="1"/>
  <c r="V1424" i="1" s="1"/>
  <c r="V1380" i="1" a="1"/>
  <c r="V1380" i="1" s="1"/>
  <c r="V1365" i="1" a="1"/>
  <c r="V1365" i="1" s="1"/>
  <c r="V1349" i="1" a="1"/>
  <c r="V1349" i="1" s="1"/>
  <c r="V1319" i="1" a="1"/>
  <c r="V1319" i="1" s="1"/>
  <c r="V1286" i="1" a="1"/>
  <c r="V1286" i="1" s="1"/>
  <c r="V1265" i="1" a="1"/>
  <c r="V1265" i="1" s="1"/>
  <c r="V1249" i="1" a="1"/>
  <c r="V1249" i="1" s="1"/>
  <c r="V1225" i="1" a="1"/>
  <c r="V1225" i="1" s="1"/>
  <c r="V1766" i="1" a="1"/>
  <c r="V1766" i="1" s="1"/>
  <c r="V1756" i="1" a="1"/>
  <c r="V1756" i="1" s="1"/>
  <c r="V1747" i="1" a="1"/>
  <c r="V1747" i="1" s="1"/>
  <c r="V1730" i="1" a="1"/>
  <c r="V1730" i="1" s="1"/>
  <c r="V1721" i="1" a="1"/>
  <c r="V1721" i="1" s="1"/>
  <c r="V1713" i="1" a="1"/>
  <c r="V1713" i="1" s="1"/>
  <c r="V1704" i="1" a="1"/>
  <c r="V1704" i="1" s="1"/>
  <c r="V1686" i="1" a="1"/>
  <c r="V1686" i="1" s="1"/>
  <c r="V1660" i="1" a="1"/>
  <c r="V1660" i="1" s="1"/>
  <c r="V1651" i="1" a="1"/>
  <c r="V1651" i="1" s="1"/>
  <c r="V1634" i="1" a="1"/>
  <c r="V1634" i="1" s="1"/>
  <c r="V1625" i="1" a="1"/>
  <c r="V1625" i="1" s="1"/>
  <c r="V1617" i="1" a="1"/>
  <c r="V1617" i="1" s="1"/>
  <c r="V1608" i="1" a="1"/>
  <c r="V1608" i="1" s="1"/>
  <c r="V1589" i="1" a="1"/>
  <c r="V1589" i="1" s="1"/>
  <c r="V1580" i="1" a="1"/>
  <c r="V1580" i="1" s="1"/>
  <c r="V1570" i="1" a="1"/>
  <c r="V1570" i="1" s="1"/>
  <c r="V1560" i="1" a="1"/>
  <c r="V1560" i="1" s="1"/>
  <c r="V1546" i="1" a="1"/>
  <c r="V1546" i="1" s="1"/>
  <c r="V1530" i="1" a="1"/>
  <c r="V1530" i="1" s="1"/>
  <c r="V1514" i="1" a="1"/>
  <c r="V1514" i="1" s="1"/>
  <c r="V1498" i="1" a="1"/>
  <c r="V1498" i="1" s="1"/>
  <c r="V1482" i="1" a="1"/>
  <c r="V1482" i="1" s="1"/>
  <c r="V1467" i="1" a="1"/>
  <c r="V1467" i="1" s="1"/>
  <c r="V1348" i="1" a="1"/>
  <c r="V1348" i="1" s="1"/>
  <c r="V1333" i="1" a="1"/>
  <c r="V1333" i="1" s="1"/>
  <c r="V1317" i="1" a="1"/>
  <c r="V1317" i="1" s="1"/>
  <c r="V1302" i="1" a="1"/>
  <c r="V1302" i="1" s="1"/>
  <c r="V1248" i="1" a="1"/>
  <c r="V1248" i="1" s="1"/>
  <c r="V1219" i="1" a="1"/>
  <c r="V1219" i="1" s="1"/>
  <c r="V1765" i="1" a="1"/>
  <c r="V1765" i="1" s="1"/>
  <c r="V1738" i="1" a="1"/>
  <c r="V1738" i="1" s="1"/>
  <c r="V1729" i="1" a="1"/>
  <c r="V1729" i="1" s="1"/>
  <c r="V1712" i="1" a="1"/>
  <c r="V1712" i="1" s="1"/>
  <c r="V1703" i="1" a="1"/>
  <c r="V1703" i="1" s="1"/>
  <c r="V1694" i="1" a="1"/>
  <c r="V1694" i="1" s="1"/>
  <c r="V1685" i="1" a="1"/>
  <c r="V1685" i="1" s="1"/>
  <c r="V1677" i="1" a="1"/>
  <c r="V1677" i="1" s="1"/>
  <c r="V1668" i="1" a="1"/>
  <c r="V1668" i="1" s="1"/>
  <c r="V1642" i="1" a="1"/>
  <c r="V1642" i="1" s="1"/>
  <c r="V1633" i="1" a="1"/>
  <c r="V1633" i="1" s="1"/>
  <c r="V1616" i="1" a="1"/>
  <c r="V1616" i="1" s="1"/>
  <c r="V1607" i="1" a="1"/>
  <c r="V1607" i="1" s="1"/>
  <c r="V1598" i="1" a="1"/>
  <c r="V1598" i="1" s="1"/>
  <c r="V1579" i="1" a="1"/>
  <c r="V1579" i="1" s="1"/>
  <c r="V1558" i="1" a="1"/>
  <c r="V1558" i="1" s="1"/>
  <c r="V1529" i="1" a="1"/>
  <c r="V1529" i="1" s="1"/>
  <c r="V1513" i="1" a="1"/>
  <c r="V1513" i="1" s="1"/>
  <c r="V1481" i="1" a="1"/>
  <c r="V1481" i="1" s="1"/>
  <c r="V1452" i="1" a="1"/>
  <c r="V1452" i="1" s="1"/>
  <c r="V1437" i="1" a="1"/>
  <c r="V1437" i="1" s="1"/>
  <c r="V1422" i="1" a="1"/>
  <c r="V1422" i="1" s="1"/>
  <c r="V1407" i="1" a="1"/>
  <c r="V1407" i="1" s="1"/>
  <c r="V1393" i="1" a="1"/>
  <c r="V1393" i="1" s="1"/>
  <c r="V1378" i="1" a="1"/>
  <c r="V1378" i="1" s="1"/>
  <c r="V1363" i="1" a="1"/>
  <c r="V1363" i="1" s="1"/>
  <c r="V1301" i="1" a="1"/>
  <c r="V1301" i="1" s="1"/>
  <c r="V1281" i="1" a="1"/>
  <c r="V1281" i="1" s="1"/>
  <c r="V1755" i="1" a="1"/>
  <c r="V1755" i="1" s="1"/>
  <c r="V1746" i="1" a="1"/>
  <c r="V1746" i="1" s="1"/>
  <c r="V1720" i="1" a="1"/>
  <c r="V1720" i="1" s="1"/>
  <c r="V1711" i="1" a="1"/>
  <c r="V1711" i="1" s="1"/>
  <c r="V1702" i="1" a="1"/>
  <c r="V1702" i="1" s="1"/>
  <c r="V1693" i="1" a="1"/>
  <c r="V1693" i="1" s="1"/>
  <c r="V1676" i="1" a="1"/>
  <c r="V1676" i="1" s="1"/>
  <c r="V1667" i="1" a="1"/>
  <c r="V1667" i="1" s="1"/>
  <c r="V1659" i="1" a="1"/>
  <c r="V1659" i="1" s="1"/>
  <c r="V1650" i="1" a="1"/>
  <c r="V1650" i="1" s="1"/>
  <c r="V1624" i="1" a="1"/>
  <c r="V1624" i="1" s="1"/>
  <c r="V1615" i="1" a="1"/>
  <c r="V1615" i="1" s="1"/>
  <c r="V1606" i="1" a="1"/>
  <c r="V1606" i="1" s="1"/>
  <c r="V1597" i="1" a="1"/>
  <c r="V1597" i="1" s="1"/>
  <c r="V1588" i="1" a="1"/>
  <c r="V1588" i="1" s="1"/>
  <c r="V1578" i="1" a="1"/>
  <c r="V1578" i="1" s="1"/>
  <c r="V1569" i="1" a="1"/>
  <c r="V1569" i="1" s="1"/>
  <c r="V1557" i="1" a="1"/>
  <c r="V1557" i="1" s="1"/>
  <c r="V1545" i="1" a="1"/>
  <c r="V1545" i="1" s="1"/>
  <c r="V1497" i="1" a="1"/>
  <c r="V1497" i="1" s="1"/>
  <c r="V1466" i="1" a="1"/>
  <c r="V1466" i="1" s="1"/>
  <c r="V1451" i="1" a="1"/>
  <c r="V1451" i="1" s="1"/>
  <c r="V1436" i="1" a="1"/>
  <c r="V1436" i="1" s="1"/>
  <c r="V1421" i="1" a="1"/>
  <c r="V1421" i="1" s="1"/>
  <c r="V1392" i="1" a="1"/>
  <c r="V1392" i="1" s="1"/>
  <c r="V1377" i="1" a="1"/>
  <c r="V1377" i="1" s="1"/>
  <c r="V1347" i="1" a="1"/>
  <c r="V1347" i="1" s="1"/>
  <c r="V1332" i="1" a="1"/>
  <c r="V1332" i="1" s="1"/>
  <c r="V1316" i="1" a="1"/>
  <c r="V1316" i="1" s="1"/>
  <c r="V1297" i="1" a="1"/>
  <c r="V1297" i="1" s="1"/>
  <c r="V1263" i="1" a="1"/>
  <c r="V1263" i="1" s="1"/>
  <c r="V1242" i="1" a="1"/>
  <c r="V1242" i="1" s="1"/>
  <c r="V1217" i="1" a="1"/>
  <c r="V1217" i="1" s="1"/>
  <c r="V1764" i="1" a="1"/>
  <c r="V1764" i="1" s="1"/>
  <c r="V1754" i="1" a="1"/>
  <c r="V1754" i="1" s="1"/>
  <c r="V1745" i="1" a="1"/>
  <c r="V1745" i="1" s="1"/>
  <c r="V1737" i="1" a="1"/>
  <c r="V1737" i="1" s="1"/>
  <c r="V1728" i="1" a="1"/>
  <c r="V1728" i="1" s="1"/>
  <c r="V1710" i="1" a="1"/>
  <c r="V1710" i="1" s="1"/>
  <c r="V1684" i="1" a="1"/>
  <c r="V1684" i="1" s="1"/>
  <c r="V1675" i="1" a="1"/>
  <c r="V1675" i="1" s="1"/>
  <c r="V1658" i="1" a="1"/>
  <c r="V1658" i="1" s="1"/>
  <c r="V1649" i="1" a="1"/>
  <c r="V1649" i="1" s="1"/>
  <c r="V1641" i="1" a="1"/>
  <c r="V1641" i="1" s="1"/>
  <c r="V1632" i="1" a="1"/>
  <c r="V1632" i="1" s="1"/>
  <c r="V1614" i="1" a="1"/>
  <c r="V1614" i="1" s="1"/>
  <c r="V1577" i="1" a="1"/>
  <c r="V1577" i="1" s="1"/>
  <c r="V1568" i="1" a="1"/>
  <c r="V1568" i="1" s="1"/>
  <c r="V1556" i="1" a="1"/>
  <c r="V1556" i="1" s="1"/>
  <c r="V1509" i="1" a="1"/>
  <c r="V1509" i="1" s="1"/>
  <c r="V1388" i="1" a="1"/>
  <c r="V1388" i="1" s="1"/>
  <c r="V1373" i="1" a="1"/>
  <c r="V1373" i="1" s="1"/>
  <c r="V1343" i="1" a="1"/>
  <c r="V1343" i="1" s="1"/>
  <c r="V1312" i="1" a="1"/>
  <c r="V1312" i="1" s="1"/>
  <c r="V1279" i="1" a="1"/>
  <c r="V1279" i="1" s="1"/>
  <c r="V1258" i="1" a="1"/>
  <c r="V1258" i="1" s="1"/>
  <c r="V1241" i="1" a="1"/>
  <c r="V1241" i="1" s="1"/>
  <c r="V1211" i="1" a="1"/>
  <c r="V1211" i="1" s="1"/>
  <c r="V1763" i="1" a="1"/>
  <c r="V1763" i="1" s="1"/>
  <c r="V1753" i="1" a="1"/>
  <c r="V1753" i="1" s="1"/>
  <c r="V1736" i="1" a="1"/>
  <c r="V1736" i="1" s="1"/>
  <c r="V1727" i="1" a="1"/>
  <c r="V1727" i="1" s="1"/>
  <c r="V1718" i="1" a="1"/>
  <c r="V1718" i="1" s="1"/>
  <c r="V1709" i="1" a="1"/>
  <c r="V1709" i="1" s="1"/>
  <c r="V1701" i="1" a="1"/>
  <c r="V1701" i="1" s="1"/>
  <c r="V1692" i="1" a="1"/>
  <c r="V1692" i="1" s="1"/>
  <c r="V1666" i="1" a="1"/>
  <c r="V1666" i="1" s="1"/>
  <c r="V1657" i="1" a="1"/>
  <c r="V1657" i="1" s="1"/>
  <c r="V1640" i="1" a="1"/>
  <c r="V1640" i="1" s="1"/>
  <c r="V1631" i="1" a="1"/>
  <c r="V1631" i="1" s="1"/>
  <c r="V1622" i="1" a="1"/>
  <c r="V1622" i="1" s="1"/>
  <c r="V1613" i="1" a="1"/>
  <c r="V1613" i="1" s="1"/>
  <c r="V1605" i="1" a="1"/>
  <c r="V1605" i="1" s="1"/>
  <c r="V1596" i="1" a="1"/>
  <c r="V1596" i="1" s="1"/>
  <c r="V1586" i="1" a="1"/>
  <c r="V1586" i="1" s="1"/>
  <c r="V1567" i="1" a="1"/>
  <c r="V1567" i="1" s="1"/>
  <c r="V1555" i="1" a="1"/>
  <c r="V1555" i="1" s="1"/>
  <c r="V1540" i="1" a="1"/>
  <c r="V1540" i="1" s="1"/>
  <c r="V1524" i="1" a="1"/>
  <c r="V1524" i="1" s="1"/>
  <c r="V1508" i="1" a="1"/>
  <c r="V1508" i="1" s="1"/>
  <c r="V1492" i="1" a="1"/>
  <c r="V1492" i="1" s="1"/>
  <c r="V1476" i="1" a="1"/>
  <c r="V1476" i="1" s="1"/>
  <c r="V1461" i="1" a="1"/>
  <c r="V1461" i="1" s="1"/>
  <c r="V1447" i="1" a="1"/>
  <c r="V1447" i="1" s="1"/>
  <c r="V1432" i="1" a="1"/>
  <c r="V1432" i="1" s="1"/>
  <c r="V1417" i="1" a="1"/>
  <c r="V1417" i="1" s="1"/>
  <c r="V1402" i="1" a="1"/>
  <c r="V1402" i="1" s="1"/>
  <c r="V1387" i="1" a="1"/>
  <c r="V1387" i="1" s="1"/>
  <c r="V1372" i="1" a="1"/>
  <c r="V1372" i="1" s="1"/>
  <c r="V1358" i="1" a="1"/>
  <c r="V1358" i="1" s="1"/>
  <c r="V1327" i="1" a="1"/>
  <c r="V1327" i="1" s="1"/>
  <c r="V1296" i="1" a="1"/>
  <c r="V1296" i="1" s="1"/>
  <c r="V1278" i="1" a="1"/>
  <c r="V1278" i="1" s="1"/>
  <c r="V1240" i="1" a="1"/>
  <c r="V1240" i="1" s="1"/>
  <c r="V1744" i="1" a="1"/>
  <c r="V1744" i="1" s="1"/>
  <c r="V1735" i="1" a="1"/>
  <c r="V1735" i="1" s="1"/>
  <c r="V1726" i="1" a="1"/>
  <c r="V1726" i="1" s="1"/>
  <c r="V1717" i="1" a="1"/>
  <c r="V1717" i="1" s="1"/>
  <c r="V1700" i="1" a="1"/>
  <c r="V1700" i="1" s="1"/>
  <c r="V1691" i="1" a="1"/>
  <c r="V1691" i="1" s="1"/>
  <c r="V1683" i="1" a="1"/>
  <c r="V1683" i="1" s="1"/>
  <c r="V1674" i="1" a="1"/>
  <c r="V1674" i="1" s="1"/>
  <c r="V1648" i="1" a="1"/>
  <c r="V1648" i="1" s="1"/>
  <c r="V1639" i="1" a="1"/>
  <c r="V1639" i="1" s="1"/>
  <c r="V1630" i="1" a="1"/>
  <c r="V1630" i="1" s="1"/>
  <c r="V1621" i="1" a="1"/>
  <c r="V1621" i="1" s="1"/>
  <c r="V1604" i="1" a="1"/>
  <c r="V1604" i="1" s="1"/>
  <c r="V1595" i="1" a="1"/>
  <c r="V1595" i="1" s="1"/>
  <c r="V1585" i="1" a="1"/>
  <c r="V1585" i="1" s="1"/>
  <c r="V1576" i="1" a="1"/>
  <c r="V1576" i="1" s="1"/>
  <c r="V1566" i="1" a="1"/>
  <c r="V1566" i="1" s="1"/>
  <c r="V1554" i="1" a="1"/>
  <c r="V1554" i="1" s="1"/>
  <c r="V1523" i="1" a="1"/>
  <c r="V1523" i="1" s="1"/>
  <c r="V1507" i="1" a="1"/>
  <c r="V1507" i="1" s="1"/>
  <c r="V1475" i="1" a="1"/>
  <c r="V1475" i="1" s="1"/>
  <c r="V1446" i="1" a="1"/>
  <c r="V1446" i="1" s="1"/>
  <c r="V1431" i="1" a="1"/>
  <c r="V1431" i="1" s="1"/>
  <c r="V1342" i="1" a="1"/>
  <c r="V1342" i="1" s="1"/>
  <c r="V1311" i="1" a="1"/>
  <c r="V1311" i="1" s="1"/>
  <c r="V1257" i="1" a="1"/>
  <c r="V1257" i="1" s="1"/>
  <c r="V1203" i="1" a="1"/>
  <c r="V1203" i="1" s="1"/>
  <c r="V1762" i="1" a="1"/>
  <c r="V1762" i="1" s="1"/>
  <c r="V1752" i="1" a="1"/>
  <c r="V1752" i="1" s="1"/>
  <c r="V1734" i="1" a="1"/>
  <c r="V1734" i="1" s="1"/>
  <c r="V1708" i="1" a="1"/>
  <c r="V1708" i="1" s="1"/>
  <c r="V1699" i="1" a="1"/>
  <c r="V1699" i="1" s="1"/>
  <c r="V1682" i="1" a="1"/>
  <c r="V1682" i="1" s="1"/>
  <c r="V1673" i="1" a="1"/>
  <c r="V1673" i="1" s="1"/>
  <c r="V1665" i="1" a="1"/>
  <c r="V1665" i="1" s="1"/>
  <c r="V1656" i="1" a="1"/>
  <c r="V1656" i="1" s="1"/>
  <c r="V1638" i="1" a="1"/>
  <c r="V1638" i="1" s="1"/>
  <c r="V1612" i="1" a="1"/>
  <c r="V1612" i="1" s="1"/>
  <c r="V1603" i="1" a="1"/>
  <c r="V1603" i="1" s="1"/>
  <c r="V1594" i="1" a="1"/>
  <c r="V1594" i="1" s="1"/>
  <c r="V1553" i="1" a="1"/>
  <c r="V1553" i="1" s="1"/>
  <c r="V1538" i="1" a="1"/>
  <c r="V1538" i="1" s="1"/>
  <c r="V1522" i="1" a="1"/>
  <c r="V1522" i="1" s="1"/>
  <c r="V1506" i="1" a="1"/>
  <c r="V1506" i="1" s="1"/>
  <c r="V1490" i="1" a="1"/>
  <c r="V1490" i="1" s="1"/>
  <c r="V1474" i="1" a="1"/>
  <c r="V1474" i="1" s="1"/>
  <c r="V1459" i="1" a="1"/>
  <c r="V1459" i="1" s="1"/>
  <c r="V1444" i="1" a="1"/>
  <c r="V1444" i="1" s="1"/>
  <c r="V1430" i="1" a="1"/>
  <c r="V1430" i="1" s="1"/>
  <c r="V1415" i="1" a="1"/>
  <c r="V1415" i="1" s="1"/>
  <c r="V1400" i="1" a="1"/>
  <c r="V1400" i="1" s="1"/>
  <c r="V1385" i="1" a="1"/>
  <c r="V1385" i="1" s="1"/>
  <c r="V1325" i="1" a="1"/>
  <c r="V1325" i="1" s="1"/>
  <c r="V1310" i="1" a="1"/>
  <c r="V1310" i="1" s="1"/>
  <c r="V1294" i="1" a="1"/>
  <c r="V1294" i="1" s="1"/>
  <c r="V1273" i="1" a="1"/>
  <c r="V1273" i="1" s="1"/>
  <c r="V1235" i="1" a="1"/>
  <c r="V1235" i="1" s="1"/>
  <c r="V1751" i="1" a="1"/>
  <c r="V1751" i="1" s="1"/>
  <c r="V1742" i="1" a="1"/>
  <c r="V1742" i="1" s="1"/>
  <c r="V1733" i="1" a="1"/>
  <c r="V1733" i="1" s="1"/>
  <c r="V1725" i="1" a="1"/>
  <c r="V1725" i="1" s="1"/>
  <c r="V1716" i="1" a="1"/>
  <c r="V1716" i="1" s="1"/>
  <c r="V1690" i="1" a="1"/>
  <c r="V1690" i="1" s="1"/>
  <c r="V1681" i="1" a="1"/>
  <c r="V1681" i="1" s="1"/>
  <c r="V1664" i="1" a="1"/>
  <c r="V1664" i="1" s="1"/>
  <c r="V1655" i="1" a="1"/>
  <c r="V1655" i="1" s="1"/>
  <c r="V1646" i="1" a="1"/>
  <c r="V1646" i="1" s="1"/>
  <c r="V1637" i="1" a="1"/>
  <c r="V1637" i="1" s="1"/>
  <c r="V1629" i="1" a="1"/>
  <c r="V1629" i="1" s="1"/>
  <c r="V1620" i="1" a="1"/>
  <c r="V1620" i="1" s="1"/>
  <c r="V1584" i="1" a="1"/>
  <c r="V1584" i="1" s="1"/>
  <c r="V1574" i="1" a="1"/>
  <c r="V1574" i="1" s="1"/>
  <c r="V1564" i="1" a="1"/>
  <c r="V1564" i="1" s="1"/>
  <c r="V1537" i="1" a="1"/>
  <c r="V1537" i="1" s="1"/>
  <c r="V1505" i="1" a="1"/>
  <c r="V1505" i="1" s="1"/>
  <c r="V1489" i="1" a="1"/>
  <c r="V1489" i="1" s="1"/>
  <c r="V1370" i="1" a="1"/>
  <c r="V1370" i="1" s="1"/>
  <c r="V1356" i="1" a="1"/>
  <c r="V1356" i="1" s="1"/>
  <c r="V1340" i="1" a="1"/>
  <c r="V1340" i="1" s="1"/>
  <c r="V1289" i="1" a="1"/>
  <c r="V1289" i="1" s="1"/>
  <c r="V3" i="1" a="1"/>
  <c r="V3" i="1" s="1"/>
  <c r="V14" i="1" a="1"/>
  <c r="V14" i="1" s="1"/>
  <c r="V26" i="1" a="1"/>
  <c r="V26" i="1" s="1"/>
  <c r="V38" i="1" a="1"/>
  <c r="V38" i="1" s="1"/>
  <c r="V50" i="1" a="1"/>
  <c r="V50" i="1" s="1"/>
  <c r="V62" i="1" a="1"/>
  <c r="V62" i="1" s="1"/>
  <c r="V74" i="1" a="1"/>
  <c r="V74" i="1" s="1"/>
  <c r="V86" i="1" a="1"/>
  <c r="V86" i="1" s="1"/>
  <c r="V98" i="1" a="1"/>
  <c r="V98" i="1" s="1"/>
  <c r="V110" i="1" a="1"/>
  <c r="V110" i="1" s="1"/>
  <c r="V122" i="1" a="1"/>
  <c r="V122" i="1" s="1"/>
  <c r="V133" i="1" a="1"/>
  <c r="V133" i="1" s="1"/>
  <c r="V142" i="1" a="1"/>
  <c r="V142" i="1" s="1"/>
  <c r="V153" i="1" a="1"/>
  <c r="V153" i="1" s="1"/>
  <c r="V163" i="1" a="1"/>
  <c r="V163" i="1" s="1"/>
  <c r="V173" i="1" a="1"/>
  <c r="V173" i="1" s="1"/>
  <c r="V183" i="1" a="1"/>
  <c r="V183" i="1" s="1"/>
  <c r="V192" i="1" a="1"/>
  <c r="V192" i="1" s="1"/>
  <c r="V202" i="1" a="1"/>
  <c r="V202" i="1" s="1"/>
  <c r="V211" i="1" a="1"/>
  <c r="V211" i="1" s="1"/>
  <c r="V221" i="1" a="1"/>
  <c r="V221" i="1" s="1"/>
  <c r="V231" i="1" a="1"/>
  <c r="V231" i="1" s="1"/>
  <c r="V241" i="1" a="1"/>
  <c r="V241" i="1" s="1"/>
  <c r="V251" i="1" a="1"/>
  <c r="V251" i="1" s="1"/>
  <c r="V262" i="1" a="1"/>
  <c r="V262" i="1" s="1"/>
  <c r="V272" i="1" a="1"/>
  <c r="V272" i="1" s="1"/>
  <c r="V283" i="1" a="1"/>
  <c r="V283" i="1" s="1"/>
  <c r="V294" i="1" a="1"/>
  <c r="V294" i="1" s="1"/>
  <c r="V305" i="1" a="1"/>
  <c r="V305" i="1" s="1"/>
  <c r="V315" i="1" a="1"/>
  <c r="V315" i="1" s="1"/>
  <c r="V326" i="1" a="1"/>
  <c r="V326" i="1" s="1"/>
  <c r="V334" i="1" a="1"/>
  <c r="V334" i="1" s="1"/>
  <c r="V345" i="1" a="1"/>
  <c r="V345" i="1" s="1"/>
  <c r="V356" i="1" a="1"/>
  <c r="V356" i="1" s="1"/>
  <c r="V377" i="1" a="1"/>
  <c r="V377" i="1" s="1"/>
  <c r="V387" i="1" a="1"/>
  <c r="V387" i="1" s="1"/>
  <c r="V398" i="1" a="1"/>
  <c r="V398" i="1" s="1"/>
  <c r="V406" i="1" a="1"/>
  <c r="V406" i="1" s="1"/>
  <c r="V417" i="1" a="1"/>
  <c r="V417" i="1" s="1"/>
  <c r="V427" i="1" a="1"/>
  <c r="V427" i="1" s="1"/>
  <c r="V447" i="1" a="1"/>
  <c r="V447" i="1" s="1"/>
  <c r="V457" i="1" a="1"/>
  <c r="V457" i="1" s="1"/>
  <c r="V486" i="1" a="1"/>
  <c r="V486" i="1" s="1"/>
  <c r="V508" i="1" a="1"/>
  <c r="V508" i="1" s="1"/>
  <c r="V535" i="1" a="1"/>
  <c r="V535" i="1" s="1"/>
  <c r="V543" i="1" a="1"/>
  <c r="V543" i="1" s="1"/>
  <c r="V551" i="1" a="1"/>
  <c r="V551" i="1" s="1"/>
  <c r="V560" i="1" a="1"/>
  <c r="V560" i="1" s="1"/>
  <c r="V577" i="1" a="1"/>
  <c r="V577" i="1" s="1"/>
  <c r="V586" i="1" a="1"/>
  <c r="V586" i="1" s="1"/>
  <c r="V610" i="1" a="1"/>
  <c r="V610" i="1" s="1"/>
  <c r="V628" i="1" a="1"/>
  <c r="V628" i="1" s="1"/>
  <c r="V636" i="1" a="1"/>
  <c r="V636" i="1" s="1"/>
  <c r="V644" i="1" a="1"/>
  <c r="V644" i="1" s="1"/>
  <c r="V661" i="1" a="1"/>
  <c r="V661" i="1" s="1"/>
  <c r="V668" i="1" a="1"/>
  <c r="V668" i="1" s="1"/>
  <c r="V677" i="1" a="1"/>
  <c r="V677" i="1" s="1"/>
  <c r="V686" i="1" a="1"/>
  <c r="V686" i="1" s="1"/>
  <c r="V702" i="1" a="1"/>
  <c r="V702" i="1" s="1"/>
  <c r="V711" i="1" a="1"/>
  <c r="V711" i="1" s="1"/>
  <c r="V719" i="1" a="1"/>
  <c r="V719" i="1" s="1"/>
  <c r="V726" i="1" a="1"/>
  <c r="V726" i="1" s="1"/>
  <c r="V735" i="1" a="1"/>
  <c r="V735" i="1" s="1"/>
  <c r="V743" i="1" a="1"/>
  <c r="V743" i="1" s="1"/>
  <c r="V759" i="1" a="1"/>
  <c r="V759" i="1" s="1"/>
  <c r="V4" i="1" a="1"/>
  <c r="V4" i="1" s="1"/>
  <c r="V15" i="1" a="1"/>
  <c r="V15" i="1" s="1"/>
  <c r="V27" i="1" a="1"/>
  <c r="V27" i="1" s="1"/>
  <c r="V39" i="1" a="1"/>
  <c r="V39" i="1" s="1"/>
  <c r="V51" i="1" a="1"/>
  <c r="V51" i="1" s="1"/>
  <c r="V63" i="1" a="1"/>
  <c r="V63" i="1" s="1"/>
  <c r="V75" i="1" a="1"/>
  <c r="V75" i="1" s="1"/>
  <c r="V87" i="1" a="1"/>
  <c r="V87" i="1" s="1"/>
  <c r="V99" i="1" a="1"/>
  <c r="V99" i="1" s="1"/>
  <c r="V111" i="1" a="1"/>
  <c r="V111" i="1" s="1"/>
  <c r="V123" i="1" a="1"/>
  <c r="V123" i="1" s="1"/>
  <c r="V134" i="1" a="1"/>
  <c r="V134" i="1" s="1"/>
  <c r="V143" i="1" a="1"/>
  <c r="V143" i="1" s="1"/>
  <c r="V154" i="1" a="1"/>
  <c r="V154" i="1" s="1"/>
  <c r="V164" i="1" a="1"/>
  <c r="V164" i="1" s="1"/>
  <c r="V174" i="1" a="1"/>
  <c r="V174" i="1" s="1"/>
  <c r="V184" i="1" a="1"/>
  <c r="V184" i="1" s="1"/>
  <c r="V193" i="1" a="1"/>
  <c r="V193" i="1" s="1"/>
  <c r="V203" i="1" a="1"/>
  <c r="V203" i="1" s="1"/>
  <c r="V212" i="1" a="1"/>
  <c r="V212" i="1" s="1"/>
  <c r="V222" i="1" a="1"/>
  <c r="V222" i="1" s="1"/>
  <c r="V232" i="1" a="1"/>
  <c r="V232" i="1" s="1"/>
  <c r="V242" i="1" a="1"/>
  <c r="V242" i="1" s="1"/>
  <c r="V252" i="1" a="1"/>
  <c r="V252" i="1" s="1"/>
  <c r="V263" i="1" a="1"/>
  <c r="V263" i="1" s="1"/>
  <c r="V273" i="1" a="1"/>
  <c r="V273" i="1" s="1"/>
  <c r="V284" i="1" a="1"/>
  <c r="V284" i="1" s="1"/>
  <c r="V316" i="1" a="1"/>
  <c r="V316" i="1" s="1"/>
  <c r="V335" i="1" a="1"/>
  <c r="V335" i="1" s="1"/>
  <c r="V346" i="1" a="1"/>
  <c r="V346" i="1" s="1"/>
  <c r="V357" i="1" a="1"/>
  <c r="V357" i="1" s="1"/>
  <c r="V367" i="1" a="1"/>
  <c r="V367" i="1" s="1"/>
  <c r="V388" i="1" a="1"/>
  <c r="V388" i="1" s="1"/>
  <c r="V407" i="1" a="1"/>
  <c r="V407" i="1" s="1"/>
  <c r="V418" i="1" a="1"/>
  <c r="V418" i="1" s="1"/>
  <c r="V428" i="1" a="1"/>
  <c r="V428" i="1" s="1"/>
  <c r="V438" i="1" a="1"/>
  <c r="V438" i="1" s="1"/>
  <c r="V448" i="1" a="1"/>
  <c r="V448" i="1" s="1"/>
  <c r="V458" i="1" a="1"/>
  <c r="V458" i="1" s="1"/>
  <c r="V469" i="1" a="1"/>
  <c r="V469" i="1" s="1"/>
  <c r="V477" i="1" a="1"/>
  <c r="V477" i="1" s="1"/>
  <c r="V487" i="1" a="1"/>
  <c r="V487" i="1" s="1"/>
  <c r="V498" i="1" a="1"/>
  <c r="V498" i="1" s="1"/>
  <c r="V509" i="1" a="1"/>
  <c r="V509" i="1" s="1"/>
  <c r="V518" i="1" a="1"/>
  <c r="V518" i="1" s="1"/>
  <c r="V527" i="1" a="1"/>
  <c r="V527" i="1" s="1"/>
  <c r="V544" i="1" a="1"/>
  <c r="V544" i="1" s="1"/>
  <c r="V552" i="1" a="1"/>
  <c r="V552" i="1" s="1"/>
  <c r="V561" i="1" a="1"/>
  <c r="V561" i="1" s="1"/>
  <c r="V569" i="1" a="1"/>
  <c r="V569" i="1" s="1"/>
  <c r="V578" i="1" a="1"/>
  <c r="V578" i="1" s="1"/>
  <c r="V595" i="1" a="1"/>
  <c r="V595" i="1" s="1"/>
  <c r="V604" i="1" a="1"/>
  <c r="V604" i="1" s="1"/>
  <c r="V611" i="1" a="1"/>
  <c r="V611" i="1" s="1"/>
  <c r="V620" i="1" a="1"/>
  <c r="V620" i="1" s="1"/>
  <c r="V629" i="1" a="1"/>
  <c r="V629" i="1" s="1"/>
  <c r="V637" i="1" a="1"/>
  <c r="V637" i="1" s="1"/>
  <c r="V645" i="1" a="1"/>
  <c r="V645" i="1" s="1"/>
  <c r="V653" i="1" a="1"/>
  <c r="V653" i="1" s="1"/>
  <c r="V669" i="1" a="1"/>
  <c r="V669" i="1" s="1"/>
  <c r="V678" i="1" a="1"/>
  <c r="V678" i="1" s="1"/>
  <c r="V687" i="1" a="1"/>
  <c r="V687" i="1" s="1"/>
  <c r="V694" i="1" a="1"/>
  <c r="V694" i="1" s="1"/>
  <c r="V720" i="1" a="1"/>
  <c r="V720" i="1" s="1"/>
  <c r="V727" i="1" a="1"/>
  <c r="V727" i="1" s="1"/>
  <c r="V5" i="1" a="1"/>
  <c r="V5" i="1" s="1"/>
  <c r="V16" i="1" a="1"/>
  <c r="V16" i="1" s="1"/>
  <c r="V28" i="1" a="1"/>
  <c r="V28" i="1" s="1"/>
  <c r="V40" i="1" a="1"/>
  <c r="V40" i="1" s="1"/>
  <c r="V52" i="1" a="1"/>
  <c r="V52" i="1" s="1"/>
  <c r="V64" i="1" a="1"/>
  <c r="V64" i="1" s="1"/>
  <c r="V76" i="1" a="1"/>
  <c r="V76" i="1" s="1"/>
  <c r="V88" i="1" a="1"/>
  <c r="V88" i="1" s="1"/>
  <c r="V100" i="1" a="1"/>
  <c r="V100" i="1" s="1"/>
  <c r="V112" i="1" a="1"/>
  <c r="V112" i="1" s="1"/>
  <c r="V124" i="1" a="1"/>
  <c r="V124" i="1" s="1"/>
  <c r="V144" i="1" a="1"/>
  <c r="V144" i="1" s="1"/>
  <c r="V155" i="1" a="1"/>
  <c r="V155" i="1" s="1"/>
  <c r="V165" i="1" a="1"/>
  <c r="V165" i="1" s="1"/>
  <c r="V185" i="1" a="1"/>
  <c r="V185" i="1" s="1"/>
  <c r="V194" i="1" a="1"/>
  <c r="V194" i="1" s="1"/>
  <c r="V204" i="1" a="1"/>
  <c r="V204" i="1" s="1"/>
  <c r="V213" i="1" a="1"/>
  <c r="V213" i="1" s="1"/>
  <c r="V233" i="1" a="1"/>
  <c r="V233" i="1" s="1"/>
  <c r="V253" i="1" a="1"/>
  <c r="V253" i="1" s="1"/>
  <c r="V274" i="1" a="1"/>
  <c r="V274" i="1" s="1"/>
  <c r="V285" i="1" a="1"/>
  <c r="V285" i="1" s="1"/>
  <c r="V295" i="1" a="1"/>
  <c r="V295" i="1" s="1"/>
  <c r="V306" i="1" a="1"/>
  <c r="V306" i="1" s="1"/>
  <c r="V317" i="1" a="1"/>
  <c r="V317" i="1" s="1"/>
  <c r="V327" i="1" a="1"/>
  <c r="V327" i="1" s="1"/>
  <c r="V336" i="1" a="1"/>
  <c r="V336" i="1" s="1"/>
  <c r="V347" i="1" a="1"/>
  <c r="V347" i="1" s="1"/>
  <c r="V358" i="1" a="1"/>
  <c r="V358" i="1" s="1"/>
  <c r="V368" i="1" a="1"/>
  <c r="V368" i="1" s="1"/>
  <c r="V378" i="1" a="1"/>
  <c r="V378" i="1" s="1"/>
  <c r="V389" i="1" a="1"/>
  <c r="V389" i="1" s="1"/>
  <c r="V399" i="1" a="1"/>
  <c r="V399" i="1" s="1"/>
  <c r="V408" i="1" a="1"/>
  <c r="V408" i="1" s="1"/>
  <c r="V419" i="1" a="1"/>
  <c r="V419" i="1" s="1"/>
  <c r="V429" i="1" a="1"/>
  <c r="V429" i="1" s="1"/>
  <c r="V449" i="1" a="1"/>
  <c r="V449" i="1" s="1"/>
  <c r="V459" i="1" a="1"/>
  <c r="V459" i="1" s="1"/>
  <c r="V470" i="1" a="1"/>
  <c r="V470" i="1" s="1"/>
  <c r="V478" i="1" a="1"/>
  <c r="V478" i="1" s="1"/>
  <c r="V488" i="1" a="1"/>
  <c r="V488" i="1" s="1"/>
  <c r="V499" i="1" a="1"/>
  <c r="V499" i="1" s="1"/>
  <c r="V510" i="1" a="1"/>
  <c r="V510" i="1" s="1"/>
  <c r="V519" i="1" a="1"/>
  <c r="V519" i="1" s="1"/>
  <c r="V536" i="1" a="1"/>
  <c r="V536" i="1" s="1"/>
  <c r="V553" i="1" a="1"/>
  <c r="V553" i="1" s="1"/>
  <c r="V562" i="1" a="1"/>
  <c r="V562" i="1" s="1"/>
  <c r="V570" i="1" a="1"/>
  <c r="V570" i="1" s="1"/>
  <c r="V579" i="1" a="1"/>
  <c r="V579" i="1" s="1"/>
  <c r="V587" i="1" a="1"/>
  <c r="V587" i="1" s="1"/>
  <c r="V596" i="1" a="1"/>
  <c r="V596" i="1" s="1"/>
  <c r="V612" i="1" a="1"/>
  <c r="V612" i="1" s="1"/>
  <c r="V621" i="1" a="1"/>
  <c r="V621" i="1" s="1"/>
  <c r="V646" i="1" a="1"/>
  <c r="V646" i="1" s="1"/>
  <c r="V662" i="1" a="1"/>
  <c r="V662" i="1" s="1"/>
  <c r="V670" i="1" a="1"/>
  <c r="V670" i="1" s="1"/>
  <c r="V688" i="1" a="1"/>
  <c r="V688" i="1" s="1"/>
  <c r="V703" i="1" a="1"/>
  <c r="V703" i="1" s="1"/>
  <c r="V712" i="1" a="1"/>
  <c r="V712" i="1" s="1"/>
  <c r="V728" i="1" a="1"/>
  <c r="V728" i="1" s="1"/>
  <c r="V744" i="1" a="1"/>
  <c r="V744" i="1" s="1"/>
  <c r="V760" i="1" a="1"/>
  <c r="V760" i="1" s="1"/>
  <c r="V768" i="1" a="1"/>
  <c r="V768" i="1" s="1"/>
  <c r="V790" i="1" a="1"/>
  <c r="V790" i="1" s="1"/>
  <c r="V798" i="1" a="1"/>
  <c r="V798" i="1" s="1"/>
  <c r="V6" i="1" a="1"/>
  <c r="V6" i="1" s="1"/>
  <c r="V17" i="1" a="1"/>
  <c r="V17" i="1" s="1"/>
  <c r="V29" i="1" a="1"/>
  <c r="V29" i="1" s="1"/>
  <c r="V41" i="1" a="1"/>
  <c r="V41" i="1" s="1"/>
  <c r="V53" i="1" a="1"/>
  <c r="V53" i="1" s="1"/>
  <c r="V65" i="1" a="1"/>
  <c r="V65" i="1" s="1"/>
  <c r="V77" i="1" a="1"/>
  <c r="V77" i="1" s="1"/>
  <c r="V89" i="1" a="1"/>
  <c r="V89" i="1" s="1"/>
  <c r="V101" i="1" a="1"/>
  <c r="V101" i="1" s="1"/>
  <c r="V113" i="1" a="1"/>
  <c r="V113" i="1" s="1"/>
  <c r="V125" i="1" a="1"/>
  <c r="V125" i="1" s="1"/>
  <c r="V135" i="1" a="1"/>
  <c r="V135" i="1" s="1"/>
  <c r="V145" i="1" a="1"/>
  <c r="V145" i="1" s="1"/>
  <c r="V156" i="1" a="1"/>
  <c r="V156" i="1" s="1"/>
  <c r="V166" i="1" a="1"/>
  <c r="V166" i="1" s="1"/>
  <c r="V175" i="1" a="1"/>
  <c r="V175" i="1" s="1"/>
  <c r="V214" i="1" a="1"/>
  <c r="V214" i="1" s="1"/>
  <c r="V223" i="1" a="1"/>
  <c r="V223" i="1" s="1"/>
  <c r="V243" i="1" a="1"/>
  <c r="V243" i="1" s="1"/>
  <c r="V254" i="1" a="1"/>
  <c r="V254" i="1" s="1"/>
  <c r="V264" i="1" a="1"/>
  <c r="V264" i="1" s="1"/>
  <c r="V275" i="1" a="1"/>
  <c r="V275" i="1" s="1"/>
  <c r="V286" i="1" a="1"/>
  <c r="V286" i="1" s="1"/>
  <c r="V296" i="1" a="1"/>
  <c r="V296" i="1" s="1"/>
  <c r="V307" i="1" a="1"/>
  <c r="V307" i="1" s="1"/>
  <c r="V318" i="1" a="1"/>
  <c r="V318" i="1" s="1"/>
  <c r="V328" i="1" a="1"/>
  <c r="V328" i="1" s="1"/>
  <c r="V337" i="1" a="1"/>
  <c r="V337" i="1" s="1"/>
  <c r="V348" i="1" a="1"/>
  <c r="V348" i="1" s="1"/>
  <c r="V359" i="1" a="1"/>
  <c r="V359" i="1" s="1"/>
  <c r="V369" i="1" a="1"/>
  <c r="V369" i="1" s="1"/>
  <c r="V379" i="1" a="1"/>
  <c r="V379" i="1" s="1"/>
  <c r="V390" i="1" a="1"/>
  <c r="V390" i="1" s="1"/>
  <c r="V400" i="1" a="1"/>
  <c r="V400" i="1" s="1"/>
  <c r="V409" i="1" a="1"/>
  <c r="V409" i="1" s="1"/>
  <c r="V420" i="1" a="1"/>
  <c r="V420" i="1" s="1"/>
  <c r="V430" i="1" a="1"/>
  <c r="V430" i="1" s="1"/>
  <c r="V439" i="1" a="1"/>
  <c r="V439" i="1" s="1"/>
  <c r="V460" i="1" a="1"/>
  <c r="V460" i="1" s="1"/>
  <c r="V479" i="1" a="1"/>
  <c r="V479" i="1" s="1"/>
  <c r="V489" i="1" a="1"/>
  <c r="V489" i="1" s="1"/>
  <c r="V500" i="1" a="1"/>
  <c r="V500" i="1" s="1"/>
  <c r="V528" i="1" a="1"/>
  <c r="V528" i="1" s="1"/>
  <c r="V537" i="1" a="1"/>
  <c r="V537" i="1" s="1"/>
  <c r="V545" i="1" a="1"/>
  <c r="V545" i="1" s="1"/>
  <c r="V571" i="1" a="1"/>
  <c r="V571" i="1" s="1"/>
  <c r="V580" i="1" a="1"/>
  <c r="V580" i="1" s="1"/>
  <c r="V588" i="1" a="1"/>
  <c r="V588" i="1" s="1"/>
  <c r="V597" i="1" a="1"/>
  <c r="V597" i="1" s="1"/>
  <c r="V605" i="1" a="1"/>
  <c r="V605" i="1" s="1"/>
  <c r="V630" i="1" a="1"/>
  <c r="V630" i="1" s="1"/>
  <c r="V638" i="1" a="1"/>
  <c r="V638" i="1" s="1"/>
  <c r="V647" i="1" a="1"/>
  <c r="V647" i="1" s="1"/>
  <c r="V654" i="1" a="1"/>
  <c r="V654" i="1" s="1"/>
  <c r="V663" i="1" a="1"/>
  <c r="V663" i="1" s="1"/>
  <c r="V671" i="1" a="1"/>
  <c r="V671" i="1" s="1"/>
  <c r="V679" i="1" a="1"/>
  <c r="V679" i="1" s="1"/>
  <c r="V695" i="1" a="1"/>
  <c r="V695" i="1" s="1"/>
  <c r="V704" i="1" a="1"/>
  <c r="V704" i="1" s="1"/>
  <c r="V721" i="1" a="1"/>
  <c r="V721" i="1" s="1"/>
  <c r="V729" i="1" a="1"/>
  <c r="V729" i="1" s="1"/>
  <c r="V737" i="1" a="1"/>
  <c r="V737" i="1" s="1"/>
  <c r="V745" i="1" a="1"/>
  <c r="V745" i="1" s="1"/>
  <c r="V752" i="1" a="1"/>
  <c r="V752" i="1" s="1"/>
  <c r="V769" i="1" a="1"/>
  <c r="V769" i="1" s="1"/>
  <c r="V7" i="1" a="1"/>
  <c r="V7" i="1" s="1"/>
  <c r="V18" i="1" a="1"/>
  <c r="V18" i="1" s="1"/>
  <c r="V30" i="1" a="1"/>
  <c r="V30" i="1" s="1"/>
  <c r="V42" i="1" a="1"/>
  <c r="V42" i="1" s="1"/>
  <c r="V54" i="1" a="1"/>
  <c r="V54" i="1" s="1"/>
  <c r="V66" i="1" a="1"/>
  <c r="V66" i="1" s="1"/>
  <c r="V78" i="1" a="1"/>
  <c r="V78" i="1" s="1"/>
  <c r="V90" i="1" a="1"/>
  <c r="V90" i="1" s="1"/>
  <c r="V102" i="1" a="1"/>
  <c r="V102" i="1" s="1"/>
  <c r="V114" i="1" a="1"/>
  <c r="V114" i="1" s="1"/>
  <c r="V126" i="1" a="1"/>
  <c r="V126" i="1" s="1"/>
  <c r="V136" i="1" a="1"/>
  <c r="V136" i="1" s="1"/>
  <c r="V146" i="1" a="1"/>
  <c r="V146" i="1" s="1"/>
  <c r="V157" i="1" a="1"/>
  <c r="V157" i="1" s="1"/>
  <c r="V167" i="1" a="1"/>
  <c r="V167" i="1" s="1"/>
  <c r="V176" i="1" a="1"/>
  <c r="V176" i="1" s="1"/>
  <c r="V186" i="1" a="1"/>
  <c r="V186" i="1" s="1"/>
  <c r="V195" i="1" a="1"/>
  <c r="V195" i="1" s="1"/>
  <c r="V205" i="1" a="1"/>
  <c r="V205" i="1" s="1"/>
  <c r="V215" i="1" a="1"/>
  <c r="V215" i="1" s="1"/>
  <c r="V224" i="1" a="1"/>
  <c r="V224" i="1" s="1"/>
  <c r="V234" i="1" a="1"/>
  <c r="V234" i="1" s="1"/>
  <c r="V244" i="1" a="1"/>
  <c r="V244" i="1" s="1"/>
  <c r="V255" i="1" a="1"/>
  <c r="V255" i="1" s="1"/>
  <c r="V265" i="1" a="1"/>
  <c r="V265" i="1" s="1"/>
  <c r="V276" i="1" a="1"/>
  <c r="V276" i="1" s="1"/>
  <c r="V287" i="1" a="1"/>
  <c r="V287" i="1" s="1"/>
  <c r="V297" i="1" a="1"/>
  <c r="V297" i="1" s="1"/>
  <c r="V308" i="1" a="1"/>
  <c r="V308" i="1" s="1"/>
  <c r="V319" i="1" a="1"/>
  <c r="V319" i="1" s="1"/>
  <c r="V329" i="1" a="1"/>
  <c r="V329" i="1" s="1"/>
  <c r="V338" i="1" a="1"/>
  <c r="V338" i="1" s="1"/>
  <c r="V349" i="1" a="1"/>
  <c r="V349" i="1" s="1"/>
  <c r="V360" i="1" a="1"/>
  <c r="V360" i="1" s="1"/>
  <c r="V370" i="1" a="1"/>
  <c r="V370" i="1" s="1"/>
  <c r="V380" i="1" a="1"/>
  <c r="V380" i="1" s="1"/>
  <c r="V391" i="1" a="1"/>
  <c r="V391" i="1" s="1"/>
  <c r="V401" i="1" a="1"/>
  <c r="V401" i="1" s="1"/>
  <c r="V410" i="1" a="1"/>
  <c r="V410" i="1" s="1"/>
  <c r="V421" i="1" a="1"/>
  <c r="V421" i="1" s="1"/>
  <c r="V431" i="1" a="1"/>
  <c r="V431" i="1" s="1"/>
  <c r="V440" i="1" a="1"/>
  <c r="V440" i="1" s="1"/>
  <c r="V450" i="1" a="1"/>
  <c r="V450" i="1" s="1"/>
  <c r="V461" i="1" a="1"/>
  <c r="V461" i="1" s="1"/>
  <c r="V471" i="1" a="1"/>
  <c r="V471" i="1" s="1"/>
  <c r="V490" i="1" a="1"/>
  <c r="V490" i="1" s="1"/>
  <c r="V501" i="1" a="1"/>
  <c r="V501" i="1" s="1"/>
  <c r="V511" i="1" a="1"/>
  <c r="V511" i="1" s="1"/>
  <c r="V520" i="1" a="1"/>
  <c r="V520" i="1" s="1"/>
  <c r="V529" i="1" a="1"/>
  <c r="V529" i="1" s="1"/>
  <c r="V554" i="1" a="1"/>
  <c r="V554" i="1" s="1"/>
  <c r="V563" i="1" a="1"/>
  <c r="V563" i="1" s="1"/>
  <c r="V589" i="1" a="1"/>
  <c r="V589" i="1" s="1"/>
  <c r="V598" i="1" a="1"/>
  <c r="V598" i="1" s="1"/>
  <c r="V613" i="1" a="1"/>
  <c r="V613" i="1" s="1"/>
  <c r="V622" i="1" a="1"/>
  <c r="V622" i="1" s="1"/>
  <c r="V639" i="1" a="1"/>
  <c r="V639" i="1" s="1"/>
  <c r="V655" i="1" a="1"/>
  <c r="V655" i="1" s="1"/>
  <c r="V689" i="1" a="1"/>
  <c r="V689" i="1" s="1"/>
  <c r="V705" i="1" a="1"/>
  <c r="V705" i="1" s="1"/>
  <c r="V713" i="1" a="1"/>
  <c r="V713" i="1" s="1"/>
  <c r="V753" i="1" a="1"/>
  <c r="V753" i="1" s="1"/>
  <c r="V761" i="1" a="1"/>
  <c r="V761" i="1" s="1"/>
  <c r="V777" i="1" a="1"/>
  <c r="V777" i="1" s="1"/>
  <c r="V799" i="1" a="1"/>
  <c r="V799" i="1" s="1"/>
  <c r="V807" i="1" a="1"/>
  <c r="V807" i="1" s="1"/>
  <c r="V8" i="1" a="1"/>
  <c r="V8" i="1" s="1"/>
  <c r="V20" i="1" a="1"/>
  <c r="V20" i="1" s="1"/>
  <c r="V32" i="1" a="1"/>
  <c r="V32" i="1" s="1"/>
  <c r="V44" i="1" a="1"/>
  <c r="V44" i="1" s="1"/>
  <c r="V56" i="1" a="1"/>
  <c r="V56" i="1" s="1"/>
  <c r="V68" i="1" a="1"/>
  <c r="V68" i="1" s="1"/>
  <c r="V80" i="1" a="1"/>
  <c r="V80" i="1" s="1"/>
  <c r="V92" i="1" a="1"/>
  <c r="V92" i="1" s="1"/>
  <c r="V104" i="1" a="1"/>
  <c r="V104" i="1" s="1"/>
  <c r="V116" i="1" a="1"/>
  <c r="V116" i="1" s="1"/>
  <c r="V128" i="1" a="1"/>
  <c r="V128" i="1" s="1"/>
  <c r="V148" i="1" a="1"/>
  <c r="V148" i="1" s="1"/>
  <c r="V168" i="1" a="1"/>
  <c r="V168" i="1" s="1"/>
  <c r="V178" i="1" a="1"/>
  <c r="V178" i="1" s="1"/>
  <c r="V187" i="1" a="1"/>
  <c r="V187" i="1" s="1"/>
  <c r="V197" i="1" a="1"/>
  <c r="V197" i="1" s="1"/>
  <c r="V216" i="1" a="1"/>
  <c r="V216" i="1" s="1"/>
  <c r="V226" i="1" a="1"/>
  <c r="V226" i="1" s="1"/>
  <c r="V236" i="1" a="1"/>
  <c r="V236" i="1" s="1"/>
  <c r="V246" i="1" a="1"/>
  <c r="V246" i="1" s="1"/>
  <c r="V257" i="1" a="1"/>
  <c r="V257" i="1" s="1"/>
  <c r="V278" i="1" a="1"/>
  <c r="V278" i="1" s="1"/>
  <c r="V288" i="1" a="1"/>
  <c r="V288" i="1" s="1"/>
  <c r="V299" i="1" a="1"/>
  <c r="V299" i="1" s="1"/>
  <c r="V310" i="1" a="1"/>
  <c r="V310" i="1" s="1"/>
  <c r="V321" i="1" a="1"/>
  <c r="V321" i="1" s="1"/>
  <c r="V330" i="1" a="1"/>
  <c r="V330" i="1" s="1"/>
  <c r="V340" i="1" a="1"/>
  <c r="V340" i="1" s="1"/>
  <c r="V351" i="1" a="1"/>
  <c r="V351" i="1" s="1"/>
  <c r="V9" i="1" a="1"/>
  <c r="V9" i="1" s="1"/>
  <c r="V21" i="1" a="1"/>
  <c r="V21" i="1" s="1"/>
  <c r="V33" i="1" a="1"/>
  <c r="V33" i="1" s="1"/>
  <c r="V45" i="1" a="1"/>
  <c r="V45" i="1" s="1"/>
  <c r="V57" i="1" a="1"/>
  <c r="V57" i="1" s="1"/>
  <c r="V69" i="1" a="1"/>
  <c r="V69" i="1" s="1"/>
  <c r="V81" i="1" a="1"/>
  <c r="V81" i="1" s="1"/>
  <c r="V10" i="1" a="1"/>
  <c r="V10" i="1" s="1"/>
  <c r="V22" i="1" a="1"/>
  <c r="V22" i="1" s="1"/>
  <c r="V34" i="1" a="1"/>
  <c r="V34" i="1" s="1"/>
  <c r="V11" i="1" a="1"/>
  <c r="V11" i="1" s="1"/>
  <c r="V23" i="1" a="1"/>
  <c r="V23" i="1" s="1"/>
  <c r="V35" i="1" a="1"/>
  <c r="V35" i="1" s="1"/>
  <c r="V47" i="1" a="1"/>
  <c r="V47" i="1" s="1"/>
  <c r="V59" i="1" a="1"/>
  <c r="V59" i="1" s="1"/>
  <c r="V71" i="1" a="1"/>
  <c r="V71" i="1" s="1"/>
  <c r="V83" i="1" a="1"/>
  <c r="V83" i="1" s="1"/>
  <c r="V95" i="1" a="1"/>
  <c r="V95" i="1" s="1"/>
  <c r="V107" i="1" a="1"/>
  <c r="V107" i="1" s="1"/>
  <c r="V119" i="1" a="1"/>
  <c r="V119" i="1" s="1"/>
  <c r="V131" i="1" a="1"/>
  <c r="V131" i="1" s="1"/>
  <c r="V140" i="1" a="1"/>
  <c r="V140" i="1" s="1"/>
  <c r="V161" i="1" a="1"/>
  <c r="V161" i="1" s="1"/>
  <c r="V181" i="1" a="1"/>
  <c r="V181" i="1" s="1"/>
  <c r="V190" i="1" a="1"/>
  <c r="V190" i="1" s="1"/>
  <c r="V199" i="1" a="1"/>
  <c r="V199" i="1" s="1"/>
  <c r="V209" i="1" a="1"/>
  <c r="V209" i="1" s="1"/>
  <c r="V229" i="1" a="1"/>
  <c r="V229" i="1" s="1"/>
  <c r="V239" i="1" a="1"/>
  <c r="V239" i="1" s="1"/>
  <c r="V248" i="1" a="1"/>
  <c r="V248" i="1" s="1"/>
  <c r="V259" i="1" a="1"/>
  <c r="V259" i="1" s="1"/>
  <c r="V269" i="1" a="1"/>
  <c r="V269" i="1" s="1"/>
  <c r="V281" i="1" a="1"/>
  <c r="V281" i="1" s="1"/>
  <c r="V291" i="1" a="1"/>
  <c r="V291" i="1" s="1"/>
  <c r="V302" i="1" a="1"/>
  <c r="V302" i="1" s="1"/>
  <c r="V312" i="1" a="1"/>
  <c r="V312" i="1" s="1"/>
  <c r="V324" i="1" a="1"/>
  <c r="V324" i="1" s="1"/>
  <c r="V12" i="1" a="1"/>
  <c r="V12" i="1" s="1"/>
  <c r="V24" i="1" a="1"/>
  <c r="V24" i="1" s="1"/>
  <c r="V36" i="1" a="1"/>
  <c r="V36" i="1" s="1"/>
  <c r="V48" i="1" a="1"/>
  <c r="V48" i="1" s="1"/>
  <c r="V60" i="1" a="1"/>
  <c r="V60" i="1" s="1"/>
  <c r="V72" i="1" a="1"/>
  <c r="V72" i="1" s="1"/>
  <c r="V84" i="1" a="1"/>
  <c r="V84" i="1" s="1"/>
  <c r="V13" i="1" a="1"/>
  <c r="V13" i="1" s="1"/>
  <c r="V25" i="1" a="1"/>
  <c r="V25" i="1" s="1"/>
  <c r="V37" i="1" a="1"/>
  <c r="V37" i="1" s="1"/>
  <c r="V49" i="1" a="1"/>
  <c r="V49" i="1" s="1"/>
  <c r="V61" i="1" a="1"/>
  <c r="V61" i="1" s="1"/>
  <c r="V73" i="1" a="1"/>
  <c r="V73" i="1" s="1"/>
  <c r="V85" i="1" a="1"/>
  <c r="V85" i="1" s="1"/>
  <c r="V97" i="1" a="1"/>
  <c r="V97" i="1" s="1"/>
  <c r="V109" i="1" a="1"/>
  <c r="V109" i="1" s="1"/>
  <c r="V121" i="1" a="1"/>
  <c r="V121" i="1" s="1"/>
  <c r="V141" i="1" a="1"/>
  <c r="V141" i="1" s="1"/>
  <c r="V152" i="1" a="1"/>
  <c r="V152" i="1" s="1"/>
  <c r="V162" i="1" a="1"/>
  <c r="V162" i="1" s="1"/>
  <c r="V172" i="1" a="1"/>
  <c r="V172" i="1" s="1"/>
  <c r="V201" i="1" a="1"/>
  <c r="V201" i="1" s="1"/>
  <c r="V210" i="1" a="1"/>
  <c r="V210" i="1" s="1"/>
  <c r="V220" i="1" a="1"/>
  <c r="V220" i="1" s="1"/>
  <c r="V240" i="1" a="1"/>
  <c r="V240" i="1" s="1"/>
  <c r="V250" i="1" a="1"/>
  <c r="V250" i="1" s="1"/>
  <c r="V261" i="1" a="1"/>
  <c r="V261" i="1" s="1"/>
  <c r="V271" i="1" a="1"/>
  <c r="V271" i="1" s="1"/>
  <c r="V282" i="1" a="1"/>
  <c r="V282" i="1" s="1"/>
  <c r="V293" i="1" a="1"/>
  <c r="V293" i="1" s="1"/>
  <c r="V304" i="1" a="1"/>
  <c r="V304" i="1" s="1"/>
  <c r="V314" i="1" a="1"/>
  <c r="V314" i="1" s="1"/>
  <c r="V325" i="1" a="1"/>
  <c r="V325" i="1" s="1"/>
  <c r="V333" i="1" a="1"/>
  <c r="V333" i="1" s="1"/>
  <c r="V344" i="1" a="1"/>
  <c r="V344" i="1" s="1"/>
  <c r="V355" i="1" a="1"/>
  <c r="V355" i="1" s="1"/>
  <c r="V366" i="1" a="1"/>
  <c r="V366" i="1" s="1"/>
  <c r="V376" i="1" a="1"/>
  <c r="V376" i="1" s="1"/>
  <c r="V386" i="1" a="1"/>
  <c r="V386" i="1" s="1"/>
  <c r="V397" i="1" a="1"/>
  <c r="V397" i="1" s="1"/>
  <c r="V405" i="1" a="1"/>
  <c r="V405" i="1" s="1"/>
  <c r="V416" i="1" a="1"/>
  <c r="V416" i="1" s="1"/>
  <c r="V437" i="1" a="1"/>
  <c r="V437" i="1" s="1"/>
  <c r="V446" i="1" a="1"/>
  <c r="V446" i="1" s="1"/>
  <c r="V456" i="1" a="1"/>
  <c r="V456" i="1" s="1"/>
  <c r="V468" i="1" a="1"/>
  <c r="V468" i="1" s="1"/>
  <c r="V476" i="1" a="1"/>
  <c r="V476" i="1" s="1"/>
  <c r="V497" i="1" a="1"/>
  <c r="V497" i="1" s="1"/>
  <c r="V507" i="1" a="1"/>
  <c r="V507" i="1" s="1"/>
  <c r="V517" i="1" a="1"/>
  <c r="V517" i="1" s="1"/>
  <c r="V526" i="1" a="1"/>
  <c r="V526" i="1" s="1"/>
  <c r="V534" i="1" a="1"/>
  <c r="V534" i="1" s="1"/>
  <c r="V542" i="1" a="1"/>
  <c r="V542" i="1" s="1"/>
  <c r="V559" i="1" a="1"/>
  <c r="V559" i="1" s="1"/>
  <c r="V568" i="1" a="1"/>
  <c r="V568" i="1" s="1"/>
  <c r="V594" i="1" a="1"/>
  <c r="V594" i="1" s="1"/>
  <c r="V603" i="1" a="1"/>
  <c r="V603" i="1" s="1"/>
  <c r="V619" i="1" a="1"/>
  <c r="V619" i="1" s="1"/>
  <c r="V652" i="1" a="1"/>
  <c r="V652" i="1" s="1"/>
  <c r="V660" i="1" a="1"/>
  <c r="V660" i="1" s="1"/>
  <c r="V667" i="1" a="1"/>
  <c r="V667" i="1" s="1"/>
  <c r="V685" i="1" a="1"/>
  <c r="V685" i="1" s="1"/>
  <c r="V693" i="1" a="1"/>
  <c r="V693" i="1" s="1"/>
  <c r="V701" i="1" a="1"/>
  <c r="V701" i="1" s="1"/>
  <c r="V710" i="1" a="1"/>
  <c r="V710" i="1" s="1"/>
  <c r="V718" i="1" a="1"/>
  <c r="V718" i="1" s="1"/>
  <c r="V734" i="1" a="1"/>
  <c r="V734" i="1" s="1"/>
  <c r="V742" i="1" a="1"/>
  <c r="V742" i="1" s="1"/>
  <c r="V750" i="1" a="1"/>
  <c r="V750" i="1" s="1"/>
  <c r="V758" i="1" a="1"/>
  <c r="V758" i="1" s="1"/>
  <c r="V774" i="1" a="1"/>
  <c r="V774" i="1" s="1"/>
  <c r="V788" i="1" a="1"/>
  <c r="V788" i="1" s="1"/>
  <c r="V804" i="1" a="1"/>
  <c r="V804" i="1" s="1"/>
  <c r="V19" i="1" a="1"/>
  <c r="V19" i="1" s="1"/>
  <c r="V94" i="1" a="1"/>
  <c r="V94" i="1" s="1"/>
  <c r="V130" i="1" a="1"/>
  <c r="V130" i="1" s="1"/>
  <c r="V160" i="1" a="1"/>
  <c r="V160" i="1" s="1"/>
  <c r="V189" i="1" a="1"/>
  <c r="V189" i="1" s="1"/>
  <c r="V218" i="1" a="1"/>
  <c r="V218" i="1" s="1"/>
  <c r="V247" i="1" a="1"/>
  <c r="V247" i="1" s="1"/>
  <c r="V280" i="1" a="1"/>
  <c r="V280" i="1" s="1"/>
  <c r="V341" i="1" a="1"/>
  <c r="V341" i="1" s="1"/>
  <c r="V363" i="1" a="1"/>
  <c r="V363" i="1" s="1"/>
  <c r="V403" i="1" a="1"/>
  <c r="V403" i="1" s="1"/>
  <c r="V425" i="1" a="1"/>
  <c r="V425" i="1" s="1"/>
  <c r="V465" i="1" a="1"/>
  <c r="V465" i="1" s="1"/>
  <c r="V483" i="1" a="1"/>
  <c r="V483" i="1" s="1"/>
  <c r="V505" i="1" a="1"/>
  <c r="V505" i="1" s="1"/>
  <c r="V523" i="1" a="1"/>
  <c r="V523" i="1" s="1"/>
  <c r="V540" i="1" a="1"/>
  <c r="V540" i="1" s="1"/>
  <c r="V557" i="1" a="1"/>
  <c r="V557" i="1" s="1"/>
  <c r="V574" i="1" a="1"/>
  <c r="V574" i="1" s="1"/>
  <c r="V625" i="1" a="1"/>
  <c r="V625" i="1" s="1"/>
  <c r="V642" i="1" a="1"/>
  <c r="V642" i="1" s="1"/>
  <c r="V658" i="1" a="1"/>
  <c r="V658" i="1" s="1"/>
  <c r="V674" i="1" a="1"/>
  <c r="V674" i="1" s="1"/>
  <c r="V691" i="1" a="1"/>
  <c r="V691" i="1" s="1"/>
  <c r="V708" i="1" a="1"/>
  <c r="V708" i="1" s="1"/>
  <c r="V724" i="1" a="1"/>
  <c r="V724" i="1" s="1"/>
  <c r="V739" i="1" a="1"/>
  <c r="V739" i="1" s="1"/>
  <c r="V754" i="1" a="1"/>
  <c r="V754" i="1" s="1"/>
  <c r="V765" i="1" a="1"/>
  <c r="V765" i="1" s="1"/>
  <c r="V778" i="1" a="1"/>
  <c r="V778" i="1" s="1"/>
  <c r="V797" i="1" a="1"/>
  <c r="V797" i="1" s="1"/>
  <c r="V823" i="1" a="1"/>
  <c r="V823" i="1" s="1"/>
  <c r="V831" i="1" a="1"/>
  <c r="V831" i="1" s="1"/>
  <c r="V839" i="1" a="1"/>
  <c r="V839" i="1" s="1"/>
  <c r="V847" i="1" a="1"/>
  <c r="V847" i="1" s="1"/>
  <c r="V855" i="1" a="1"/>
  <c r="V855" i="1" s="1"/>
  <c r="V877" i="1" a="1"/>
  <c r="V877" i="1" s="1"/>
  <c r="V884" i="1" a="1"/>
  <c r="V884" i="1" s="1"/>
  <c r="V900" i="1" a="1"/>
  <c r="V900" i="1" s="1"/>
  <c r="V929" i="1" a="1"/>
  <c r="V929" i="1" s="1"/>
  <c r="V937" i="1" a="1"/>
  <c r="V937" i="1" s="1"/>
  <c r="V944" i="1" a="1"/>
  <c r="V944" i="1" s="1"/>
  <c r="V959" i="1" a="1"/>
  <c r="V959" i="1" s="1"/>
  <c r="V967" i="1" a="1"/>
  <c r="V967" i="1" s="1"/>
  <c r="V975" i="1" a="1"/>
  <c r="V975" i="1" s="1"/>
  <c r="V984" i="1" a="1"/>
  <c r="V984" i="1" s="1"/>
  <c r="V991" i="1" a="1"/>
  <c r="V991" i="1" s="1"/>
  <c r="V1007" i="1" a="1"/>
  <c r="V1007" i="1" s="1"/>
  <c r="V1014" i="1" a="1"/>
  <c r="V1014" i="1" s="1"/>
  <c r="V1022" i="1" a="1"/>
  <c r="V1022" i="1" s="1"/>
  <c r="V1030" i="1" a="1"/>
  <c r="V1030" i="1" s="1"/>
  <c r="V1038" i="1" a="1"/>
  <c r="V1038" i="1" s="1"/>
  <c r="V1061" i="1" a="1"/>
  <c r="V1061" i="1" s="1"/>
  <c r="V1069" i="1" a="1"/>
  <c r="V1069" i="1" s="1"/>
  <c r="V1076" i="1" a="1"/>
  <c r="V1076" i="1" s="1"/>
  <c r="V31" i="1" a="1"/>
  <c r="V31" i="1" s="1"/>
  <c r="V96" i="1" a="1"/>
  <c r="V96" i="1" s="1"/>
  <c r="V132" i="1" a="1"/>
  <c r="V132" i="1" s="1"/>
  <c r="V191" i="1" a="1"/>
  <c r="V191" i="1" s="1"/>
  <c r="V219" i="1" a="1"/>
  <c r="V219" i="1" s="1"/>
  <c r="V249" i="1" a="1"/>
  <c r="V249" i="1" s="1"/>
  <c r="V313" i="1" a="1"/>
  <c r="V313" i="1" s="1"/>
  <c r="V364" i="1" a="1"/>
  <c r="V364" i="1" s="1"/>
  <c r="V384" i="1" a="1"/>
  <c r="V384" i="1" s="1"/>
  <c r="V404" i="1" a="1"/>
  <c r="V404" i="1" s="1"/>
  <c r="V444" i="1" a="1"/>
  <c r="V444" i="1" s="1"/>
  <c r="V466" i="1" a="1"/>
  <c r="V466" i="1" s="1"/>
  <c r="V484" i="1" a="1"/>
  <c r="V484" i="1" s="1"/>
  <c r="V506" i="1" a="1"/>
  <c r="V506" i="1" s="1"/>
  <c r="V524" i="1" a="1"/>
  <c r="V524" i="1" s="1"/>
  <c r="V558" i="1" a="1"/>
  <c r="V558" i="1" s="1"/>
  <c r="V575" i="1" a="1"/>
  <c r="V575" i="1" s="1"/>
  <c r="V592" i="1" a="1"/>
  <c r="V592" i="1" s="1"/>
  <c r="V608" i="1" a="1"/>
  <c r="V608" i="1" s="1"/>
  <c r="V626" i="1" a="1"/>
  <c r="V626" i="1" s="1"/>
  <c r="V675" i="1" a="1"/>
  <c r="V675" i="1" s="1"/>
  <c r="V709" i="1" a="1"/>
  <c r="V709" i="1" s="1"/>
  <c r="V740" i="1" a="1"/>
  <c r="V740" i="1" s="1"/>
  <c r="V755" i="1" a="1"/>
  <c r="V755" i="1" s="1"/>
  <c r="V766" i="1" a="1"/>
  <c r="V766" i="1" s="1"/>
  <c r="V787" i="1" a="1"/>
  <c r="V787" i="1" s="1"/>
  <c r="V808" i="1" a="1"/>
  <c r="V808" i="1" s="1"/>
  <c r="V816" i="1" a="1"/>
  <c r="V816" i="1" s="1"/>
  <c r="V840" i="1" a="1"/>
  <c r="V840" i="1" s="1"/>
  <c r="V862" i="1" a="1"/>
  <c r="V862" i="1" s="1"/>
  <c r="V870" i="1" a="1"/>
  <c r="V870" i="1" s="1"/>
  <c r="V885" i="1" a="1"/>
  <c r="V885" i="1" s="1"/>
  <c r="V892" i="1" a="1"/>
  <c r="V892" i="1" s="1"/>
  <c r="V908" i="1" a="1"/>
  <c r="V908" i="1" s="1"/>
  <c r="V916" i="1" a="1"/>
  <c r="V916" i="1" s="1"/>
  <c r="V923" i="1" a="1"/>
  <c r="V923" i="1" s="1"/>
  <c r="V945" i="1" a="1"/>
  <c r="V945" i="1" s="1"/>
  <c r="V952" i="1" a="1"/>
  <c r="V952" i="1" s="1"/>
  <c r="V976" i="1" a="1"/>
  <c r="V976" i="1" s="1"/>
  <c r="V1000" i="1" a="1"/>
  <c r="V1000" i="1" s="1"/>
  <c r="V1015" i="1" a="1"/>
  <c r="V1015" i="1" s="1"/>
  <c r="V1023" i="1" a="1"/>
  <c r="V1023" i="1" s="1"/>
  <c r="V1031" i="1" a="1"/>
  <c r="V1031" i="1" s="1"/>
  <c r="V1039" i="1" a="1"/>
  <c r="V1039" i="1" s="1"/>
  <c r="V1046" i="1" a="1"/>
  <c r="V1046" i="1" s="1"/>
  <c r="V1054" i="1" a="1"/>
  <c r="V1054" i="1" s="1"/>
  <c r="V1062" i="1" a="1"/>
  <c r="V1062" i="1" s="1"/>
  <c r="V1077" i="1" a="1"/>
  <c r="V1077" i="1" s="1"/>
  <c r="V1086" i="1" a="1"/>
  <c r="V1086" i="1" s="1"/>
  <c r="V1103" i="1" a="1"/>
  <c r="V1103" i="1" s="1"/>
  <c r="V1111" i="1" a="1"/>
  <c r="V1111" i="1" s="1"/>
  <c r="V1126" i="1" a="1"/>
  <c r="V1126" i="1" s="1"/>
  <c r="V1133" i="1" a="1"/>
  <c r="V1133" i="1" s="1"/>
  <c r="V1141" i="1" a="1"/>
  <c r="V1141" i="1" s="1"/>
  <c r="V1148" i="1" a="1"/>
  <c r="V1148" i="1" s="1"/>
  <c r="V43" i="1" a="1"/>
  <c r="V43" i="1" s="1"/>
  <c r="V103" i="1" a="1"/>
  <c r="V103" i="1" s="1"/>
  <c r="V137" i="1" a="1"/>
  <c r="V137" i="1" s="1"/>
  <c r="V196" i="1" a="1"/>
  <c r="V196" i="1" s="1"/>
  <c r="V225" i="1" a="1"/>
  <c r="V225" i="1" s="1"/>
  <c r="V256" i="1" a="1"/>
  <c r="V256" i="1" s="1"/>
  <c r="V320" i="1" a="1"/>
  <c r="V320" i="1" s="1"/>
  <c r="V342" i="1" a="1"/>
  <c r="V342" i="1" s="1"/>
  <c r="V365" i="1" a="1"/>
  <c r="V365" i="1" s="1"/>
  <c r="V385" i="1" a="1"/>
  <c r="V385" i="1" s="1"/>
  <c r="V426" i="1" a="1"/>
  <c r="V426" i="1" s="1"/>
  <c r="V445" i="1" a="1"/>
  <c r="V445" i="1" s="1"/>
  <c r="V467" i="1" a="1"/>
  <c r="V467" i="1" s="1"/>
  <c r="V485" i="1" a="1"/>
  <c r="V485" i="1" s="1"/>
  <c r="V525" i="1" a="1"/>
  <c r="V525" i="1" s="1"/>
  <c r="V541" i="1" a="1"/>
  <c r="V541" i="1" s="1"/>
  <c r="V576" i="1" a="1"/>
  <c r="V576" i="1" s="1"/>
  <c r="V593" i="1" a="1"/>
  <c r="V593" i="1" s="1"/>
  <c r="V609" i="1" a="1"/>
  <c r="V609" i="1" s="1"/>
  <c r="V627" i="1" a="1"/>
  <c r="V627" i="1" s="1"/>
  <c r="V643" i="1" a="1"/>
  <c r="V643" i="1" s="1"/>
  <c r="V659" i="1" a="1"/>
  <c r="V659" i="1" s="1"/>
  <c r="V676" i="1" a="1"/>
  <c r="V676" i="1" s="1"/>
  <c r="V692" i="1" a="1"/>
  <c r="V692" i="1" s="1"/>
  <c r="V725" i="1" a="1"/>
  <c r="V725" i="1" s="1"/>
  <c r="V741" i="1" a="1"/>
  <c r="V741" i="1" s="1"/>
  <c r="V756" i="1" a="1"/>
  <c r="V756" i="1" s="1"/>
  <c r="V767" i="1" a="1"/>
  <c r="V767" i="1" s="1"/>
  <c r="V779" i="1" a="1"/>
  <c r="V779" i="1" s="1"/>
  <c r="V809" i="1" a="1"/>
  <c r="V809" i="1" s="1"/>
  <c r="V817" i="1" a="1"/>
  <c r="V817" i="1" s="1"/>
  <c r="V824" i="1" a="1"/>
  <c r="V824" i="1" s="1"/>
  <c r="V832" i="1" a="1"/>
  <c r="V832" i="1" s="1"/>
  <c r="V841" i="1" a="1"/>
  <c r="V841" i="1" s="1"/>
  <c r="V848" i="1" a="1"/>
  <c r="V848" i="1" s="1"/>
  <c r="V856" i="1" a="1"/>
  <c r="V856" i="1" s="1"/>
  <c r="V863" i="1" a="1"/>
  <c r="V863" i="1" s="1"/>
  <c r="V878" i="1" a="1"/>
  <c r="V878" i="1" s="1"/>
  <c r="V893" i="1" a="1"/>
  <c r="V893" i="1" s="1"/>
  <c r="V901" i="1" a="1"/>
  <c r="V901" i="1" s="1"/>
  <c r="V909" i="1" a="1"/>
  <c r="V909" i="1" s="1"/>
  <c r="V930" i="1" a="1"/>
  <c r="V930" i="1" s="1"/>
  <c r="V938" i="1" a="1"/>
  <c r="V938" i="1" s="1"/>
  <c r="V953" i="1" a="1"/>
  <c r="V953" i="1" s="1"/>
  <c r="V960" i="1" a="1"/>
  <c r="V960" i="1" s="1"/>
  <c r="V968" i="1" a="1"/>
  <c r="V968" i="1" s="1"/>
  <c r="V977" i="1" a="1"/>
  <c r="V977" i="1" s="1"/>
  <c r="V985" i="1" a="1"/>
  <c r="V985" i="1" s="1"/>
  <c r="V992" i="1" a="1"/>
  <c r="V992" i="1" s="1"/>
  <c r="V1008" i="1" a="1"/>
  <c r="V1008" i="1" s="1"/>
  <c r="V1047" i="1" a="1"/>
  <c r="V1047" i="1" s="1"/>
  <c r="V1070" i="1" a="1"/>
  <c r="V1070" i="1" s="1"/>
  <c r="V1087" i="1" a="1"/>
  <c r="V1087" i="1" s="1"/>
  <c r="V1096" i="1" a="1"/>
  <c r="V1096" i="1" s="1"/>
  <c r="V1119" i="1" a="1"/>
  <c r="V1119" i="1" s="1"/>
  <c r="V1134" i="1" a="1"/>
  <c r="V1134" i="1" s="1"/>
  <c r="V46" i="1" a="1"/>
  <c r="V46" i="1" s="1"/>
  <c r="V105" i="1" a="1"/>
  <c r="V105" i="1" s="1"/>
  <c r="V138" i="1" a="1"/>
  <c r="V138" i="1" s="1"/>
  <c r="V169" i="1" a="1"/>
  <c r="V169" i="1" s="1"/>
  <c r="V198" i="1" a="1"/>
  <c r="V198" i="1" s="1"/>
  <c r="V227" i="1" a="1"/>
  <c r="V227" i="1" s="1"/>
  <c r="V289" i="1" a="1"/>
  <c r="V289" i="1" s="1"/>
  <c r="V322" i="1" a="1"/>
  <c r="V322" i="1" s="1"/>
  <c r="V343" i="1" a="1"/>
  <c r="V343" i="1" s="1"/>
  <c r="V371" i="1" a="1"/>
  <c r="V371" i="1" s="1"/>
  <c r="V392" i="1" a="1"/>
  <c r="V392" i="1" s="1"/>
  <c r="V411" i="1" a="1"/>
  <c r="V411" i="1" s="1"/>
  <c r="V432" i="1" a="1"/>
  <c r="V432" i="1" s="1"/>
  <c r="V451" i="1" a="1"/>
  <c r="V451" i="1" s="1"/>
  <c r="V472" i="1" a="1"/>
  <c r="V472" i="1" s="1"/>
  <c r="V491" i="1" a="1"/>
  <c r="V491" i="1" s="1"/>
  <c r="V512" i="1" a="1"/>
  <c r="V512" i="1" s="1"/>
  <c r="V530" i="1" a="1"/>
  <c r="V530" i="1" s="1"/>
  <c r="V546" i="1" a="1"/>
  <c r="V546" i="1" s="1"/>
  <c r="V581" i="1" a="1"/>
  <c r="V581" i="1" s="1"/>
  <c r="V614" i="1" a="1"/>
  <c r="V614" i="1" s="1"/>
  <c r="V631" i="1" a="1"/>
  <c r="V631" i="1" s="1"/>
  <c r="V648" i="1" a="1"/>
  <c r="V648" i="1" s="1"/>
  <c r="V664" i="1" a="1"/>
  <c r="V664" i="1" s="1"/>
  <c r="V680" i="1" a="1"/>
  <c r="V680" i="1" s="1"/>
  <c r="V696" i="1" a="1"/>
  <c r="V696" i="1" s="1"/>
  <c r="V714" i="1" a="1"/>
  <c r="V714" i="1" s="1"/>
  <c r="V730" i="1" a="1"/>
  <c r="V730" i="1" s="1"/>
  <c r="V770" i="1" a="1"/>
  <c r="V770" i="1" s="1"/>
  <c r="V789" i="1" a="1"/>
  <c r="V789" i="1" s="1"/>
  <c r="V825" i="1" a="1"/>
  <c r="V825" i="1" s="1"/>
  <c r="V833" i="1" a="1"/>
  <c r="V833" i="1" s="1"/>
  <c r="V849" i="1" a="1"/>
  <c r="V849" i="1" s="1"/>
  <c r="V871" i="1" a="1"/>
  <c r="V871" i="1" s="1"/>
  <c r="V879" i="1" a="1"/>
  <c r="V879" i="1" s="1"/>
  <c r="V886" i="1" a="1"/>
  <c r="V886" i="1" s="1"/>
  <c r="V894" i="1" a="1"/>
  <c r="V894" i="1" s="1"/>
  <c r="V917" i="1" a="1"/>
  <c r="V917" i="1" s="1"/>
  <c r="V924" i="1" a="1"/>
  <c r="V924" i="1" s="1"/>
  <c r="V931" i="1" a="1"/>
  <c r="V931" i="1" s="1"/>
  <c r="V939" i="1" a="1"/>
  <c r="V939" i="1" s="1"/>
  <c r="V946" i="1" a="1"/>
  <c r="V946" i="1" s="1"/>
  <c r="V961" i="1" a="1"/>
  <c r="V961" i="1" s="1"/>
  <c r="V969" i="1" a="1"/>
  <c r="V969" i="1" s="1"/>
  <c r="V993" i="1" a="1"/>
  <c r="V993" i="1" s="1"/>
  <c r="V1001" i="1" a="1"/>
  <c r="V1001" i="1" s="1"/>
  <c r="V1016" i="1" a="1"/>
  <c r="V1016" i="1" s="1"/>
  <c r="V1024" i="1" a="1"/>
  <c r="V1024" i="1" s="1"/>
  <c r="V1032" i="1" a="1"/>
  <c r="V1032" i="1" s="1"/>
  <c r="V1040" i="1" a="1"/>
  <c r="V1040" i="1" s="1"/>
  <c r="V1055" i="1" a="1"/>
  <c r="V1055" i="1" s="1"/>
  <c r="V1063" i="1" a="1"/>
  <c r="V1063" i="1" s="1"/>
  <c r="V1071" i="1" a="1"/>
  <c r="V1071" i="1" s="1"/>
  <c r="V1078" i="1" a="1"/>
  <c r="V1078" i="1" s="1"/>
  <c r="V1088" i="1" a="1"/>
  <c r="V1088" i="1" s="1"/>
  <c r="V1097" i="1" a="1"/>
  <c r="V1097" i="1" s="1"/>
  <c r="V55" i="1" a="1"/>
  <c r="V55" i="1" s="1"/>
  <c r="V106" i="1" a="1"/>
  <c r="V106" i="1" s="1"/>
  <c r="V139" i="1" a="1"/>
  <c r="V139" i="1" s="1"/>
  <c r="V170" i="1" a="1"/>
  <c r="V170" i="1" s="1"/>
  <c r="V228" i="1" a="1"/>
  <c r="V228" i="1" s="1"/>
  <c r="V258" i="1" a="1"/>
  <c r="V258" i="1" s="1"/>
  <c r="V290" i="1" a="1"/>
  <c r="V290" i="1" s="1"/>
  <c r="V323" i="1" a="1"/>
  <c r="V323" i="1" s="1"/>
  <c r="V350" i="1" a="1"/>
  <c r="V350" i="1" s="1"/>
  <c r="V393" i="1" a="1"/>
  <c r="V393" i="1" s="1"/>
  <c r="V412" i="1" a="1"/>
  <c r="V412" i="1" s="1"/>
  <c r="V433" i="1" a="1"/>
  <c r="V433" i="1" s="1"/>
  <c r="V452" i="1" a="1"/>
  <c r="V452" i="1" s="1"/>
  <c r="V473" i="1" a="1"/>
  <c r="V473" i="1" s="1"/>
  <c r="V492" i="1" a="1"/>
  <c r="V492" i="1" s="1"/>
  <c r="V513" i="1" a="1"/>
  <c r="V513" i="1" s="1"/>
  <c r="V531" i="1" a="1"/>
  <c r="V531" i="1" s="1"/>
  <c r="V547" i="1" a="1"/>
  <c r="V547" i="1" s="1"/>
  <c r="V564" i="1" a="1"/>
  <c r="V564" i="1" s="1"/>
  <c r="V599" i="1" a="1"/>
  <c r="V599" i="1" s="1"/>
  <c r="V615" i="1" a="1"/>
  <c r="V615" i="1" s="1"/>
  <c r="V632" i="1" a="1"/>
  <c r="V632" i="1" s="1"/>
  <c r="V681" i="1" a="1"/>
  <c r="V681" i="1" s="1"/>
  <c r="V697" i="1" a="1"/>
  <c r="V697" i="1" s="1"/>
  <c r="V757" i="1" a="1"/>
  <c r="V757" i="1" s="1"/>
  <c r="V771" i="1" a="1"/>
  <c r="V771" i="1" s="1"/>
  <c r="V780" i="1" a="1"/>
  <c r="V780" i="1" s="1"/>
  <c r="V800" i="1" a="1"/>
  <c r="V800" i="1" s="1"/>
  <c r="V810" i="1" a="1"/>
  <c r="V810" i="1" s="1"/>
  <c r="V818" i="1" a="1"/>
  <c r="V818" i="1" s="1"/>
  <c r="V826" i="1" a="1"/>
  <c r="V826" i="1" s="1"/>
  <c r="V834" i="1" a="1"/>
  <c r="V834" i="1" s="1"/>
  <c r="V842" i="1" a="1"/>
  <c r="V842" i="1" s="1"/>
  <c r="V850" i="1" a="1"/>
  <c r="V850" i="1" s="1"/>
  <c r="V857" i="1" a="1"/>
  <c r="V857" i="1" s="1"/>
  <c r="V864" i="1" a="1"/>
  <c r="V864" i="1" s="1"/>
  <c r="V902" i="1" a="1"/>
  <c r="V902" i="1" s="1"/>
  <c r="V910" i="1" a="1"/>
  <c r="V910" i="1" s="1"/>
  <c r="V940" i="1" a="1"/>
  <c r="V940" i="1" s="1"/>
  <c r="V954" i="1" a="1"/>
  <c r="V954" i="1" s="1"/>
  <c r="V970" i="1" a="1"/>
  <c r="V970" i="1" s="1"/>
  <c r="V978" i="1" a="1"/>
  <c r="V978" i="1" s="1"/>
  <c r="V986" i="1" a="1"/>
  <c r="V986" i="1" s="1"/>
  <c r="V994" i="1" a="1"/>
  <c r="V994" i="1" s="1"/>
  <c r="V1009" i="1" a="1"/>
  <c r="V1009" i="1" s="1"/>
  <c r="V1017" i="1" a="1"/>
  <c r="V1017" i="1" s="1"/>
  <c r="V1025" i="1" a="1"/>
  <c r="V1025" i="1" s="1"/>
  <c r="V1033" i="1" a="1"/>
  <c r="V1033" i="1" s="1"/>
  <c r="V1041" i="1" a="1"/>
  <c r="V1041" i="1" s="1"/>
  <c r="V1048" i="1" a="1"/>
  <c r="V1048" i="1" s="1"/>
  <c r="V1056" i="1" a="1"/>
  <c r="V1056" i="1" s="1"/>
  <c r="V1079" i="1" a="1"/>
  <c r="V1079" i="1" s="1"/>
  <c r="V1089" i="1" a="1"/>
  <c r="V1089" i="1" s="1"/>
  <c r="V1098" i="1" a="1"/>
  <c r="V1098" i="1" s="1"/>
  <c r="V1105" i="1" a="1"/>
  <c r="V1105" i="1" s="1"/>
  <c r="V1113" i="1" a="1"/>
  <c r="V1113" i="1" s="1"/>
  <c r="V58" i="1" a="1"/>
  <c r="V58" i="1" s="1"/>
  <c r="V108" i="1" a="1"/>
  <c r="V108" i="1" s="1"/>
  <c r="V171" i="1" a="1"/>
  <c r="V171" i="1" s="1"/>
  <c r="V200" i="1" a="1"/>
  <c r="V200" i="1" s="1"/>
  <c r="V230" i="1" a="1"/>
  <c r="V230" i="1" s="1"/>
  <c r="V260" i="1" a="1"/>
  <c r="V260" i="1" s="1"/>
  <c r="V292" i="1" a="1"/>
  <c r="V292" i="1" s="1"/>
  <c r="V352" i="1" a="1"/>
  <c r="V352" i="1" s="1"/>
  <c r="V372" i="1" a="1"/>
  <c r="V372" i="1" s="1"/>
  <c r="V394" i="1" a="1"/>
  <c r="V394" i="1" s="1"/>
  <c r="V413" i="1" a="1"/>
  <c r="V413" i="1" s="1"/>
  <c r="V434" i="1" a="1"/>
  <c r="V434" i="1" s="1"/>
  <c r="V453" i="1" a="1"/>
  <c r="V453" i="1" s="1"/>
  <c r="V493" i="1" a="1"/>
  <c r="V493" i="1" s="1"/>
  <c r="V514" i="1" a="1"/>
  <c r="V514" i="1" s="1"/>
  <c r="V548" i="1" a="1"/>
  <c r="V548" i="1" s="1"/>
  <c r="V565" i="1" a="1"/>
  <c r="V565" i="1" s="1"/>
  <c r="V582" i="1" a="1"/>
  <c r="V582" i="1" s="1"/>
  <c r="V616" i="1" a="1"/>
  <c r="V616" i="1" s="1"/>
  <c r="V633" i="1" a="1"/>
  <c r="V633" i="1" s="1"/>
  <c r="V649" i="1" a="1"/>
  <c r="V649" i="1" s="1"/>
  <c r="V665" i="1" a="1"/>
  <c r="V665" i="1" s="1"/>
  <c r="V698" i="1" a="1"/>
  <c r="V698" i="1" s="1"/>
  <c r="V715" i="1" a="1"/>
  <c r="V715" i="1" s="1"/>
  <c r="V67" i="1" a="1"/>
  <c r="V67" i="1" s="1"/>
  <c r="V115" i="1" a="1"/>
  <c r="V115" i="1" s="1"/>
  <c r="V147" i="1" a="1"/>
  <c r="V147" i="1" s="1"/>
  <c r="V177" i="1" a="1"/>
  <c r="V177" i="1" s="1"/>
  <c r="V206" i="1" a="1"/>
  <c r="V206" i="1" s="1"/>
  <c r="V235" i="1" a="1"/>
  <c r="V235" i="1" s="1"/>
  <c r="V266" i="1" a="1"/>
  <c r="V266" i="1" s="1"/>
  <c r="V298" i="1" a="1"/>
  <c r="V298" i="1" s="1"/>
  <c r="V353" i="1" a="1"/>
  <c r="V353" i="1" s="1"/>
  <c r="V373" i="1" a="1"/>
  <c r="V373" i="1" s="1"/>
  <c r="V395" i="1" a="1"/>
  <c r="V395" i="1" s="1"/>
  <c r="V454" i="1" a="1"/>
  <c r="V454" i="1" s="1"/>
  <c r="V474" i="1" a="1"/>
  <c r="V474" i="1" s="1"/>
  <c r="V494" i="1" a="1"/>
  <c r="V494" i="1" s="1"/>
  <c r="V532" i="1" a="1"/>
  <c r="V532" i="1" s="1"/>
  <c r="V549" i="1" a="1"/>
  <c r="V549" i="1" s="1"/>
  <c r="V566" i="1" a="1"/>
  <c r="V566" i="1" s="1"/>
  <c r="V583" i="1" a="1"/>
  <c r="V583" i="1" s="1"/>
  <c r="V600" i="1" a="1"/>
  <c r="V600" i="1" s="1"/>
  <c r="V617" i="1" a="1"/>
  <c r="V617" i="1" s="1"/>
  <c r="V634" i="1" a="1"/>
  <c r="V634" i="1" s="1"/>
  <c r="V650" i="1" a="1"/>
  <c r="V650" i="1" s="1"/>
  <c r="V682" i="1" a="1"/>
  <c r="V682" i="1" s="1"/>
  <c r="V699" i="1" a="1"/>
  <c r="V699" i="1" s="1"/>
  <c r="V70" i="1" a="1"/>
  <c r="V70" i="1" s="1"/>
  <c r="V117" i="1" a="1"/>
  <c r="V117" i="1" s="1"/>
  <c r="V149" i="1" a="1"/>
  <c r="V149" i="1" s="1"/>
  <c r="V179" i="1" a="1"/>
  <c r="V179" i="1" s="1"/>
  <c r="V207" i="1" a="1"/>
  <c r="V207" i="1" s="1"/>
  <c r="V237" i="1" a="1"/>
  <c r="V237" i="1" s="1"/>
  <c r="V267" i="1" a="1"/>
  <c r="V267" i="1" s="1"/>
  <c r="V300" i="1" a="1"/>
  <c r="V300" i="1" s="1"/>
  <c r="V374" i="1" a="1"/>
  <c r="V374" i="1" s="1"/>
  <c r="V396" i="1" a="1"/>
  <c r="V396" i="1" s="1"/>
  <c r="V414" i="1" a="1"/>
  <c r="V414" i="1" s="1"/>
  <c r="V435" i="1" a="1"/>
  <c r="V435" i="1" s="1"/>
  <c r="V455" i="1" a="1"/>
  <c r="V455" i="1" s="1"/>
  <c r="V495" i="1" a="1"/>
  <c r="V495" i="1" s="1"/>
  <c r="V515" i="1" a="1"/>
  <c r="V515" i="1" s="1"/>
  <c r="V567" i="1" a="1"/>
  <c r="V567" i="1" s="1"/>
  <c r="V584" i="1" a="1"/>
  <c r="V584" i="1" s="1"/>
  <c r="V601" i="1" a="1"/>
  <c r="V601" i="1" s="1"/>
  <c r="V651" i="1" a="1"/>
  <c r="V651" i="1" s="1"/>
  <c r="V666" i="1" a="1"/>
  <c r="V666" i="1" s="1"/>
  <c r="V683" i="1" a="1"/>
  <c r="V683" i="1" s="1"/>
  <c r="V717" i="1" a="1"/>
  <c r="V717" i="1" s="1"/>
  <c r="V733" i="1" a="1"/>
  <c r="V733" i="1" s="1"/>
  <c r="V783" i="1" a="1"/>
  <c r="V783" i="1" s="1"/>
  <c r="V79" i="1" a="1"/>
  <c r="V79" i="1" s="1"/>
  <c r="V118" i="1" a="1"/>
  <c r="V118" i="1" s="1"/>
  <c r="V150" i="1" a="1"/>
  <c r="V150" i="1" s="1"/>
  <c r="V180" i="1" a="1"/>
  <c r="V180" i="1" s="1"/>
  <c r="V208" i="1" a="1"/>
  <c r="V208" i="1" s="1"/>
  <c r="V238" i="1" a="1"/>
  <c r="V238" i="1" s="1"/>
  <c r="V268" i="1" a="1"/>
  <c r="V268" i="1" s="1"/>
  <c r="V301" i="1" a="1"/>
  <c r="V301" i="1" s="1"/>
  <c r="V331" i="1" a="1"/>
  <c r="V331" i="1" s="1"/>
  <c r="V354" i="1" a="1"/>
  <c r="V354" i="1" s="1"/>
  <c r="V375" i="1" a="1"/>
  <c r="V375" i="1" s="1"/>
  <c r="V415" i="1" a="1"/>
  <c r="V415" i="1" s="1"/>
  <c r="V436" i="1" a="1"/>
  <c r="V436" i="1" s="1"/>
  <c r="V475" i="1" a="1"/>
  <c r="V475" i="1" s="1"/>
  <c r="V496" i="1" a="1"/>
  <c r="V496" i="1" s="1"/>
  <c r="V516" i="1" a="1"/>
  <c r="V516" i="1" s="1"/>
  <c r="V533" i="1" a="1"/>
  <c r="V533" i="1" s="1"/>
  <c r="V550" i="1" a="1"/>
  <c r="V550" i="1" s="1"/>
  <c r="V585" i="1" a="1"/>
  <c r="V585" i="1" s="1"/>
  <c r="V602" i="1" a="1"/>
  <c r="V602" i="1" s="1"/>
  <c r="V618" i="1" a="1"/>
  <c r="V618" i="1" s="1"/>
  <c r="V635" i="1" a="1"/>
  <c r="V635" i="1" s="1"/>
  <c r="V684" i="1" a="1"/>
  <c r="V684" i="1" s="1"/>
  <c r="V700" i="1" a="1"/>
  <c r="V700" i="1" s="1"/>
  <c r="V82" i="1" a="1"/>
  <c r="V82" i="1" s="1"/>
  <c r="V120" i="1" a="1"/>
  <c r="V120" i="1" s="1"/>
  <c r="V151" i="1" a="1"/>
  <c r="V151" i="1" s="1"/>
  <c r="V182" i="1" a="1"/>
  <c r="V182" i="1" s="1"/>
  <c r="V270" i="1" a="1"/>
  <c r="V270" i="1" s="1"/>
  <c r="V303" i="1" a="1"/>
  <c r="V303" i="1" s="1"/>
  <c r="V332" i="1" a="1"/>
  <c r="V332" i="1" s="1"/>
  <c r="V361" i="1" a="1"/>
  <c r="V361" i="1" s="1"/>
  <c r="V381" i="1" a="1"/>
  <c r="V381" i="1" s="1"/>
  <c r="V422" i="1" a="1"/>
  <c r="V422" i="1" s="1"/>
  <c r="V441" i="1" a="1"/>
  <c r="V441" i="1" s="1"/>
  <c r="V462" i="1" a="1"/>
  <c r="V462" i="1" s="1"/>
  <c r="V480" i="1" a="1"/>
  <c r="V480" i="1" s="1"/>
  <c r="V502" i="1" a="1"/>
  <c r="V502" i="1" s="1"/>
  <c r="V521" i="1" a="1"/>
  <c r="V521" i="1" s="1"/>
  <c r="V538" i="1" a="1"/>
  <c r="V538" i="1" s="1"/>
  <c r="V555" i="1" a="1"/>
  <c r="V555" i="1" s="1"/>
  <c r="V572" i="1" a="1"/>
  <c r="V572" i="1" s="1"/>
  <c r="V606" i="1" a="1"/>
  <c r="V606" i="1" s="1"/>
  <c r="V640" i="1" a="1"/>
  <c r="V640" i="1" s="1"/>
  <c r="V656" i="1" a="1"/>
  <c r="V656" i="1" s="1"/>
  <c r="V672" i="1" a="1"/>
  <c r="V672" i="1" s="1"/>
  <c r="V706" i="1" a="1"/>
  <c r="V706" i="1" s="1"/>
  <c r="V722" i="1" a="1"/>
  <c r="V722" i="1" s="1"/>
  <c r="V91" i="1" a="1"/>
  <c r="V91" i="1" s="1"/>
  <c r="V127" i="1" a="1"/>
  <c r="V127" i="1" s="1"/>
  <c r="V158" i="1" a="1"/>
  <c r="V158" i="1" s="1"/>
  <c r="V245" i="1" a="1"/>
  <c r="V245" i="1" s="1"/>
  <c r="V277" i="1" a="1"/>
  <c r="V277" i="1" s="1"/>
  <c r="V309" i="1" a="1"/>
  <c r="V309" i="1" s="1"/>
  <c r="V362" i="1" a="1"/>
  <c r="V362" i="1" s="1"/>
  <c r="V382" i="1" a="1"/>
  <c r="V382" i="1" s="1"/>
  <c r="V402" i="1" a="1"/>
  <c r="V402" i="1" s="1"/>
  <c r="V423" i="1" a="1"/>
  <c r="V423" i="1" s="1"/>
  <c r="V442" i="1" a="1"/>
  <c r="V442" i="1" s="1"/>
  <c r="V463" i="1" a="1"/>
  <c r="V463" i="1" s="1"/>
  <c r="V481" i="1" a="1"/>
  <c r="V481" i="1" s="1"/>
  <c r="V503" i="1" a="1"/>
  <c r="V503" i="1" s="1"/>
  <c r="V522" i="1" a="1"/>
  <c r="V522" i="1" s="1"/>
  <c r="V539" i="1" a="1"/>
  <c r="V539" i="1" s="1"/>
  <c r="V573" i="1" a="1"/>
  <c r="V573" i="1" s="1"/>
  <c r="V590" i="1" a="1"/>
  <c r="V590" i="1" s="1"/>
  <c r="V623" i="1" a="1"/>
  <c r="V623" i="1" s="1"/>
  <c r="V657" i="1" a="1"/>
  <c r="V657" i="1" s="1"/>
  <c r="V673" i="1" a="1"/>
  <c r="V673" i="1" s="1"/>
  <c r="V690" i="1" a="1"/>
  <c r="V690" i="1" s="1"/>
  <c r="V707" i="1" a="1"/>
  <c r="V707" i="1" s="1"/>
  <c r="V93" i="1" a="1"/>
  <c r="V93" i="1" s="1"/>
  <c r="V129" i="1" a="1"/>
  <c r="V129" i="1" s="1"/>
  <c r="V159" i="1" a="1"/>
  <c r="V159" i="1" s="1"/>
  <c r="V188" i="1" a="1"/>
  <c r="V188" i="1" s="1"/>
  <c r="V217" i="1" a="1"/>
  <c r="V217" i="1" s="1"/>
  <c r="V279" i="1" a="1"/>
  <c r="V279" i="1" s="1"/>
  <c r="V311" i="1" a="1"/>
  <c r="V311" i="1" s="1"/>
  <c r="V339" i="1" a="1"/>
  <c r="V339" i="1" s="1"/>
  <c r="V383" i="1" a="1"/>
  <c r="V383" i="1" s="1"/>
  <c r="V424" i="1" a="1"/>
  <c r="V424" i="1" s="1"/>
  <c r="V443" i="1" a="1"/>
  <c r="V443" i="1" s="1"/>
  <c r="V464" i="1" a="1"/>
  <c r="V464" i="1" s="1"/>
  <c r="V482" i="1" a="1"/>
  <c r="V482" i="1" s="1"/>
  <c r="V504" i="1" a="1"/>
  <c r="V504" i="1" s="1"/>
  <c r="V556" i="1" a="1"/>
  <c r="V556" i="1" s="1"/>
  <c r="V591" i="1" a="1"/>
  <c r="V591" i="1" s="1"/>
  <c r="V607" i="1" a="1"/>
  <c r="V607" i="1" s="1"/>
  <c r="V624" i="1" a="1"/>
  <c r="V624" i="1" s="1"/>
  <c r="V641" i="1" a="1"/>
  <c r="V641" i="1" s="1"/>
  <c r="V751" i="1" a="1"/>
  <c r="V751" i="1" s="1"/>
  <c r="V764" i="1" a="1"/>
  <c r="V764" i="1" s="1"/>
  <c r="V776" i="1" a="1"/>
  <c r="V776" i="1" s="1"/>
  <c r="V786" i="1" a="1"/>
  <c r="V786" i="1" s="1"/>
  <c r="V796" i="1" a="1"/>
  <c r="V796" i="1" s="1"/>
  <c r="V806" i="1" a="1"/>
  <c r="V806" i="1" s="1"/>
  <c r="V815" i="1" a="1"/>
  <c r="V815" i="1" s="1"/>
  <c r="V830" i="1" a="1"/>
  <c r="V830" i="1" s="1"/>
  <c r="V854" i="1" a="1"/>
  <c r="V854" i="1" s="1"/>
  <c r="V861" i="1" a="1"/>
  <c r="V861" i="1" s="1"/>
  <c r="V869" i="1" a="1"/>
  <c r="V869" i="1" s="1"/>
  <c r="V891" i="1" a="1"/>
  <c r="V891" i="1" s="1"/>
  <c r="V899" i="1" a="1"/>
  <c r="V899" i="1" s="1"/>
  <c r="V907" i="1" a="1"/>
  <c r="V907" i="1" s="1"/>
  <c r="V915" i="1" a="1"/>
  <c r="V915" i="1" s="1"/>
  <c r="V922" i="1" a="1"/>
  <c r="V922" i="1" s="1"/>
  <c r="V936" i="1" a="1"/>
  <c r="V936" i="1" s="1"/>
  <c r="V951" i="1" a="1"/>
  <c r="V951" i="1" s="1"/>
  <c r="V974" i="1" a="1"/>
  <c r="V974" i="1" s="1"/>
  <c r="V983" i="1" a="1"/>
  <c r="V983" i="1" s="1"/>
  <c r="V999" i="1" a="1"/>
  <c r="V999" i="1" s="1"/>
  <c r="V1006" i="1" a="1"/>
  <c r="V1006" i="1" s="1"/>
  <c r="V1037" i="1" a="1"/>
  <c r="V1037" i="1" s="1"/>
  <c r="V1045" i="1" a="1"/>
  <c r="V1045" i="1" s="1"/>
  <c r="V1053" i="1" a="1"/>
  <c r="V1053" i="1" s="1"/>
  <c r="V1068" i="1" a="1"/>
  <c r="V1068" i="1" s="1"/>
  <c r="V1085" i="1" a="1"/>
  <c r="V1085" i="1" s="1"/>
  <c r="V1094" i="1" a="1"/>
  <c r="V1094" i="1" s="1"/>
  <c r="V1102" i="1" a="1"/>
  <c r="V1102" i="1" s="1"/>
  <c r="V1110" i="1" a="1"/>
  <c r="V1110" i="1" s="1"/>
  <c r="V1132" i="1" a="1"/>
  <c r="V1132" i="1" s="1"/>
  <c r="V1140" i="1" a="1"/>
  <c r="V1140" i="1" s="1"/>
  <c r="V1147" i="1" a="1"/>
  <c r="V1147" i="1" s="1"/>
  <c r="V1154" i="1" a="1"/>
  <c r="V1154" i="1" s="1"/>
  <c r="V1169" i="1" a="1"/>
  <c r="V1169" i="1" s="1"/>
  <c r="V1178" i="1" a="1"/>
  <c r="V1178" i="1" s="1"/>
  <c r="V716" i="1" a="1"/>
  <c r="V716" i="1" s="1"/>
  <c r="V749" i="1" a="1"/>
  <c r="V749" i="1" s="1"/>
  <c r="V782" i="1" a="1"/>
  <c r="V782" i="1" s="1"/>
  <c r="V820" i="1" a="1"/>
  <c r="V820" i="1" s="1"/>
  <c r="V836" i="1" a="1"/>
  <c r="V836" i="1" s="1"/>
  <c r="V866" i="1" a="1"/>
  <c r="V866" i="1" s="1"/>
  <c r="V896" i="1" a="1"/>
  <c r="V896" i="1" s="1"/>
  <c r="V912" i="1" a="1"/>
  <c r="V912" i="1" s="1"/>
  <c r="V926" i="1" a="1"/>
  <c r="V926" i="1" s="1"/>
  <c r="V972" i="1" a="1"/>
  <c r="V972" i="1" s="1"/>
  <c r="V988" i="1" a="1"/>
  <c r="V988" i="1" s="1"/>
  <c r="V1019" i="1" a="1"/>
  <c r="V1019" i="1" s="1"/>
  <c r="V1035" i="1" a="1"/>
  <c r="V1035" i="1" s="1"/>
  <c r="V1050" i="1" a="1"/>
  <c r="V1050" i="1" s="1"/>
  <c r="V1066" i="1" a="1"/>
  <c r="V1066" i="1" s="1"/>
  <c r="V1120" i="1" a="1"/>
  <c r="V1120" i="1" s="1"/>
  <c r="V1139" i="1" a="1"/>
  <c r="V1139" i="1" s="1"/>
  <c r="V1149" i="1" a="1"/>
  <c r="V1149" i="1" s="1"/>
  <c r="V1156" i="1" a="1"/>
  <c r="V1156" i="1" s="1"/>
  <c r="V1173" i="1" a="1"/>
  <c r="V1173" i="1" s="1"/>
  <c r="V1182" i="1" a="1"/>
  <c r="V1182" i="1" s="1"/>
  <c r="V1190" i="1" a="1"/>
  <c r="V1190" i="1" s="1"/>
  <c r="V1197" i="1" a="1"/>
  <c r="V1197" i="1" s="1"/>
  <c r="V1213" i="1" a="1"/>
  <c r="V1213" i="1" s="1"/>
  <c r="V1221" i="1" a="1"/>
  <c r="V1221" i="1" s="1"/>
  <c r="V1243" i="1" a="1"/>
  <c r="V1243" i="1" s="1"/>
  <c r="V1259" i="1" a="1"/>
  <c r="V1259" i="1" s="1"/>
  <c r="V1267" i="1" a="1"/>
  <c r="V1267" i="1" s="1"/>
  <c r="V1274" i="1" a="1"/>
  <c r="V1274" i="1" s="1"/>
  <c r="V1282" i="1" a="1"/>
  <c r="V1282" i="1" s="1"/>
  <c r="V1290" i="1" a="1"/>
  <c r="V1290" i="1" s="1"/>
  <c r="V1306" i="1" a="1"/>
  <c r="V1306" i="1" s="1"/>
  <c r="V1328" i="1" a="1"/>
  <c r="V1328" i="1" s="1"/>
  <c r="V1336" i="1" a="1"/>
  <c r="V1336" i="1" s="1"/>
  <c r="V1344" i="1" a="1"/>
  <c r="V1344" i="1" s="1"/>
  <c r="V1352" i="1" a="1"/>
  <c r="V1352" i="1" s="1"/>
  <c r="V1359" i="1" a="1"/>
  <c r="V1359" i="1" s="1"/>
  <c r="V1374" i="1" a="1"/>
  <c r="V1374" i="1" s="1"/>
  <c r="V1396" i="1" a="1"/>
  <c r="V1396" i="1" s="1"/>
  <c r="V1403" i="1" a="1"/>
  <c r="V1403" i="1" s="1"/>
  <c r="V1411" i="1" a="1"/>
  <c r="V1411" i="1" s="1"/>
  <c r="V1418" i="1" a="1"/>
  <c r="V1418" i="1" s="1"/>
  <c r="V1433" i="1" a="1"/>
  <c r="V1433" i="1" s="1"/>
  <c r="V1448" i="1" a="1"/>
  <c r="V1448" i="1" s="1"/>
  <c r="V1455" i="1" a="1"/>
  <c r="V1455" i="1" s="1"/>
  <c r="V1462" i="1" a="1"/>
  <c r="V1462" i="1" s="1"/>
  <c r="V1470" i="1" a="1"/>
  <c r="V1470" i="1" s="1"/>
  <c r="V1477" i="1" a="1"/>
  <c r="V1477" i="1" s="1"/>
  <c r="V1493" i="1" a="1"/>
  <c r="V1493" i="1" s="1"/>
  <c r="V1501" i="1" a="1"/>
  <c r="V1501" i="1" s="1"/>
  <c r="V1517" i="1" a="1"/>
  <c r="V1517" i="1" s="1"/>
  <c r="V1525" i="1" a="1"/>
  <c r="V1525" i="1" s="1"/>
  <c r="V1541" i="1" a="1"/>
  <c r="V1541" i="1" s="1"/>
  <c r="V1549" i="1" a="1"/>
  <c r="V1549" i="1" s="1"/>
  <c r="V1565" i="1" a="1"/>
  <c r="V1565" i="1" s="1"/>
  <c r="V784" i="1" a="1"/>
  <c r="V784" i="1" s="1"/>
  <c r="V803" i="1" a="1"/>
  <c r="V803" i="1" s="1"/>
  <c r="V837" i="1" a="1"/>
  <c r="V837" i="1" s="1"/>
  <c r="V852" i="1" a="1"/>
  <c r="V852" i="1" s="1"/>
  <c r="V867" i="1" a="1"/>
  <c r="V867" i="1" s="1"/>
  <c r="V882" i="1" a="1"/>
  <c r="V882" i="1" s="1"/>
  <c r="V897" i="1" a="1"/>
  <c r="V897" i="1" s="1"/>
  <c r="V913" i="1" a="1"/>
  <c r="V913" i="1" s="1"/>
  <c r="V927" i="1" a="1"/>
  <c r="V927" i="1" s="1"/>
  <c r="V942" i="1" a="1"/>
  <c r="V942" i="1" s="1"/>
  <c r="V956" i="1" a="1"/>
  <c r="V956" i="1" s="1"/>
  <c r="V1004" i="1" a="1"/>
  <c r="V1004" i="1" s="1"/>
  <c r="V1020" i="1" a="1"/>
  <c r="V1020" i="1" s="1"/>
  <c r="V1051" i="1" a="1"/>
  <c r="V1051" i="1" s="1"/>
  <c r="V1082" i="1" a="1"/>
  <c r="V1082" i="1" s="1"/>
  <c r="V1099" i="1" a="1"/>
  <c r="V1099" i="1" s="1"/>
  <c r="V1109" i="1" a="1"/>
  <c r="V1109" i="1" s="1"/>
  <c r="V1130" i="1" a="1"/>
  <c r="V1130" i="1" s="1"/>
  <c r="V1157" i="1" a="1"/>
  <c r="V1157" i="1" s="1"/>
  <c r="V1166" i="1" a="1"/>
  <c r="V1166" i="1" s="1"/>
  <c r="V1174" i="1" a="1"/>
  <c r="V1174" i="1" s="1"/>
  <c r="V1198" i="1" a="1"/>
  <c r="V1198" i="1" s="1"/>
  <c r="V1205" i="1" a="1"/>
  <c r="V1205" i="1" s="1"/>
  <c r="V1228" i="1" a="1"/>
  <c r="V1228" i="1" s="1"/>
  <c r="V1237" i="1" a="1"/>
  <c r="V1237" i="1" s="1"/>
  <c r="V1244" i="1" a="1"/>
  <c r="V1244" i="1" s="1"/>
  <c r="V1252" i="1" a="1"/>
  <c r="V1252" i="1" s="1"/>
  <c r="V1260" i="1" a="1"/>
  <c r="V1260" i="1" s="1"/>
  <c r="V1275" i="1" a="1"/>
  <c r="V1275" i="1" s="1"/>
  <c r="V1283" i="1" a="1"/>
  <c r="V1283" i="1" s="1"/>
  <c r="V1298" i="1" a="1"/>
  <c r="V1298" i="1" s="1"/>
  <c r="V1313" i="1" a="1"/>
  <c r="V1313" i="1" s="1"/>
  <c r="V1322" i="1" a="1"/>
  <c r="V1322" i="1" s="1"/>
  <c r="V1329" i="1" a="1"/>
  <c r="V1329" i="1" s="1"/>
  <c r="V1360" i="1" a="1"/>
  <c r="V1360" i="1" s="1"/>
  <c r="V1367" i="1" a="1"/>
  <c r="V1367" i="1" s="1"/>
  <c r="V1375" i="1" a="1"/>
  <c r="V1375" i="1" s="1"/>
  <c r="V1382" i="1" a="1"/>
  <c r="V1382" i="1" s="1"/>
  <c r="V1389" i="1" a="1"/>
  <c r="V1389" i="1" s="1"/>
  <c r="V1404" i="1" a="1"/>
  <c r="V1404" i="1" s="1"/>
  <c r="V1419" i="1" a="1"/>
  <c r="V1419" i="1" s="1"/>
  <c r="V1426" i="1" a="1"/>
  <c r="V1426" i="1" s="1"/>
  <c r="V1434" i="1" a="1"/>
  <c r="V1434" i="1" s="1"/>
  <c r="V1441" i="1" a="1"/>
  <c r="V1441" i="1" s="1"/>
  <c r="V1463" i="1" a="1"/>
  <c r="V1463" i="1" s="1"/>
  <c r="V1478" i="1" a="1"/>
  <c r="V1478" i="1" s="1"/>
  <c r="V1486" i="1" a="1"/>
  <c r="V1486" i="1" s="1"/>
  <c r="V1494" i="1" a="1"/>
  <c r="V1494" i="1" s="1"/>
  <c r="V1502" i="1" a="1"/>
  <c r="V1502" i="1" s="1"/>
  <c r="V1510" i="1" a="1"/>
  <c r="V1510" i="1" s="1"/>
  <c r="V1518" i="1" a="1"/>
  <c r="V1518" i="1" s="1"/>
  <c r="V1526" i="1" a="1"/>
  <c r="V1526" i="1" s="1"/>
  <c r="V1534" i="1" a="1"/>
  <c r="V1534" i="1" s="1"/>
  <c r="V1542" i="1" a="1"/>
  <c r="V1542" i="1" s="1"/>
  <c r="V1550" i="1" a="1"/>
  <c r="V1550" i="1" s="1"/>
  <c r="V723" i="1" a="1"/>
  <c r="V723" i="1" s="1"/>
  <c r="V785" i="1" a="1"/>
  <c r="V785" i="1" s="1"/>
  <c r="V821" i="1" a="1"/>
  <c r="V821" i="1" s="1"/>
  <c r="V853" i="1" a="1"/>
  <c r="V853" i="1" s="1"/>
  <c r="V868" i="1" a="1"/>
  <c r="V868" i="1" s="1"/>
  <c r="V957" i="1" a="1"/>
  <c r="V957" i="1" s="1"/>
  <c r="V973" i="1" a="1"/>
  <c r="V973" i="1" s="1"/>
  <c r="V989" i="1" a="1"/>
  <c r="V989" i="1" s="1"/>
  <c r="V1005" i="1" a="1"/>
  <c r="V1005" i="1" s="1"/>
  <c r="V1036" i="1" a="1"/>
  <c r="V1036" i="1" s="1"/>
  <c r="V1067" i="1" a="1"/>
  <c r="V1067" i="1" s="1"/>
  <c r="V1083" i="1" a="1"/>
  <c r="V1083" i="1" s="1"/>
  <c r="V1121" i="1" a="1"/>
  <c r="V1121" i="1" s="1"/>
  <c r="V1131" i="1" a="1"/>
  <c r="V1131" i="1" s="1"/>
  <c r="V1150" i="1" a="1"/>
  <c r="V1150" i="1" s="1"/>
  <c r="V1158" i="1" a="1"/>
  <c r="V1158" i="1" s="1"/>
  <c r="V1175" i="1" a="1"/>
  <c r="V1175" i="1" s="1"/>
  <c r="V1183" i="1" a="1"/>
  <c r="V1183" i="1" s="1"/>
  <c r="V1191" i="1" a="1"/>
  <c r="V1191" i="1" s="1"/>
  <c r="V1206" i="1" a="1"/>
  <c r="V1206" i="1" s="1"/>
  <c r="V1214" i="1" a="1"/>
  <c r="V1214" i="1" s="1"/>
  <c r="V1222" i="1" a="1"/>
  <c r="V1222" i="1" s="1"/>
  <c r="V1229" i="1" a="1"/>
  <c r="V1229" i="1" s="1"/>
  <c r="V1268" i="1" a="1"/>
  <c r="V1268" i="1" s="1"/>
  <c r="V1284" i="1" a="1"/>
  <c r="V1284" i="1" s="1"/>
  <c r="V1291" i="1" a="1"/>
  <c r="V1291" i="1" s="1"/>
  <c r="V1307" i="1" a="1"/>
  <c r="V1307" i="1" s="1"/>
  <c r="V1314" i="1" a="1"/>
  <c r="V1314" i="1" s="1"/>
  <c r="V1337" i="1" a="1"/>
  <c r="V1337" i="1" s="1"/>
  <c r="V1345" i="1" a="1"/>
  <c r="V1345" i="1" s="1"/>
  <c r="V1353" i="1" a="1"/>
  <c r="V1353" i="1" s="1"/>
  <c r="V1368" i="1" a="1"/>
  <c r="V1368" i="1" s="1"/>
  <c r="V1397" i="1" a="1"/>
  <c r="V1397" i="1" s="1"/>
  <c r="V1412" i="1" a="1"/>
  <c r="V1412" i="1" s="1"/>
  <c r="V1427" i="1" a="1"/>
  <c r="V1427" i="1" s="1"/>
  <c r="V1449" i="1" a="1"/>
  <c r="V1449" i="1" s="1"/>
  <c r="V1456" i="1" a="1"/>
  <c r="V1456" i="1" s="1"/>
  <c r="V1464" i="1" a="1"/>
  <c r="V1464" i="1" s="1"/>
  <c r="V1471" i="1" a="1"/>
  <c r="V1471" i="1" s="1"/>
  <c r="V1479" i="1" a="1"/>
  <c r="V1479" i="1" s="1"/>
  <c r="V1503" i="1" a="1"/>
  <c r="V1503" i="1" s="1"/>
  <c r="V1527" i="1" a="1"/>
  <c r="V1527" i="1" s="1"/>
  <c r="V1551" i="1" a="1"/>
  <c r="V1551" i="1" s="1"/>
  <c r="V1575" i="1" a="1"/>
  <c r="V1575" i="1" s="1"/>
  <c r="V1599" i="1" a="1"/>
  <c r="V1599" i="1" s="1"/>
  <c r="V1623" i="1" a="1"/>
  <c r="V1623" i="1" s="1"/>
  <c r="V1647" i="1" a="1"/>
  <c r="V1647" i="1" s="1"/>
  <c r="V1671" i="1" a="1"/>
  <c r="V1671" i="1" s="1"/>
  <c r="V1695" i="1" a="1"/>
  <c r="V1695" i="1" s="1"/>
  <c r="V1719" i="1" a="1"/>
  <c r="V1719" i="1" s="1"/>
  <c r="V1743" i="1" a="1"/>
  <c r="V1743" i="1" s="1"/>
  <c r="V1760" i="1" a="1"/>
  <c r="V1760" i="1" s="1"/>
  <c r="V1768" i="1" a="1"/>
  <c r="V1768" i="1" s="1"/>
  <c r="V731" i="1" a="1"/>
  <c r="V731" i="1" s="1"/>
  <c r="V762" i="1" a="1"/>
  <c r="V762" i="1" s="1"/>
  <c r="V805" i="1" a="1"/>
  <c r="V805" i="1" s="1"/>
  <c r="V822" i="1" a="1"/>
  <c r="V822" i="1" s="1"/>
  <c r="V838" i="1" a="1"/>
  <c r="V838" i="1" s="1"/>
  <c r="V883" i="1" a="1"/>
  <c r="V883" i="1" s="1"/>
  <c r="V898" i="1" a="1"/>
  <c r="V898" i="1" s="1"/>
  <c r="V914" i="1" a="1"/>
  <c r="V914" i="1" s="1"/>
  <c r="V928" i="1" a="1"/>
  <c r="V928" i="1" s="1"/>
  <c r="V943" i="1" a="1"/>
  <c r="V943" i="1" s="1"/>
  <c r="V958" i="1" a="1"/>
  <c r="V958" i="1" s="1"/>
  <c r="V990" i="1" a="1"/>
  <c r="V990" i="1" s="1"/>
  <c r="V1021" i="1" a="1"/>
  <c r="V1021" i="1" s="1"/>
  <c r="V1052" i="1" a="1"/>
  <c r="V1052" i="1" s="1"/>
  <c r="V1084" i="1" a="1"/>
  <c r="V1084" i="1" s="1"/>
  <c r="V1100" i="1" a="1"/>
  <c r="V1100" i="1" s="1"/>
  <c r="V1112" i="1" a="1"/>
  <c r="V1112" i="1" s="1"/>
  <c r="V1122" i="1" a="1"/>
  <c r="V1122" i="1" s="1"/>
  <c r="V1142" i="1" a="1"/>
  <c r="V1142" i="1" s="1"/>
  <c r="V1159" i="1" a="1"/>
  <c r="V1159" i="1" s="1"/>
  <c r="V1167" i="1" a="1"/>
  <c r="V1167" i="1" s="1"/>
  <c r="V1176" i="1" a="1"/>
  <c r="V1176" i="1" s="1"/>
  <c r="V1199" i="1" a="1"/>
  <c r="V1199" i="1" s="1"/>
  <c r="V1207" i="1" a="1"/>
  <c r="V1207" i="1" s="1"/>
  <c r="V1230" i="1" a="1"/>
  <c r="V1230" i="1" s="1"/>
  <c r="V1238" i="1" a="1"/>
  <c r="V1238" i="1" s="1"/>
  <c r="V1245" i="1" a="1"/>
  <c r="V1245" i="1" s="1"/>
  <c r="V1253" i="1" a="1"/>
  <c r="V1253" i="1" s="1"/>
  <c r="V1261" i="1" a="1"/>
  <c r="V1261" i="1" s="1"/>
  <c r="V1276" i="1" a="1"/>
  <c r="V1276" i="1" s="1"/>
  <c r="V1292" i="1" a="1"/>
  <c r="V1292" i="1" s="1"/>
  <c r="V1299" i="1" a="1"/>
  <c r="V1299" i="1" s="1"/>
  <c r="V1308" i="1" a="1"/>
  <c r="V1308" i="1" s="1"/>
  <c r="V1323" i="1" a="1"/>
  <c r="V1323" i="1" s="1"/>
  <c r="V1330" i="1" a="1"/>
  <c r="V1330" i="1" s="1"/>
  <c r="V1338" i="1" a="1"/>
  <c r="V1338" i="1" s="1"/>
  <c r="V1361" i="1" a="1"/>
  <c r="V1361" i="1" s="1"/>
  <c r="V1376" i="1" a="1"/>
  <c r="V1376" i="1" s="1"/>
  <c r="V1383" i="1" a="1"/>
  <c r="V1383" i="1" s="1"/>
  <c r="V1390" i="1" a="1"/>
  <c r="V1390" i="1" s="1"/>
  <c r="V1398" i="1" a="1"/>
  <c r="V1398" i="1" s="1"/>
  <c r="V1405" i="1" a="1"/>
  <c r="V1405" i="1" s="1"/>
  <c r="V1420" i="1" a="1"/>
  <c r="V1420" i="1" s="1"/>
  <c r="V1428" i="1" a="1"/>
  <c r="V1428" i="1" s="1"/>
  <c r="V1435" i="1" a="1"/>
  <c r="V1435" i="1" s="1"/>
  <c r="V1442" i="1" a="1"/>
  <c r="V1442" i="1" s="1"/>
  <c r="V1450" i="1" a="1"/>
  <c r="V1450" i="1" s="1"/>
  <c r="V1465" i="1" a="1"/>
  <c r="V1465" i="1" s="1"/>
  <c r="V1487" i="1" a="1"/>
  <c r="V1487" i="1" s="1"/>
  <c r="V1495" i="1" a="1"/>
  <c r="V1495" i="1" s="1"/>
  <c r="V1511" i="1" a="1"/>
  <c r="V1511" i="1" s="1"/>
  <c r="V1519" i="1" a="1"/>
  <c r="V1519" i="1" s="1"/>
  <c r="V1535" i="1" a="1"/>
  <c r="V1535" i="1" s="1"/>
  <c r="V1543" i="1" a="1"/>
  <c r="V1543" i="1" s="1"/>
  <c r="V1559" i="1" a="1"/>
  <c r="V1559" i="1" s="1"/>
  <c r="V732" i="1" a="1"/>
  <c r="V732" i="1" s="1"/>
  <c r="V763" i="1" a="1"/>
  <c r="V763" i="1" s="1"/>
  <c r="V791" i="1" a="1"/>
  <c r="V791" i="1" s="1"/>
  <c r="V827" i="1" a="1"/>
  <c r="V827" i="1" s="1"/>
  <c r="V843" i="1" a="1"/>
  <c r="V843" i="1" s="1"/>
  <c r="V872" i="1" a="1"/>
  <c r="V872" i="1" s="1"/>
  <c r="V887" i="1" a="1"/>
  <c r="V887" i="1" s="1"/>
  <c r="V903" i="1" a="1"/>
  <c r="V903" i="1" s="1"/>
  <c r="V918" i="1" a="1"/>
  <c r="V918" i="1" s="1"/>
  <c r="V932" i="1" a="1"/>
  <c r="V932" i="1" s="1"/>
  <c r="V947" i="1" a="1"/>
  <c r="V947" i="1" s="1"/>
  <c r="V962" i="1" a="1"/>
  <c r="V962" i="1" s="1"/>
  <c r="V979" i="1" a="1"/>
  <c r="V979" i="1" s="1"/>
  <c r="V1026" i="1" a="1"/>
  <c r="V1026" i="1" s="1"/>
  <c r="V1042" i="1" a="1"/>
  <c r="V1042" i="1" s="1"/>
  <c r="V1057" i="1" a="1"/>
  <c r="V1057" i="1" s="1"/>
  <c r="V1072" i="1" a="1"/>
  <c r="V1072" i="1" s="1"/>
  <c r="V1101" i="1" a="1"/>
  <c r="V1101" i="1" s="1"/>
  <c r="V1123" i="1" a="1"/>
  <c r="V1123" i="1" s="1"/>
  <c r="V1151" i="1" a="1"/>
  <c r="V1151" i="1" s="1"/>
  <c r="V1177" i="1" a="1"/>
  <c r="V1177" i="1" s="1"/>
  <c r="V1184" i="1" a="1"/>
  <c r="V1184" i="1" s="1"/>
  <c r="V1192" i="1" a="1"/>
  <c r="V1192" i="1" s="1"/>
  <c r="V1200" i="1" a="1"/>
  <c r="V1200" i="1" s="1"/>
  <c r="V1208" i="1" a="1"/>
  <c r="V1208" i="1" s="1"/>
  <c r="V1215" i="1" a="1"/>
  <c r="V1215" i="1" s="1"/>
  <c r="V1223" i="1" a="1"/>
  <c r="V1223" i="1" s="1"/>
  <c r="V1231" i="1" a="1"/>
  <c r="V1231" i="1" s="1"/>
  <c r="V1246" i="1" a="1"/>
  <c r="V1246" i="1" s="1"/>
  <c r="V1254" i="1" a="1"/>
  <c r="V1254" i="1" s="1"/>
  <c r="V1262" i="1" a="1"/>
  <c r="V1262" i="1" s="1"/>
  <c r="V1269" i="1" a="1"/>
  <c r="V1269" i="1" s="1"/>
  <c r="V1285" i="1" a="1"/>
  <c r="V1285" i="1" s="1"/>
  <c r="V1293" i="1" a="1"/>
  <c r="V1293" i="1" s="1"/>
  <c r="V1315" i="1" a="1"/>
  <c r="V1315" i="1" s="1"/>
  <c r="V1331" i="1" a="1"/>
  <c r="V1331" i="1" s="1"/>
  <c r="V1339" i="1" a="1"/>
  <c r="V1339" i="1" s="1"/>
  <c r="V1346" i="1" a="1"/>
  <c r="V1346" i="1" s="1"/>
  <c r="V1354" i="1" a="1"/>
  <c r="V1354" i="1" s="1"/>
  <c r="V1362" i="1" a="1"/>
  <c r="V1362" i="1" s="1"/>
  <c r="V1369" i="1" a="1"/>
  <c r="V1369" i="1" s="1"/>
  <c r="V1391" i="1" a="1"/>
  <c r="V1391" i="1" s="1"/>
  <c r="V1406" i="1" a="1"/>
  <c r="V1406" i="1" s="1"/>
  <c r="V1413" i="1" a="1"/>
  <c r="V1413" i="1" s="1"/>
  <c r="V1457" i="1" a="1"/>
  <c r="V1457" i="1" s="1"/>
  <c r="V1472" i="1" a="1"/>
  <c r="V1472" i="1" s="1"/>
  <c r="V1480" i="1" a="1"/>
  <c r="V1480" i="1" s="1"/>
  <c r="V1488" i="1" a="1"/>
  <c r="V1488" i="1" s="1"/>
  <c r="V1496" i="1" a="1"/>
  <c r="V1496" i="1" s="1"/>
  <c r="V1504" i="1" a="1"/>
  <c r="V1504" i="1" s="1"/>
  <c r="V1512" i="1" a="1"/>
  <c r="V1512" i="1" s="1"/>
  <c r="V1520" i="1" a="1"/>
  <c r="V1520" i="1" s="1"/>
  <c r="V1528" i="1" a="1"/>
  <c r="V1528" i="1" s="1"/>
  <c r="V1536" i="1" a="1"/>
  <c r="V1536" i="1" s="1"/>
  <c r="V1544" i="1" a="1"/>
  <c r="V1544" i="1" s="1"/>
  <c r="V792" i="1" a="1"/>
  <c r="V792" i="1" s="1"/>
  <c r="V811" i="1" a="1"/>
  <c r="V811" i="1" s="1"/>
  <c r="V858" i="1" a="1"/>
  <c r="V858" i="1" s="1"/>
  <c r="V873" i="1" a="1"/>
  <c r="V873" i="1" s="1"/>
  <c r="V933" i="1" a="1"/>
  <c r="V933" i="1" s="1"/>
  <c r="V948" i="1" a="1"/>
  <c r="V948" i="1" s="1"/>
  <c r="V963" i="1" a="1"/>
  <c r="V963" i="1" s="1"/>
  <c r="V995" i="1" a="1"/>
  <c r="V995" i="1" s="1"/>
  <c r="V1010" i="1" a="1"/>
  <c r="V1010" i="1" s="1"/>
  <c r="V1090" i="1" a="1"/>
  <c r="V1090" i="1" s="1"/>
  <c r="V1114" i="1" a="1"/>
  <c r="V1114" i="1" s="1"/>
  <c r="V1135" i="1" a="1"/>
  <c r="V1135" i="1" s="1"/>
  <c r="V1143" i="1" a="1"/>
  <c r="V1143" i="1" s="1"/>
  <c r="V1152" i="1" a="1"/>
  <c r="V1152" i="1" s="1"/>
  <c r="V1160" i="1" a="1"/>
  <c r="V1160" i="1" s="1"/>
  <c r="V1168" i="1" a="1"/>
  <c r="V1168" i="1" s="1"/>
  <c r="V1185" i="1" a="1"/>
  <c r="V1185" i="1" s="1"/>
  <c r="V1216" i="1" a="1"/>
  <c r="V1216" i="1" s="1"/>
  <c r="V1224" i="1" a="1"/>
  <c r="V1224" i="1" s="1"/>
  <c r="V1239" i="1" a="1"/>
  <c r="V1239" i="1" s="1"/>
  <c r="V1247" i="1" a="1"/>
  <c r="V1247" i="1" s="1"/>
  <c r="V1270" i="1" a="1"/>
  <c r="V1270" i="1" s="1"/>
  <c r="V1277" i="1" a="1"/>
  <c r="V1277" i="1" s="1"/>
  <c r="V1300" i="1" a="1"/>
  <c r="V1300" i="1" s="1"/>
  <c r="V736" i="1" a="1"/>
  <c r="V736" i="1" s="1"/>
  <c r="V793" i="1" a="1"/>
  <c r="V793" i="1" s="1"/>
  <c r="V828" i="1" a="1"/>
  <c r="V828" i="1" s="1"/>
  <c r="V844" i="1" a="1"/>
  <c r="V844" i="1" s="1"/>
  <c r="V874" i="1" a="1"/>
  <c r="V874" i="1" s="1"/>
  <c r="V888" i="1" a="1"/>
  <c r="V888" i="1" s="1"/>
  <c r="V904" i="1" a="1"/>
  <c r="V904" i="1" s="1"/>
  <c r="V919" i="1" a="1"/>
  <c r="V919" i="1" s="1"/>
  <c r="V980" i="1" a="1"/>
  <c r="V980" i="1" s="1"/>
  <c r="V996" i="1" a="1"/>
  <c r="V996" i="1" s="1"/>
  <c r="V1011" i="1" a="1"/>
  <c r="V1011" i="1" s="1"/>
  <c r="V1027" i="1" a="1"/>
  <c r="V1027" i="1" s="1"/>
  <c r="V1043" i="1" a="1"/>
  <c r="V1043" i="1" s="1"/>
  <c r="V1058" i="1" a="1"/>
  <c r="V1058" i="1" s="1"/>
  <c r="V1073" i="1" a="1"/>
  <c r="V1073" i="1" s="1"/>
  <c r="V1115" i="1" a="1"/>
  <c r="V1115" i="1" s="1"/>
  <c r="V1124" i="1" a="1"/>
  <c r="V1124" i="1" s="1"/>
  <c r="V1144" i="1" a="1"/>
  <c r="V1144" i="1" s="1"/>
  <c r="V1161" i="1" a="1"/>
  <c r="V1161" i="1" s="1"/>
  <c r="V1193" i="1" a="1"/>
  <c r="V1193" i="1" s="1"/>
  <c r="V1201" i="1" a="1"/>
  <c r="V1201" i="1" s="1"/>
  <c r="V1209" i="1" a="1"/>
  <c r="V1209" i="1" s="1"/>
  <c r="V1232" i="1" a="1"/>
  <c r="V1232" i="1" s="1"/>
  <c r="V738" i="1" a="1"/>
  <c r="V738" i="1" s="1"/>
  <c r="V772" i="1" a="1"/>
  <c r="V772" i="1" s="1"/>
  <c r="V812" i="1" a="1"/>
  <c r="V812" i="1" s="1"/>
  <c r="V859" i="1" a="1"/>
  <c r="V859" i="1" s="1"/>
  <c r="V889" i="1" a="1"/>
  <c r="V889" i="1" s="1"/>
  <c r="V934" i="1" a="1"/>
  <c r="V934" i="1" s="1"/>
  <c r="V949" i="1" a="1"/>
  <c r="V949" i="1" s="1"/>
  <c r="V964" i="1" a="1"/>
  <c r="V964" i="1" s="1"/>
  <c r="V981" i="1" a="1"/>
  <c r="V981" i="1" s="1"/>
  <c r="V997" i="1" a="1"/>
  <c r="V997" i="1" s="1"/>
  <c r="V1012" i="1" a="1"/>
  <c r="V1012" i="1" s="1"/>
  <c r="V1059" i="1" a="1"/>
  <c r="V1059" i="1" s="1"/>
  <c r="V1074" i="1" a="1"/>
  <c r="V1074" i="1" s="1"/>
  <c r="V1091" i="1" a="1"/>
  <c r="V1091" i="1" s="1"/>
  <c r="V1104" i="1" a="1"/>
  <c r="V1104" i="1" s="1"/>
  <c r="V1116" i="1" a="1"/>
  <c r="V1116" i="1" s="1"/>
  <c r="V1125" i="1" a="1"/>
  <c r="V1125" i="1" s="1"/>
  <c r="V1136" i="1" a="1"/>
  <c r="V1136" i="1" s="1"/>
  <c r="V1153" i="1" a="1"/>
  <c r="V1153" i="1" s="1"/>
  <c r="V1162" i="1" a="1"/>
  <c r="V1162" i="1" s="1"/>
  <c r="V1170" i="1" a="1"/>
  <c r="V1170" i="1" s="1"/>
  <c r="V1179" i="1" a="1"/>
  <c r="V1179" i="1" s="1"/>
  <c r="V1186" i="1" a="1"/>
  <c r="V1186" i="1" s="1"/>
  <c r="V1194" i="1" a="1"/>
  <c r="V1194" i="1" s="1"/>
  <c r="V746" i="1" a="1"/>
  <c r="V746" i="1" s="1"/>
  <c r="V773" i="1" a="1"/>
  <c r="V773" i="1" s="1"/>
  <c r="V794" i="1" a="1"/>
  <c r="V794" i="1" s="1"/>
  <c r="V813" i="1" a="1"/>
  <c r="V813" i="1" s="1"/>
  <c r="V829" i="1" a="1"/>
  <c r="V829" i="1" s="1"/>
  <c r="V845" i="1" a="1"/>
  <c r="V845" i="1" s="1"/>
  <c r="V875" i="1" a="1"/>
  <c r="V875" i="1" s="1"/>
  <c r="V905" i="1" a="1"/>
  <c r="V905" i="1" s="1"/>
  <c r="V920" i="1" a="1"/>
  <c r="V920" i="1" s="1"/>
  <c r="V935" i="1" a="1"/>
  <c r="V935" i="1" s="1"/>
  <c r="V965" i="1" a="1"/>
  <c r="V965" i="1" s="1"/>
  <c r="V1028" i="1" a="1"/>
  <c r="V1028" i="1" s="1"/>
  <c r="V1044" i="1" a="1"/>
  <c r="V1044" i="1" s="1"/>
  <c r="V1092" i="1" a="1"/>
  <c r="V1092" i="1" s="1"/>
  <c r="V1106" i="1" a="1"/>
  <c r="V1106" i="1" s="1"/>
  <c r="V1127" i="1" a="1"/>
  <c r="V1127" i="1" s="1"/>
  <c r="V1145" i="1" a="1"/>
  <c r="V1145" i="1" s="1"/>
  <c r="V1163" i="1" a="1"/>
  <c r="V1163" i="1" s="1"/>
  <c r="V1187" i="1" a="1"/>
  <c r="V1187" i="1" s="1"/>
  <c r="V1195" i="1" a="1"/>
  <c r="V1195" i="1" s="1"/>
  <c r="V1202" i="1" a="1"/>
  <c r="V1202" i="1" s="1"/>
  <c r="V1210" i="1" a="1"/>
  <c r="V1210" i="1" s="1"/>
  <c r="V1218" i="1" a="1"/>
  <c r="V1218" i="1" s="1"/>
  <c r="V1234" i="1" a="1"/>
  <c r="V1234" i="1" s="1"/>
  <c r="V1256" i="1" a="1"/>
  <c r="V1256" i="1" s="1"/>
  <c r="V1264" i="1" a="1"/>
  <c r="V1264" i="1" s="1"/>
  <c r="V1272" i="1" a="1"/>
  <c r="V1272" i="1" s="1"/>
  <c r="V1280" i="1" a="1"/>
  <c r="V1280" i="1" s="1"/>
  <c r="V1287" i="1" a="1"/>
  <c r="V1287" i="1" s="1"/>
  <c r="V1295" i="1" a="1"/>
  <c r="V1295" i="1" s="1"/>
  <c r="V1303" i="1" a="1"/>
  <c r="V1303" i="1" s="1"/>
  <c r="V1318" i="1" a="1"/>
  <c r="V1318" i="1" s="1"/>
  <c r="V1326" i="1" a="1"/>
  <c r="V1326" i="1" s="1"/>
  <c r="V1334" i="1" a="1"/>
  <c r="V1334" i="1" s="1"/>
  <c r="V1341" i="1" a="1"/>
  <c r="V1341" i="1" s="1"/>
  <c r="V1357" i="1" a="1"/>
  <c r="V1357" i="1" s="1"/>
  <c r="V1364" i="1" a="1"/>
  <c r="V1364" i="1" s="1"/>
  <c r="V1371" i="1" a="1"/>
  <c r="V1371" i="1" s="1"/>
  <c r="V1379" i="1" a="1"/>
  <c r="V1379" i="1" s="1"/>
  <c r="V1386" i="1" a="1"/>
  <c r="V1386" i="1" s="1"/>
  <c r="V1394" i="1" a="1"/>
  <c r="V1394" i="1" s="1"/>
  <c r="V1401" i="1" a="1"/>
  <c r="V1401" i="1" s="1"/>
  <c r="V1408" i="1" a="1"/>
  <c r="V1408" i="1" s="1"/>
  <c r="V1416" i="1" a="1"/>
  <c r="V1416" i="1" s="1"/>
  <c r="V1423" i="1" a="1"/>
  <c r="V1423" i="1" s="1"/>
  <c r="V1438" i="1" a="1"/>
  <c r="V1438" i="1" s="1"/>
  <c r="V1445" i="1" a="1"/>
  <c r="V1445" i="1" s="1"/>
  <c r="V1453" i="1" a="1"/>
  <c r="V1453" i="1" s="1"/>
  <c r="V1460" i="1" a="1"/>
  <c r="V1460" i="1" s="1"/>
  <c r="V1491" i="1" a="1"/>
  <c r="V1491" i="1" s="1"/>
  <c r="V1515" i="1" a="1"/>
  <c r="V1515" i="1" s="1"/>
  <c r="V1539" i="1" a="1"/>
  <c r="V1539" i="1" s="1"/>
  <c r="V1563" i="1" a="1"/>
  <c r="V1563" i="1" s="1"/>
  <c r="V1587" i="1" a="1"/>
  <c r="V1587" i="1" s="1"/>
  <c r="V747" i="1" a="1"/>
  <c r="V747" i="1" s="1"/>
  <c r="V795" i="1" a="1"/>
  <c r="V795" i="1" s="1"/>
  <c r="V814" i="1" a="1"/>
  <c r="V814" i="1" s="1"/>
  <c r="V846" i="1" a="1"/>
  <c r="V846" i="1" s="1"/>
  <c r="V860" i="1" a="1"/>
  <c r="V860" i="1" s="1"/>
  <c r="V876" i="1" a="1"/>
  <c r="V876" i="1" s="1"/>
  <c r="V890" i="1" a="1"/>
  <c r="V890" i="1" s="1"/>
  <c r="V906" i="1" a="1"/>
  <c r="V906" i="1" s="1"/>
  <c r="V921" i="1" a="1"/>
  <c r="V921" i="1" s="1"/>
  <c r="V950" i="1" a="1"/>
  <c r="V950" i="1" s="1"/>
  <c r="V966" i="1" a="1"/>
  <c r="V966" i="1" s="1"/>
  <c r="V982" i="1" a="1"/>
  <c r="V982" i="1" s="1"/>
  <c r="V998" i="1" a="1"/>
  <c r="V998" i="1" s="1"/>
  <c r="V1013" i="1" a="1"/>
  <c r="V1013" i="1" s="1"/>
  <c r="V1029" i="1" a="1"/>
  <c r="V1029" i="1" s="1"/>
  <c r="V1060" i="1" a="1"/>
  <c r="V1060" i="1" s="1"/>
  <c r="V1075" i="1" a="1"/>
  <c r="V1075" i="1" s="1"/>
  <c r="V1107" i="1" a="1"/>
  <c r="V1107" i="1" s="1"/>
  <c r="V1117" i="1" a="1"/>
  <c r="V1117" i="1" s="1"/>
  <c r="V1128" i="1" a="1"/>
  <c r="V1128" i="1" s="1"/>
  <c r="V1137" i="1" a="1"/>
  <c r="V1137" i="1" s="1"/>
  <c r="V1146" i="1" a="1"/>
  <c r="V1146" i="1" s="1"/>
  <c r="V1164" i="1" a="1"/>
  <c r="V1164" i="1" s="1"/>
  <c r="V1171" i="1" a="1"/>
  <c r="V1171" i="1" s="1"/>
  <c r="V748" i="1" a="1"/>
  <c r="V748" i="1" s="1"/>
  <c r="V775" i="1" a="1"/>
  <c r="V775" i="1" s="1"/>
  <c r="V801" i="1" a="1"/>
  <c r="V801" i="1" s="1"/>
  <c r="V819" i="1" a="1"/>
  <c r="V819" i="1" s="1"/>
  <c r="V835" i="1" a="1"/>
  <c r="V835" i="1" s="1"/>
  <c r="V865" i="1" a="1"/>
  <c r="V865" i="1" s="1"/>
  <c r="V880" i="1" a="1"/>
  <c r="V880" i="1" s="1"/>
  <c r="V895" i="1" a="1"/>
  <c r="V895" i="1" s="1"/>
  <c r="V911" i="1" a="1"/>
  <c r="V911" i="1" s="1"/>
  <c r="V925" i="1" a="1"/>
  <c r="V925" i="1" s="1"/>
  <c r="V987" i="1" a="1"/>
  <c r="V987" i="1" s="1"/>
  <c r="V1002" i="1" a="1"/>
  <c r="V1002" i="1" s="1"/>
  <c r="V1018" i="1" a="1"/>
  <c r="V1018" i="1" s="1"/>
  <c r="V1064" i="1" a="1"/>
  <c r="V1064" i="1" s="1"/>
  <c r="V1080" i="1" a="1"/>
  <c r="V1080" i="1" s="1"/>
  <c r="V1093" i="1" a="1"/>
  <c r="V1093" i="1" s="1"/>
  <c r="V1118" i="1" a="1"/>
  <c r="V1118" i="1" s="1"/>
  <c r="V1155" i="1" a="1"/>
  <c r="V1155" i="1" s="1"/>
  <c r="V1172" i="1" a="1"/>
  <c r="V1172" i="1" s="1"/>
  <c r="V1196" i="1" a="1"/>
  <c r="V1196" i="1" s="1"/>
  <c r="V1212" i="1" a="1"/>
  <c r="V1212" i="1" s="1"/>
  <c r="V781" i="1" a="1"/>
  <c r="V781" i="1" s="1"/>
  <c r="V802" i="1" a="1"/>
  <c r="V802" i="1" s="1"/>
  <c r="V851" i="1" a="1"/>
  <c r="V851" i="1" s="1"/>
  <c r="V881" i="1" a="1"/>
  <c r="V881" i="1" s="1"/>
  <c r="V941" i="1" a="1"/>
  <c r="V941" i="1" s="1"/>
  <c r="V955" i="1" a="1"/>
  <c r="V955" i="1" s="1"/>
  <c r="V971" i="1" a="1"/>
  <c r="V971" i="1" s="1"/>
  <c r="V1003" i="1" a="1"/>
  <c r="V1003" i="1" s="1"/>
  <c r="V1034" i="1" a="1"/>
  <c r="V1034" i="1" s="1"/>
  <c r="V1049" i="1" a="1"/>
  <c r="V1049" i="1" s="1"/>
  <c r="V1065" i="1" a="1"/>
  <c r="V1065" i="1" s="1"/>
  <c r="V1081" i="1" a="1"/>
  <c r="V1081" i="1" s="1"/>
  <c r="V1095" i="1" a="1"/>
  <c r="V1095" i="1" s="1"/>
  <c r="V1108" i="1" a="1"/>
  <c r="V1108" i="1" s="1"/>
  <c r="V1129" i="1" a="1"/>
  <c r="V1129" i="1" s="1"/>
  <c r="V1138" i="1" a="1"/>
  <c r="V1138" i="1" s="1"/>
  <c r="V1165" i="1" a="1"/>
  <c r="V1165" i="1" s="1"/>
  <c r="V1181" i="1" a="1"/>
  <c r="V1181" i="1" s="1"/>
  <c r="V1189" i="1" a="1"/>
  <c r="V1189" i="1" s="1"/>
  <c r="V1204" i="1" a="1"/>
  <c r="V1204" i="1" s="1"/>
  <c r="V1220" i="1" a="1"/>
  <c r="V1220" i="1" s="1"/>
  <c r="V1227" i="1" a="1"/>
  <c r="V1227" i="1" s="1"/>
  <c r="V1236" i="1" a="1"/>
  <c r="V1236" i="1" s="1"/>
  <c r="V1770" i="1" a="1"/>
  <c r="V1770" i="1" s="1"/>
  <c r="V1761" i="1" a="1"/>
  <c r="V1761" i="1" s="1"/>
  <c r="V1750" i="1" a="1"/>
  <c r="V1750" i="1" s="1"/>
  <c r="V1741" i="1" a="1"/>
  <c r="V1741" i="1" s="1"/>
  <c r="V1724" i="1" a="1"/>
  <c r="V1724" i="1" s="1"/>
  <c r="V1715" i="1" a="1"/>
  <c r="V1715" i="1" s="1"/>
  <c r="V1707" i="1" a="1"/>
  <c r="V1707" i="1" s="1"/>
  <c r="V1698" i="1" a="1"/>
  <c r="V1698" i="1" s="1"/>
  <c r="V1672" i="1" a="1"/>
  <c r="V1672" i="1" s="1"/>
  <c r="V1663" i="1" a="1"/>
  <c r="V1663" i="1" s="1"/>
  <c r="V1654" i="1" a="1"/>
  <c r="V1654" i="1" s="1"/>
  <c r="V1645" i="1" a="1"/>
  <c r="V1645" i="1" s="1"/>
  <c r="V1628" i="1" a="1"/>
  <c r="V1628" i="1" s="1"/>
  <c r="V1619" i="1" a="1"/>
  <c r="V1619" i="1" s="1"/>
  <c r="V1611" i="1" a="1"/>
  <c r="V1611" i="1" s="1"/>
  <c r="V1602" i="1" a="1"/>
  <c r="V1602" i="1" s="1"/>
  <c r="V1593" i="1" a="1"/>
  <c r="V1593" i="1" s="1"/>
  <c r="V1583" i="1" a="1"/>
  <c r="V1583" i="1" s="1"/>
  <c r="V1573" i="1" a="1"/>
  <c r="V1573" i="1" s="1"/>
  <c r="V1552" i="1" a="1"/>
  <c r="V1552" i="1" s="1"/>
  <c r="V1521" i="1" a="1"/>
  <c r="V1521" i="1" s="1"/>
  <c r="V1473" i="1" a="1"/>
  <c r="V1473" i="1" s="1"/>
  <c r="V1458" i="1" a="1"/>
  <c r="V1458" i="1" s="1"/>
  <c r="V1443" i="1" a="1"/>
  <c r="V1443" i="1" s="1"/>
  <c r="V1429" i="1" a="1"/>
  <c r="V1429" i="1" s="1"/>
  <c r="V1414" i="1" a="1"/>
  <c r="V1414" i="1" s="1"/>
  <c r="V1399" i="1" a="1"/>
  <c r="V1399" i="1" s="1"/>
  <c r="V1384" i="1" a="1"/>
  <c r="V1384" i="1" s="1"/>
  <c r="V1355" i="1" a="1"/>
  <c r="V1355" i="1" s="1"/>
  <c r="V1324" i="1" a="1"/>
  <c r="V1324" i="1" s="1"/>
  <c r="V1309" i="1" a="1"/>
  <c r="V1309" i="1" s="1"/>
  <c r="V1271" i="1" a="1"/>
  <c r="V1271" i="1" s="1"/>
  <c r="V1251" i="1" a="1"/>
  <c r="V1251" i="1" s="1"/>
  <c r="V1233" i="1" a="1"/>
  <c r="V1233" i="1" s="1"/>
  <c r="V1188" i="1" a="1"/>
  <c r="V1188" i="1" s="1"/>
  <c r="V1769" i="1" a="1"/>
  <c r="V1769" i="1" s="1"/>
  <c r="V1759" i="1" a="1"/>
  <c r="V1759" i="1" s="1"/>
  <c r="V1732" i="1" a="1"/>
  <c r="V1732" i="1" s="1"/>
  <c r="V1723" i="1" a="1"/>
  <c r="V1723" i="1" s="1"/>
  <c r="V1706" i="1" a="1"/>
  <c r="V1706" i="1" s="1"/>
  <c r="V1697" i="1" a="1"/>
  <c r="V1697" i="1" s="1"/>
  <c r="V1689" i="1" a="1"/>
  <c r="V1689" i="1" s="1"/>
  <c r="V1680" i="1" a="1"/>
  <c r="V1680" i="1" s="1"/>
  <c r="V1662" i="1" a="1"/>
  <c r="V1662" i="1" s="1"/>
  <c r="V1636" i="1" a="1"/>
  <c r="V1636" i="1" s="1"/>
  <c r="V1627" i="1" a="1"/>
  <c r="V1627" i="1" s="1"/>
  <c r="V1610" i="1" a="1"/>
  <c r="V1610" i="1" s="1"/>
  <c r="V1601" i="1" a="1"/>
  <c r="V1601" i="1" s="1"/>
  <c r="V1592" i="1" a="1"/>
  <c r="V1592" i="1" s="1"/>
  <c r="V1582" i="1" a="1"/>
  <c r="V1582" i="1" s="1"/>
  <c r="V1562" i="1" a="1"/>
  <c r="V1562" i="1" s="1"/>
  <c r="V1533" i="1" a="1"/>
  <c r="V1533" i="1" s="1"/>
  <c r="V1485" i="1" a="1"/>
  <c r="V1485" i="1" s="1"/>
  <c r="V1469" i="1" a="1"/>
  <c r="V1469" i="1" s="1"/>
  <c r="V1440" i="1" a="1"/>
  <c r="V1440" i="1" s="1"/>
  <c r="V1425" i="1" a="1"/>
  <c r="V1425" i="1" s="1"/>
  <c r="V1410" i="1" a="1"/>
  <c r="V1410" i="1" s="1"/>
  <c r="V1381" i="1" a="1"/>
  <c r="V1381" i="1" s="1"/>
  <c r="V1366" i="1" a="1"/>
  <c r="V1366" i="1" s="1"/>
  <c r="V1351" i="1" a="1"/>
  <c r="V1351" i="1" s="1"/>
  <c r="V1321" i="1" a="1"/>
  <c r="V1321" i="1" s="1"/>
  <c r="V1305" i="1" a="1"/>
  <c r="V1305" i="1" s="1"/>
  <c r="V1288" i="1" a="1"/>
  <c r="V1288" i="1" s="1"/>
  <c r="V1180" i="1" a="1"/>
  <c r="V1180" i="1" s="1"/>
  <c r="M1727" i="1" a="1"/>
  <c r="M1727" i="1" s="1"/>
  <c r="M1624" i="1" a="1"/>
  <c r="M1624" i="1" s="1"/>
  <c r="M1707" i="1" a="1"/>
  <c r="M1707" i="1" s="1"/>
  <c r="M1671" i="1" a="1"/>
  <c r="M1671" i="1" s="1"/>
  <c r="M1654" i="1" a="1"/>
  <c r="M1654" i="1" s="1"/>
  <c r="M1637" i="1" a="1"/>
  <c r="M1637" i="1" s="1"/>
  <c r="M1616" i="1" a="1"/>
  <c r="M1616" i="1" s="1"/>
  <c r="M1594" i="1" a="1"/>
  <c r="M1594" i="1" s="1"/>
  <c r="M1570" i="1" a="1"/>
  <c r="M1570" i="1" s="1"/>
  <c r="M1757" i="1" a="1"/>
  <c r="M1757" i="1" s="1"/>
  <c r="M1742" i="1" a="1"/>
  <c r="M1742" i="1" s="1"/>
  <c r="M1722" i="1" a="1"/>
  <c r="M1722" i="1" s="1"/>
  <c r="M1691" i="1" a="1"/>
  <c r="M1691" i="1" s="1"/>
  <c r="M1670" i="1" a="1"/>
  <c r="M1670" i="1" s="1"/>
  <c r="M1653" i="1" a="1"/>
  <c r="M1653" i="1" s="1"/>
  <c r="M1615" i="1" a="1"/>
  <c r="M1615" i="1" s="1"/>
  <c r="M1593" i="1" a="1"/>
  <c r="M1593" i="1" s="1"/>
  <c r="M1569" i="1" a="1"/>
  <c r="M1569" i="1" s="1"/>
  <c r="M1741" i="1" a="1"/>
  <c r="M1741" i="1" s="1"/>
  <c r="M1706" i="1" a="1"/>
  <c r="M1706" i="1" s="1"/>
  <c r="M1686" i="1" a="1"/>
  <c r="M1686" i="1" s="1"/>
  <c r="M1669" i="1" a="1"/>
  <c r="M1669" i="1" s="1"/>
  <c r="M1632" i="1" a="1"/>
  <c r="M1632" i="1" s="1"/>
  <c r="M1592" i="1" a="1"/>
  <c r="M1592" i="1" s="1"/>
  <c r="M1721" i="1" a="1"/>
  <c r="M1721" i="1" s="1"/>
  <c r="M1705" i="1" a="1"/>
  <c r="M1705" i="1" s="1"/>
  <c r="M1647" i="1" a="1"/>
  <c r="M1647" i="1" s="1"/>
  <c r="M1631" i="1" a="1"/>
  <c r="M1631" i="1" s="1"/>
  <c r="M1614" i="1" a="1"/>
  <c r="M1614" i="1" s="1"/>
  <c r="M1591" i="1" a="1"/>
  <c r="M1591" i="1" s="1"/>
  <c r="M1736" i="1" a="1"/>
  <c r="M1736" i="1" s="1"/>
  <c r="M1668" i="1" a="1"/>
  <c r="M1668" i="1" s="1"/>
  <c r="M1630" i="1" a="1"/>
  <c r="M1630" i="1" s="1"/>
  <c r="M1609" i="1" a="1"/>
  <c r="M1609" i="1" s="1"/>
  <c r="M1586" i="1" a="1"/>
  <c r="M1586" i="1" s="1"/>
  <c r="M1562" i="1" a="1"/>
  <c r="M1562" i="1" s="1"/>
  <c r="M1751" i="1" a="1"/>
  <c r="M1751" i="1" s="1"/>
  <c r="M1700" i="1" a="1"/>
  <c r="M1700" i="1" s="1"/>
  <c r="M1663" i="1" a="1"/>
  <c r="M1663" i="1" s="1"/>
  <c r="M1646" i="1" a="1"/>
  <c r="M1646" i="1" s="1"/>
  <c r="M1629" i="1" a="1"/>
  <c r="M1629" i="1" s="1"/>
  <c r="M1585" i="1" a="1"/>
  <c r="M1585" i="1" s="1"/>
  <c r="M1699" i="1" a="1"/>
  <c r="M1699" i="1" s="1"/>
  <c r="M1684" i="1" a="1"/>
  <c r="M1684" i="1" s="1"/>
  <c r="M3" i="1" a="1"/>
  <c r="M3" i="1" s="1"/>
  <c r="M14" i="1" a="1"/>
  <c r="M14" i="1" s="1"/>
  <c r="M24" i="1" a="1"/>
  <c r="M24" i="1" s="1"/>
  <c r="M46" i="1" a="1"/>
  <c r="M46" i="1" s="1"/>
  <c r="M56" i="1" a="1"/>
  <c r="M56" i="1" s="1"/>
  <c r="M66" i="1" a="1"/>
  <c r="M66" i="1" s="1"/>
  <c r="M77" i="1" a="1"/>
  <c r="M77" i="1" s="1"/>
  <c r="M88" i="1" a="1"/>
  <c r="M88" i="1" s="1"/>
  <c r="M98" i="1" a="1"/>
  <c r="M98" i="1" s="1"/>
  <c r="M110" i="1" a="1"/>
  <c r="M110" i="1" s="1"/>
  <c r="M121" i="1" a="1"/>
  <c r="M121" i="1" s="1"/>
  <c r="M132" i="1" a="1"/>
  <c r="M132" i="1" s="1"/>
  <c r="M143" i="1" a="1"/>
  <c r="M143" i="1" s="1"/>
  <c r="M154" i="1" a="1"/>
  <c r="M154" i="1" s="1"/>
  <c r="M165" i="1" a="1"/>
  <c r="M165" i="1" s="1"/>
  <c r="M176" i="1" a="1"/>
  <c r="M176" i="1" s="1"/>
  <c r="M187" i="1" a="1"/>
  <c r="M187" i="1" s="1"/>
  <c r="M198" i="1" a="1"/>
  <c r="M198" i="1" s="1"/>
  <c r="M220" i="1" a="1"/>
  <c r="M220" i="1" s="1"/>
  <c r="M232" i="1" a="1"/>
  <c r="M232" i="1" s="1"/>
  <c r="M242" i="1" a="1"/>
  <c r="M242" i="1" s="1"/>
  <c r="M254" i="1" a="1"/>
  <c r="M254" i="1" s="1"/>
  <c r="M265" i="1" a="1"/>
  <c r="M265" i="1" s="1"/>
  <c r="M276" i="1" a="1"/>
  <c r="M276" i="1" s="1"/>
  <c r="M287" i="1" a="1"/>
  <c r="M287" i="1" s="1"/>
  <c r="M298" i="1" a="1"/>
  <c r="M298" i="1" s="1"/>
  <c r="M308" i="1" a="1"/>
  <c r="M308" i="1" s="1"/>
  <c r="M317" i="1" a="1"/>
  <c r="M317" i="1" s="1"/>
  <c r="M328" i="1" a="1"/>
  <c r="M328" i="1" s="1"/>
  <c r="M338" i="1" a="1"/>
  <c r="M338" i="1" s="1"/>
  <c r="M349" i="1" a="1"/>
  <c r="M349" i="1" s="1"/>
  <c r="M360" i="1" a="1"/>
  <c r="M360" i="1" s="1"/>
  <c r="M370" i="1" a="1"/>
  <c r="M370" i="1" s="1"/>
  <c r="M380" i="1" a="1"/>
  <c r="M380" i="1" s="1"/>
  <c r="M390" i="1" a="1"/>
  <c r="M390" i="1" s="1"/>
  <c r="M401" i="1" a="1"/>
  <c r="M401" i="1" s="1"/>
  <c r="M411" i="1" a="1"/>
  <c r="M411" i="1" s="1"/>
  <c r="M433" i="1" a="1"/>
  <c r="M433" i="1" s="1"/>
  <c r="M444" i="1" a="1"/>
  <c r="M444" i="1" s="1"/>
  <c r="M454" i="1" a="1"/>
  <c r="M454" i="1" s="1"/>
  <c r="M475" i="1" a="1"/>
  <c r="M475" i="1" s="1"/>
  <c r="M485" i="1" a="1"/>
  <c r="M485" i="1" s="1"/>
  <c r="M497" i="1" a="1"/>
  <c r="M497" i="1" s="1"/>
  <c r="M4" i="1" a="1"/>
  <c r="M4" i="1" s="1"/>
  <c r="M15" i="1" a="1"/>
  <c r="M15" i="1" s="1"/>
  <c r="M25" i="1" a="1"/>
  <c r="M25" i="1" s="1"/>
  <c r="M36" i="1" a="1"/>
  <c r="M36" i="1" s="1"/>
  <c r="M47" i="1" a="1"/>
  <c r="M47" i="1" s="1"/>
  <c r="M57" i="1" a="1"/>
  <c r="M57" i="1" s="1"/>
  <c r="M67" i="1" a="1"/>
  <c r="M67" i="1" s="1"/>
  <c r="M89" i="1" a="1"/>
  <c r="M89" i="1" s="1"/>
  <c r="M99" i="1" a="1"/>
  <c r="M99" i="1" s="1"/>
  <c r="M111" i="1" a="1"/>
  <c r="M111" i="1" s="1"/>
  <c r="M133" i="1" a="1"/>
  <c r="M133" i="1" s="1"/>
  <c r="M144" i="1" a="1"/>
  <c r="M144" i="1" s="1"/>
  <c r="M155" i="1" a="1"/>
  <c r="M155" i="1" s="1"/>
  <c r="M166" i="1" a="1"/>
  <c r="M166" i="1" s="1"/>
  <c r="M177" i="1" a="1"/>
  <c r="M177" i="1" s="1"/>
  <c r="M188" i="1" a="1"/>
  <c r="M188" i="1" s="1"/>
  <c r="M199" i="1" a="1"/>
  <c r="M199" i="1" s="1"/>
  <c r="M210" i="1" a="1"/>
  <c r="M210" i="1" s="1"/>
  <c r="M221" i="1" a="1"/>
  <c r="M221" i="1" s="1"/>
  <c r="M233" i="1" a="1"/>
  <c r="M233" i="1" s="1"/>
  <c r="M243" i="1" a="1"/>
  <c r="M243" i="1" s="1"/>
  <c r="M255" i="1" a="1"/>
  <c r="M255" i="1" s="1"/>
  <c r="M277" i="1" a="1"/>
  <c r="M277" i="1" s="1"/>
  <c r="M288" i="1" a="1"/>
  <c r="M288" i="1" s="1"/>
  <c r="M299" i="1" a="1"/>
  <c r="M299" i="1" s="1"/>
  <c r="M318" i="1" a="1"/>
  <c r="M318" i="1" s="1"/>
  <c r="M329" i="1" a="1"/>
  <c r="M329" i="1" s="1"/>
  <c r="M350" i="1" a="1"/>
  <c r="M350" i="1" s="1"/>
  <c r="M361" i="1" a="1"/>
  <c r="M361" i="1" s="1"/>
  <c r="M371" i="1" a="1"/>
  <c r="M371" i="1" s="1"/>
  <c r="M381" i="1" a="1"/>
  <c r="M381" i="1" s="1"/>
  <c r="M391" i="1" a="1"/>
  <c r="M391" i="1" s="1"/>
  <c r="M412" i="1" a="1"/>
  <c r="M412" i="1" s="1"/>
  <c r="M423" i="1" a="1"/>
  <c r="M423" i="1" s="1"/>
  <c r="M434" i="1" a="1"/>
  <c r="M434" i="1" s="1"/>
  <c r="M445" i="1" a="1"/>
  <c r="M445" i="1" s="1"/>
  <c r="M455" i="1" a="1"/>
  <c r="M455" i="1" s="1"/>
  <c r="M465" i="1" a="1"/>
  <c r="M465" i="1" s="1"/>
  <c r="M476" i="1" a="1"/>
  <c r="M476" i="1" s="1"/>
  <c r="M5" i="1" a="1"/>
  <c r="M5" i="1" s="1"/>
  <c r="M16" i="1" a="1"/>
  <c r="M16" i="1" s="1"/>
  <c r="M26" i="1" a="1"/>
  <c r="M26" i="1" s="1"/>
  <c r="M37" i="1" a="1"/>
  <c r="M37" i="1" s="1"/>
  <c r="M48" i="1" a="1"/>
  <c r="M48" i="1" s="1"/>
  <c r="M58" i="1" a="1"/>
  <c r="M58" i="1" s="1"/>
  <c r="M68" i="1" a="1"/>
  <c r="M68" i="1" s="1"/>
  <c r="M78" i="1" a="1"/>
  <c r="M78" i="1" s="1"/>
  <c r="M100" i="1" a="1"/>
  <c r="M100" i="1" s="1"/>
  <c r="M112" i="1" a="1"/>
  <c r="M112" i="1" s="1"/>
  <c r="M122" i="1" a="1"/>
  <c r="M122" i="1" s="1"/>
  <c r="M134" i="1" a="1"/>
  <c r="M134" i="1" s="1"/>
  <c r="M145" i="1" a="1"/>
  <c r="M145" i="1" s="1"/>
  <c r="M156" i="1" a="1"/>
  <c r="M156" i="1" s="1"/>
  <c r="M167" i="1" a="1"/>
  <c r="M167" i="1" s="1"/>
  <c r="M178" i="1" a="1"/>
  <c r="M178" i="1" s="1"/>
  <c r="M189" i="1" a="1"/>
  <c r="M189" i="1" s="1"/>
  <c r="M200" i="1" a="1"/>
  <c r="M200" i="1" s="1"/>
  <c r="M211" i="1" a="1"/>
  <c r="M211" i="1" s="1"/>
  <c r="M222" i="1" a="1"/>
  <c r="M222" i="1" s="1"/>
  <c r="M244" i="1" a="1"/>
  <c r="M244" i="1" s="1"/>
  <c r="M256" i="1" a="1"/>
  <c r="M256" i="1" s="1"/>
  <c r="M266" i="1" a="1"/>
  <c r="M266" i="1" s="1"/>
  <c r="M278" i="1" a="1"/>
  <c r="M278" i="1" s="1"/>
  <c r="M289" i="1" a="1"/>
  <c r="M289" i="1" s="1"/>
  <c r="M300" i="1" a="1"/>
  <c r="M300" i="1" s="1"/>
  <c r="M309" i="1" a="1"/>
  <c r="M309" i="1" s="1"/>
  <c r="M319" i="1" a="1"/>
  <c r="M319" i="1" s="1"/>
  <c r="M339" i="1" a="1"/>
  <c r="M339" i="1" s="1"/>
  <c r="M351" i="1" a="1"/>
  <c r="M351" i="1" s="1"/>
  <c r="M372" i="1" a="1"/>
  <c r="M372" i="1" s="1"/>
  <c r="M382" i="1" a="1"/>
  <c r="M382" i="1" s="1"/>
  <c r="M392" i="1" a="1"/>
  <c r="M392" i="1" s="1"/>
  <c r="M402" i="1" a="1"/>
  <c r="M402" i="1" s="1"/>
  <c r="M413" i="1" a="1"/>
  <c r="M413" i="1" s="1"/>
  <c r="M424" i="1" a="1"/>
  <c r="M424" i="1" s="1"/>
  <c r="M446" i="1" a="1"/>
  <c r="M446" i="1" s="1"/>
  <c r="M466" i="1" a="1"/>
  <c r="M466" i="1" s="1"/>
  <c r="M487" i="1" a="1"/>
  <c r="M487" i="1" s="1"/>
  <c r="M499" i="1" a="1"/>
  <c r="M499" i="1" s="1"/>
  <c r="M510" i="1" a="1"/>
  <c r="M510" i="1" s="1"/>
  <c r="M518" i="1" a="1"/>
  <c r="M518" i="1" s="1"/>
  <c r="M6" i="1" a="1"/>
  <c r="M6" i="1" s="1"/>
  <c r="M17" i="1" a="1"/>
  <c r="M17" i="1" s="1"/>
  <c r="M27" i="1" a="1"/>
  <c r="M27" i="1" s="1"/>
  <c r="M38" i="1" a="1"/>
  <c r="M38" i="1" s="1"/>
  <c r="M49" i="1" a="1"/>
  <c r="M49" i="1" s="1"/>
  <c r="M59" i="1" a="1"/>
  <c r="M59" i="1" s="1"/>
  <c r="M69" i="1" a="1"/>
  <c r="M69" i="1" s="1"/>
  <c r="M79" i="1" a="1"/>
  <c r="M79" i="1" s="1"/>
  <c r="M90" i="1" a="1"/>
  <c r="M90" i="1" s="1"/>
  <c r="M101" i="1" a="1"/>
  <c r="M101" i="1" s="1"/>
  <c r="M113" i="1" a="1"/>
  <c r="M113" i="1" s="1"/>
  <c r="M123" i="1" a="1"/>
  <c r="M123" i="1" s="1"/>
  <c r="M135" i="1" a="1"/>
  <c r="M135" i="1" s="1"/>
  <c r="M157" i="1" a="1"/>
  <c r="M157" i="1" s="1"/>
  <c r="M168" i="1" a="1"/>
  <c r="M168" i="1" s="1"/>
  <c r="M179" i="1" a="1"/>
  <c r="M179" i="1" s="1"/>
  <c r="M190" i="1" a="1"/>
  <c r="M190" i="1" s="1"/>
  <c r="M201" i="1" a="1"/>
  <c r="M201" i="1" s="1"/>
  <c r="M212" i="1" a="1"/>
  <c r="M212" i="1" s="1"/>
  <c r="M223" i="1" a="1"/>
  <c r="M223" i="1" s="1"/>
  <c r="M234" i="1" a="1"/>
  <c r="M234" i="1" s="1"/>
  <c r="M245" i="1" a="1"/>
  <c r="M245" i="1" s="1"/>
  <c r="M257" i="1" a="1"/>
  <c r="M257" i="1" s="1"/>
  <c r="M267" i="1" a="1"/>
  <c r="M267" i="1" s="1"/>
  <c r="M279" i="1" a="1"/>
  <c r="M279" i="1" s="1"/>
  <c r="M301" i="1" a="1"/>
  <c r="M301" i="1" s="1"/>
  <c r="M310" i="1" a="1"/>
  <c r="M310" i="1" s="1"/>
  <c r="M320" i="1" a="1"/>
  <c r="M320" i="1" s="1"/>
  <c r="M330" i="1" a="1"/>
  <c r="M330" i="1" s="1"/>
  <c r="M340" i="1" a="1"/>
  <c r="M340" i="1" s="1"/>
  <c r="M352" i="1" a="1"/>
  <c r="M352" i="1" s="1"/>
  <c r="M362" i="1" a="1"/>
  <c r="M362" i="1" s="1"/>
  <c r="M373" i="1" a="1"/>
  <c r="M373" i="1" s="1"/>
  <c r="M383" i="1" a="1"/>
  <c r="M383" i="1" s="1"/>
  <c r="M403" i="1" a="1"/>
  <c r="M403" i="1" s="1"/>
  <c r="M414" i="1" a="1"/>
  <c r="M414" i="1" s="1"/>
  <c r="M425" i="1" a="1"/>
  <c r="M425" i="1" s="1"/>
  <c r="M435" i="1" a="1"/>
  <c r="M435" i="1" s="1"/>
  <c r="M456" i="1" a="1"/>
  <c r="M456" i="1" s="1"/>
  <c r="M467" i="1" a="1"/>
  <c r="M467" i="1" s="1"/>
  <c r="M477" i="1" a="1"/>
  <c r="M477" i="1" s="1"/>
  <c r="M488" i="1" a="1"/>
  <c r="M488" i="1" s="1"/>
  <c r="M7" i="1" a="1"/>
  <c r="M7" i="1" s="1"/>
  <c r="M18" i="1" a="1"/>
  <c r="M18" i="1" s="1"/>
  <c r="M28" i="1" a="1"/>
  <c r="M28" i="1" s="1"/>
  <c r="M39" i="1" a="1"/>
  <c r="M39" i="1" s="1"/>
  <c r="M60" i="1" a="1"/>
  <c r="M60" i="1" s="1"/>
  <c r="M70" i="1" a="1"/>
  <c r="M70" i="1" s="1"/>
  <c r="M80" i="1" a="1"/>
  <c r="M80" i="1" s="1"/>
  <c r="M91" i="1" a="1"/>
  <c r="M91" i="1" s="1"/>
  <c r="M102" i="1" a="1"/>
  <c r="M102" i="1" s="1"/>
  <c r="M124" i="1" a="1"/>
  <c r="M124" i="1" s="1"/>
  <c r="M136" i="1" a="1"/>
  <c r="M136" i="1" s="1"/>
  <c r="M146" i="1" a="1"/>
  <c r="M146" i="1" s="1"/>
  <c r="M158" i="1" a="1"/>
  <c r="M158" i="1" s="1"/>
  <c r="M169" i="1" a="1"/>
  <c r="M169" i="1" s="1"/>
  <c r="M180" i="1" a="1"/>
  <c r="M180" i="1" s="1"/>
  <c r="M191" i="1" a="1"/>
  <c r="M191" i="1" s="1"/>
  <c r="M202" i="1" a="1"/>
  <c r="M202" i="1" s="1"/>
  <c r="M213" i="1" a="1"/>
  <c r="M213" i="1" s="1"/>
  <c r="M224" i="1" a="1"/>
  <c r="M224" i="1" s="1"/>
  <c r="M235" i="1" a="1"/>
  <c r="M235" i="1" s="1"/>
  <c r="M246" i="1" a="1"/>
  <c r="M246" i="1" s="1"/>
  <c r="M268" i="1" a="1"/>
  <c r="M268" i="1" s="1"/>
  <c r="M280" i="1" a="1"/>
  <c r="M280" i="1" s="1"/>
  <c r="M290" i="1" a="1"/>
  <c r="M290" i="1" s="1"/>
  <c r="M302" i="1" a="1"/>
  <c r="M302" i="1" s="1"/>
  <c r="M311" i="1" a="1"/>
  <c r="M311" i="1" s="1"/>
  <c r="M321" i="1" a="1"/>
  <c r="M321" i="1" s="1"/>
  <c r="M331" i="1" a="1"/>
  <c r="M331" i="1" s="1"/>
  <c r="M341" i="1" a="1"/>
  <c r="M341" i="1" s="1"/>
  <c r="M353" i="1" a="1"/>
  <c r="M353" i="1" s="1"/>
  <c r="M374" i="1" a="1"/>
  <c r="M374" i="1" s="1"/>
  <c r="M384" i="1" a="1"/>
  <c r="M384" i="1" s="1"/>
  <c r="M393" i="1" a="1"/>
  <c r="M393" i="1" s="1"/>
  <c r="M404" i="1" a="1"/>
  <c r="M404" i="1" s="1"/>
  <c r="M415" i="1" a="1"/>
  <c r="M415" i="1" s="1"/>
  <c r="M436" i="1" a="1"/>
  <c r="M436" i="1" s="1"/>
  <c r="M447" i="1" a="1"/>
  <c r="M447" i="1" s="1"/>
  <c r="M457" i="1" a="1"/>
  <c r="M457" i="1" s="1"/>
  <c r="M468" i="1" a="1"/>
  <c r="M468" i="1" s="1"/>
  <c r="M478" i="1" a="1"/>
  <c r="M478" i="1" s="1"/>
  <c r="M489" i="1" a="1"/>
  <c r="M489" i="1" s="1"/>
  <c r="M501" i="1" a="1"/>
  <c r="M501" i="1" s="1"/>
  <c r="M19" i="1" a="1"/>
  <c r="M19" i="1" s="1"/>
  <c r="M29" i="1" a="1"/>
  <c r="M29" i="1" s="1"/>
  <c r="M40" i="1" a="1"/>
  <c r="M40" i="1" s="1"/>
  <c r="M50" i="1" a="1"/>
  <c r="M50" i="1" s="1"/>
  <c r="M61" i="1" a="1"/>
  <c r="M61" i="1" s="1"/>
  <c r="M71" i="1" a="1"/>
  <c r="M71" i="1" s="1"/>
  <c r="M81" i="1" a="1"/>
  <c r="M81" i="1" s="1"/>
  <c r="M92" i="1" a="1"/>
  <c r="M92" i="1" s="1"/>
  <c r="M103" i="1" a="1"/>
  <c r="M103" i="1" s="1"/>
  <c r="M114" i="1" a="1"/>
  <c r="M114" i="1" s="1"/>
  <c r="M125" i="1" a="1"/>
  <c r="M125" i="1" s="1"/>
  <c r="M137" i="1" a="1"/>
  <c r="M137" i="1" s="1"/>
  <c r="M147" i="1" a="1"/>
  <c r="M147" i="1" s="1"/>
  <c r="M159" i="1" a="1"/>
  <c r="M159" i="1" s="1"/>
  <c r="M181" i="1" a="1"/>
  <c r="M181" i="1" s="1"/>
  <c r="M192" i="1" a="1"/>
  <c r="M192" i="1" s="1"/>
  <c r="M203" i="1" a="1"/>
  <c r="M203" i="1" s="1"/>
  <c r="M214" i="1" a="1"/>
  <c r="M214" i="1" s="1"/>
  <c r="M225" i="1" a="1"/>
  <c r="M225" i="1" s="1"/>
  <c r="M236" i="1" a="1"/>
  <c r="M236" i="1" s="1"/>
  <c r="M247" i="1" a="1"/>
  <c r="M247" i="1" s="1"/>
  <c r="M258" i="1" a="1"/>
  <c r="M258" i="1" s="1"/>
  <c r="M269" i="1" a="1"/>
  <c r="M269" i="1" s="1"/>
  <c r="M281" i="1" a="1"/>
  <c r="M281" i="1" s="1"/>
  <c r="M291" i="1" a="1"/>
  <c r="M291" i="1" s="1"/>
  <c r="M312" i="1" a="1"/>
  <c r="M312" i="1" s="1"/>
  <c r="M322" i="1" a="1"/>
  <c r="M322" i="1" s="1"/>
  <c r="M332" i="1" a="1"/>
  <c r="M332" i="1" s="1"/>
  <c r="M342" i="1" a="1"/>
  <c r="M342" i="1" s="1"/>
  <c r="M363" i="1" a="1"/>
  <c r="M363" i="1" s="1"/>
  <c r="M385" i="1" a="1"/>
  <c r="M385" i="1" s="1"/>
  <c r="M394" i="1" a="1"/>
  <c r="M394" i="1" s="1"/>
  <c r="M405" i="1" a="1"/>
  <c r="M405" i="1" s="1"/>
  <c r="M416" i="1" a="1"/>
  <c r="M416" i="1" s="1"/>
  <c r="M426" i="1" a="1"/>
  <c r="M426" i="1" s="1"/>
  <c r="M437" i="1" a="1"/>
  <c r="M437" i="1" s="1"/>
  <c r="M448" i="1" a="1"/>
  <c r="M448" i="1" s="1"/>
  <c r="M458" i="1" a="1"/>
  <c r="M458" i="1" s="1"/>
  <c r="M469" i="1" a="1"/>
  <c r="M469" i="1" s="1"/>
  <c r="M479" i="1" a="1"/>
  <c r="M479" i="1" s="1"/>
  <c r="M490" i="1" a="1"/>
  <c r="M490" i="1" s="1"/>
  <c r="M502" i="1" a="1"/>
  <c r="M502" i="1" s="1"/>
  <c r="M512" i="1" a="1"/>
  <c r="M512" i="1" s="1"/>
  <c r="M520" i="1" a="1"/>
  <c r="M520" i="1" s="1"/>
  <c r="M545" i="1" a="1"/>
  <c r="M545" i="1" s="1"/>
  <c r="M562" i="1" a="1"/>
  <c r="M562" i="1" s="1"/>
  <c r="M578" i="1" a="1"/>
  <c r="M578" i="1" s="1"/>
  <c r="M587" i="1" a="1"/>
  <c r="M587" i="1" s="1"/>
  <c r="M602" i="1" a="1"/>
  <c r="M602" i="1" s="1"/>
  <c r="M610" i="1" a="1"/>
  <c r="M610" i="1" s="1"/>
  <c r="M627" i="1" a="1"/>
  <c r="M627" i="1" s="1"/>
  <c r="M638" i="1" a="1"/>
  <c r="M638" i="1" s="1"/>
  <c r="M646" i="1" a="1"/>
  <c r="M646" i="1" s="1"/>
  <c r="M654" i="1" a="1"/>
  <c r="M654" i="1" s="1"/>
  <c r="M663" i="1" a="1"/>
  <c r="M663" i="1" s="1"/>
  <c r="M672" i="1" a="1"/>
  <c r="M672" i="1" s="1"/>
  <c r="M681" i="1" a="1"/>
  <c r="M681" i="1" s="1"/>
  <c r="M690" i="1" a="1"/>
  <c r="M690" i="1" s="1"/>
  <c r="M699" i="1" a="1"/>
  <c r="M699" i="1" s="1"/>
  <c r="M708" i="1" a="1"/>
  <c r="M708" i="1" s="1"/>
  <c r="M725" i="1" a="1"/>
  <c r="M725" i="1" s="1"/>
  <c r="M733" i="1" a="1"/>
  <c r="M733" i="1" s="1"/>
  <c r="M742" i="1" a="1"/>
  <c r="M742" i="1" s="1"/>
  <c r="M757" i="1" a="1"/>
  <c r="M757" i="1" s="1"/>
  <c r="M8" i="1" a="1"/>
  <c r="M8" i="1" s="1"/>
  <c r="M30" i="1" a="1"/>
  <c r="M30" i="1" s="1"/>
  <c r="M41" i="1" a="1"/>
  <c r="M41" i="1" s="1"/>
  <c r="M51" i="1" a="1"/>
  <c r="M51" i="1" s="1"/>
  <c r="M72" i="1" a="1"/>
  <c r="M72" i="1" s="1"/>
  <c r="M82" i="1" a="1"/>
  <c r="M82" i="1" s="1"/>
  <c r="M93" i="1" a="1"/>
  <c r="M93" i="1" s="1"/>
  <c r="M104" i="1" a="1"/>
  <c r="M104" i="1" s="1"/>
  <c r="M115" i="1" a="1"/>
  <c r="M115" i="1" s="1"/>
  <c r="M126" i="1" a="1"/>
  <c r="M126" i="1" s="1"/>
  <c r="M148" i="1" a="1"/>
  <c r="M148" i="1" s="1"/>
  <c r="M160" i="1" a="1"/>
  <c r="M160" i="1" s="1"/>
  <c r="M170" i="1" a="1"/>
  <c r="M170" i="1" s="1"/>
  <c r="M182" i="1" a="1"/>
  <c r="M182" i="1" s="1"/>
  <c r="M193" i="1" a="1"/>
  <c r="M193" i="1" s="1"/>
  <c r="M204" i="1" a="1"/>
  <c r="M204" i="1" s="1"/>
  <c r="M215" i="1" a="1"/>
  <c r="M215" i="1" s="1"/>
  <c r="M226" i="1" a="1"/>
  <c r="M226" i="1" s="1"/>
  <c r="M237" i="1" a="1"/>
  <c r="M237" i="1" s="1"/>
  <c r="M248" i="1" a="1"/>
  <c r="M248" i="1" s="1"/>
  <c r="M259" i="1" a="1"/>
  <c r="M259" i="1" s="1"/>
  <c r="M270" i="1" a="1"/>
  <c r="M270" i="1" s="1"/>
  <c r="M292" i="1" a="1"/>
  <c r="M292" i="1" s="1"/>
  <c r="M303" i="1" a="1"/>
  <c r="M303" i="1" s="1"/>
  <c r="M313" i="1" a="1"/>
  <c r="M313" i="1" s="1"/>
  <c r="M323" i="1" a="1"/>
  <c r="M323" i="1" s="1"/>
  <c r="M333" i="1" a="1"/>
  <c r="M333" i="1" s="1"/>
  <c r="M343" i="1" a="1"/>
  <c r="M343" i="1" s="1"/>
  <c r="M354" i="1" a="1"/>
  <c r="M354" i="1" s="1"/>
  <c r="M364" i="1" a="1"/>
  <c r="M364" i="1" s="1"/>
  <c r="M375" i="1" a="1"/>
  <c r="M375" i="1" s="1"/>
  <c r="M395" i="1" a="1"/>
  <c r="M395" i="1" s="1"/>
  <c r="M406" i="1" a="1"/>
  <c r="M406" i="1" s="1"/>
  <c r="M417" i="1" a="1"/>
  <c r="M417" i="1" s="1"/>
  <c r="M427" i="1" a="1"/>
  <c r="M427" i="1" s="1"/>
  <c r="M438" i="1" a="1"/>
  <c r="M438" i="1" s="1"/>
  <c r="M449" i="1" a="1"/>
  <c r="M449" i="1" s="1"/>
  <c r="M459" i="1" a="1"/>
  <c r="M459" i="1" s="1"/>
  <c r="M470" i="1" a="1"/>
  <c r="M470" i="1" s="1"/>
  <c r="M480" i="1" a="1"/>
  <c r="M480" i="1" s="1"/>
  <c r="M491" i="1" a="1"/>
  <c r="M491" i="1" s="1"/>
  <c r="M503" i="1" a="1"/>
  <c r="M503" i="1" s="1"/>
  <c r="M513" i="1" a="1"/>
  <c r="M513" i="1" s="1"/>
  <c r="M521" i="1" a="1"/>
  <c r="M521" i="1" s="1"/>
  <c r="M529" i="1" a="1"/>
  <c r="M529" i="1" s="1"/>
  <c r="M537" i="1" a="1"/>
  <c r="M537" i="1" s="1"/>
  <c r="M546" i="1" a="1"/>
  <c r="M546" i="1" s="1"/>
  <c r="M554" i="1" a="1"/>
  <c r="M554" i="1" s="1"/>
  <c r="M563" i="1" a="1"/>
  <c r="M563" i="1" s="1"/>
  <c r="M571" i="1" a="1"/>
  <c r="M571" i="1" s="1"/>
  <c r="M595" i="1" a="1"/>
  <c r="M595" i="1" s="1"/>
  <c r="M603" i="1" a="1"/>
  <c r="M603" i="1" s="1"/>
  <c r="M611" i="1" a="1"/>
  <c r="M611" i="1" s="1"/>
  <c r="M619" i="1" a="1"/>
  <c r="M619" i="1" s="1"/>
  <c r="M639" i="1" a="1"/>
  <c r="M639" i="1" s="1"/>
  <c r="M647" i="1" a="1"/>
  <c r="M647" i="1" s="1"/>
  <c r="M655" i="1" a="1"/>
  <c r="M655" i="1" s="1"/>
  <c r="M664" i="1" a="1"/>
  <c r="M664" i="1" s="1"/>
  <c r="M682" i="1" a="1"/>
  <c r="M682" i="1" s="1"/>
  <c r="M691" i="1" a="1"/>
  <c r="M691" i="1" s="1"/>
  <c r="M700" i="1" a="1"/>
  <c r="M700" i="1" s="1"/>
  <c r="M709" i="1" a="1"/>
  <c r="M709" i="1" s="1"/>
  <c r="M716" i="1" a="1"/>
  <c r="M716" i="1" s="1"/>
  <c r="M726" i="1" a="1"/>
  <c r="M726" i="1" s="1"/>
  <c r="M734" i="1" a="1"/>
  <c r="M734" i="1" s="1"/>
  <c r="M743" i="1" a="1"/>
  <c r="M743" i="1" s="1"/>
  <c r="M750" i="1" a="1"/>
  <c r="M750" i="1" s="1"/>
  <c r="M784" i="1" a="1"/>
  <c r="M784" i="1" s="1"/>
  <c r="M792" i="1" a="1"/>
  <c r="M792" i="1" s="1"/>
  <c r="M9" i="1" a="1"/>
  <c r="M9" i="1" s="1"/>
  <c r="M20" i="1" a="1"/>
  <c r="M20" i="1" s="1"/>
  <c r="M31" i="1" a="1"/>
  <c r="M31" i="1" s="1"/>
  <c r="M52" i="1" a="1"/>
  <c r="M52" i="1" s="1"/>
  <c r="M62" i="1" a="1"/>
  <c r="M62" i="1" s="1"/>
  <c r="M73" i="1" a="1"/>
  <c r="M73" i="1" s="1"/>
  <c r="M83" i="1" a="1"/>
  <c r="M83" i="1" s="1"/>
  <c r="M94" i="1" a="1"/>
  <c r="M94" i="1" s="1"/>
  <c r="M105" i="1" a="1"/>
  <c r="M105" i="1" s="1"/>
  <c r="M116" i="1" a="1"/>
  <c r="M116" i="1" s="1"/>
  <c r="M127" i="1" a="1"/>
  <c r="M127" i="1" s="1"/>
  <c r="M138" i="1" a="1"/>
  <c r="M138" i="1" s="1"/>
  <c r="M149" i="1" a="1"/>
  <c r="M149" i="1" s="1"/>
  <c r="M161" i="1" a="1"/>
  <c r="M161" i="1" s="1"/>
  <c r="M171" i="1" a="1"/>
  <c r="M171" i="1" s="1"/>
  <c r="M183" i="1" a="1"/>
  <c r="M183" i="1" s="1"/>
  <c r="M205" i="1" a="1"/>
  <c r="M205" i="1" s="1"/>
  <c r="M216" i="1" a="1"/>
  <c r="M216" i="1" s="1"/>
  <c r="M227" i="1" a="1"/>
  <c r="M227" i="1" s="1"/>
  <c r="M238" i="1" a="1"/>
  <c r="M238" i="1" s="1"/>
  <c r="M249" i="1" a="1"/>
  <c r="M249" i="1" s="1"/>
  <c r="M260" i="1" a="1"/>
  <c r="M260" i="1" s="1"/>
  <c r="M271" i="1" a="1"/>
  <c r="M271" i="1" s="1"/>
  <c r="M282" i="1" a="1"/>
  <c r="M282" i="1" s="1"/>
  <c r="M293" i="1" a="1"/>
  <c r="M293" i="1" s="1"/>
  <c r="M10" i="1" a="1"/>
  <c r="M10" i="1" s="1"/>
  <c r="M21" i="1" a="1"/>
  <c r="M21" i="1" s="1"/>
  <c r="M32" i="1" a="1"/>
  <c r="M32" i="1" s="1"/>
  <c r="M42" i="1" a="1"/>
  <c r="M42" i="1" s="1"/>
  <c r="M53" i="1" a="1"/>
  <c r="M53" i="1" s="1"/>
  <c r="M63" i="1" a="1"/>
  <c r="M63" i="1" s="1"/>
  <c r="M84" i="1" a="1"/>
  <c r="M84" i="1" s="1"/>
  <c r="M95" i="1" a="1"/>
  <c r="M95" i="1" s="1"/>
  <c r="M106" i="1" a="1"/>
  <c r="M106" i="1" s="1"/>
  <c r="M117" i="1" a="1"/>
  <c r="M117" i="1" s="1"/>
  <c r="M128" i="1" a="1"/>
  <c r="M128" i="1" s="1"/>
  <c r="M139" i="1" a="1"/>
  <c r="M139" i="1" s="1"/>
  <c r="M150" i="1" a="1"/>
  <c r="M150" i="1" s="1"/>
  <c r="M172" i="1" a="1"/>
  <c r="M172" i="1" s="1"/>
  <c r="M184" i="1" a="1"/>
  <c r="M184" i="1" s="1"/>
  <c r="M194" i="1" a="1"/>
  <c r="M194" i="1" s="1"/>
  <c r="M206" i="1" a="1"/>
  <c r="M206" i="1" s="1"/>
  <c r="M217" i="1" a="1"/>
  <c r="M217" i="1" s="1"/>
  <c r="M228" i="1" a="1"/>
  <c r="M228" i="1" s="1"/>
  <c r="M239" i="1" a="1"/>
  <c r="M239" i="1" s="1"/>
  <c r="M250" i="1" a="1"/>
  <c r="M250" i="1" s="1"/>
  <c r="M261" i="1" a="1"/>
  <c r="M261" i="1" s="1"/>
  <c r="M272" i="1" a="1"/>
  <c r="M272" i="1" s="1"/>
  <c r="M283" i="1" a="1"/>
  <c r="M283" i="1" s="1"/>
  <c r="M294" i="1" a="1"/>
  <c r="M294" i="1" s="1"/>
  <c r="M305" i="1" a="1"/>
  <c r="M305" i="1" s="1"/>
  <c r="M314" i="1" a="1"/>
  <c r="M314" i="1" s="1"/>
  <c r="M325" i="1" a="1"/>
  <c r="M325" i="1" s="1"/>
  <c r="M335" i="1" a="1"/>
  <c r="M335" i="1" s="1"/>
  <c r="M345" i="1" a="1"/>
  <c r="M345" i="1" s="1"/>
  <c r="M356" i="1" a="1"/>
  <c r="M356" i="1" s="1"/>
  <c r="M366" i="1" a="1"/>
  <c r="M366" i="1" s="1"/>
  <c r="M377" i="1" a="1"/>
  <c r="M377" i="1" s="1"/>
  <c r="M397" i="1" a="1"/>
  <c r="M397" i="1" s="1"/>
  <c r="M408" i="1" a="1"/>
  <c r="M408" i="1" s="1"/>
  <c r="M419" i="1" a="1"/>
  <c r="M419" i="1" s="1"/>
  <c r="M429" i="1" a="1"/>
  <c r="M429" i="1" s="1"/>
  <c r="M440" i="1" a="1"/>
  <c r="M440" i="1" s="1"/>
  <c r="M450" i="1" a="1"/>
  <c r="M450" i="1" s="1"/>
  <c r="M461" i="1" a="1"/>
  <c r="M461" i="1" s="1"/>
  <c r="M472" i="1" a="1"/>
  <c r="M472" i="1" s="1"/>
  <c r="M482" i="1" a="1"/>
  <c r="M482" i="1" s="1"/>
  <c r="M493" i="1" a="1"/>
  <c r="M493" i="1" s="1"/>
  <c r="M505" i="1" a="1"/>
  <c r="M505" i="1" s="1"/>
  <c r="M515" i="1" a="1"/>
  <c r="M515" i="1" s="1"/>
  <c r="M531" i="1" a="1"/>
  <c r="M531" i="1" s="1"/>
  <c r="M538" i="1" a="1"/>
  <c r="M538" i="1" s="1"/>
  <c r="M547" i="1" a="1"/>
  <c r="M547" i="1" s="1"/>
  <c r="M555" i="1" a="1"/>
  <c r="M555" i="1" s="1"/>
  <c r="M572" i="1" a="1"/>
  <c r="M572" i="1" s="1"/>
  <c r="M580" i="1" a="1"/>
  <c r="M580" i="1" s="1"/>
  <c r="M596" i="1" a="1"/>
  <c r="M596" i="1" s="1"/>
  <c r="M605" i="1" a="1"/>
  <c r="M605" i="1" s="1"/>
  <c r="M621" i="1" a="1"/>
  <c r="M621" i="1" s="1"/>
  <c r="M629" i="1" a="1"/>
  <c r="M629" i="1" s="1"/>
  <c r="M640" i="1" a="1"/>
  <c r="M640" i="1" s="1"/>
  <c r="M657" i="1" a="1"/>
  <c r="M657" i="1" s="1"/>
  <c r="M666" i="1" a="1"/>
  <c r="M666" i="1" s="1"/>
  <c r="M702" i="1" a="1"/>
  <c r="M702" i="1" s="1"/>
  <c r="M710" i="1" a="1"/>
  <c r="M710" i="1" s="1"/>
  <c r="M718" i="1" a="1"/>
  <c r="M718" i="1" s="1"/>
  <c r="M727" i="1" a="1"/>
  <c r="M727" i="1" s="1"/>
  <c r="M735" i="1" a="1"/>
  <c r="M735" i="1" s="1"/>
  <c r="M744" i="1" a="1"/>
  <c r="M744" i="1" s="1"/>
  <c r="M759" i="1" a="1"/>
  <c r="M759" i="1" s="1"/>
  <c r="M777" i="1" a="1"/>
  <c r="M777" i="1" s="1"/>
  <c r="M794" i="1" a="1"/>
  <c r="M794" i="1" s="1"/>
  <c r="M811" i="1" a="1"/>
  <c r="M811" i="1" s="1"/>
  <c r="M11" i="1" a="1"/>
  <c r="M11" i="1" s="1"/>
  <c r="M22" i="1" a="1"/>
  <c r="M22" i="1" s="1"/>
  <c r="M33" i="1" a="1"/>
  <c r="M33" i="1" s="1"/>
  <c r="M43" i="1" a="1"/>
  <c r="M43" i="1" s="1"/>
  <c r="M64" i="1" a="1"/>
  <c r="M64" i="1" s="1"/>
  <c r="M74" i="1" a="1"/>
  <c r="M74" i="1" s="1"/>
  <c r="M85" i="1" a="1"/>
  <c r="M85" i="1" s="1"/>
  <c r="M96" i="1" a="1"/>
  <c r="M96" i="1" s="1"/>
  <c r="M107" i="1" a="1"/>
  <c r="M107" i="1" s="1"/>
  <c r="M118" i="1" a="1"/>
  <c r="M118" i="1" s="1"/>
  <c r="M129" i="1" a="1"/>
  <c r="M129" i="1" s="1"/>
  <c r="M140" i="1" a="1"/>
  <c r="M140" i="1" s="1"/>
  <c r="M151" i="1" a="1"/>
  <c r="M151" i="1" s="1"/>
  <c r="M162" i="1" a="1"/>
  <c r="M162" i="1" s="1"/>
  <c r="M173" i="1" a="1"/>
  <c r="M173" i="1" s="1"/>
  <c r="M185" i="1" a="1"/>
  <c r="M185" i="1" s="1"/>
  <c r="M195" i="1" a="1"/>
  <c r="M195" i="1" s="1"/>
  <c r="M207" i="1" a="1"/>
  <c r="M207" i="1" s="1"/>
  <c r="M229" i="1" a="1"/>
  <c r="M229" i="1" s="1"/>
  <c r="M240" i="1" a="1"/>
  <c r="M240" i="1" s="1"/>
  <c r="M251" i="1" a="1"/>
  <c r="M251" i="1" s="1"/>
  <c r="M262" i="1" a="1"/>
  <c r="M262" i="1" s="1"/>
  <c r="M273" i="1" a="1"/>
  <c r="M273" i="1" s="1"/>
  <c r="M284" i="1" a="1"/>
  <c r="M284" i="1" s="1"/>
  <c r="M295" i="1" a="1"/>
  <c r="M295" i="1" s="1"/>
  <c r="M326" i="1" a="1"/>
  <c r="M326" i="1" s="1"/>
  <c r="M336" i="1" a="1"/>
  <c r="M336" i="1" s="1"/>
  <c r="M346" i="1" a="1"/>
  <c r="M346" i="1" s="1"/>
  <c r="M357" i="1" a="1"/>
  <c r="M357" i="1" s="1"/>
  <c r="M367" i="1" a="1"/>
  <c r="M367" i="1" s="1"/>
  <c r="M387" i="1" a="1"/>
  <c r="M387" i="1" s="1"/>
  <c r="M398" i="1" a="1"/>
  <c r="M398" i="1" s="1"/>
  <c r="M409" i="1" a="1"/>
  <c r="M409" i="1" s="1"/>
  <c r="M420" i="1" a="1"/>
  <c r="M420" i="1" s="1"/>
  <c r="M430" i="1" a="1"/>
  <c r="M430" i="1" s="1"/>
  <c r="M441" i="1" a="1"/>
  <c r="M441" i="1" s="1"/>
  <c r="M451" i="1" a="1"/>
  <c r="M451" i="1" s="1"/>
  <c r="M462" i="1" a="1"/>
  <c r="M462" i="1" s="1"/>
  <c r="M473" i="1" a="1"/>
  <c r="M473" i="1" s="1"/>
  <c r="M494" i="1" a="1"/>
  <c r="M494" i="1" s="1"/>
  <c r="M523" i="1" a="1"/>
  <c r="M523" i="1" s="1"/>
  <c r="M539" i="1" a="1"/>
  <c r="M539" i="1" s="1"/>
  <c r="M548" i="1" a="1"/>
  <c r="M548" i="1" s="1"/>
  <c r="M556" i="1" a="1"/>
  <c r="M556" i="1" s="1"/>
  <c r="M565" i="1" a="1"/>
  <c r="M565" i="1" s="1"/>
  <c r="M573" i="1" a="1"/>
  <c r="M573" i="1" s="1"/>
  <c r="M581" i="1" a="1"/>
  <c r="M581" i="1" s="1"/>
  <c r="M589" i="1" a="1"/>
  <c r="M589" i="1" s="1"/>
  <c r="M597" i="1" a="1"/>
  <c r="M597" i="1" s="1"/>
  <c r="M613" i="1" a="1"/>
  <c r="M613" i="1" s="1"/>
  <c r="M622" i="1" a="1"/>
  <c r="M622" i="1" s="1"/>
  <c r="M630" i="1" a="1"/>
  <c r="M630" i="1" s="1"/>
  <c r="M641" i="1" a="1"/>
  <c r="M641" i="1" s="1"/>
  <c r="M649" i="1" a="1"/>
  <c r="M649" i="1" s="1"/>
  <c r="M658" i="1" a="1"/>
  <c r="M658" i="1" s="1"/>
  <c r="M674" i="1" a="1"/>
  <c r="M674" i="1" s="1"/>
  <c r="M684" i="1" a="1"/>
  <c r="M684" i="1" s="1"/>
  <c r="M693" i="1" a="1"/>
  <c r="M693" i="1" s="1"/>
  <c r="M719" i="1" a="1"/>
  <c r="M719" i="1" s="1"/>
  <c r="M752" i="1" a="1"/>
  <c r="M752" i="1" s="1"/>
  <c r="M760" i="1" a="1"/>
  <c r="M760" i="1" s="1"/>
  <c r="M769" i="1" a="1"/>
  <c r="M769" i="1" s="1"/>
  <c r="M786" i="1" a="1"/>
  <c r="M786" i="1" s="1"/>
  <c r="M795" i="1" a="1"/>
  <c r="M795" i="1" s="1"/>
  <c r="M803" i="1" a="1"/>
  <c r="M803" i="1" s="1"/>
  <c r="M820" i="1" a="1"/>
  <c r="M820" i="1" s="1"/>
  <c r="M828" i="1" a="1"/>
  <c r="M828" i="1" s="1"/>
  <c r="M12" i="1" a="1"/>
  <c r="M12" i="1" s="1"/>
  <c r="M23" i="1" a="1"/>
  <c r="M23" i="1" s="1"/>
  <c r="M34" i="1" a="1"/>
  <c r="M34" i="1" s="1"/>
  <c r="M44" i="1" a="1"/>
  <c r="M44" i="1" s="1"/>
  <c r="M54" i="1" a="1"/>
  <c r="M54" i="1" s="1"/>
  <c r="M65" i="1" a="1"/>
  <c r="M65" i="1" s="1"/>
  <c r="M75" i="1" a="1"/>
  <c r="M75" i="1" s="1"/>
  <c r="M86" i="1" a="1"/>
  <c r="M86" i="1" s="1"/>
  <c r="M97" i="1" a="1"/>
  <c r="M97" i="1" s="1"/>
  <c r="M108" i="1" a="1"/>
  <c r="M108" i="1" s="1"/>
  <c r="M119" i="1" a="1"/>
  <c r="M119" i="1" s="1"/>
  <c r="M130" i="1" a="1"/>
  <c r="M130" i="1" s="1"/>
  <c r="M141" i="1" a="1"/>
  <c r="M141" i="1" s="1"/>
  <c r="M152" i="1" a="1"/>
  <c r="M152" i="1" s="1"/>
  <c r="M163" i="1" a="1"/>
  <c r="M163" i="1" s="1"/>
  <c r="M174" i="1" a="1"/>
  <c r="M174" i="1" s="1"/>
  <c r="M196" i="1" a="1"/>
  <c r="M196" i="1" s="1"/>
  <c r="M208" i="1" a="1"/>
  <c r="M208" i="1" s="1"/>
  <c r="M218" i="1" a="1"/>
  <c r="M218" i="1" s="1"/>
  <c r="M230" i="1" a="1"/>
  <c r="M230" i="1" s="1"/>
  <c r="M241" i="1" a="1"/>
  <c r="M241" i="1" s="1"/>
  <c r="M252" i="1" a="1"/>
  <c r="M252" i="1" s="1"/>
  <c r="M263" i="1" a="1"/>
  <c r="M263" i="1" s="1"/>
  <c r="M274" i="1" a="1"/>
  <c r="M274" i="1" s="1"/>
  <c r="M285" i="1" a="1"/>
  <c r="M285" i="1" s="1"/>
  <c r="M296" i="1" a="1"/>
  <c r="M296" i="1" s="1"/>
  <c r="M306" i="1" a="1"/>
  <c r="M306" i="1" s="1"/>
  <c r="M315" i="1" a="1"/>
  <c r="M315" i="1" s="1"/>
  <c r="M337" i="1" a="1"/>
  <c r="M337" i="1" s="1"/>
  <c r="M347" i="1" a="1"/>
  <c r="M347" i="1" s="1"/>
  <c r="M358" i="1" a="1"/>
  <c r="M358" i="1" s="1"/>
  <c r="M368" i="1" a="1"/>
  <c r="M368" i="1" s="1"/>
  <c r="M378" i="1" a="1"/>
  <c r="M378" i="1" s="1"/>
  <c r="M388" i="1" a="1"/>
  <c r="M388" i="1" s="1"/>
  <c r="M399" i="1" a="1"/>
  <c r="M399" i="1" s="1"/>
  <c r="M410" i="1" a="1"/>
  <c r="M410" i="1" s="1"/>
  <c r="M421" i="1" a="1"/>
  <c r="M421" i="1" s="1"/>
  <c r="M431" i="1" a="1"/>
  <c r="M431" i="1" s="1"/>
  <c r="M442" i="1" a="1"/>
  <c r="M442" i="1" s="1"/>
  <c r="M452" i="1" a="1"/>
  <c r="M452" i="1" s="1"/>
  <c r="M463" i="1" a="1"/>
  <c r="M463" i="1" s="1"/>
  <c r="M483" i="1" a="1"/>
  <c r="M483" i="1" s="1"/>
  <c r="M495" i="1" a="1"/>
  <c r="M495" i="1" s="1"/>
  <c r="M506" i="1" a="1"/>
  <c r="M506" i="1" s="1"/>
  <c r="M516" i="1" a="1"/>
  <c r="M516" i="1" s="1"/>
  <c r="M532" i="1" a="1"/>
  <c r="M532" i="1" s="1"/>
  <c r="M540" i="1" a="1"/>
  <c r="M540" i="1" s="1"/>
  <c r="M549" i="1" a="1"/>
  <c r="M549" i="1" s="1"/>
  <c r="M557" i="1" a="1"/>
  <c r="M557" i="1" s="1"/>
  <c r="M574" i="1" a="1"/>
  <c r="M574" i="1" s="1"/>
  <c r="M582" i="1" a="1"/>
  <c r="M582" i="1" s="1"/>
  <c r="M590" i="1" a="1"/>
  <c r="M590" i="1" s="1"/>
  <c r="M606" i="1" a="1"/>
  <c r="M606" i="1" s="1"/>
  <c r="M623" i="1" a="1"/>
  <c r="M623" i="1" s="1"/>
  <c r="M631" i="1" a="1"/>
  <c r="M631" i="1" s="1"/>
  <c r="M659" i="1" a="1"/>
  <c r="M659" i="1" s="1"/>
  <c r="M667" i="1" a="1"/>
  <c r="M667" i="1" s="1"/>
  <c r="M675" i="1" a="1"/>
  <c r="M675" i="1" s="1"/>
  <c r="M685" i="1" a="1"/>
  <c r="M685" i="1" s="1"/>
  <c r="M703" i="1" a="1"/>
  <c r="M703" i="1" s="1"/>
  <c r="M711" i="1" a="1"/>
  <c r="M711" i="1" s="1"/>
  <c r="M720" i="1" a="1"/>
  <c r="M720" i="1" s="1"/>
  <c r="M728" i="1" a="1"/>
  <c r="M728" i="1" s="1"/>
  <c r="M736" i="1" a="1"/>
  <c r="M736" i="1" s="1"/>
  <c r="M745" i="1" a="1"/>
  <c r="M745" i="1" s="1"/>
  <c r="M753" i="1" a="1"/>
  <c r="M753" i="1" s="1"/>
  <c r="M761" i="1" a="1"/>
  <c r="M761" i="1" s="1"/>
  <c r="M770" i="1" a="1"/>
  <c r="M770" i="1" s="1"/>
  <c r="M13" i="1" a="1"/>
  <c r="M13" i="1" s="1"/>
  <c r="M35" i="1" a="1"/>
  <c r="M35" i="1" s="1"/>
  <c r="M45" i="1" a="1"/>
  <c r="M45" i="1" s="1"/>
  <c r="M55" i="1" a="1"/>
  <c r="M55" i="1" s="1"/>
  <c r="M76" i="1" a="1"/>
  <c r="M76" i="1" s="1"/>
  <c r="M87" i="1" a="1"/>
  <c r="M87" i="1" s="1"/>
  <c r="M109" i="1" a="1"/>
  <c r="M109" i="1" s="1"/>
  <c r="M120" i="1" a="1"/>
  <c r="M120" i="1" s="1"/>
  <c r="M131" i="1" a="1"/>
  <c r="M131" i="1" s="1"/>
  <c r="M142" i="1" a="1"/>
  <c r="M142" i="1" s="1"/>
  <c r="M153" i="1" a="1"/>
  <c r="M153" i="1" s="1"/>
  <c r="M164" i="1" a="1"/>
  <c r="M164" i="1" s="1"/>
  <c r="M175" i="1" a="1"/>
  <c r="M175" i="1" s="1"/>
  <c r="M186" i="1" a="1"/>
  <c r="M186" i="1" s="1"/>
  <c r="M197" i="1" a="1"/>
  <c r="M197" i="1" s="1"/>
  <c r="M209" i="1" a="1"/>
  <c r="M209" i="1" s="1"/>
  <c r="M219" i="1" a="1"/>
  <c r="M219" i="1" s="1"/>
  <c r="M231" i="1" a="1"/>
  <c r="M231" i="1" s="1"/>
  <c r="M253" i="1" a="1"/>
  <c r="M253" i="1" s="1"/>
  <c r="M264" i="1" a="1"/>
  <c r="M264" i="1" s="1"/>
  <c r="M275" i="1" a="1"/>
  <c r="M275" i="1" s="1"/>
  <c r="M286" i="1" a="1"/>
  <c r="M286" i="1" s="1"/>
  <c r="M297" i="1" a="1"/>
  <c r="M297" i="1" s="1"/>
  <c r="M307" i="1" a="1"/>
  <c r="M307" i="1" s="1"/>
  <c r="M316" i="1" a="1"/>
  <c r="M316" i="1" s="1"/>
  <c r="M327" i="1" a="1"/>
  <c r="M327" i="1" s="1"/>
  <c r="M348" i="1" a="1"/>
  <c r="M348" i="1" s="1"/>
  <c r="M359" i="1" a="1"/>
  <c r="M359" i="1" s="1"/>
  <c r="M369" i="1" a="1"/>
  <c r="M369" i="1" s="1"/>
  <c r="M379" i="1" a="1"/>
  <c r="M379" i="1" s="1"/>
  <c r="M389" i="1" a="1"/>
  <c r="M389" i="1" s="1"/>
  <c r="M400" i="1" a="1"/>
  <c r="M400" i="1" s="1"/>
  <c r="M422" i="1" a="1"/>
  <c r="M422" i="1" s="1"/>
  <c r="M432" i="1" a="1"/>
  <c r="M432" i="1" s="1"/>
  <c r="M443" i="1" a="1"/>
  <c r="M443" i="1" s="1"/>
  <c r="M453" i="1" a="1"/>
  <c r="M453" i="1" s="1"/>
  <c r="M464" i="1" a="1"/>
  <c r="M464" i="1" s="1"/>
  <c r="M474" i="1" a="1"/>
  <c r="M474" i="1" s="1"/>
  <c r="M484" i="1" a="1"/>
  <c r="M484" i="1" s="1"/>
  <c r="M496" i="1" a="1"/>
  <c r="M496" i="1" s="1"/>
  <c r="M507" i="1" a="1"/>
  <c r="M507" i="1" s="1"/>
  <c r="M524" i="1" a="1"/>
  <c r="M524" i="1" s="1"/>
  <c r="M533" i="1" a="1"/>
  <c r="M533" i="1" s="1"/>
  <c r="M550" i="1" a="1"/>
  <c r="M550" i="1" s="1"/>
  <c r="M558" i="1" a="1"/>
  <c r="M558" i="1" s="1"/>
  <c r="M566" i="1" a="1"/>
  <c r="M566" i="1" s="1"/>
  <c r="M575" i="1" a="1"/>
  <c r="M575" i="1" s="1"/>
  <c r="M598" i="1" a="1"/>
  <c r="M598" i="1" s="1"/>
  <c r="M614" i="1" a="1"/>
  <c r="M614" i="1" s="1"/>
  <c r="M624" i="1" a="1"/>
  <c r="M624" i="1" s="1"/>
  <c r="M632" i="1" a="1"/>
  <c r="M632" i="1" s="1"/>
  <c r="M642" i="1" a="1"/>
  <c r="M642" i="1" s="1"/>
  <c r="M650" i="1" a="1"/>
  <c r="M650" i="1" s="1"/>
  <c r="M668" i="1" a="1"/>
  <c r="M668" i="1" s="1"/>
  <c r="M676" i="1" a="1"/>
  <c r="M676" i="1" s="1"/>
  <c r="M694" i="1" a="1"/>
  <c r="M694" i="1" s="1"/>
  <c r="M721" i="1" a="1"/>
  <c r="M721" i="1" s="1"/>
  <c r="M729" i="1" a="1"/>
  <c r="M729" i="1" s="1"/>
  <c r="M737" i="1" a="1"/>
  <c r="M737" i="1" s="1"/>
  <c r="M746" i="1" a="1"/>
  <c r="M746" i="1" s="1"/>
  <c r="M779" i="1" a="1"/>
  <c r="M779" i="1" s="1"/>
  <c r="M797" i="1" a="1"/>
  <c r="M797" i="1" s="1"/>
  <c r="M804" i="1" a="1"/>
  <c r="M804" i="1" s="1"/>
  <c r="M813" i="1" a="1"/>
  <c r="M813" i="1" s="1"/>
  <c r="M304" i="1" a="1"/>
  <c r="M304" i="1" s="1"/>
  <c r="M428" i="1" a="1"/>
  <c r="M428" i="1" s="1"/>
  <c r="M509" i="1" a="1"/>
  <c r="M509" i="1" s="1"/>
  <c r="M528" i="1" a="1"/>
  <c r="M528" i="1" s="1"/>
  <c r="M544" i="1" a="1"/>
  <c r="M544" i="1" s="1"/>
  <c r="M594" i="1" a="1"/>
  <c r="M594" i="1" s="1"/>
  <c r="M609" i="1" a="1"/>
  <c r="M609" i="1" s="1"/>
  <c r="M645" i="1" a="1"/>
  <c r="M645" i="1" s="1"/>
  <c r="M715" i="1" a="1"/>
  <c r="M715" i="1" s="1"/>
  <c r="M732" i="1" a="1"/>
  <c r="M732" i="1" s="1"/>
  <c r="M749" i="1" a="1"/>
  <c r="M749" i="1" s="1"/>
  <c r="M766" i="1" a="1"/>
  <c r="M766" i="1" s="1"/>
  <c r="M781" i="1" a="1"/>
  <c r="M781" i="1" s="1"/>
  <c r="M791" i="1" a="1"/>
  <c r="M791" i="1" s="1"/>
  <c r="M805" i="1" a="1"/>
  <c r="M805" i="1" s="1"/>
  <c r="M816" i="1" a="1"/>
  <c r="M816" i="1" s="1"/>
  <c r="M824" i="1" a="1"/>
  <c r="M824" i="1" s="1"/>
  <c r="M833" i="1" a="1"/>
  <c r="M833" i="1" s="1"/>
  <c r="M849" i="1" a="1"/>
  <c r="M849" i="1" s="1"/>
  <c r="M865" i="1" a="1"/>
  <c r="M865" i="1" s="1"/>
  <c r="M874" i="1" a="1"/>
  <c r="M874" i="1" s="1"/>
  <c r="M882" i="1" a="1"/>
  <c r="M882" i="1" s="1"/>
  <c r="M897" i="1" a="1"/>
  <c r="M897" i="1" s="1"/>
  <c r="M914" i="1" a="1"/>
  <c r="M914" i="1" s="1"/>
  <c r="M922" i="1" a="1"/>
  <c r="M922" i="1" s="1"/>
  <c r="M931" i="1" a="1"/>
  <c r="M931" i="1" s="1"/>
  <c r="M939" i="1" a="1"/>
  <c r="M939" i="1" s="1"/>
  <c r="M956" i="1" a="1"/>
  <c r="M956" i="1" s="1"/>
  <c r="M973" i="1" a="1"/>
  <c r="M973" i="1" s="1"/>
  <c r="M981" i="1" a="1"/>
  <c r="M981" i="1" s="1"/>
  <c r="M990" i="1" a="1"/>
  <c r="M990" i="1" s="1"/>
  <c r="M1016" i="1" a="1"/>
  <c r="M1016" i="1" s="1"/>
  <c r="M1024" i="1" a="1"/>
  <c r="M1024" i="1" s="1"/>
  <c r="M1040" i="1" a="1"/>
  <c r="M1040" i="1" s="1"/>
  <c r="M1048" i="1" a="1"/>
  <c r="M1048" i="1" s="1"/>
  <c r="M1057" i="1" a="1"/>
  <c r="M1057" i="1" s="1"/>
  <c r="M1064" i="1" a="1"/>
  <c r="M1064" i="1" s="1"/>
  <c r="M1073" i="1" a="1"/>
  <c r="M1073" i="1" s="1"/>
  <c r="M1080" i="1" a="1"/>
  <c r="M1080" i="1" s="1"/>
  <c r="M1089" i="1" a="1"/>
  <c r="M1089" i="1" s="1"/>
  <c r="M1097" i="1" a="1"/>
  <c r="M1097" i="1" s="1"/>
  <c r="M1105" i="1" a="1"/>
  <c r="M1105" i="1" s="1"/>
  <c r="M1120" i="1" a="1"/>
  <c r="M1120" i="1" s="1"/>
  <c r="M1143" i="1" a="1"/>
  <c r="M1143" i="1" s="1"/>
  <c r="M1151" i="1" a="1"/>
  <c r="M1151" i="1" s="1"/>
  <c r="M1159" i="1" a="1"/>
  <c r="M1159" i="1" s="1"/>
  <c r="M1167" i="1" a="1"/>
  <c r="M1167" i="1" s="1"/>
  <c r="M1175" i="1" a="1"/>
  <c r="M1175" i="1" s="1"/>
  <c r="M1182" i="1" a="1"/>
  <c r="M1182" i="1" s="1"/>
  <c r="M1197" i="1" a="1"/>
  <c r="M1197" i="1" s="1"/>
  <c r="M1206" i="1" a="1"/>
  <c r="M1206" i="1" s="1"/>
  <c r="M1222" i="1" a="1"/>
  <c r="M1222" i="1" s="1"/>
  <c r="M1239" i="1" a="1"/>
  <c r="M1239" i="1" s="1"/>
  <c r="M1247" i="1" a="1"/>
  <c r="M1247" i="1" s="1"/>
  <c r="M1271" i="1" a="1"/>
  <c r="M1271" i="1" s="1"/>
  <c r="M1279" i="1" a="1"/>
  <c r="M1279" i="1" s="1"/>
  <c r="M1310" i="1" a="1"/>
  <c r="M1310" i="1" s="1"/>
  <c r="M439" i="1" a="1"/>
  <c r="M439" i="1" s="1"/>
  <c r="M511" i="1" a="1"/>
  <c r="M511" i="1" s="1"/>
  <c r="M530" i="1" a="1"/>
  <c r="M530" i="1" s="1"/>
  <c r="M564" i="1" a="1"/>
  <c r="M564" i="1" s="1"/>
  <c r="M579" i="1" a="1"/>
  <c r="M579" i="1" s="1"/>
  <c r="M612" i="1" a="1"/>
  <c r="M612" i="1" s="1"/>
  <c r="M628" i="1" a="1"/>
  <c r="M628" i="1" s="1"/>
  <c r="M648" i="1" a="1"/>
  <c r="M648" i="1" s="1"/>
  <c r="M665" i="1" a="1"/>
  <c r="M665" i="1" s="1"/>
  <c r="M683" i="1" a="1"/>
  <c r="M683" i="1" s="1"/>
  <c r="M701" i="1" a="1"/>
  <c r="M701" i="1" s="1"/>
  <c r="M717" i="1" a="1"/>
  <c r="M717" i="1" s="1"/>
  <c r="M751" i="1" a="1"/>
  <c r="M751" i="1" s="1"/>
  <c r="M767" i="1" a="1"/>
  <c r="M767" i="1" s="1"/>
  <c r="M782" i="1" a="1"/>
  <c r="M782" i="1" s="1"/>
  <c r="M793" i="1" a="1"/>
  <c r="M793" i="1" s="1"/>
  <c r="M806" i="1" a="1"/>
  <c r="M806" i="1" s="1"/>
  <c r="M842" i="1" a="1"/>
  <c r="M842" i="1" s="1"/>
  <c r="M850" i="1" a="1"/>
  <c r="M850" i="1" s="1"/>
  <c r="M858" i="1" a="1"/>
  <c r="M858" i="1" s="1"/>
  <c r="M866" i="1" a="1"/>
  <c r="M866" i="1" s="1"/>
  <c r="M890" i="1" a="1"/>
  <c r="M890" i="1" s="1"/>
  <c r="M898" i="1" a="1"/>
  <c r="M898" i="1" s="1"/>
  <c r="M906" i="1" a="1"/>
  <c r="M906" i="1" s="1"/>
  <c r="M940" i="1" a="1"/>
  <c r="M940" i="1" s="1"/>
  <c r="M948" i="1" a="1"/>
  <c r="M948" i="1" s="1"/>
  <c r="M957" i="1" a="1"/>
  <c r="M957" i="1" s="1"/>
  <c r="M965" i="1" a="1"/>
  <c r="M965" i="1" s="1"/>
  <c r="M982" i="1" a="1"/>
  <c r="M982" i="1" s="1"/>
  <c r="M999" i="1" a="1"/>
  <c r="M999" i="1" s="1"/>
  <c r="M1007" i="1" a="1"/>
  <c r="M1007" i="1" s="1"/>
  <c r="M1033" i="1" a="1"/>
  <c r="M1033" i="1" s="1"/>
  <c r="M1049" i="1" a="1"/>
  <c r="M1049" i="1" s="1"/>
  <c r="M1081" i="1" a="1"/>
  <c r="M1081" i="1" s="1"/>
  <c r="M1090" i="1" a="1"/>
  <c r="M1090" i="1" s="1"/>
  <c r="M1113" i="1" a="1"/>
  <c r="M1113" i="1" s="1"/>
  <c r="M1121" i="1" a="1"/>
  <c r="M1121" i="1" s="1"/>
  <c r="M1129" i="1" a="1"/>
  <c r="M1129" i="1" s="1"/>
  <c r="M1136" i="1" a="1"/>
  <c r="M1136" i="1" s="1"/>
  <c r="M1144" i="1" a="1"/>
  <c r="M1144" i="1" s="1"/>
  <c r="M1160" i="1" a="1"/>
  <c r="M1160" i="1" s="1"/>
  <c r="M1168" i="1" a="1"/>
  <c r="M1168" i="1" s="1"/>
  <c r="M1190" i="1" a="1"/>
  <c r="M1190" i="1" s="1"/>
  <c r="M1198" i="1" a="1"/>
  <c r="M1198" i="1" s="1"/>
  <c r="M1214" i="1" a="1"/>
  <c r="M1214" i="1" s="1"/>
  <c r="M1223" i="1" a="1"/>
  <c r="M1223" i="1" s="1"/>
  <c r="M1231" i="1" a="1"/>
  <c r="M1231" i="1" s="1"/>
  <c r="M1240" i="1" a="1"/>
  <c r="M1240" i="1" s="1"/>
  <c r="M1248" i="1" a="1"/>
  <c r="M1248" i="1" s="1"/>
  <c r="M1255" i="1" a="1"/>
  <c r="M1255" i="1" s="1"/>
  <c r="M1263" i="1" a="1"/>
  <c r="M1263" i="1" s="1"/>
  <c r="M1272" i="1" a="1"/>
  <c r="M1272" i="1" s="1"/>
  <c r="M1287" i="1" a="1"/>
  <c r="M1287" i="1" s="1"/>
  <c r="M324" i="1" a="1"/>
  <c r="M324" i="1" s="1"/>
  <c r="M514" i="1" a="1"/>
  <c r="M514" i="1" s="1"/>
  <c r="M551" i="1" a="1"/>
  <c r="M551" i="1" s="1"/>
  <c r="M567" i="1" a="1"/>
  <c r="M567" i="1" s="1"/>
  <c r="M583" i="1" a="1"/>
  <c r="M583" i="1" s="1"/>
  <c r="M599" i="1" a="1"/>
  <c r="M599" i="1" s="1"/>
  <c r="M615" i="1" a="1"/>
  <c r="M615" i="1" s="1"/>
  <c r="M633" i="1" a="1"/>
  <c r="M633" i="1" s="1"/>
  <c r="M651" i="1" a="1"/>
  <c r="M651" i="1" s="1"/>
  <c r="M686" i="1" a="1"/>
  <c r="M686" i="1" s="1"/>
  <c r="M704" i="1" a="1"/>
  <c r="M704" i="1" s="1"/>
  <c r="M738" i="1" a="1"/>
  <c r="M738" i="1" s="1"/>
  <c r="M754" i="1" a="1"/>
  <c r="M754" i="1" s="1"/>
  <c r="M768" i="1" a="1"/>
  <c r="M768" i="1" s="1"/>
  <c r="M796" i="1" a="1"/>
  <c r="M796" i="1" s="1"/>
  <c r="M807" i="1" a="1"/>
  <c r="M807" i="1" s="1"/>
  <c r="M817" i="1" a="1"/>
  <c r="M817" i="1" s="1"/>
  <c r="M825" i="1" a="1"/>
  <c r="M825" i="1" s="1"/>
  <c r="M834" i="1" a="1"/>
  <c r="M834" i="1" s="1"/>
  <c r="M859" i="1" a="1"/>
  <c r="M859" i="1" s="1"/>
  <c r="M867" i="1" a="1"/>
  <c r="M867" i="1" s="1"/>
  <c r="M875" i="1" a="1"/>
  <c r="M875" i="1" s="1"/>
  <c r="M883" i="1" a="1"/>
  <c r="M883" i="1" s="1"/>
  <c r="M891" i="1" a="1"/>
  <c r="M891" i="1" s="1"/>
  <c r="M899" i="1" a="1"/>
  <c r="M899" i="1" s="1"/>
  <c r="M915" i="1" a="1"/>
  <c r="M915" i="1" s="1"/>
  <c r="M923" i="1" a="1"/>
  <c r="M923" i="1" s="1"/>
  <c r="M932" i="1" a="1"/>
  <c r="M932" i="1" s="1"/>
  <c r="M941" i="1" a="1"/>
  <c r="M941" i="1" s="1"/>
  <c r="M958" i="1" a="1"/>
  <c r="M958" i="1" s="1"/>
  <c r="M974" i="1" a="1"/>
  <c r="M974" i="1" s="1"/>
  <c r="M983" i="1" a="1"/>
  <c r="M983" i="1" s="1"/>
  <c r="M991" i="1" a="1"/>
  <c r="M991" i="1" s="1"/>
  <c r="M1000" i="1" a="1"/>
  <c r="M1000" i="1" s="1"/>
  <c r="M1017" i="1" a="1"/>
  <c r="M1017" i="1" s="1"/>
  <c r="M1025" i="1" a="1"/>
  <c r="M1025" i="1" s="1"/>
  <c r="M1041" i="1" a="1"/>
  <c r="M1041" i="1" s="1"/>
  <c r="M334" i="1" a="1"/>
  <c r="M334" i="1" s="1"/>
  <c r="M460" i="1" a="1"/>
  <c r="M460" i="1" s="1"/>
  <c r="M517" i="1" a="1"/>
  <c r="M517" i="1" s="1"/>
  <c r="M534" i="1" a="1"/>
  <c r="M534" i="1" s="1"/>
  <c r="M584" i="1" a="1"/>
  <c r="M584" i="1" s="1"/>
  <c r="M616" i="1" a="1"/>
  <c r="M616" i="1" s="1"/>
  <c r="M634" i="1" a="1"/>
  <c r="M634" i="1" s="1"/>
  <c r="M669" i="1" a="1"/>
  <c r="M669" i="1" s="1"/>
  <c r="M705" i="1" a="1"/>
  <c r="M705" i="1" s="1"/>
  <c r="M722" i="1" a="1"/>
  <c r="M722" i="1" s="1"/>
  <c r="M739" i="1" a="1"/>
  <c r="M739" i="1" s="1"/>
  <c r="M755" i="1" a="1"/>
  <c r="M755" i="1" s="1"/>
  <c r="M771" i="1" a="1"/>
  <c r="M771" i="1" s="1"/>
  <c r="M783" i="1" a="1"/>
  <c r="M783" i="1" s="1"/>
  <c r="M808" i="1" a="1"/>
  <c r="M808" i="1" s="1"/>
  <c r="M826" i="1" a="1"/>
  <c r="M826" i="1" s="1"/>
  <c r="M843" i="1" a="1"/>
  <c r="M843" i="1" s="1"/>
  <c r="M851" i="1" a="1"/>
  <c r="M851" i="1" s="1"/>
  <c r="M868" i="1" a="1"/>
  <c r="M868" i="1" s="1"/>
  <c r="M892" i="1" a="1"/>
  <c r="M892" i="1" s="1"/>
  <c r="M900" i="1" a="1"/>
  <c r="M900" i="1" s="1"/>
  <c r="M907" i="1" a="1"/>
  <c r="M907" i="1" s="1"/>
  <c r="M916" i="1" a="1"/>
  <c r="M916" i="1" s="1"/>
  <c r="M924" i="1" a="1"/>
  <c r="M924" i="1" s="1"/>
  <c r="M942" i="1" a="1"/>
  <c r="M942" i="1" s="1"/>
  <c r="M949" i="1" a="1"/>
  <c r="M949" i="1" s="1"/>
  <c r="M959" i="1" a="1"/>
  <c r="M959" i="1" s="1"/>
  <c r="M966" i="1" a="1"/>
  <c r="M966" i="1" s="1"/>
  <c r="M984" i="1" a="1"/>
  <c r="M984" i="1" s="1"/>
  <c r="M1001" i="1" a="1"/>
  <c r="M1001" i="1" s="1"/>
  <c r="M1008" i="1" a="1"/>
  <c r="M1008" i="1" s="1"/>
  <c r="M1018" i="1" a="1"/>
  <c r="M1018" i="1" s="1"/>
  <c r="M1026" i="1" a="1"/>
  <c r="M1026" i="1" s="1"/>
  <c r="M1034" i="1" a="1"/>
  <c r="M1034" i="1" s="1"/>
  <c r="M1042" i="1" a="1"/>
  <c r="M1042" i="1" s="1"/>
  <c r="M1050" i="1" a="1"/>
  <c r="M1050" i="1" s="1"/>
  <c r="M1066" i="1" a="1"/>
  <c r="M1066" i="1" s="1"/>
  <c r="M1075" i="1" a="1"/>
  <c r="M1075" i="1" s="1"/>
  <c r="M1083" i="1" a="1"/>
  <c r="M1083" i="1" s="1"/>
  <c r="M1091" i="1" a="1"/>
  <c r="M1091" i="1" s="1"/>
  <c r="M1099" i="1" a="1"/>
  <c r="M1099" i="1" s="1"/>
  <c r="M1107" i="1" a="1"/>
  <c r="M1107" i="1" s="1"/>
  <c r="M1115" i="1" a="1"/>
  <c r="M1115" i="1" s="1"/>
  <c r="M1122" i="1" a="1"/>
  <c r="M1122" i="1" s="1"/>
  <c r="M1130" i="1" a="1"/>
  <c r="M1130" i="1" s="1"/>
  <c r="M1137" i="1" a="1"/>
  <c r="M1137" i="1" s="1"/>
  <c r="M1153" i="1" a="1"/>
  <c r="M1153" i="1" s="1"/>
  <c r="M1161" i="1" a="1"/>
  <c r="M1161" i="1" s="1"/>
  <c r="M1169" i="1" a="1"/>
  <c r="M1169" i="1" s="1"/>
  <c r="M1184" i="1" a="1"/>
  <c r="M1184" i="1" s="1"/>
  <c r="M1191" i="1" a="1"/>
  <c r="M1191" i="1" s="1"/>
  <c r="M1200" i="1" a="1"/>
  <c r="M1200" i="1" s="1"/>
  <c r="M1216" i="1" a="1"/>
  <c r="M1216" i="1" s="1"/>
  <c r="M1224" i="1" a="1"/>
  <c r="M1224" i="1" s="1"/>
  <c r="M1241" i="1" a="1"/>
  <c r="M1241" i="1" s="1"/>
  <c r="M1249" i="1" a="1"/>
  <c r="M1249" i="1" s="1"/>
  <c r="M1265" i="1" a="1"/>
  <c r="M1265" i="1" s="1"/>
  <c r="M344" i="1" a="1"/>
  <c r="M344" i="1" s="1"/>
  <c r="M471" i="1" a="1"/>
  <c r="M471" i="1" s="1"/>
  <c r="M552" i="1" a="1"/>
  <c r="M552" i="1" s="1"/>
  <c r="M568" i="1" a="1"/>
  <c r="M568" i="1" s="1"/>
  <c r="M585" i="1" a="1"/>
  <c r="M585" i="1" s="1"/>
  <c r="M600" i="1" a="1"/>
  <c r="M600" i="1" s="1"/>
  <c r="M617" i="1" a="1"/>
  <c r="M617" i="1" s="1"/>
  <c r="M635" i="1" a="1"/>
  <c r="M635" i="1" s="1"/>
  <c r="M652" i="1" a="1"/>
  <c r="M652" i="1" s="1"/>
  <c r="M687" i="1" a="1"/>
  <c r="M687" i="1" s="1"/>
  <c r="M706" i="1" a="1"/>
  <c r="M706" i="1" s="1"/>
  <c r="M740" i="1" a="1"/>
  <c r="M740" i="1" s="1"/>
  <c r="M798" i="1" a="1"/>
  <c r="M798" i="1" s="1"/>
  <c r="M818" i="1" a="1"/>
  <c r="M818" i="1" s="1"/>
  <c r="M827" i="1" a="1"/>
  <c r="M827" i="1" s="1"/>
  <c r="M835" i="1" a="1"/>
  <c r="M835" i="1" s="1"/>
  <c r="M844" i="1" a="1"/>
  <c r="M844" i="1" s="1"/>
  <c r="M852" i="1" a="1"/>
  <c r="M852" i="1" s="1"/>
  <c r="M860" i="1" a="1"/>
  <c r="M860" i="1" s="1"/>
  <c r="M869" i="1" a="1"/>
  <c r="M869" i="1" s="1"/>
  <c r="M876" i="1" a="1"/>
  <c r="M876" i="1" s="1"/>
  <c r="M884" i="1" a="1"/>
  <c r="M884" i="1" s="1"/>
  <c r="M908" i="1" a="1"/>
  <c r="M908" i="1" s="1"/>
  <c r="M925" i="1" a="1"/>
  <c r="M925" i="1" s="1"/>
  <c r="M933" i="1" a="1"/>
  <c r="M933" i="1" s="1"/>
  <c r="M950" i="1" a="1"/>
  <c r="M950" i="1" s="1"/>
  <c r="M967" i="1" a="1"/>
  <c r="M967" i="1" s="1"/>
  <c r="M975" i="1" a="1"/>
  <c r="M975" i="1" s="1"/>
  <c r="M985" i="1" a="1"/>
  <c r="M985" i="1" s="1"/>
  <c r="M992" i="1" a="1"/>
  <c r="M992" i="1" s="1"/>
  <c r="M1009" i="1" a="1"/>
  <c r="M1009" i="1" s="1"/>
  <c r="M1027" i="1" a="1"/>
  <c r="M1027" i="1" s="1"/>
  <c r="M1035" i="1" a="1"/>
  <c r="M1035" i="1" s="1"/>
  <c r="M1043" i="1" a="1"/>
  <c r="M1043" i="1" s="1"/>
  <c r="M1059" i="1" a="1"/>
  <c r="M1059" i="1" s="1"/>
  <c r="M1084" i="1" a="1"/>
  <c r="M1084" i="1" s="1"/>
  <c r="M1108" i="1" a="1"/>
  <c r="M1108" i="1" s="1"/>
  <c r="M1138" i="1" a="1"/>
  <c r="M1138" i="1" s="1"/>
  <c r="M1146" i="1" a="1"/>
  <c r="M1146" i="1" s="1"/>
  <c r="M1154" i="1" a="1"/>
  <c r="M1154" i="1" s="1"/>
  <c r="M1162" i="1" a="1"/>
  <c r="M1162" i="1" s="1"/>
  <c r="M1177" i="1" a="1"/>
  <c r="M1177" i="1" s="1"/>
  <c r="M1192" i="1" a="1"/>
  <c r="M1192" i="1" s="1"/>
  <c r="M1208" i="1" a="1"/>
  <c r="M1208" i="1" s="1"/>
  <c r="M1217" i="1" a="1"/>
  <c r="M1217" i="1" s="1"/>
  <c r="M1225" i="1" a="1"/>
  <c r="M1225" i="1" s="1"/>
  <c r="M1233" i="1" a="1"/>
  <c r="M1233" i="1" s="1"/>
  <c r="M1257" i="1" a="1"/>
  <c r="M1257" i="1" s="1"/>
  <c r="M1274" i="1" a="1"/>
  <c r="M1274" i="1" s="1"/>
  <c r="M1281" i="1" a="1"/>
  <c r="M1281" i="1" s="1"/>
  <c r="M1297" i="1" a="1"/>
  <c r="M1297" i="1" s="1"/>
  <c r="M1305" i="1" a="1"/>
  <c r="M1305" i="1" s="1"/>
  <c r="M1313" i="1" a="1"/>
  <c r="M1313" i="1" s="1"/>
  <c r="M355" i="1" a="1"/>
  <c r="M355" i="1" s="1"/>
  <c r="M481" i="1" a="1"/>
  <c r="M481" i="1" s="1"/>
  <c r="M519" i="1" a="1"/>
  <c r="M519" i="1" s="1"/>
  <c r="M535" i="1" a="1"/>
  <c r="M535" i="1" s="1"/>
  <c r="M569" i="1" a="1"/>
  <c r="M569" i="1" s="1"/>
  <c r="M636" i="1" a="1"/>
  <c r="M636" i="1" s="1"/>
  <c r="M653" i="1" a="1"/>
  <c r="M653" i="1" s="1"/>
  <c r="M670" i="1" a="1"/>
  <c r="M670" i="1" s="1"/>
  <c r="M688" i="1" a="1"/>
  <c r="M688" i="1" s="1"/>
  <c r="M707" i="1" a="1"/>
  <c r="M707" i="1" s="1"/>
  <c r="M723" i="1" a="1"/>
  <c r="M723" i="1" s="1"/>
  <c r="M741" i="1" a="1"/>
  <c r="M741" i="1" s="1"/>
  <c r="M756" i="1" a="1"/>
  <c r="M756" i="1" s="1"/>
  <c r="M772" i="1" a="1"/>
  <c r="M772" i="1" s="1"/>
  <c r="M785" i="1" a="1"/>
  <c r="M785" i="1" s="1"/>
  <c r="M809" i="1" a="1"/>
  <c r="M809" i="1" s="1"/>
  <c r="M819" i="1" a="1"/>
  <c r="M819" i="1" s="1"/>
  <c r="M836" i="1" a="1"/>
  <c r="M836" i="1" s="1"/>
  <c r="M853" i="1" a="1"/>
  <c r="M853" i="1" s="1"/>
  <c r="M885" i="1" a="1"/>
  <c r="M885" i="1" s="1"/>
  <c r="M893" i="1" a="1"/>
  <c r="M893" i="1" s="1"/>
  <c r="M901" i="1" a="1"/>
  <c r="M901" i="1" s="1"/>
  <c r="M917" i="1" a="1"/>
  <c r="M917" i="1" s="1"/>
  <c r="M926" i="1" a="1"/>
  <c r="M926" i="1" s="1"/>
  <c r="M934" i="1" a="1"/>
  <c r="M934" i="1" s="1"/>
  <c r="M943" i="1" a="1"/>
  <c r="M943" i="1" s="1"/>
  <c r="M951" i="1" a="1"/>
  <c r="M951" i="1" s="1"/>
  <c r="M960" i="1" a="1"/>
  <c r="M960" i="1" s="1"/>
  <c r="M968" i="1" a="1"/>
  <c r="M968" i="1" s="1"/>
  <c r="M976" i="1" a="1"/>
  <c r="M976" i="1" s="1"/>
  <c r="M993" i="1" a="1"/>
  <c r="M993" i="1" s="1"/>
  <c r="M1002" i="1" a="1"/>
  <c r="M1002" i="1" s="1"/>
  <c r="M1010" i="1" a="1"/>
  <c r="M1010" i="1" s="1"/>
  <c r="M1019" i="1" a="1"/>
  <c r="M1019" i="1" s="1"/>
  <c r="M365" i="1" a="1"/>
  <c r="M365" i="1" s="1"/>
  <c r="M486" i="1" a="1"/>
  <c r="M486" i="1" s="1"/>
  <c r="M536" i="1" a="1"/>
  <c r="M536" i="1" s="1"/>
  <c r="M553" i="1" a="1"/>
  <c r="M553" i="1" s="1"/>
  <c r="M570" i="1" a="1"/>
  <c r="M570" i="1" s="1"/>
  <c r="M586" i="1" a="1"/>
  <c r="M586" i="1" s="1"/>
  <c r="M601" i="1" a="1"/>
  <c r="M601" i="1" s="1"/>
  <c r="M618" i="1" a="1"/>
  <c r="M618" i="1" s="1"/>
  <c r="M637" i="1" a="1"/>
  <c r="M637" i="1" s="1"/>
  <c r="M671" i="1" a="1"/>
  <c r="M671" i="1" s="1"/>
  <c r="M689" i="1" a="1"/>
  <c r="M689" i="1" s="1"/>
  <c r="M724" i="1" a="1"/>
  <c r="M724" i="1" s="1"/>
  <c r="M773" i="1" a="1"/>
  <c r="M773" i="1" s="1"/>
  <c r="M787" i="1" a="1"/>
  <c r="M787" i="1" s="1"/>
  <c r="M799" i="1" a="1"/>
  <c r="M799" i="1" s="1"/>
  <c r="M810" i="1" a="1"/>
  <c r="M810" i="1" s="1"/>
  <c r="M829" i="1" a="1"/>
  <c r="M829" i="1" s="1"/>
  <c r="M845" i="1" a="1"/>
  <c r="M845" i="1" s="1"/>
  <c r="M854" i="1" a="1"/>
  <c r="M854" i="1" s="1"/>
  <c r="M861" i="1" a="1"/>
  <c r="M861" i="1" s="1"/>
  <c r="M870" i="1" a="1"/>
  <c r="M870" i="1" s="1"/>
  <c r="M877" i="1" a="1"/>
  <c r="M877" i="1" s="1"/>
  <c r="M886" i="1" a="1"/>
  <c r="M886" i="1" s="1"/>
  <c r="M909" i="1" a="1"/>
  <c r="M909" i="1" s="1"/>
  <c r="M918" i="1" a="1"/>
  <c r="M918" i="1" s="1"/>
  <c r="M944" i="1" a="1"/>
  <c r="M944" i="1" s="1"/>
  <c r="M952" i="1" a="1"/>
  <c r="M952" i="1" s="1"/>
  <c r="M977" i="1" a="1"/>
  <c r="M977" i="1" s="1"/>
  <c r="M986" i="1" a="1"/>
  <c r="M986" i="1" s="1"/>
  <c r="M994" i="1" a="1"/>
  <c r="M994" i="1" s="1"/>
  <c r="M1003" i="1" a="1"/>
  <c r="M1003" i="1" s="1"/>
  <c r="M1011" i="1" a="1"/>
  <c r="M1011" i="1" s="1"/>
  <c r="M1028" i="1" a="1"/>
  <c r="M1028" i="1" s="1"/>
  <c r="M1068" i="1" a="1"/>
  <c r="M1068" i="1" s="1"/>
  <c r="M1085" i="1" a="1"/>
  <c r="M1085" i="1" s="1"/>
  <c r="M1101" i="1" a="1"/>
  <c r="M1101" i="1" s="1"/>
  <c r="M1109" i="1" a="1"/>
  <c r="M1109" i="1" s="1"/>
  <c r="M1132" i="1" a="1"/>
  <c r="M1132" i="1" s="1"/>
  <c r="M1139" i="1" a="1"/>
  <c r="M1139" i="1" s="1"/>
  <c r="M1155" i="1" a="1"/>
  <c r="M1155" i="1" s="1"/>
  <c r="M1163" i="1" a="1"/>
  <c r="M1163" i="1" s="1"/>
  <c r="M1171" i="1" a="1"/>
  <c r="M1171" i="1" s="1"/>
  <c r="M1178" i="1" a="1"/>
  <c r="M1178" i="1" s="1"/>
  <c r="M1186" i="1" a="1"/>
  <c r="M1186" i="1" s="1"/>
  <c r="M1202" i="1" a="1"/>
  <c r="M1202" i="1" s="1"/>
  <c r="M1209" i="1" a="1"/>
  <c r="M1209" i="1" s="1"/>
  <c r="M1218" i="1" a="1"/>
  <c r="M1218" i="1" s="1"/>
  <c r="M1235" i="1" a="1"/>
  <c r="M1235" i="1" s="1"/>
  <c r="M1243" i="1" a="1"/>
  <c r="M1243" i="1" s="1"/>
  <c r="M1251" i="1" a="1"/>
  <c r="M1251" i="1" s="1"/>
  <c r="M1259" i="1" a="1"/>
  <c r="M1259" i="1" s="1"/>
  <c r="M1275" i="1" a="1"/>
  <c r="M1275" i="1" s="1"/>
  <c r="M1291" i="1" a="1"/>
  <c r="M1291" i="1" s="1"/>
  <c r="M1314" i="1" a="1"/>
  <c r="M1314" i="1" s="1"/>
  <c r="M1329" i="1" a="1"/>
  <c r="M1329" i="1" s="1"/>
  <c r="M376" i="1" a="1"/>
  <c r="M376" i="1" s="1"/>
  <c r="M492" i="1" a="1"/>
  <c r="M492" i="1" s="1"/>
  <c r="M522" i="1" a="1"/>
  <c r="M522" i="1" s="1"/>
  <c r="M588" i="1" a="1"/>
  <c r="M588" i="1" s="1"/>
  <c r="M604" i="1" a="1"/>
  <c r="M604" i="1" s="1"/>
  <c r="M620" i="1" a="1"/>
  <c r="M620" i="1" s="1"/>
  <c r="M656" i="1" a="1"/>
  <c r="M656" i="1" s="1"/>
  <c r="M673" i="1" a="1"/>
  <c r="M673" i="1" s="1"/>
  <c r="M692" i="1" a="1"/>
  <c r="M692" i="1" s="1"/>
  <c r="M758" i="1" a="1"/>
  <c r="M758" i="1" s="1"/>
  <c r="M774" i="1" a="1"/>
  <c r="M774" i="1" s="1"/>
  <c r="M788" i="1" a="1"/>
  <c r="M788" i="1" s="1"/>
  <c r="M800" i="1" a="1"/>
  <c r="M800" i="1" s="1"/>
  <c r="M821" i="1" a="1"/>
  <c r="M821" i="1" s="1"/>
  <c r="M837" i="1" a="1"/>
  <c r="M837" i="1" s="1"/>
  <c r="M846" i="1" a="1"/>
  <c r="M846" i="1" s="1"/>
  <c r="M862" i="1" a="1"/>
  <c r="M862" i="1" s="1"/>
  <c r="M878" i="1" a="1"/>
  <c r="M878" i="1" s="1"/>
  <c r="M887" i="1" a="1"/>
  <c r="M887" i="1" s="1"/>
  <c r="M894" i="1" a="1"/>
  <c r="M894" i="1" s="1"/>
  <c r="M902" i="1" a="1"/>
  <c r="M902" i="1" s="1"/>
  <c r="M910" i="1" a="1"/>
  <c r="M910" i="1" s="1"/>
  <c r="M927" i="1" a="1"/>
  <c r="M927" i="1" s="1"/>
  <c r="M935" i="1" a="1"/>
  <c r="M935" i="1" s="1"/>
  <c r="M961" i="1" a="1"/>
  <c r="M961" i="1" s="1"/>
  <c r="M969" i="1" a="1"/>
  <c r="M969" i="1" s="1"/>
  <c r="M1012" i="1" a="1"/>
  <c r="M1012" i="1" s="1"/>
  <c r="M1020" i="1" a="1"/>
  <c r="M1020" i="1" s="1"/>
  <c r="M1029" i="1" a="1"/>
  <c r="M1029" i="1" s="1"/>
  <c r="M1037" i="1" a="1"/>
  <c r="M1037" i="1" s="1"/>
  <c r="M1045" i="1" a="1"/>
  <c r="M1045" i="1" s="1"/>
  <c r="M1052" i="1" a="1"/>
  <c r="M1052" i="1" s="1"/>
  <c r="M1061" i="1" a="1"/>
  <c r="M1061" i="1" s="1"/>
  <c r="M1069" i="1" a="1"/>
  <c r="M1069" i="1" s="1"/>
  <c r="M1077" i="1" a="1"/>
  <c r="M1077" i="1" s="1"/>
  <c r="M386" i="1" a="1"/>
  <c r="M386" i="1" s="1"/>
  <c r="M498" i="1" a="1"/>
  <c r="M498" i="1" s="1"/>
  <c r="M541" i="1" a="1"/>
  <c r="M541" i="1" s="1"/>
  <c r="M591" i="1" a="1"/>
  <c r="M591" i="1" s="1"/>
  <c r="M607" i="1" a="1"/>
  <c r="M607" i="1" s="1"/>
  <c r="M660" i="1" a="1"/>
  <c r="M660" i="1" s="1"/>
  <c r="M677" i="1" a="1"/>
  <c r="M677" i="1" s="1"/>
  <c r="M695" i="1" a="1"/>
  <c r="M695" i="1" s="1"/>
  <c r="M712" i="1" a="1"/>
  <c r="M712" i="1" s="1"/>
  <c r="M762" i="1" a="1"/>
  <c r="M762" i="1" s="1"/>
  <c r="M775" i="1" a="1"/>
  <c r="M775" i="1" s="1"/>
  <c r="M812" i="1" a="1"/>
  <c r="M812" i="1" s="1"/>
  <c r="M830" i="1" a="1"/>
  <c r="M830" i="1" s="1"/>
  <c r="M838" i="1" a="1"/>
  <c r="M838" i="1" s="1"/>
  <c r="M855" i="1" a="1"/>
  <c r="M855" i="1" s="1"/>
  <c r="M871" i="1" a="1"/>
  <c r="M871" i="1" s="1"/>
  <c r="M879" i="1" a="1"/>
  <c r="M879" i="1" s="1"/>
  <c r="M895" i="1" a="1"/>
  <c r="M895" i="1" s="1"/>
  <c r="M911" i="1" a="1"/>
  <c r="M911" i="1" s="1"/>
  <c r="M919" i="1" a="1"/>
  <c r="M919" i="1" s="1"/>
  <c r="M928" i="1" a="1"/>
  <c r="M928" i="1" s="1"/>
  <c r="M945" i="1" a="1"/>
  <c r="M945" i="1" s="1"/>
  <c r="M953" i="1" a="1"/>
  <c r="M953" i="1" s="1"/>
  <c r="M970" i="1" a="1"/>
  <c r="M970" i="1" s="1"/>
  <c r="M978" i="1" a="1"/>
  <c r="M978" i="1" s="1"/>
  <c r="M987" i="1" a="1"/>
  <c r="M987" i="1" s="1"/>
  <c r="M995" i="1" a="1"/>
  <c r="M995" i="1" s="1"/>
  <c r="M1004" i="1" a="1"/>
  <c r="M1004" i="1" s="1"/>
  <c r="M1013" i="1" a="1"/>
  <c r="M1013" i="1" s="1"/>
  <c r="M1030" i="1" a="1"/>
  <c r="M1030" i="1" s="1"/>
  <c r="M1053" i="1" a="1"/>
  <c r="M1053" i="1" s="1"/>
  <c r="M1062" i="1" a="1"/>
  <c r="M1062" i="1" s="1"/>
  <c r="M1070" i="1" a="1"/>
  <c r="M1070" i="1" s="1"/>
  <c r="M1078" i="1" a="1"/>
  <c r="M1078" i="1" s="1"/>
  <c r="M396" i="1" a="1"/>
  <c r="M396" i="1" s="1"/>
  <c r="M500" i="1" a="1"/>
  <c r="M500" i="1" s="1"/>
  <c r="M525" i="1" a="1"/>
  <c r="M525" i="1" s="1"/>
  <c r="M559" i="1" a="1"/>
  <c r="M559" i="1" s="1"/>
  <c r="M576" i="1" a="1"/>
  <c r="M576" i="1" s="1"/>
  <c r="M625" i="1" a="1"/>
  <c r="M625" i="1" s="1"/>
  <c r="M643" i="1" a="1"/>
  <c r="M643" i="1" s="1"/>
  <c r="M661" i="1" a="1"/>
  <c r="M661" i="1" s="1"/>
  <c r="M678" i="1" a="1"/>
  <c r="M678" i="1" s="1"/>
  <c r="M696" i="1" a="1"/>
  <c r="M696" i="1" s="1"/>
  <c r="M713" i="1" a="1"/>
  <c r="M713" i="1" s="1"/>
  <c r="M730" i="1" a="1"/>
  <c r="M730" i="1" s="1"/>
  <c r="M747" i="1" a="1"/>
  <c r="M747" i="1" s="1"/>
  <c r="M763" i="1" a="1"/>
  <c r="M763" i="1" s="1"/>
  <c r="M776" i="1" a="1"/>
  <c r="M776" i="1" s="1"/>
  <c r="M789" i="1" a="1"/>
  <c r="M789" i="1" s="1"/>
  <c r="M801" i="1" a="1"/>
  <c r="M801" i="1" s="1"/>
  <c r="M814" i="1" a="1"/>
  <c r="M814" i="1" s="1"/>
  <c r="M822" i="1" a="1"/>
  <c r="M822" i="1" s="1"/>
  <c r="M839" i="1" a="1"/>
  <c r="M839" i="1" s="1"/>
  <c r="M847" i="1" a="1"/>
  <c r="M847" i="1" s="1"/>
  <c r="M856" i="1" a="1"/>
  <c r="M856" i="1" s="1"/>
  <c r="M863" i="1" a="1"/>
  <c r="M863" i="1" s="1"/>
  <c r="M872" i="1" a="1"/>
  <c r="M872" i="1" s="1"/>
  <c r="M880" i="1" a="1"/>
  <c r="M880" i="1" s="1"/>
  <c r="M888" i="1" a="1"/>
  <c r="M888" i="1" s="1"/>
  <c r="M903" i="1" a="1"/>
  <c r="M903" i="1" s="1"/>
  <c r="M912" i="1" a="1"/>
  <c r="M912" i="1" s="1"/>
  <c r="M929" i="1" a="1"/>
  <c r="M929" i="1" s="1"/>
  <c r="M936" i="1" a="1"/>
  <c r="M936" i="1" s="1"/>
  <c r="M946" i="1" a="1"/>
  <c r="M946" i="1" s="1"/>
  <c r="M407" i="1" a="1"/>
  <c r="M407" i="1" s="1"/>
  <c r="M504" i="1" a="1"/>
  <c r="M504" i="1" s="1"/>
  <c r="M526" i="1" a="1"/>
  <c r="M526" i="1" s="1"/>
  <c r="M542" i="1" a="1"/>
  <c r="M542" i="1" s="1"/>
  <c r="M560" i="1" a="1"/>
  <c r="M560" i="1" s="1"/>
  <c r="M592" i="1" a="1"/>
  <c r="M592" i="1" s="1"/>
  <c r="M608" i="1" a="1"/>
  <c r="M608" i="1" s="1"/>
  <c r="M644" i="1" a="1"/>
  <c r="M644" i="1" s="1"/>
  <c r="M679" i="1" a="1"/>
  <c r="M679" i="1" s="1"/>
  <c r="M697" i="1" a="1"/>
  <c r="M697" i="1" s="1"/>
  <c r="M714" i="1" a="1"/>
  <c r="M714" i="1" s="1"/>
  <c r="M731" i="1" a="1"/>
  <c r="M731" i="1" s="1"/>
  <c r="M764" i="1" a="1"/>
  <c r="M764" i="1" s="1"/>
  <c r="M778" i="1" a="1"/>
  <c r="M778" i="1" s="1"/>
  <c r="M790" i="1" a="1"/>
  <c r="M790" i="1" s="1"/>
  <c r="M802" i="1" a="1"/>
  <c r="M802" i="1" s="1"/>
  <c r="M815" i="1" a="1"/>
  <c r="M815" i="1" s="1"/>
  <c r="M823" i="1" a="1"/>
  <c r="M823" i="1" s="1"/>
  <c r="M831" i="1" a="1"/>
  <c r="M831" i="1" s="1"/>
  <c r="M840" i="1" a="1"/>
  <c r="M840" i="1" s="1"/>
  <c r="M896" i="1" a="1"/>
  <c r="M896" i="1" s="1"/>
  <c r="M904" i="1" a="1"/>
  <c r="M904" i="1" s="1"/>
  <c r="M913" i="1" a="1"/>
  <c r="M913" i="1" s="1"/>
  <c r="M920" i="1" a="1"/>
  <c r="M920" i="1" s="1"/>
  <c r="M937" i="1" a="1"/>
  <c r="M937" i="1" s="1"/>
  <c r="M955" i="1" a="1"/>
  <c r="M955" i="1" s="1"/>
  <c r="M963" i="1" a="1"/>
  <c r="M963" i="1" s="1"/>
  <c r="M972" i="1" a="1"/>
  <c r="M972" i="1" s="1"/>
  <c r="M979" i="1" a="1"/>
  <c r="M979" i="1" s="1"/>
  <c r="M997" i="1" a="1"/>
  <c r="M997" i="1" s="1"/>
  <c r="M1005" i="1" a="1"/>
  <c r="M1005" i="1" s="1"/>
  <c r="M1022" i="1" a="1"/>
  <c r="M1022" i="1" s="1"/>
  <c r="M1055" i="1" a="1"/>
  <c r="M1055" i="1" s="1"/>
  <c r="M1063" i="1" a="1"/>
  <c r="M1063" i="1" s="1"/>
  <c r="M1071" i="1" a="1"/>
  <c r="M1071" i="1" s="1"/>
  <c r="M1079" i="1" a="1"/>
  <c r="M1079" i="1" s="1"/>
  <c r="M1088" i="1" a="1"/>
  <c r="M1088" i="1" s="1"/>
  <c r="M1096" i="1" a="1"/>
  <c r="M1096" i="1" s="1"/>
  <c r="M1104" i="1" a="1"/>
  <c r="M1104" i="1" s="1"/>
  <c r="M1111" i="1" a="1"/>
  <c r="M1111" i="1" s="1"/>
  <c r="M1127" i="1" a="1"/>
  <c r="M1127" i="1" s="1"/>
  <c r="M1142" i="1" a="1"/>
  <c r="M1142" i="1" s="1"/>
  <c r="M1150" i="1" a="1"/>
  <c r="M1150" i="1" s="1"/>
  <c r="M1158" i="1" a="1"/>
  <c r="M1158" i="1" s="1"/>
  <c r="M1165" i="1" a="1"/>
  <c r="M1165" i="1" s="1"/>
  <c r="M1174" i="1" a="1"/>
  <c r="M1174" i="1" s="1"/>
  <c r="M1181" i="1" a="1"/>
  <c r="M1181" i="1" s="1"/>
  <c r="M1212" i="1" a="1"/>
  <c r="M1212" i="1" s="1"/>
  <c r="M1229" i="1" a="1"/>
  <c r="M1229" i="1" s="1"/>
  <c r="M1237" i="1" a="1"/>
  <c r="M1237" i="1" s="1"/>
  <c r="M418" i="1" a="1"/>
  <c r="M418" i="1" s="1"/>
  <c r="M508" i="1" a="1"/>
  <c r="M508" i="1" s="1"/>
  <c r="M527" i="1" a="1"/>
  <c r="M527" i="1" s="1"/>
  <c r="M543" i="1" a="1"/>
  <c r="M543" i="1" s="1"/>
  <c r="M561" i="1" a="1"/>
  <c r="M561" i="1" s="1"/>
  <c r="M577" i="1" a="1"/>
  <c r="M577" i="1" s="1"/>
  <c r="M593" i="1" a="1"/>
  <c r="M593" i="1" s="1"/>
  <c r="M626" i="1" a="1"/>
  <c r="M626" i="1" s="1"/>
  <c r="M662" i="1" a="1"/>
  <c r="M662" i="1" s="1"/>
  <c r="M680" i="1" a="1"/>
  <c r="M680" i="1" s="1"/>
  <c r="M698" i="1" a="1"/>
  <c r="M698" i="1" s="1"/>
  <c r="M748" i="1" a="1"/>
  <c r="M748" i="1" s="1"/>
  <c r="M765" i="1" a="1"/>
  <c r="M765" i="1" s="1"/>
  <c r="M780" i="1" a="1"/>
  <c r="M780" i="1" s="1"/>
  <c r="M832" i="1" a="1"/>
  <c r="M832" i="1" s="1"/>
  <c r="M841" i="1" a="1"/>
  <c r="M841" i="1" s="1"/>
  <c r="M848" i="1" a="1"/>
  <c r="M848" i="1" s="1"/>
  <c r="M857" i="1" a="1"/>
  <c r="M857" i="1" s="1"/>
  <c r="M864" i="1" a="1"/>
  <c r="M864" i="1" s="1"/>
  <c r="M873" i="1" a="1"/>
  <c r="M873" i="1" s="1"/>
  <c r="M881" i="1" a="1"/>
  <c r="M881" i="1" s="1"/>
  <c r="M889" i="1" a="1"/>
  <c r="M889" i="1" s="1"/>
  <c r="M905" i="1" a="1"/>
  <c r="M905" i="1" s="1"/>
  <c r="M921" i="1" a="1"/>
  <c r="M921" i="1" s="1"/>
  <c r="M930" i="1" a="1"/>
  <c r="M930" i="1" s="1"/>
  <c r="M938" i="1" a="1"/>
  <c r="M938" i="1" s="1"/>
  <c r="M947" i="1" a="1"/>
  <c r="M947" i="1" s="1"/>
  <c r="M964" i="1" a="1"/>
  <c r="M964" i="1" s="1"/>
  <c r="M980" i="1" a="1"/>
  <c r="M980" i="1" s="1"/>
  <c r="M989" i="1" a="1"/>
  <c r="M989" i="1" s="1"/>
  <c r="M998" i="1" a="1"/>
  <c r="M998" i="1" s="1"/>
  <c r="M1006" i="1" a="1"/>
  <c r="M1006" i="1" s="1"/>
  <c r="M1015" i="1" a="1"/>
  <c r="M1015" i="1" s="1"/>
  <c r="M1023" i="1" a="1"/>
  <c r="M1023" i="1" s="1"/>
  <c r="M1032" i="1" a="1"/>
  <c r="M1032" i="1" s="1"/>
  <c r="M954" i="1" a="1"/>
  <c r="M954" i="1" s="1"/>
  <c r="M1038" i="1" a="1"/>
  <c r="M1038" i="1" s="1"/>
  <c r="M1103" i="1" a="1"/>
  <c r="M1103" i="1" s="1"/>
  <c r="M1133" i="1" a="1"/>
  <c r="M1133" i="1" s="1"/>
  <c r="M1164" i="1" a="1"/>
  <c r="M1164" i="1" s="1"/>
  <c r="M1180" i="1" a="1"/>
  <c r="M1180" i="1" s="1"/>
  <c r="M1228" i="1" a="1"/>
  <c r="M1228" i="1" s="1"/>
  <c r="M1244" i="1" a="1"/>
  <c r="M1244" i="1" s="1"/>
  <c r="M1258" i="1" a="1"/>
  <c r="M1258" i="1" s="1"/>
  <c r="M1270" i="1" a="1"/>
  <c r="M1270" i="1" s="1"/>
  <c r="M1283" i="1" a="1"/>
  <c r="M1283" i="1" s="1"/>
  <c r="M1294" i="1" a="1"/>
  <c r="M1294" i="1" s="1"/>
  <c r="M1324" i="1" a="1"/>
  <c r="M1324" i="1" s="1"/>
  <c r="M1332" i="1" a="1"/>
  <c r="M1332" i="1" s="1"/>
  <c r="M1339" i="1" a="1"/>
  <c r="M1339" i="1" s="1"/>
  <c r="M1347" i="1" a="1"/>
  <c r="M1347" i="1" s="1"/>
  <c r="M1363" i="1" a="1"/>
  <c r="M1363" i="1" s="1"/>
  <c r="M1386" i="1" a="1"/>
  <c r="M1386" i="1" s="1"/>
  <c r="M1401" i="1" a="1"/>
  <c r="M1401" i="1" s="1"/>
  <c r="M1409" i="1" a="1"/>
  <c r="M1409" i="1" s="1"/>
  <c r="M1417" i="1" a="1"/>
  <c r="M1417" i="1" s="1"/>
  <c r="M1424" i="1" a="1"/>
  <c r="M1424" i="1" s="1"/>
  <c r="M1432" i="1" a="1"/>
  <c r="M1432" i="1" s="1"/>
  <c r="M1448" i="1" a="1"/>
  <c r="M1448" i="1" s="1"/>
  <c r="M1456" i="1" a="1"/>
  <c r="M1456" i="1" s="1"/>
  <c r="M1478" i="1" a="1"/>
  <c r="M1478" i="1" s="1"/>
  <c r="M1486" i="1" a="1"/>
  <c r="M1486" i="1" s="1"/>
  <c r="M1494" i="1" a="1"/>
  <c r="M1494" i="1" s="1"/>
  <c r="M1509" i="1" a="1"/>
  <c r="M1509" i="1" s="1"/>
  <c r="M1517" i="1" a="1"/>
  <c r="M1517" i="1" s="1"/>
  <c r="M1533" i="1" a="1"/>
  <c r="M1533" i="1" s="1"/>
  <c r="M1548" i="1" a="1"/>
  <c r="M1548" i="1" s="1"/>
  <c r="M1555" i="1" a="1"/>
  <c r="M1555" i="1" s="1"/>
  <c r="M1563" i="1" a="1"/>
  <c r="M1563" i="1" s="1"/>
  <c r="M1579" i="1" a="1"/>
  <c r="M1579" i="1" s="1"/>
  <c r="M1602" i="1" a="1"/>
  <c r="M1602" i="1" s="1"/>
  <c r="M1617" i="1" a="1"/>
  <c r="M1617" i="1" s="1"/>
  <c r="M1625" i="1" a="1"/>
  <c r="M1625" i="1" s="1"/>
  <c r="M1633" i="1" a="1"/>
  <c r="M1633" i="1" s="1"/>
  <c r="M1640" i="1" a="1"/>
  <c r="M1640" i="1" s="1"/>
  <c r="M1648" i="1" a="1"/>
  <c r="M1648" i="1" s="1"/>
  <c r="M1664" i="1" a="1"/>
  <c r="M1664" i="1" s="1"/>
  <c r="M1672" i="1" a="1"/>
  <c r="M1672" i="1" s="1"/>
  <c r="M1694" i="1" a="1"/>
  <c r="M1694" i="1" s="1"/>
  <c r="M1701" i="1" a="1"/>
  <c r="M1701" i="1" s="1"/>
  <c r="M1730" i="1" a="1"/>
  <c r="M1730" i="1" s="1"/>
  <c r="M1737" i="1" a="1"/>
  <c r="M1737" i="1" s="1"/>
  <c r="M1766" i="1" a="1"/>
  <c r="M1766" i="1" s="1"/>
  <c r="M1567" i="1" a="1"/>
  <c r="M1567" i="1" s="1"/>
  <c r="M1712" i="1" a="1"/>
  <c r="M1712" i="1" s="1"/>
  <c r="M962" i="1" a="1"/>
  <c r="M962" i="1" s="1"/>
  <c r="M1039" i="1" a="1"/>
  <c r="M1039" i="1" s="1"/>
  <c r="M1065" i="1" a="1"/>
  <c r="M1065" i="1" s="1"/>
  <c r="M1087" i="1" a="1"/>
  <c r="M1087" i="1" s="1"/>
  <c r="M1118" i="1" a="1"/>
  <c r="M1118" i="1" s="1"/>
  <c r="M1134" i="1" a="1"/>
  <c r="M1134" i="1" s="1"/>
  <c r="M1149" i="1" a="1"/>
  <c r="M1149" i="1" s="1"/>
  <c r="M1195" i="1" a="1"/>
  <c r="M1195" i="1" s="1"/>
  <c r="M1211" i="1" a="1"/>
  <c r="M1211" i="1" s="1"/>
  <c r="M1245" i="1" a="1"/>
  <c r="M1245" i="1" s="1"/>
  <c r="M1284" i="1" a="1"/>
  <c r="M1284" i="1" s="1"/>
  <c r="M1295" i="1" a="1"/>
  <c r="M1295" i="1" s="1"/>
  <c r="M1306" i="1" a="1"/>
  <c r="M1306" i="1" s="1"/>
  <c r="M1316" i="1" a="1"/>
  <c r="M1316" i="1" s="1"/>
  <c r="M1348" i="1" a="1"/>
  <c r="M1348" i="1" s="1"/>
  <c r="M1355" i="1" a="1"/>
  <c r="M1355" i="1" s="1"/>
  <c r="M1371" i="1" a="1"/>
  <c r="M1371" i="1" s="1"/>
  <c r="M1379" i="1" a="1"/>
  <c r="M1379" i="1" s="1"/>
  <c r="M1387" i="1" a="1"/>
  <c r="M1387" i="1" s="1"/>
  <c r="M1394" i="1" a="1"/>
  <c r="M1394" i="1" s="1"/>
  <c r="M1402" i="1" a="1"/>
  <c r="M1402" i="1" s="1"/>
  <c r="M1433" i="1" a="1"/>
  <c r="M1433" i="1" s="1"/>
  <c r="M1440" i="1" a="1"/>
  <c r="M1440" i="1" s="1"/>
  <c r="M1464" i="1" a="1"/>
  <c r="M1464" i="1" s="1"/>
  <c r="M1471" i="1" a="1"/>
  <c r="M1471" i="1" s="1"/>
  <c r="M1487" i="1" a="1"/>
  <c r="M1487" i="1" s="1"/>
  <c r="M1502" i="1" a="1"/>
  <c r="M1502" i="1" s="1"/>
  <c r="M1510" i="1" a="1"/>
  <c r="M1510" i="1" s="1"/>
  <c r="M1518" i="1" a="1"/>
  <c r="M1518" i="1" s="1"/>
  <c r="M1525" i="1" a="1"/>
  <c r="M1525" i="1" s="1"/>
  <c r="M1534" i="1" a="1"/>
  <c r="M1534" i="1" s="1"/>
  <c r="M1541" i="1" a="1"/>
  <c r="M1541" i="1" s="1"/>
  <c r="M1564" i="1" a="1"/>
  <c r="M1564" i="1" s="1"/>
  <c r="M1571" i="1" a="1"/>
  <c r="M1571" i="1" s="1"/>
  <c r="M1587" i="1" a="1"/>
  <c r="M1587" i="1" s="1"/>
  <c r="M1595" i="1" a="1"/>
  <c r="M1595" i="1" s="1"/>
  <c r="M1603" i="1" a="1"/>
  <c r="M1603" i="1" s="1"/>
  <c r="M1610" i="1" a="1"/>
  <c r="M1610" i="1" s="1"/>
  <c r="M1618" i="1" a="1"/>
  <c r="M1618" i="1" s="1"/>
  <c r="M1649" i="1" a="1"/>
  <c r="M1649" i="1" s="1"/>
  <c r="M1656" i="1" a="1"/>
  <c r="M1656" i="1" s="1"/>
  <c r="M1680" i="1" a="1"/>
  <c r="M1680" i="1" s="1"/>
  <c r="M1687" i="1" a="1"/>
  <c r="M1687" i="1" s="1"/>
  <c r="M1702" i="1" a="1"/>
  <c r="M1702" i="1" s="1"/>
  <c r="M1709" i="1" a="1"/>
  <c r="M1709" i="1" s="1"/>
  <c r="M1716" i="1" a="1"/>
  <c r="M1716" i="1" s="1"/>
  <c r="M1723" i="1" a="1"/>
  <c r="M1723" i="1" s="1"/>
  <c r="M1738" i="1" a="1"/>
  <c r="M1738" i="1" s="1"/>
  <c r="M1745" i="1" a="1"/>
  <c r="M1745" i="1" s="1"/>
  <c r="M1752" i="1" a="1"/>
  <c r="M1752" i="1" s="1"/>
  <c r="M1759" i="1" a="1"/>
  <c r="M1759" i="1" s="1"/>
  <c r="M1598" i="1" a="1"/>
  <c r="M1598" i="1" s="1"/>
  <c r="M1683" i="1" a="1"/>
  <c r="M1683" i="1" s="1"/>
  <c r="M971" i="1" a="1"/>
  <c r="M971" i="1" s="1"/>
  <c r="M1044" i="1" a="1"/>
  <c r="M1044" i="1" s="1"/>
  <c r="M1067" i="1" a="1"/>
  <c r="M1067" i="1" s="1"/>
  <c r="M1119" i="1" a="1"/>
  <c r="M1119" i="1" s="1"/>
  <c r="M1135" i="1" a="1"/>
  <c r="M1135" i="1" s="1"/>
  <c r="M1166" i="1" a="1"/>
  <c r="M1166" i="1" s="1"/>
  <c r="M1196" i="1" a="1"/>
  <c r="M1196" i="1" s="1"/>
  <c r="M1213" i="1" a="1"/>
  <c r="M1213" i="1" s="1"/>
  <c r="M1230" i="1" a="1"/>
  <c r="M1230" i="1" s="1"/>
  <c r="M1246" i="1" a="1"/>
  <c r="M1246" i="1" s="1"/>
  <c r="M1260" i="1" a="1"/>
  <c r="M1260" i="1" s="1"/>
  <c r="M1273" i="1" a="1"/>
  <c r="M1273" i="1" s="1"/>
  <c r="M1285" i="1" a="1"/>
  <c r="M1285" i="1" s="1"/>
  <c r="M1307" i="1" a="1"/>
  <c r="M1307" i="1" s="1"/>
  <c r="M1317" i="1" a="1"/>
  <c r="M1317" i="1" s="1"/>
  <c r="M1325" i="1" a="1"/>
  <c r="M1325" i="1" s="1"/>
  <c r="M1333" i="1" a="1"/>
  <c r="M1333" i="1" s="1"/>
  <c r="M1340" i="1" a="1"/>
  <c r="M1340" i="1" s="1"/>
  <c r="M1356" i="1" a="1"/>
  <c r="M1356" i="1" s="1"/>
  <c r="M1364" i="1" a="1"/>
  <c r="M1364" i="1" s="1"/>
  <c r="M1372" i="1" a="1"/>
  <c r="M1372" i="1" s="1"/>
  <c r="M1395" i="1" a="1"/>
  <c r="M1395" i="1" s="1"/>
  <c r="M1403" i="1" a="1"/>
  <c r="M1403" i="1" s="1"/>
  <c r="M1410" i="1" a="1"/>
  <c r="M1410" i="1" s="1"/>
  <c r="M1418" i="1" a="1"/>
  <c r="M1418" i="1" s="1"/>
  <c r="M1425" i="1" a="1"/>
  <c r="M1425" i="1" s="1"/>
  <c r="M1441" i="1" a="1"/>
  <c r="M1441" i="1" s="1"/>
  <c r="M1449" i="1" a="1"/>
  <c r="M1449" i="1" s="1"/>
  <c r="M1457" i="1" a="1"/>
  <c r="M1457" i="1" s="1"/>
  <c r="M1472" i="1" a="1"/>
  <c r="M1472" i="1" s="1"/>
  <c r="M1479" i="1" a="1"/>
  <c r="M1479" i="1" s="1"/>
  <c r="M1488" i="1" a="1"/>
  <c r="M1488" i="1" s="1"/>
  <c r="M1495" i="1" a="1"/>
  <c r="M1495" i="1" s="1"/>
  <c r="M1526" i="1" a="1"/>
  <c r="M1526" i="1" s="1"/>
  <c r="M1549" i="1" a="1"/>
  <c r="M1549" i="1" s="1"/>
  <c r="M1556" i="1" a="1"/>
  <c r="M1556" i="1" s="1"/>
  <c r="M1572" i="1" a="1"/>
  <c r="M1572" i="1" s="1"/>
  <c r="M1580" i="1" a="1"/>
  <c r="M1580" i="1" s="1"/>
  <c r="M1588" i="1" a="1"/>
  <c r="M1588" i="1" s="1"/>
  <c r="M1611" i="1" a="1"/>
  <c r="M1611" i="1" s="1"/>
  <c r="M1619" i="1" a="1"/>
  <c r="M1619" i="1" s="1"/>
  <c r="M1626" i="1" a="1"/>
  <c r="M1626" i="1" s="1"/>
  <c r="M1634" i="1" a="1"/>
  <c r="M1634" i="1" s="1"/>
  <c r="M1641" i="1" a="1"/>
  <c r="M1641" i="1" s="1"/>
  <c r="M1657" i="1" a="1"/>
  <c r="M1657" i="1" s="1"/>
  <c r="M1665" i="1" a="1"/>
  <c r="M1665" i="1" s="1"/>
  <c r="M1673" i="1" a="1"/>
  <c r="M1673" i="1" s="1"/>
  <c r="M1688" i="1" a="1"/>
  <c r="M1688" i="1" s="1"/>
  <c r="M1695" i="1" a="1"/>
  <c r="M1695" i="1" s="1"/>
  <c r="M1724" i="1" a="1"/>
  <c r="M1724" i="1" s="1"/>
  <c r="M1731" i="1" a="1"/>
  <c r="M1731" i="1" s="1"/>
  <c r="M1760" i="1" a="1"/>
  <c r="M1760" i="1" s="1"/>
  <c r="M1767" i="1" a="1"/>
  <c r="M1767" i="1" s="1"/>
  <c r="M1560" i="1" a="1"/>
  <c r="M1560" i="1" s="1"/>
  <c r="M1660" i="1" a="1"/>
  <c r="M1660" i="1" s="1"/>
  <c r="M1046" i="1" a="1"/>
  <c r="M1046" i="1" s="1"/>
  <c r="M1106" i="1" a="1"/>
  <c r="M1106" i="1" s="1"/>
  <c r="M1152" i="1" a="1"/>
  <c r="M1152" i="1" s="1"/>
  <c r="M1183" i="1" a="1"/>
  <c r="M1183" i="1" s="1"/>
  <c r="M1199" i="1" a="1"/>
  <c r="M1199" i="1" s="1"/>
  <c r="M1215" i="1" a="1"/>
  <c r="M1215" i="1" s="1"/>
  <c r="M1232" i="1" a="1"/>
  <c r="M1232" i="1" s="1"/>
  <c r="M1261" i="1" a="1"/>
  <c r="M1261" i="1" s="1"/>
  <c r="M1296" i="1" a="1"/>
  <c r="M1296" i="1" s="1"/>
  <c r="M1318" i="1" a="1"/>
  <c r="M1318" i="1" s="1"/>
  <c r="M1341" i="1" a="1"/>
  <c r="M1341" i="1" s="1"/>
  <c r="M1349" i="1" a="1"/>
  <c r="M1349" i="1" s="1"/>
  <c r="M1357" i="1" a="1"/>
  <c r="M1357" i="1" s="1"/>
  <c r="M1380" i="1" a="1"/>
  <c r="M1380" i="1" s="1"/>
  <c r="M1388" i="1" a="1"/>
  <c r="M1388" i="1" s="1"/>
  <c r="M1396" i="1" a="1"/>
  <c r="M1396" i="1" s="1"/>
  <c r="M1426" i="1" a="1"/>
  <c r="M1426" i="1" s="1"/>
  <c r="M1434" i="1" a="1"/>
  <c r="M1434" i="1" s="1"/>
  <c r="M1442" i="1" a="1"/>
  <c r="M1442" i="1" s="1"/>
  <c r="M1450" i="1" a="1"/>
  <c r="M1450" i="1" s="1"/>
  <c r="M1465" i="1" a="1"/>
  <c r="M1465" i="1" s="1"/>
  <c r="M1480" i="1" a="1"/>
  <c r="M1480" i="1" s="1"/>
  <c r="M1503" i="1" a="1"/>
  <c r="M1503" i="1" s="1"/>
  <c r="M1511" i="1" a="1"/>
  <c r="M1511" i="1" s="1"/>
  <c r="M1519" i="1" a="1"/>
  <c r="M1519" i="1" s="1"/>
  <c r="M1527" i="1" a="1"/>
  <c r="M1527" i="1" s="1"/>
  <c r="M1535" i="1" a="1"/>
  <c r="M1535" i="1" s="1"/>
  <c r="M1542" i="1" a="1"/>
  <c r="M1542" i="1" s="1"/>
  <c r="M1557" i="1" a="1"/>
  <c r="M1557" i="1" s="1"/>
  <c r="M1565" i="1" a="1"/>
  <c r="M1565" i="1" s="1"/>
  <c r="M1573" i="1" a="1"/>
  <c r="M1573" i="1" s="1"/>
  <c r="M1596" i="1" a="1"/>
  <c r="M1596" i="1" s="1"/>
  <c r="M1604" i="1" a="1"/>
  <c r="M1604" i="1" s="1"/>
  <c r="M1612" i="1" a="1"/>
  <c r="M1612" i="1" s="1"/>
  <c r="M1642" i="1" a="1"/>
  <c r="M1642" i="1" s="1"/>
  <c r="M1650" i="1" a="1"/>
  <c r="M1650" i="1" s="1"/>
  <c r="M1658" i="1" a="1"/>
  <c r="M1658" i="1" s="1"/>
  <c r="M1666" i="1" a="1"/>
  <c r="M1666" i="1" s="1"/>
  <c r="M1681" i="1" a="1"/>
  <c r="M1681" i="1" s="1"/>
  <c r="M1696" i="1" a="1"/>
  <c r="M1696" i="1" s="1"/>
  <c r="M1703" i="1" a="1"/>
  <c r="M1703" i="1" s="1"/>
  <c r="M1710" i="1" a="1"/>
  <c r="M1710" i="1" s="1"/>
  <c r="M1717" i="1" a="1"/>
  <c r="M1717" i="1" s="1"/>
  <c r="M1732" i="1" a="1"/>
  <c r="M1732" i="1" s="1"/>
  <c r="M1739" i="1" a="1"/>
  <c r="M1739" i="1" s="1"/>
  <c r="M1746" i="1" a="1"/>
  <c r="M1746" i="1" s="1"/>
  <c r="M1753" i="1" a="1"/>
  <c r="M1753" i="1" s="1"/>
  <c r="M1768" i="1" a="1"/>
  <c r="M1768" i="1" s="1"/>
  <c r="M1762" i="1" a="1"/>
  <c r="M1762" i="1" s="1"/>
  <c r="M1544" i="1" a="1"/>
  <c r="M1544" i="1" s="1"/>
  <c r="M1628" i="1" a="1"/>
  <c r="M1628" i="1" s="1"/>
  <c r="M988" i="1" a="1"/>
  <c r="M988" i="1" s="1"/>
  <c r="M1047" i="1" a="1"/>
  <c r="M1047" i="1" s="1"/>
  <c r="M1072" i="1" a="1"/>
  <c r="M1072" i="1" s="1"/>
  <c r="M1092" i="1" a="1"/>
  <c r="M1092" i="1" s="1"/>
  <c r="M1123" i="1" a="1"/>
  <c r="M1123" i="1" s="1"/>
  <c r="M1170" i="1" a="1"/>
  <c r="M1170" i="1" s="1"/>
  <c r="M1185" i="1" a="1"/>
  <c r="M1185" i="1" s="1"/>
  <c r="M1201" i="1" a="1"/>
  <c r="M1201" i="1" s="1"/>
  <c r="M1234" i="1" a="1"/>
  <c r="M1234" i="1" s="1"/>
  <c r="M1276" i="1" a="1"/>
  <c r="M1276" i="1" s="1"/>
  <c r="M1286" i="1" a="1"/>
  <c r="M1286" i="1" s="1"/>
  <c r="M1298" i="1" a="1"/>
  <c r="M1298" i="1" s="1"/>
  <c r="M1308" i="1" a="1"/>
  <c r="M1308" i="1" s="1"/>
  <c r="M1326" i="1" a="1"/>
  <c r="M1326" i="1" s="1"/>
  <c r="M1334" i="1" a="1"/>
  <c r="M1334" i="1" s="1"/>
  <c r="M1342" i="1" a="1"/>
  <c r="M1342" i="1" s="1"/>
  <c r="M1350" i="1" a="1"/>
  <c r="M1350" i="1" s="1"/>
  <c r="M1365" i="1" a="1"/>
  <c r="M1365" i="1" s="1"/>
  <c r="M1373" i="1" a="1"/>
  <c r="M1373" i="1" s="1"/>
  <c r="M1389" i="1" a="1"/>
  <c r="M1389" i="1" s="1"/>
  <c r="M1404" i="1" a="1"/>
  <c r="M1404" i="1" s="1"/>
  <c r="M1411" i="1" a="1"/>
  <c r="M1411" i="1" s="1"/>
  <c r="M1419" i="1" a="1"/>
  <c r="M1419" i="1" s="1"/>
  <c r="M1435" i="1" a="1"/>
  <c r="M1435" i="1" s="1"/>
  <c r="M1458" i="1" a="1"/>
  <c r="M1458" i="1" s="1"/>
  <c r="M1473" i="1" a="1"/>
  <c r="M1473" i="1" s="1"/>
  <c r="M1481" i="1" a="1"/>
  <c r="M1481" i="1" s="1"/>
  <c r="M1489" i="1" a="1"/>
  <c r="M1489" i="1" s="1"/>
  <c r="M1496" i="1" a="1"/>
  <c r="M1496" i="1" s="1"/>
  <c r="M1504" i="1" a="1"/>
  <c r="M1504" i="1" s="1"/>
  <c r="M1520" i="1" a="1"/>
  <c r="M1520" i="1" s="1"/>
  <c r="M1528" i="1" a="1"/>
  <c r="M1528" i="1" s="1"/>
  <c r="M1550" i="1" a="1"/>
  <c r="M1550" i="1" s="1"/>
  <c r="M1558" i="1" a="1"/>
  <c r="M1558" i="1" s="1"/>
  <c r="M1566" i="1" a="1"/>
  <c r="M1566" i="1" s="1"/>
  <c r="M1581" i="1" a="1"/>
  <c r="M1581" i="1" s="1"/>
  <c r="M1589" i="1" a="1"/>
  <c r="M1589" i="1" s="1"/>
  <c r="M1605" i="1" a="1"/>
  <c r="M1605" i="1" s="1"/>
  <c r="M1620" i="1" a="1"/>
  <c r="M1620" i="1" s="1"/>
  <c r="M1627" i="1" a="1"/>
  <c r="M1627" i="1" s="1"/>
  <c r="M1635" i="1" a="1"/>
  <c r="M1635" i="1" s="1"/>
  <c r="M1651" i="1" a="1"/>
  <c r="M1651" i="1" s="1"/>
  <c r="M1674" i="1" a="1"/>
  <c r="M1674" i="1" s="1"/>
  <c r="M1689" i="1" a="1"/>
  <c r="M1689" i="1" s="1"/>
  <c r="M1718" i="1" a="1"/>
  <c r="M1718" i="1" s="1"/>
  <c r="M1725" i="1" a="1"/>
  <c r="M1725" i="1" s="1"/>
  <c r="M1754" i="1" a="1"/>
  <c r="M1754" i="1" s="1"/>
  <c r="M1761" i="1" a="1"/>
  <c r="M1761" i="1" s="1"/>
  <c r="M1747" i="1" a="1"/>
  <c r="M1747" i="1" s="1"/>
  <c r="M1529" i="1" a="1"/>
  <c r="M1529" i="1" s="1"/>
  <c r="M1644" i="1" a="1"/>
  <c r="M1644" i="1" s="1"/>
  <c r="M1755" i="1" a="1"/>
  <c r="M1755" i="1" s="1"/>
  <c r="M996" i="1" a="1"/>
  <c r="M996" i="1" s="1"/>
  <c r="M1074" i="1" a="1"/>
  <c r="M1074" i="1" s="1"/>
  <c r="M1093" i="1" a="1"/>
  <c r="M1093" i="1" s="1"/>
  <c r="M1124" i="1" a="1"/>
  <c r="M1124" i="1" s="1"/>
  <c r="M1140" i="1" a="1"/>
  <c r="M1140" i="1" s="1"/>
  <c r="M1156" i="1" a="1"/>
  <c r="M1156" i="1" s="1"/>
  <c r="M1187" i="1" a="1"/>
  <c r="M1187" i="1" s="1"/>
  <c r="M1219" i="1" a="1"/>
  <c r="M1219" i="1" s="1"/>
  <c r="M1250" i="1" a="1"/>
  <c r="M1250" i="1" s="1"/>
  <c r="M1262" i="1" a="1"/>
  <c r="M1262" i="1" s="1"/>
  <c r="M1288" i="1" a="1"/>
  <c r="M1288" i="1" s="1"/>
  <c r="M1299" i="1" a="1"/>
  <c r="M1299" i="1" s="1"/>
  <c r="M1319" i="1" a="1"/>
  <c r="M1319" i="1" s="1"/>
  <c r="M1343" i="1" a="1"/>
  <c r="M1343" i="1" s="1"/>
  <c r="M1358" i="1" a="1"/>
  <c r="M1358" i="1" s="1"/>
  <c r="M1366" i="1" a="1"/>
  <c r="M1366" i="1" s="1"/>
  <c r="M1374" i="1" a="1"/>
  <c r="M1374" i="1" s="1"/>
  <c r="M1381" i="1" a="1"/>
  <c r="M1381" i="1" s="1"/>
  <c r="M1390" i="1" a="1"/>
  <c r="M1390" i="1" s="1"/>
  <c r="M1397" i="1" a="1"/>
  <c r="M1397" i="1" s="1"/>
  <c r="M1420" i="1" a="1"/>
  <c r="M1420" i="1" s="1"/>
  <c r="M1427" i="1" a="1"/>
  <c r="M1427" i="1" s="1"/>
  <c r="M1443" i="1" a="1"/>
  <c r="M1443" i="1" s="1"/>
  <c r="M1451" i="1" a="1"/>
  <c r="M1451" i="1" s="1"/>
  <c r="M1459" i="1" a="1"/>
  <c r="M1459" i="1" s="1"/>
  <c r="M1466" i="1" a="1"/>
  <c r="M1466" i="1" s="1"/>
  <c r="M1474" i="1" a="1"/>
  <c r="M1474" i="1" s="1"/>
  <c r="M1505" i="1" a="1"/>
  <c r="M1505" i="1" s="1"/>
  <c r="M1512" i="1" a="1"/>
  <c r="M1512" i="1" s="1"/>
  <c r="M1536" i="1" a="1"/>
  <c r="M1536" i="1" s="1"/>
  <c r="M1543" i="1" a="1"/>
  <c r="M1543" i="1" s="1"/>
  <c r="M1559" i="1" a="1"/>
  <c r="M1559" i="1" s="1"/>
  <c r="M1574" i="1" a="1"/>
  <c r="M1574" i="1" s="1"/>
  <c r="M1582" i="1" a="1"/>
  <c r="M1582" i="1" s="1"/>
  <c r="M1590" i="1" a="1"/>
  <c r="M1590" i="1" s="1"/>
  <c r="M1597" i="1" a="1"/>
  <c r="M1597" i="1" s="1"/>
  <c r="M1606" i="1" a="1"/>
  <c r="M1606" i="1" s="1"/>
  <c r="M1613" i="1" a="1"/>
  <c r="M1613" i="1" s="1"/>
  <c r="M1636" i="1" a="1"/>
  <c r="M1636" i="1" s="1"/>
  <c r="M1643" i="1" a="1"/>
  <c r="M1643" i="1" s="1"/>
  <c r="M1659" i="1" a="1"/>
  <c r="M1659" i="1" s="1"/>
  <c r="M1667" i="1" a="1"/>
  <c r="M1667" i="1" s="1"/>
  <c r="M1675" i="1" a="1"/>
  <c r="M1675" i="1" s="1"/>
  <c r="M1682" i="1" a="1"/>
  <c r="M1682" i="1" s="1"/>
  <c r="M1690" i="1" a="1"/>
  <c r="M1690" i="1" s="1"/>
  <c r="M1697" i="1" a="1"/>
  <c r="M1697" i="1" s="1"/>
  <c r="M1704" i="1" a="1"/>
  <c r="M1704" i="1" s="1"/>
  <c r="M1711" i="1" a="1"/>
  <c r="M1711" i="1" s="1"/>
  <c r="M1726" i="1" a="1"/>
  <c r="M1726" i="1" s="1"/>
  <c r="M1733" i="1" a="1"/>
  <c r="M1733" i="1" s="1"/>
  <c r="M1740" i="1" a="1"/>
  <c r="M1740" i="1" s="1"/>
  <c r="M1769" i="1" a="1"/>
  <c r="M1769" i="1" s="1"/>
  <c r="M1551" i="1" a="1"/>
  <c r="M1551" i="1" s="1"/>
  <c r="M1621" i="1" a="1"/>
  <c r="M1621" i="1" s="1"/>
  <c r="M1719" i="1" a="1"/>
  <c r="M1719" i="1" s="1"/>
  <c r="M1051" i="1" a="1"/>
  <c r="M1051" i="1" s="1"/>
  <c r="M1076" i="1" a="1"/>
  <c r="M1076" i="1" s="1"/>
  <c r="M1094" i="1" a="1"/>
  <c r="M1094" i="1" s="1"/>
  <c r="M1110" i="1" a="1"/>
  <c r="M1110" i="1" s="1"/>
  <c r="M1125" i="1" a="1"/>
  <c r="M1125" i="1" s="1"/>
  <c r="M1141" i="1" a="1"/>
  <c r="M1141" i="1" s="1"/>
  <c r="M1172" i="1" a="1"/>
  <c r="M1172" i="1" s="1"/>
  <c r="M1203" i="1" a="1"/>
  <c r="M1203" i="1" s="1"/>
  <c r="M1236" i="1" a="1"/>
  <c r="M1236" i="1" s="1"/>
  <c r="M1252" i="1" a="1"/>
  <c r="M1252" i="1" s="1"/>
  <c r="M1264" i="1" a="1"/>
  <c r="M1264" i="1" s="1"/>
  <c r="M1277" i="1" a="1"/>
  <c r="M1277" i="1" s="1"/>
  <c r="M1289" i="1" a="1"/>
  <c r="M1289" i="1" s="1"/>
  <c r="M1300" i="1" a="1"/>
  <c r="M1300" i="1" s="1"/>
  <c r="M1309" i="1" a="1"/>
  <c r="M1309" i="1" s="1"/>
  <c r="M1327" i="1" a="1"/>
  <c r="M1327" i="1" s="1"/>
  <c r="M1335" i="1" a="1"/>
  <c r="M1335" i="1" s="1"/>
  <c r="M1344" i="1" a="1"/>
  <c r="M1344" i="1" s="1"/>
  <c r="M1351" i="1" a="1"/>
  <c r="M1351" i="1" s="1"/>
  <c r="M1382" i="1" a="1"/>
  <c r="M1382" i="1" s="1"/>
  <c r="M1405" i="1" a="1"/>
  <c r="M1405" i="1" s="1"/>
  <c r="M1412" i="1" a="1"/>
  <c r="M1412" i="1" s="1"/>
  <c r="M1428" i="1" a="1"/>
  <c r="M1428" i="1" s="1"/>
  <c r="M1436" i="1" a="1"/>
  <c r="M1436" i="1" s="1"/>
  <c r="M1444" i="1" a="1"/>
  <c r="M1444" i="1" s="1"/>
  <c r="M1467" i="1" a="1"/>
  <c r="M1467" i="1" s="1"/>
  <c r="M1475" i="1" a="1"/>
  <c r="M1475" i="1" s="1"/>
  <c r="M1482" i="1" a="1"/>
  <c r="M1482" i="1" s="1"/>
  <c r="M1490" i="1" a="1"/>
  <c r="M1490" i="1" s="1"/>
  <c r="M1497" i="1" a="1"/>
  <c r="M1497" i="1" s="1"/>
  <c r="M1513" i="1" a="1"/>
  <c r="M1513" i="1" s="1"/>
  <c r="M1521" i="1" a="1"/>
  <c r="M1521" i="1" s="1"/>
  <c r="M1652" i="1" a="1"/>
  <c r="M1652" i="1" s="1"/>
  <c r="M1014" i="1" a="1"/>
  <c r="M1014" i="1" s="1"/>
  <c r="M1054" i="1" a="1"/>
  <c r="M1054" i="1" s="1"/>
  <c r="M1095" i="1" a="1"/>
  <c r="M1095" i="1" s="1"/>
  <c r="M1126" i="1" a="1"/>
  <c r="M1126" i="1" s="1"/>
  <c r="M1157" i="1" a="1"/>
  <c r="M1157" i="1" s="1"/>
  <c r="M1173" i="1" a="1"/>
  <c r="M1173" i="1" s="1"/>
  <c r="M1188" i="1" a="1"/>
  <c r="M1188" i="1" s="1"/>
  <c r="M1204" i="1" a="1"/>
  <c r="M1204" i="1" s="1"/>
  <c r="M1220" i="1" a="1"/>
  <c r="M1220" i="1" s="1"/>
  <c r="M1266" i="1" a="1"/>
  <c r="M1266" i="1" s="1"/>
  <c r="M1278" i="1" a="1"/>
  <c r="M1278" i="1" s="1"/>
  <c r="M1290" i="1" a="1"/>
  <c r="M1290" i="1" s="1"/>
  <c r="M1311" i="1" a="1"/>
  <c r="M1311" i="1" s="1"/>
  <c r="M1320" i="1" a="1"/>
  <c r="M1320" i="1" s="1"/>
  <c r="M1328" i="1" a="1"/>
  <c r="M1328" i="1" s="1"/>
  <c r="M1336" i="1" a="1"/>
  <c r="M1336" i="1" s="1"/>
  <c r="M1359" i="1" a="1"/>
  <c r="M1359" i="1" s="1"/>
  <c r="M1367" i="1" a="1"/>
  <c r="M1367" i="1" s="1"/>
  <c r="M1375" i="1" a="1"/>
  <c r="M1375" i="1" s="1"/>
  <c r="M1383" i="1" a="1"/>
  <c r="M1383" i="1" s="1"/>
  <c r="M1391" i="1" a="1"/>
  <c r="M1391" i="1" s="1"/>
  <c r="M1398" i="1" a="1"/>
  <c r="M1398" i="1" s="1"/>
  <c r="M1413" i="1" a="1"/>
  <c r="M1413" i="1" s="1"/>
  <c r="M1421" i="1" a="1"/>
  <c r="M1421" i="1" s="1"/>
  <c r="M1429" i="1" a="1"/>
  <c r="M1429" i="1" s="1"/>
  <c r="M1452" i="1" a="1"/>
  <c r="M1452" i="1" s="1"/>
  <c r="M1460" i="1" a="1"/>
  <c r="M1460" i="1" s="1"/>
  <c r="M1468" i="1" a="1"/>
  <c r="M1468" i="1" s="1"/>
  <c r="M1498" i="1" a="1"/>
  <c r="M1498" i="1" s="1"/>
  <c r="M1506" i="1" a="1"/>
  <c r="M1506" i="1" s="1"/>
  <c r="M1514" i="1" a="1"/>
  <c r="M1514" i="1" s="1"/>
  <c r="M1522" i="1" a="1"/>
  <c r="M1522" i="1" s="1"/>
  <c r="M1537" i="1" a="1"/>
  <c r="M1537" i="1" s="1"/>
  <c r="M1021" i="1" a="1"/>
  <c r="M1021" i="1" s="1"/>
  <c r="M1056" i="1" a="1"/>
  <c r="M1056" i="1" s="1"/>
  <c r="M1112" i="1" a="1"/>
  <c r="M1112" i="1" s="1"/>
  <c r="M1128" i="1" a="1"/>
  <c r="M1128" i="1" s="1"/>
  <c r="M1189" i="1" a="1"/>
  <c r="M1189" i="1" s="1"/>
  <c r="M1205" i="1" a="1"/>
  <c r="M1205" i="1" s="1"/>
  <c r="M1221" i="1" a="1"/>
  <c r="M1221" i="1" s="1"/>
  <c r="M1238" i="1" a="1"/>
  <c r="M1238" i="1" s="1"/>
  <c r="M1253" i="1" a="1"/>
  <c r="M1253" i="1" s="1"/>
  <c r="M1267" i="1" a="1"/>
  <c r="M1267" i="1" s="1"/>
  <c r="M1301" i="1" a="1"/>
  <c r="M1301" i="1" s="1"/>
  <c r="M1312" i="1" a="1"/>
  <c r="M1312" i="1" s="1"/>
  <c r="M1337" i="1" a="1"/>
  <c r="M1337" i="1" s="1"/>
  <c r="M1345" i="1" a="1"/>
  <c r="M1345" i="1" s="1"/>
  <c r="M1352" i="1" a="1"/>
  <c r="M1352" i="1" s="1"/>
  <c r="M1360" i="1" a="1"/>
  <c r="M1360" i="1" s="1"/>
  <c r="M1376" i="1" a="1"/>
  <c r="M1376" i="1" s="1"/>
  <c r="M1384" i="1" a="1"/>
  <c r="M1384" i="1" s="1"/>
  <c r="M1406" i="1" a="1"/>
  <c r="M1406" i="1" s="1"/>
  <c r="M1414" i="1" a="1"/>
  <c r="M1414" i="1" s="1"/>
  <c r="M1422" i="1" a="1"/>
  <c r="M1422" i="1" s="1"/>
  <c r="M1437" i="1" a="1"/>
  <c r="M1437" i="1" s="1"/>
  <c r="M1445" i="1" a="1"/>
  <c r="M1445" i="1" s="1"/>
  <c r="M1461" i="1" a="1"/>
  <c r="M1461" i="1" s="1"/>
  <c r="M1476" i="1" a="1"/>
  <c r="M1476" i="1" s="1"/>
  <c r="M1483" i="1" a="1"/>
  <c r="M1483" i="1" s="1"/>
  <c r="M1491" i="1" a="1"/>
  <c r="M1491" i="1" s="1"/>
  <c r="M1507" i="1" a="1"/>
  <c r="M1507" i="1" s="1"/>
  <c r="M1530" i="1" a="1"/>
  <c r="M1530" i="1" s="1"/>
  <c r="M1545" i="1" a="1"/>
  <c r="M1545" i="1" s="1"/>
  <c r="M1553" i="1" a="1"/>
  <c r="M1553" i="1" s="1"/>
  <c r="M1561" i="1" a="1"/>
  <c r="M1561" i="1" s="1"/>
  <c r="M1568" i="1" a="1"/>
  <c r="M1568" i="1" s="1"/>
  <c r="M1058" i="1" a="1"/>
  <c r="M1058" i="1" s="1"/>
  <c r="M1082" i="1" a="1"/>
  <c r="M1082" i="1" s="1"/>
  <c r="M1098" i="1" a="1"/>
  <c r="M1098" i="1" s="1"/>
  <c r="M1114" i="1" a="1"/>
  <c r="M1114" i="1" s="1"/>
  <c r="M1145" i="1" a="1"/>
  <c r="M1145" i="1" s="1"/>
  <c r="M1176" i="1" a="1"/>
  <c r="M1176" i="1" s="1"/>
  <c r="M1207" i="1" a="1"/>
  <c r="M1207" i="1" s="1"/>
  <c r="M1280" i="1" a="1"/>
  <c r="M1280" i="1" s="1"/>
  <c r="M1292" i="1" a="1"/>
  <c r="M1292" i="1" s="1"/>
  <c r="M1302" i="1" a="1"/>
  <c r="M1302" i="1" s="1"/>
  <c r="M1321" i="1" a="1"/>
  <c r="M1321" i="1" s="1"/>
  <c r="M1330" i="1" a="1"/>
  <c r="M1330" i="1" s="1"/>
  <c r="M1361" i="1" a="1"/>
  <c r="M1361" i="1" s="1"/>
  <c r="M1368" i="1" a="1"/>
  <c r="M1368" i="1" s="1"/>
  <c r="M1392" i="1" a="1"/>
  <c r="M1392" i="1" s="1"/>
  <c r="M1399" i="1" a="1"/>
  <c r="M1399" i="1" s="1"/>
  <c r="M1415" i="1" a="1"/>
  <c r="M1415" i="1" s="1"/>
  <c r="M1430" i="1" a="1"/>
  <c r="M1430" i="1" s="1"/>
  <c r="M1438" i="1" a="1"/>
  <c r="M1438" i="1" s="1"/>
  <c r="M1446" i="1" a="1"/>
  <c r="M1446" i="1" s="1"/>
  <c r="M1453" i="1" a="1"/>
  <c r="M1453" i="1" s="1"/>
  <c r="M1462" i="1" a="1"/>
  <c r="M1462" i="1" s="1"/>
  <c r="M1469" i="1" a="1"/>
  <c r="M1469" i="1" s="1"/>
  <c r="M1492" i="1" a="1"/>
  <c r="M1492" i="1" s="1"/>
  <c r="M1499" i="1" a="1"/>
  <c r="M1499" i="1" s="1"/>
  <c r="M1515" i="1" a="1"/>
  <c r="M1515" i="1" s="1"/>
  <c r="M1523" i="1" a="1"/>
  <c r="M1523" i="1" s="1"/>
  <c r="M1531" i="1" a="1"/>
  <c r="M1531" i="1" s="1"/>
  <c r="M1538" i="1" a="1"/>
  <c r="M1538" i="1" s="1"/>
  <c r="M1546" i="1" a="1"/>
  <c r="M1546" i="1" s="1"/>
  <c r="M1577" i="1" a="1"/>
  <c r="M1577" i="1" s="1"/>
  <c r="M1584" i="1" a="1"/>
  <c r="M1584" i="1" s="1"/>
  <c r="M1608" i="1" a="1"/>
  <c r="M1608" i="1" s="1"/>
  <c r="M1031" i="1" a="1"/>
  <c r="M1031" i="1" s="1"/>
  <c r="M1060" i="1" a="1"/>
  <c r="M1060" i="1" s="1"/>
  <c r="M1100" i="1" a="1"/>
  <c r="M1100" i="1" s="1"/>
  <c r="M1116" i="1" a="1"/>
  <c r="M1116" i="1" s="1"/>
  <c r="M1131" i="1" a="1"/>
  <c r="M1131" i="1" s="1"/>
  <c r="M1147" i="1" a="1"/>
  <c r="M1147" i="1" s="1"/>
  <c r="M1193" i="1" a="1"/>
  <c r="M1193" i="1" s="1"/>
  <c r="M1226" i="1" a="1"/>
  <c r="M1226" i="1" s="1"/>
  <c r="M1242" i="1" a="1"/>
  <c r="M1242" i="1" s="1"/>
  <c r="M1254" i="1" a="1"/>
  <c r="M1254" i="1" s="1"/>
  <c r="M1268" i="1" a="1"/>
  <c r="M1268" i="1" s="1"/>
  <c r="M1303" i="1" a="1"/>
  <c r="M1303" i="1" s="1"/>
  <c r="M1322" i="1" a="1"/>
  <c r="M1322" i="1" s="1"/>
  <c r="M1331" i="1" a="1"/>
  <c r="M1331" i="1" s="1"/>
  <c r="M1338" i="1" a="1"/>
  <c r="M1338" i="1" s="1"/>
  <c r="M1346" i="1" a="1"/>
  <c r="M1346" i="1" s="1"/>
  <c r="M1353" i="1" a="1"/>
  <c r="M1353" i="1" s="1"/>
  <c r="M1369" i="1" a="1"/>
  <c r="M1369" i="1" s="1"/>
  <c r="M1377" i="1" a="1"/>
  <c r="M1377" i="1" s="1"/>
  <c r="M1385" i="1" a="1"/>
  <c r="M1385" i="1" s="1"/>
  <c r="M1400" i="1" a="1"/>
  <c r="M1400" i="1" s="1"/>
  <c r="M1407" i="1" a="1"/>
  <c r="M1407" i="1" s="1"/>
  <c r="M1416" i="1" a="1"/>
  <c r="M1416" i="1" s="1"/>
  <c r="M1423" i="1" a="1"/>
  <c r="M1423" i="1" s="1"/>
  <c r="M1454" i="1" a="1"/>
  <c r="M1454" i="1" s="1"/>
  <c r="M1477" i="1" a="1"/>
  <c r="M1477" i="1" s="1"/>
  <c r="M1484" i="1" a="1"/>
  <c r="M1484" i="1" s="1"/>
  <c r="M1500" i="1" a="1"/>
  <c r="M1500" i="1" s="1"/>
  <c r="M1508" i="1" a="1"/>
  <c r="M1508" i="1" s="1"/>
  <c r="M1516" i="1" a="1"/>
  <c r="M1516" i="1" s="1"/>
  <c r="M1539" i="1" a="1"/>
  <c r="M1539" i="1" s="1"/>
  <c r="M1547" i="1" a="1"/>
  <c r="M1547" i="1" s="1"/>
  <c r="M1554" i="1" a="1"/>
  <c r="M1554" i="1" s="1"/>
  <c r="M1036" i="1" a="1"/>
  <c r="M1036" i="1" s="1"/>
  <c r="M1086" i="1" a="1"/>
  <c r="M1086" i="1" s="1"/>
  <c r="M1102" i="1" a="1"/>
  <c r="M1102" i="1" s="1"/>
  <c r="M1117" i="1" a="1"/>
  <c r="M1117" i="1" s="1"/>
  <c r="M1148" i="1" a="1"/>
  <c r="M1148" i="1" s="1"/>
  <c r="M1179" i="1" a="1"/>
  <c r="M1179" i="1" s="1"/>
  <c r="M1194" i="1" a="1"/>
  <c r="M1194" i="1" s="1"/>
  <c r="M1210" i="1" a="1"/>
  <c r="M1210" i="1" s="1"/>
  <c r="M1227" i="1" a="1"/>
  <c r="M1227" i="1" s="1"/>
  <c r="M1256" i="1" a="1"/>
  <c r="M1256" i="1" s="1"/>
  <c r="M1269" i="1" a="1"/>
  <c r="M1269" i="1" s="1"/>
  <c r="M1282" i="1" a="1"/>
  <c r="M1282" i="1" s="1"/>
  <c r="M1293" i="1" a="1"/>
  <c r="M1293" i="1" s="1"/>
  <c r="M1304" i="1" a="1"/>
  <c r="M1304" i="1" s="1"/>
  <c r="M1315" i="1" a="1"/>
  <c r="M1315" i="1" s="1"/>
  <c r="M1323" i="1" a="1"/>
  <c r="M1323" i="1" s="1"/>
  <c r="M1354" i="1" a="1"/>
  <c r="M1354" i="1" s="1"/>
  <c r="M1362" i="1" a="1"/>
  <c r="M1362" i="1" s="1"/>
  <c r="M1370" i="1" a="1"/>
  <c r="M1370" i="1" s="1"/>
  <c r="M1378" i="1" a="1"/>
  <c r="M1378" i="1" s="1"/>
  <c r="M1393" i="1" a="1"/>
  <c r="M1393" i="1" s="1"/>
  <c r="M1408" i="1" a="1"/>
  <c r="M1408" i="1" s="1"/>
  <c r="M1431" i="1" a="1"/>
  <c r="M1431" i="1" s="1"/>
  <c r="M1439" i="1" a="1"/>
  <c r="M1439" i="1" s="1"/>
  <c r="M1447" i="1" a="1"/>
  <c r="M1447" i="1" s="1"/>
  <c r="M1455" i="1" a="1"/>
  <c r="M1455" i="1" s="1"/>
  <c r="M1463" i="1" a="1"/>
  <c r="M1463" i="1" s="1"/>
  <c r="M1470" i="1" a="1"/>
  <c r="M1470" i="1" s="1"/>
  <c r="M1485" i="1" a="1"/>
  <c r="M1485" i="1" s="1"/>
  <c r="M1493" i="1" a="1"/>
  <c r="M1493" i="1" s="1"/>
  <c r="M1501" i="1" a="1"/>
  <c r="M1501" i="1" s="1"/>
  <c r="M1524" i="1" a="1"/>
  <c r="M1524" i="1" s="1"/>
  <c r="M1735" i="1" a="1"/>
  <c r="M1735" i="1" s="1"/>
  <c r="M1764" i="1" a="1"/>
  <c r="M1764" i="1" s="1"/>
  <c r="M1734" i="1" a="1"/>
  <c r="M1734" i="1" s="1"/>
  <c r="M1662" i="1" a="1"/>
  <c r="M1662" i="1" s="1"/>
  <c r="M1645" i="1" a="1"/>
  <c r="M1645" i="1" s="1"/>
  <c r="M1623" i="1" a="1"/>
  <c r="M1623" i="1" s="1"/>
  <c r="M1607" i="1" a="1"/>
  <c r="M1607" i="1" s="1"/>
  <c r="M1583" i="1" a="1"/>
  <c r="M1583" i="1" s="1"/>
  <c r="M1552" i="1" a="1"/>
  <c r="M1552" i="1" s="1"/>
  <c r="M1685" i="1" a="1"/>
  <c r="M1685" i="1" s="1"/>
  <c r="M1715" i="1" a="1"/>
  <c r="M1715" i="1" s="1"/>
  <c r="M1749" i="1" a="1"/>
  <c r="M1749" i="1" s="1"/>
  <c r="M1679" i="1" a="1"/>
  <c r="M1679" i="1" s="1"/>
  <c r="M1729" i="1" a="1"/>
  <c r="M1729" i="1" s="1"/>
  <c r="M1714" i="1" a="1"/>
  <c r="M1714" i="1" s="1"/>
  <c r="M1698" i="1" a="1"/>
  <c r="M1698" i="1" s="1"/>
  <c r="M1661" i="1" a="1"/>
  <c r="M1661" i="1" s="1"/>
  <c r="M1578" i="1" a="1"/>
  <c r="M1578" i="1" s="1"/>
  <c r="M1756" i="1" a="1"/>
  <c r="M1756" i="1" s="1"/>
  <c r="M1720" i="1" a="1"/>
  <c r="M1720" i="1" s="1"/>
  <c r="M1763" i="1" a="1"/>
  <c r="M1763" i="1" s="1"/>
  <c r="M1748" i="1" a="1"/>
  <c r="M1748" i="1" s="1"/>
  <c r="M1713" i="1" a="1"/>
  <c r="M1713" i="1" s="1"/>
  <c r="M1693" i="1" a="1"/>
  <c r="M1693" i="1" s="1"/>
  <c r="M1678" i="1" a="1"/>
  <c r="M1678" i="1" s="1"/>
  <c r="M1639" i="1" a="1"/>
  <c r="M1639" i="1" s="1"/>
  <c r="M1622" i="1" a="1"/>
  <c r="M1622" i="1" s="1"/>
  <c r="M1601" i="1" a="1"/>
  <c r="M1601" i="1" s="1"/>
  <c r="M1765" i="1" a="1"/>
  <c r="M1765" i="1" s="1"/>
  <c r="M1750" i="1" a="1"/>
  <c r="M1750" i="1" s="1"/>
  <c r="M1744" i="1" a="1"/>
  <c r="M1744" i="1" s="1"/>
  <c r="M1728" i="1" a="1"/>
  <c r="M1728" i="1" s="1"/>
  <c r="M1677" i="1" a="1"/>
  <c r="M1677" i="1" s="1"/>
  <c r="M1655" i="1" a="1"/>
  <c r="M1655" i="1" s="1"/>
  <c r="M1600" i="1" a="1"/>
  <c r="M1600" i="1" s="1"/>
  <c r="M1576" i="1" a="1"/>
  <c r="M1576" i="1" s="1"/>
  <c r="M1540" i="1" a="1"/>
  <c r="M1540" i="1" s="1"/>
  <c r="M1758" i="1" a="1"/>
  <c r="M1758" i="1" s="1"/>
  <c r="M1743" i="1" a="1"/>
  <c r="M1743" i="1" s="1"/>
  <c r="M1708" i="1" a="1"/>
  <c r="M1708" i="1" s="1"/>
  <c r="M1692" i="1" a="1"/>
  <c r="M1692" i="1" s="1"/>
  <c r="M1676" i="1" a="1"/>
  <c r="M1676" i="1" s="1"/>
  <c r="M1638" i="1" a="1"/>
  <c r="M1638" i="1" s="1"/>
  <c r="M1599" i="1" a="1"/>
  <c r="M1599" i="1" s="1"/>
  <c r="M1575" i="1" a="1"/>
  <c r="M1575" i="1" s="1"/>
  <c r="M1532" i="1" a="1"/>
  <c r="M15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<sst xmlns="http://schemas.openxmlformats.org/spreadsheetml/2006/main" count="24398" uniqueCount="11405">
  <si>
    <t>rxnid</t>
  </si>
  <si>
    <t>kapp (1/s)</t>
  </si>
  <si>
    <t>RXN-DHORDfum_c_FWD-YKL216W</t>
  </si>
  <si>
    <t>RXN-ALATA_L_m_REV-YLR089C</t>
  </si>
  <si>
    <t>RXN-ATPASEP2e_c_FWD-YGL008C</t>
  </si>
  <si>
    <t>RXN-UMPK_c_FWD-YKL024C_c</t>
  </si>
  <si>
    <t>RXN-HMGCOAS_m_FWD-YML126C</t>
  </si>
  <si>
    <t>RXN-PROTRS_c_FWD-YHR020W</t>
  </si>
  <si>
    <t>RXN-HSDx_c_FWD-YJR139C</t>
  </si>
  <si>
    <t>RXN-ASPTA_c_REV-YLR027C_c</t>
  </si>
  <si>
    <t>RXN-FMNRx_c_FWD-YLR011W</t>
  </si>
  <si>
    <t>RXN-CHORS_c_FWD-YGL148W</t>
  </si>
  <si>
    <t>RXN-MDH_m_FWD-YKL085W</t>
  </si>
  <si>
    <t>RXN-ACGAM6PS_c_FWD-YFL017C</t>
  </si>
  <si>
    <t>RXN-COAt_c_m_FWD-YHR002W</t>
  </si>
  <si>
    <t>RXN-ASPK_c_FWD-YER052C</t>
  </si>
  <si>
    <t>RXN-TYRTRS_c_FWD-YGR185C</t>
  </si>
  <si>
    <t>RXN-DHORTS_c_REV-YLR420W</t>
  </si>
  <si>
    <t>RXN-THRTRS_c_FWD-YIL078W</t>
  </si>
  <si>
    <t>RXN-FE2t_c_e_FWD-YMR058W</t>
  </si>
  <si>
    <t>RXN-IPCS_g_FWD-KEI1AUR1</t>
  </si>
  <si>
    <t>RXN-GLU5K_c_FWD-YDR300C</t>
  </si>
  <si>
    <t>RXN-AASADy_c_FWD-LYS25</t>
  </si>
  <si>
    <t>RXN-PPA_m_FWD-YMR267W</t>
  </si>
  <si>
    <t>RXN-METS_c_FWD-YER091C</t>
  </si>
  <si>
    <t>RXN-HISTP_c_FWD-YFR025C</t>
  </si>
  <si>
    <t>RXN-CHORM_c_FWD-YPR060C</t>
  </si>
  <si>
    <t>RXN-ARGN_c_FWD-YPL111W</t>
  </si>
  <si>
    <t>RXN-TRDR_c_FWD-YDR353W</t>
  </si>
  <si>
    <t>RXN-HSERTA_c_FWD-YNL277W</t>
  </si>
  <si>
    <t>RXN-PGL_c_FWD-YHR163W</t>
  </si>
  <si>
    <t>RXN-3DSPHR_r_FWD-YBR265W</t>
  </si>
  <si>
    <t>RXN-BPNT_c_FWD-YOL064C</t>
  </si>
  <si>
    <t>RXN-GLNS_c_FWD-YPR035W</t>
  </si>
  <si>
    <t>RXN-PItps_e_FWD-YNR013C</t>
  </si>
  <si>
    <t>RXN-SACCD1_c_FWD-YNR050C</t>
  </si>
  <si>
    <t>RXN-PPNDH_c_FWD-YNL316C</t>
  </si>
  <si>
    <t>RXN-HCO3E_c_FWD-YNL036W</t>
  </si>
  <si>
    <t>RXN-ASAD_c_FWD-YDR158W</t>
  </si>
  <si>
    <t>RXN-HCITS_m_FWD-YDL131W</t>
  </si>
  <si>
    <t>RXN-GHMT2r_c_FWD-YLR058C</t>
  </si>
  <si>
    <t>RXN-GARFT_c_FWD-YDR408C</t>
  </si>
  <si>
    <t>RXN-ACOTAi_m_FWD-YOL140W</t>
  </si>
  <si>
    <t>RXN-TRPS1_c_FWD-YGL026C</t>
  </si>
  <si>
    <t>RXN-AKGDH_m_FWD-KGDCPLX</t>
  </si>
  <si>
    <t>RXN-CYSTGL_c_FWD-YAL012W</t>
  </si>
  <si>
    <t>RXN-CDPDAGS_rm_FWD-YBR029C</t>
  </si>
  <si>
    <t>RXN-ATPPRT_c_FWD-YER055C</t>
  </si>
  <si>
    <t>RXN-GLNTRS_c_FWD-YOR168W</t>
  </si>
  <si>
    <t>RXN-ARGSL_c_FWD-YHR018C</t>
  </si>
  <si>
    <t>RXN-IGPDH_c_FWD-YOR202W</t>
  </si>
  <si>
    <t>RXN-ADSK_c_FWD-YKL001C</t>
  </si>
  <si>
    <t>RXN-PSP_L_c_FWD-YGR208W</t>
  </si>
  <si>
    <t>RXN-G6PDH2i_c_FWD-YNL241C</t>
  </si>
  <si>
    <t>RXN-C24STR_r_FWD-YGL012W</t>
  </si>
  <si>
    <t>RXN-PFK_c_FWD-PFK12</t>
  </si>
  <si>
    <t>RXN-LEUTRS_c_FWD-YPL160W</t>
  </si>
  <si>
    <t>RXN-3C3HMPt_c_m_REV-YKL120W</t>
  </si>
  <si>
    <t>RXN-ACS_c_FWD-YLR153C</t>
  </si>
  <si>
    <t>RXN-PPND2_c_FWD-YBR166C</t>
  </si>
  <si>
    <t>RXN-SERtps_e_REV-YDR105C</t>
  </si>
  <si>
    <t>RXN-AFAT_c_FWD-YDL045C</t>
  </si>
  <si>
    <t>RXN-ADSS_c_FWD-YNL220W</t>
  </si>
  <si>
    <t>RXN-PRFGS_c_FWD-YGR061C</t>
  </si>
  <si>
    <t>RXN-NADS2_c_FWD-YHR074W_c</t>
  </si>
  <si>
    <t>RXN-FUM_c_FWD-YPL262W_c</t>
  </si>
  <si>
    <t>RXN-IPDDI_c_FWD-YPL117C</t>
  </si>
  <si>
    <t>RXN-ARGSS_c_FWD-YOL058W</t>
  </si>
  <si>
    <t>RXN-GTPCI_c_FWD-YGR267C</t>
  </si>
  <si>
    <t>RXN-IPMD_c_FWD-YCL018W</t>
  </si>
  <si>
    <t>RXN-GALUi_c_FWD-YKL035W</t>
  </si>
  <si>
    <t>RXN-NNATi_c_FWD-YLR328W_c</t>
  </si>
  <si>
    <t>RXN-DHFS_1_c_FWD-YMR113W</t>
  </si>
  <si>
    <t>RXN-SQLS_c_FWD-YHR190W</t>
  </si>
  <si>
    <t>RXN-HOMOX_m_FWD-COX15ARH1YAH1</t>
  </si>
  <si>
    <t>RXN-OMPDC_c_FWD-YEL021W</t>
  </si>
  <si>
    <t>RXN-LNSTLS_c_FWD-YHR072W</t>
  </si>
  <si>
    <t>RXN-P5CR_c_FWD-YER023W</t>
  </si>
  <si>
    <t>RXN-PHETRS_c_FWD-FRS12</t>
  </si>
  <si>
    <t>RXN-NADHq6_m_FWD-YML120C</t>
  </si>
  <si>
    <t>RXN-PGCD_c_FWD-YIL074C</t>
  </si>
  <si>
    <t>RXN-PEMT_rm_FWD-YGR157W</t>
  </si>
  <si>
    <t>RXN-ADNK1_c_FWD-YJR105W</t>
  </si>
  <si>
    <t>RXN-IPPS_m_FWD-YNL104C_m</t>
  </si>
  <si>
    <t>RXN-SO3R_c_FWD-MET510</t>
  </si>
  <si>
    <t>RXN-PSSA_rm_FWD-YER026C</t>
  </si>
  <si>
    <t>RXN-DOLPMT_c_FWD-YPR183W</t>
  </si>
  <si>
    <t>RXN-PDH_m_FWD-PDHCPLX</t>
  </si>
  <si>
    <t>RXN-ALAS_m_FWD-YDR232W</t>
  </si>
  <si>
    <t>RXN-TMDS_c_FWD-YOR074C</t>
  </si>
  <si>
    <t>RXN-LNS14DMy_c_FWD-ERG11NCP1</t>
  </si>
  <si>
    <t>RXN-PSERT_c_FWD-YOR184W</t>
  </si>
  <si>
    <t>RXN-ACCOAC_c_FWD-YNR016C</t>
  </si>
  <si>
    <t>RXN-GLUt_c_m_FWD-YPR021C</t>
  </si>
  <si>
    <t>RXN-PAP_rm_FWD-YMR165C</t>
  </si>
  <si>
    <t>RXN-ORNTACi_m_FWD-YMR062C</t>
  </si>
  <si>
    <t>RXN-CYSTRS_c_FWD-YNL247W</t>
  </si>
  <si>
    <t>RXN-CS_m_FWD-YNR001C</t>
  </si>
  <si>
    <t>RXN-RPE_c_FWD-YJL121C</t>
  </si>
  <si>
    <t>RXN-FBA_c_FWD-YKL060C</t>
  </si>
  <si>
    <t>RXN-HICITD_m_FWD-YIL094C</t>
  </si>
  <si>
    <t>RXN-VALTA_m_REV-YHR208W</t>
  </si>
  <si>
    <t>RXN-VALTRS_c_FWD-YGR094W_c</t>
  </si>
  <si>
    <t>RXN-IG3PS_c_FWD-YBR248C</t>
  </si>
  <si>
    <t>RXN-ORNtpa_m_FWD-YOR130C</t>
  </si>
  <si>
    <t>RXN-GF6PTA_c_FWD-YKL104C</t>
  </si>
  <si>
    <t>RXN-TPI_c_FWD-YDR050C</t>
  </si>
  <si>
    <t>RXN-ARGTRS_c_FWD-YDR341C</t>
  </si>
  <si>
    <t>RXN-ILETRS_c_FWD-YBL076C</t>
  </si>
  <si>
    <t>RXN-MDH_c_FWD-YOL126C</t>
  </si>
  <si>
    <t>RXN-PYDXNtps_e_FWD-YGL186C</t>
  </si>
  <si>
    <t>RXN-ATPS_m_FWD-ATPSCPLX</t>
  </si>
  <si>
    <t>RXN-UAGDP_c_FWD-YDL103C</t>
  </si>
  <si>
    <t>RXN-CYSTS_c_FWD-YGR155W</t>
  </si>
  <si>
    <t>RXN-THRS_c_FWD-YCR053W</t>
  </si>
  <si>
    <t>RXN-ME1_m_FWD-YKL029C</t>
  </si>
  <si>
    <t>RXN-SUCOAS_m_FWD-LSC12</t>
  </si>
  <si>
    <t>RXN-GND_c_FWD-YHR183W</t>
  </si>
  <si>
    <t>RXN-NH4t_c_e_FWD-YNL142W</t>
  </si>
  <si>
    <t>RXN-ALATRS_c_FWD-YOR335C</t>
  </si>
  <si>
    <t>RXN-G5SDy_c_FWD-YOR323C</t>
  </si>
  <si>
    <t>RXN-PMANM_c_REV-YFL045C</t>
  </si>
  <si>
    <t>RXN-ICDHy_c_FWD-YLR174W</t>
  </si>
  <si>
    <t>RXN-ALDD2y_c_FWD-YPL061W</t>
  </si>
  <si>
    <t>RXN-PPNCL2_c_FWD-YIL083C</t>
  </si>
  <si>
    <t>RXN-AHSERL2_c_FWD-YLR303W</t>
  </si>
  <si>
    <t>RXN-PGI_c_FWD-YBR196C</t>
  </si>
  <si>
    <t>RXN-SACCD2_c_FWD-YIR034C</t>
  </si>
  <si>
    <t>RXN-PSD_mm_FWD-YNL169C</t>
  </si>
  <si>
    <t>RXN-ACACT40ir_m_FWD-YPL028W</t>
  </si>
  <si>
    <t>RXN-NACt_c_e_FWD-YGR260W</t>
  </si>
  <si>
    <t>RXN-AHCi_c_FWD-YER043C</t>
  </si>
  <si>
    <t>RXN-ACGAMPM_c_FWD-YEL058W</t>
  </si>
  <si>
    <t>RXN-C14STR_c_FWD-YNL280C</t>
  </si>
  <si>
    <t>RXN-MEVK1_c_FWD-YMR208W</t>
  </si>
  <si>
    <t>RXN-PRASCSi_c_FWD-YAR015W</t>
  </si>
  <si>
    <t>RXN-HISTRS_c_FWD-YPR033C_c</t>
  </si>
  <si>
    <t>RXN-MAN6PI_c_REV-YER003C</t>
  </si>
  <si>
    <t>RXN-DPMVD_c_FWD-YNR043W</t>
  </si>
  <si>
    <t>RXN-ICDHyi_m_FWD-YDL066W</t>
  </si>
  <si>
    <t>RXN-SLFAT_c_FWD-YCL050C</t>
  </si>
  <si>
    <t>RXN-NAMNPP_c_FWD-YOR209C</t>
  </si>
  <si>
    <t>RXN-GLUTRS_c_FWD-GUS1ARC1</t>
  </si>
  <si>
    <t>RXN-PGK_c_FWD-YCR012W</t>
  </si>
  <si>
    <t>RXN-ANPRT_c_FWD-YDR354W</t>
  </si>
  <si>
    <t>RXN-TRPTRS_c_FWD-YOL097C</t>
  </si>
  <si>
    <t>RXN-HSK_c_FWD-YHR025W</t>
  </si>
  <si>
    <t>RXN-OCBT_c_FWD-YJL088W</t>
  </si>
  <si>
    <t>RXN-FE2t_c_m_FWD-YKR052C</t>
  </si>
  <si>
    <t>RXN-ASPTRS_c_FWD-YLL018C</t>
  </si>
  <si>
    <t>RXN-PAILS_rm_FWD-YPR113W</t>
  </si>
  <si>
    <t>RXN-CTPS2_c_FWD-YJR103W</t>
  </si>
  <si>
    <t>RXN-PYRDC_c_FWD-YLR044C</t>
  </si>
  <si>
    <t>RXN-PMEVK_c_FWD-YMR220W</t>
  </si>
  <si>
    <t>RXN-AIRC1_c_FWD-YOR128C</t>
  </si>
  <si>
    <t>RXN-PTPAT_c_FWD-YGR277C</t>
  </si>
  <si>
    <t>RXN-ASNTRS_c_FWD-YHR019C</t>
  </si>
  <si>
    <t>RXN-GLUPRT_c_FWD-YMR300C</t>
  </si>
  <si>
    <t>RXN-TALA_c_FWD-YLR354C</t>
  </si>
  <si>
    <t>RXN-DNMPPA_c_FWD-YDL100C</t>
  </si>
  <si>
    <t>RXN-SO4t_c_e_FWD-YBR294W</t>
  </si>
  <si>
    <t>RXN-PNTK_c_FWD-YDR531W</t>
  </si>
  <si>
    <t>RXN-NADHq6_c_FWD-YMR145C</t>
  </si>
  <si>
    <t>RXN-FECRq6_m_FWD-FECRq6CPLX</t>
  </si>
  <si>
    <t>RXN-ICDHx_m_FWD-IDH12</t>
  </si>
  <si>
    <t>RXN-SQLEy_r_FWD-YGR175C</t>
  </si>
  <si>
    <t>RXN-HSTPT_c_FWD-YIL116W</t>
  </si>
  <si>
    <t>RXN-GK1_c_FWD-YDR454C</t>
  </si>
  <si>
    <t>RXN-METTRS_c_FWD-MES1ARC1</t>
  </si>
  <si>
    <t>RXN-UPP3S_c_FWD-YOR278W</t>
  </si>
  <si>
    <t>RXN-MAN1PT_c_FWD-YDL055C</t>
  </si>
  <si>
    <t>RXN-IGPS_c_FWD-TRP23</t>
  </si>
  <si>
    <t>RXN-ANS_c_FWD-TRP23</t>
  </si>
  <si>
    <t>RXN-GRTT_c_FWD-YJL167W</t>
  </si>
  <si>
    <t>RXN-DMATT_c_FWD-YJL167W</t>
  </si>
  <si>
    <t>RXN-KARA2i_m_FWD-YLR355C</t>
  </si>
  <si>
    <t>RXN-KARA1i_m_FWD-YLR355C</t>
  </si>
  <si>
    <t>RXN-CITMALta_m_FWD-YBR291C</t>
  </si>
  <si>
    <t>RXN-CITICITt_c_m_FWD-YBR291C</t>
  </si>
  <si>
    <t>RXN-PRAMPC_c_FWD-YCL030C</t>
  </si>
  <si>
    <t>RXN-HISTD_c_FWD-YCL030C</t>
  </si>
  <si>
    <t>RXN-PRATPP_c_FWD-YCL030C</t>
  </si>
  <si>
    <t>RXN-3OACR260_rm_FWD-YBR159W</t>
  </si>
  <si>
    <t>RXN-3OACR200_rm_FWD-YBR159W</t>
  </si>
  <si>
    <t>RXN-3OACR220_rm_FWD-YBR159W</t>
  </si>
  <si>
    <t>RXN-3OACR240_rm_FWD-YBR159W</t>
  </si>
  <si>
    <t>RXN-ADSL1r_c_FWD-YLR359W</t>
  </si>
  <si>
    <t>RXN-ADSL2i_c_FWD-YLR359W</t>
  </si>
  <si>
    <t>RXN-3HACD220_rm_FWD-YJL097W</t>
  </si>
  <si>
    <t>RXN-3HACD240_rm_FWD-YJL097W</t>
  </si>
  <si>
    <t>RXN-3HACD260_rm_FWD-YJL097W</t>
  </si>
  <si>
    <t>RXN-3HACD200_rm_FWD-YJL097W</t>
  </si>
  <si>
    <t>RXN-ACONTb_m_FWD-YLR304C_m</t>
  </si>
  <si>
    <t>RXN-ACONTa_m_FWD-YLR304C_m</t>
  </si>
  <si>
    <t>RXN-CUtps_c_e_FWD-YOL122C</t>
  </si>
  <si>
    <t>RXN-CA2tps_c_e_FWD-YOL122C</t>
  </si>
  <si>
    <t>RXN-lumpFACS160_c_FWD-FAS12</t>
  </si>
  <si>
    <t>RXN-lumpFACS180_c_FWD-FAS12</t>
  </si>
  <si>
    <t>RXN-ECOAR200_rm_FWD-YDL015C</t>
  </si>
  <si>
    <t>RXN-ECOAR220_rm_FWD-YDL015C</t>
  </si>
  <si>
    <t>RXN-ECOAR260_rm_FWD-YDL015C</t>
  </si>
  <si>
    <t>RXN-ECOAR240_rm_FWD-YDL015C</t>
  </si>
  <si>
    <t>RXN-DHAD1_m_FWD-YJR016C</t>
  </si>
  <si>
    <t>RXN-DHAD2_m_FWD-YJR016C</t>
  </si>
  <si>
    <t>RXN-DHPTS_m_FWD-YNL256W</t>
  </si>
  <si>
    <t>RXN-DHNPA2i_m_FWD-YNL256W</t>
  </si>
  <si>
    <t>RXN-AGPRi_m_FWD-YER069W</t>
  </si>
  <si>
    <t>RXN-ACGK_m_FWD-YER069W</t>
  </si>
  <si>
    <t>RXN-IPPMIb_c_REV-YGL009C</t>
  </si>
  <si>
    <t>RXN-IPPMIa_c_REV-YGL009C</t>
  </si>
  <si>
    <t>RXN-MTHFD_c_FWD-YGR204W</t>
  </si>
  <si>
    <t>RXN-MTHFC_c_FWD-YGR204W</t>
  </si>
  <si>
    <t>RXN-FTHFL_c_REV-YGR204W</t>
  </si>
  <si>
    <t>RXN-ACOADS160_rm_FWD-YGL055W</t>
  </si>
  <si>
    <t>RXN-ACOADS180_rm_FWD-YGL055W</t>
  </si>
  <si>
    <t>RXN-NDPK2_c_FWD-YKL067W</t>
  </si>
  <si>
    <t>RXN-NDPK4_c_FWD-YKL067W</t>
  </si>
  <si>
    <t>RXN-NDPK8_c_FWD-YKL067W</t>
  </si>
  <si>
    <t>RXN-NDPK1_c_FWD-YKL067W</t>
  </si>
  <si>
    <t>RXN-NDPK7_c_FWD-YKL067W</t>
  </si>
  <si>
    <t>RXN-NDPK5_c_FWD-YKL067W</t>
  </si>
  <si>
    <t>RXN-NDPK3_c_FWD-YKL067W</t>
  </si>
  <si>
    <t>RXN-SERt_c_rm_FWD-YKR039W_rm</t>
  </si>
  <si>
    <t>RXN-SERt_c_r_FWD-YKR039W_rm</t>
  </si>
  <si>
    <t>RXN-C4STMO4_c_FWD-YGR060W</t>
  </si>
  <si>
    <t>RXN-C4STMO3_c_FWD-YGR060W</t>
  </si>
  <si>
    <t>RXN-C4STMO2_c_FWD-YGR060W</t>
  </si>
  <si>
    <t>RXN-C4STMO1_c_FWD-YGR060W</t>
  </si>
  <si>
    <t>RXN-PRAGSi_c_FWD-YGL234W</t>
  </si>
  <si>
    <t>RXN-PRAIS_c_FWD-YGL234W</t>
  </si>
  <si>
    <t>RXN-C3STKR2_c_FWD-YLR100W</t>
  </si>
  <si>
    <t>RXN-C3STKR1_c_FWD-YLR100W</t>
  </si>
  <si>
    <t>RXN-SHKK_c_FWD-YDR127W</t>
  </si>
  <si>
    <t>RXN-DHQTi_c_FWD-YDR127W</t>
  </si>
  <si>
    <t>RXN-PSCIT_c_FWD-YDR127W</t>
  </si>
  <si>
    <t>RXN-SHK3Di_c_FWD-YDR127W</t>
  </si>
  <si>
    <t>RXN-DHQS_c_FWD-YDR127W</t>
  </si>
  <si>
    <t>RXN-LEUTA_c_REV-YJR148W</t>
  </si>
  <si>
    <t>RXN-ILETA_c_REV-YJR148W</t>
  </si>
  <si>
    <t>RXN-OMCDC_c_FWD-YJR148W</t>
  </si>
  <si>
    <t>RXN-C3STDH2_c_FWD-YGL001C</t>
  </si>
  <si>
    <t>RXN-C3STDH1_c_FWD-YGL001C</t>
  </si>
  <si>
    <t>RXN-INOSTtps_e_FWD-YDR497C</t>
  </si>
  <si>
    <t>RXN-INOSTtps_e_FWD-YOL103W</t>
  </si>
  <si>
    <t>RXN-ENO_c_FWD-YHR174W</t>
  </si>
  <si>
    <t>RXN-ENO_c_FWD-YGR254W</t>
  </si>
  <si>
    <t>RXN-PGM_c_FWD-YOR283W</t>
  </si>
  <si>
    <t>RXN-PGM_c_FWD-YKL152C</t>
  </si>
  <si>
    <t>RXN-GAPD_c_FWD-YGR192C</t>
  </si>
  <si>
    <t>RXN-GAPD_c_FWD-YJL052W</t>
  </si>
  <si>
    <t>RXN-16GS_c_FWD-YGR143W</t>
  </si>
  <si>
    <t>RXN-16GS_c_FWD-YPR159W</t>
  </si>
  <si>
    <t>RXN-ZN2tps_c_e_FWD-YGL255W</t>
  </si>
  <si>
    <t>RXN-ZN2tps_c_e_FWD-YLR130C</t>
  </si>
  <si>
    <t>RXN-ASNS1_c_FWD-YPR145W</t>
  </si>
  <si>
    <t>RXN-ASNS1_c_FWD-YGR124W</t>
  </si>
  <si>
    <t>RXN-AATA_c_FWD-YGL202W</t>
  </si>
  <si>
    <t>RXN-AATA_c_FWD-YJL060W</t>
  </si>
  <si>
    <t>RXN-AATA_c_FWD-YER152C</t>
  </si>
  <si>
    <t>RXN-ORPT_c_REV-YMR271C</t>
  </si>
  <si>
    <t>RXN-ORPT_c_REV-YML106W</t>
  </si>
  <si>
    <t>RXN-NADHK1_c_FWD-YJR049C</t>
  </si>
  <si>
    <t>RXN-NADHK1_c_FWD-YEL041W</t>
  </si>
  <si>
    <t>RXN-HMGCOAR_c_FWD-YLR450W</t>
  </si>
  <si>
    <t>RXN-HMGCOAR_c_FWD-YML075C</t>
  </si>
  <si>
    <t>RXN-PGMT_c_FWD-YMR105C</t>
  </si>
  <si>
    <t>RXN-PGMT_c_FWD-YKL127W</t>
  </si>
  <si>
    <t>RXN-ADPATPt_c_m_FWD-YBL030C</t>
  </si>
  <si>
    <t>RXN-ADPATPt_c_m_FWD-YMR056C</t>
  </si>
  <si>
    <t>RXN-ACHBS_m_FWD-ILV26</t>
  </si>
  <si>
    <t>RXN-ACLS_m_FWD-ILV26</t>
  </si>
  <si>
    <t>RXN-CERS126_r_FWD-LIP1LAC1</t>
  </si>
  <si>
    <t>RXN-CERS126_r_FWD-LIP1LAG1</t>
  </si>
  <si>
    <t>RXN-CERS124_r_FWD-LIP1LAC1</t>
  </si>
  <si>
    <t>RXN-CERS124_r_FWD-LIP1LAG1</t>
  </si>
  <si>
    <t>RXN-RNDR1_c_FWD-RNR1234</t>
  </si>
  <si>
    <t>RXN-RNDR2_c_FWD-RNR1234</t>
  </si>
  <si>
    <t>RXN-RNDR3_c_FWD-RNR1234</t>
  </si>
  <si>
    <t>RXN-TRE6PS_c_FWD-TPS123</t>
  </si>
  <si>
    <t>RXN-TRE6PS_c_FWD-TPS12TSL1</t>
  </si>
  <si>
    <t>RXN-TRE6PP_c_FWD-TPS123</t>
  </si>
  <si>
    <t>RXN-TRE6PP_c_FWD-TPS12TSL1</t>
  </si>
  <si>
    <t>RXN-TKT1_c_FWD-YBR117C</t>
  </si>
  <si>
    <t>RXN-TKT1_c_FWD-YPR074C</t>
  </si>
  <si>
    <t>RXN-TKT2_c_FWD-YBR117C</t>
  </si>
  <si>
    <t>RXN-TKT2_c_FWD-YPR074C</t>
  </si>
  <si>
    <t>RXN-3OACE200_rm_FWD-YCR034W</t>
  </si>
  <si>
    <t>RXN-3OACE200_rm_FWD-YLR372W</t>
  </si>
  <si>
    <t>RXN-3OACE220_rm_FWD-YCR034W</t>
  </si>
  <si>
    <t>RXN-3OACE220_rm_FWD-YLR372W</t>
  </si>
  <si>
    <t>RXN-3OACE240_rm_FWD-YCR034W</t>
  </si>
  <si>
    <t>RXN-3OACE240_rm_FWD-YLR372W</t>
  </si>
  <si>
    <t>RXN-STATg161_rm_FWD-YCR048W</t>
  </si>
  <si>
    <t>RXN-STATg161_rm_FWD-YNR019W</t>
  </si>
  <si>
    <t>RXN-STATg181_rm_FWD-YCR048W</t>
  </si>
  <si>
    <t>RXN-STATg181_rm_FWD-YNR019W</t>
  </si>
  <si>
    <t>RXN-HCITR_m_FWD-YDR234W</t>
  </si>
  <si>
    <t>RXN-HCITR_m_FWD-YJL200C</t>
  </si>
  <si>
    <t>RXN-HACNH_m_FWD-YDR234W</t>
  </si>
  <si>
    <t>RXN-HACNH_m_FWD-YJL200C</t>
  </si>
  <si>
    <t>RXN-Ktps_e_FWD-YDR456W</t>
  </si>
  <si>
    <t>RXN-Ktps_e_FWD-YLR138W</t>
  </si>
  <si>
    <t>RXN-AATA_c_FWD-YHR137W</t>
  </si>
  <si>
    <t>RXN-PHETA1_c_REV-YGL202W</t>
  </si>
  <si>
    <t>RXN-PHETA1_c_REV-YHR137W</t>
  </si>
  <si>
    <t>RXN-TYRTA_c_FWD-YGL202W</t>
  </si>
  <si>
    <t>RXN-TYRTA_c_FWD-YHR137W</t>
  </si>
  <si>
    <t>RXN-ASPCT_c_FWD-YJL130C</t>
  </si>
  <si>
    <t>RXN-CBPS_c_FWD-CPA12</t>
  </si>
  <si>
    <t>RXN-PMEMT_rm_FWD-YJR073C</t>
  </si>
  <si>
    <t>RXN-PDMEMT_rm_FWD-YJR073C</t>
  </si>
  <si>
    <t>RXN-AICART_c_FWD-YLR028C</t>
  </si>
  <si>
    <t>RXN-AICART_c_FWD-YMR120C</t>
  </si>
  <si>
    <t>RXN-IMPC_c_FWD-YLR028C</t>
  </si>
  <si>
    <t>RXN-IMPC_c_FWD-YMR120C</t>
  </si>
  <si>
    <t>RXN-3OACE260_rm_FWD-YLR372W</t>
  </si>
  <si>
    <t>RXN-3OACE260_rm_FWD-YCR034W</t>
  </si>
  <si>
    <t>RXN-2OXOADPt_c_m_FWD-YOR222W</t>
  </si>
  <si>
    <t>RXN-2OXOADPt_c_m_FWD-YPL134C</t>
  </si>
  <si>
    <t>RXN-FECOOR_m_FWD-FECOORCPLX1</t>
  </si>
  <si>
    <t>RXN-FECOOR_m_FWD-FECOORCPLX2</t>
  </si>
  <si>
    <t>RXN-13GS_c_FWD-GSC1RHO1</t>
  </si>
  <si>
    <t>RXN-13GS_c_FWD-GSC2RHO1</t>
  </si>
  <si>
    <t>RXN-GLYGS_c_FWD-GSY1GLG1</t>
  </si>
  <si>
    <t>RXN-GLYGS_c_FWD-GSY1GLG2</t>
  </si>
  <si>
    <t>RXN-GLYGS_c_FWD-GSY2GLG1</t>
  </si>
  <si>
    <t>RXN-GLYGS_c_FWD-GSY2GLG2</t>
  </si>
  <si>
    <t>RXN-SERPT_r_FWD-LCB12</t>
  </si>
  <si>
    <t>RXN-PAPSR_c_FWD-MET16TRX1</t>
  </si>
  <si>
    <t>RXN-PAPSR_c_FWD-MET16TRX2</t>
  </si>
  <si>
    <t>RXN-DOLPMMT_r_FWD-PMT12</t>
  </si>
  <si>
    <t>RXN-DOLPMMT_r_FWD-PMT13</t>
  </si>
  <si>
    <t>RXN-DOLPMMT_r_FWD-PMT35</t>
  </si>
  <si>
    <t>RXN-DOLPMMT_r_FWD-PMT4</t>
  </si>
  <si>
    <t>RXN-PRPPS_c_FWD-PRS12</t>
  </si>
  <si>
    <t>RXN-PRPPS_c_FWD-PRS13</t>
  </si>
  <si>
    <t>RXN-PRPPS_c_FWD-PRS14</t>
  </si>
  <si>
    <t>RXN-PRPPS_c_FWD-PRS25</t>
  </si>
  <si>
    <t>RXN-PRPPS_c_FWD-PRS45</t>
  </si>
  <si>
    <t>RXN-SUCDq6_m_FWD-SDH1234</t>
  </si>
  <si>
    <t>RXN-SUCDq6_m_FWD-SDH9234</t>
  </si>
  <si>
    <t>RXN-PPCDC_c_FWD-CAB3SIS2VHS3</t>
  </si>
  <si>
    <t>RXN-PYK_c_FWD-YAL038W</t>
  </si>
  <si>
    <t>RXN-PYK_c_FWD-YOR347C</t>
  </si>
  <si>
    <t>RXN-ACS_c_FWD-YAL054C_c</t>
  </si>
  <si>
    <t>RXN-GLUDy_c_FWD-YAL062W</t>
  </si>
  <si>
    <t>RXN-GLUDy_c_FWD-YOR375C</t>
  </si>
  <si>
    <t>RXN-G3PAT_rm_FWD-YBL011W</t>
  </si>
  <si>
    <t>RXN-G3PAT_rm_FWD-YKR067W_rm</t>
  </si>
  <si>
    <t>RXN-CTPS2_c_FWD-YBL039C</t>
  </si>
  <si>
    <t>RXN-CHTNS_c_FWD-YBR023C</t>
  </si>
  <si>
    <t>RXN-CHTNS_c_FWD-YBR038W</t>
  </si>
  <si>
    <t>RXN-CHTNS_c_FWD-YNL192W</t>
  </si>
  <si>
    <t>RXN-GLYTRS_c_FWD-YBR121C</t>
  </si>
  <si>
    <t>RXN-GLYTRS_c_FWD-YPR081C</t>
  </si>
  <si>
    <t>RXN-PC_c_FWD-YBR218C</t>
  </si>
  <si>
    <t>RXN-PC_c_FWD-YGL062W</t>
  </si>
  <si>
    <t>RXN-DDPA_c_FWD-YBR249C</t>
  </si>
  <si>
    <t>RXN-DDPA_c_FWD-YDR035W</t>
  </si>
  <si>
    <t>RXN-SO4t_c_e_FWD-YLR092W</t>
  </si>
  <si>
    <t>RXN-HEX1_c_FWD-YCL040W</t>
  </si>
  <si>
    <t>RXN-HEX1_c_FWD-YGL253W</t>
  </si>
  <si>
    <t>RXN-HEX1_c_FWD-YFR053C</t>
  </si>
  <si>
    <t>RXN-PItps_e_FWD-YML123C</t>
  </si>
  <si>
    <t>RXN-PItps_e_FWD-YCR037C</t>
  </si>
  <si>
    <t>RXN-PItps_e_FWD-YBR296C</t>
  </si>
  <si>
    <t>RXN-PItps_e_FWD-YJL198W</t>
  </si>
  <si>
    <t>RXN-G3PD1r_c_FWD-YDL022W</t>
  </si>
  <si>
    <t>RXN-G3PD1r_c_FWD-YOL059W_c</t>
  </si>
  <si>
    <t>RXN-AGPAT_rm_FWD-YDL052C</t>
  </si>
  <si>
    <t>RXN-AGPAT_rm_FWD-YOR175C</t>
  </si>
  <si>
    <t>RXN-NADHq6_c_FWD-YDL085W</t>
  </si>
  <si>
    <t>RXN-ADK1_c_FWD-YDL166C</t>
  </si>
  <si>
    <t>RXN-ADK1_c_FWD-YDR226W</t>
  </si>
  <si>
    <t>RXN-SERTRS_c_FWD-YDR023W</t>
  </si>
  <si>
    <t>RXN-SERTRS_c_FWD-YHR011W</t>
  </si>
  <si>
    <t>RXN-GLCt_c_e_FWD-YOL156W</t>
  </si>
  <si>
    <t>RXN-GLCt_c_e_FWD-YJR158W</t>
  </si>
  <si>
    <t>RXN-GLCt_c_e_FWD-YJL214W</t>
  </si>
  <si>
    <t>RXN-GLCt_c_e_FWD-YJR160C</t>
  </si>
  <si>
    <t>RXN-GLCt_c_e_FWD-YJL219W</t>
  </si>
  <si>
    <t>RXN-GLCt_c_e_FWD-YDL245C</t>
  </si>
  <si>
    <t>RXN-GLCt_c_e_FWD-YDL247W</t>
  </si>
  <si>
    <t>RXN-GLCt_c_e_FWD-YDR342C</t>
  </si>
  <si>
    <t>RXN-GLCt_c_e_FWD-YDR536W</t>
  </si>
  <si>
    <t>RXN-GLCt_c_e_FWD-YEL069C</t>
  </si>
  <si>
    <t>RXN-GLCt_c_e_FWD-YDR343C</t>
  </si>
  <si>
    <t>RXN-GLCt_c_e_FWD-YDR387C</t>
  </si>
  <si>
    <t>RXN-GLCt_c_e_FWD-YNR072W</t>
  </si>
  <si>
    <t>RXN-GLCt_c_e_FWD-YDR345C</t>
  </si>
  <si>
    <t>RXN-GLCt_c_e_FWD-YHR092C</t>
  </si>
  <si>
    <t>RXN-GLCt_c_e_FWD-YMR011W</t>
  </si>
  <si>
    <t>RXN-GLCt_c_e_FWD-YHR094C</t>
  </si>
  <si>
    <t>RXN-GLCt_c_e_FWD-YFL011W</t>
  </si>
  <si>
    <t>RXN-GLCt_c_e_FWD-YHR096C</t>
  </si>
  <si>
    <t>RXN-GLCt_c_e_FWD-YLR081W</t>
  </si>
  <si>
    <t>RXN-METAT_c_FWD-YDR502C</t>
  </si>
  <si>
    <t>RXN-METAT_c_FWD-YLR180W</t>
  </si>
  <si>
    <t>RXN-PItps_m_FWD-YER053C</t>
  </si>
  <si>
    <t>RXN-PItps_m_FWD-YJR077C</t>
  </si>
  <si>
    <t>RXN-PGCD_c_FWD-YER081W</t>
  </si>
  <si>
    <t>RXN-MTHFR3_c_FWD-YGL125W</t>
  </si>
  <si>
    <t>RXN-MTHFR3_c_FWD-YPL023C</t>
  </si>
  <si>
    <t>RXN-NNATi_c_FWD-YGR010W</t>
  </si>
  <si>
    <t>RXN-GLYtps_e_REV-YBR069C</t>
  </si>
  <si>
    <t>RXN-GLYtps_e_REV-YBR068C</t>
  </si>
  <si>
    <t>RXN-GLYtps_e_REV-YDR046C</t>
  </si>
  <si>
    <t>RXN-GLYtps_e_REV-YGR191W</t>
  </si>
  <si>
    <t>RXN-GLYtps_e_REV-YDR508C</t>
  </si>
  <si>
    <t>RXN-PYRDC_c_FWD-YGR087C</t>
  </si>
  <si>
    <t>RXN-PYRDC_c_FWD-YLR134W</t>
  </si>
  <si>
    <t>Column1</t>
  </si>
  <si>
    <t>Column2</t>
  </si>
  <si>
    <t>rxnid2</t>
  </si>
  <si>
    <t>RXN-EX_pnto__R_e_REV-SPONT</t>
  </si>
  <si>
    <t>v</t>
  </si>
  <si>
    <t>RXN-EX_4abz_e_REV-SPONT</t>
  </si>
  <si>
    <t>RXN-EX_nh4_e_REV-SPONT</t>
  </si>
  <si>
    <t>RXN-EX_co2_e_FWD-SPONT</t>
  </si>
  <si>
    <t>RXN-EX_glc__D_e_REV-SPONT</t>
  </si>
  <si>
    <t>RXN-EX_for_e_FWD-SPONT</t>
  </si>
  <si>
    <t>RXN-EX_gly_e_FWD-SPONT</t>
  </si>
  <si>
    <t>RXN-EX_gcald_e_FWD-SPONT</t>
  </si>
  <si>
    <t>RXN-EX_h_e_FWD-SPONT</t>
  </si>
  <si>
    <t>RXN-EX_fe2_e_REV-SPONT</t>
  </si>
  <si>
    <t>RXN-EX_ala__L_e_FWD-SPONT</t>
  </si>
  <si>
    <t>RXN-EX_ser__L_e_FWD-SPONT</t>
  </si>
  <si>
    <t>RXN-EX_inost_e_REV-SPONT</t>
  </si>
  <si>
    <t>RXN-EX_nac_e_REV-SPONT</t>
  </si>
  <si>
    <t>RXN-EX_o2_e_REV-SPONT</t>
  </si>
  <si>
    <t>RXN-EX_pi_e_REV-SPONT</t>
  </si>
  <si>
    <t>RXN-EX_k_e_REV-SPONT</t>
  </si>
  <si>
    <t>RXN-EX_pydxn_e_REV-SPONT</t>
  </si>
  <si>
    <t>RXN-EX_ribflv_e_REV-SPONT</t>
  </si>
  <si>
    <t>RXN-EX_so4_e_REV-SPONT</t>
  </si>
  <si>
    <t>RXN-EX_thm_e_REV-SPONT</t>
  </si>
  <si>
    <t>RXN-EX_urea_e_FWD-SPONT</t>
  </si>
  <si>
    <t>RXN-EX_h2o_e_FWD-SPONT</t>
  </si>
  <si>
    <t>RXN-EX_cu2_e_REV-SPONT</t>
  </si>
  <si>
    <t>RXN-EX_mn2_e_REV-SPONT</t>
  </si>
  <si>
    <t>RXN-EX_zn2_e_REV-SPONT</t>
  </si>
  <si>
    <t>RXN-EX_mg2_e_REV-SPONT</t>
  </si>
  <si>
    <t>RXN-EX_ca2_e_REV-SPONT</t>
  </si>
  <si>
    <t>RXN-EX_cobalt2_e_REV-SPONT</t>
  </si>
  <si>
    <t>RXN-EX_ni2_e_REV-SPONT</t>
  </si>
  <si>
    <t>RXN-PRMICI_c_FWD-YIL020C</t>
  </si>
  <si>
    <t>RXN-CERH124B_r_FWD-YMR272C</t>
  </si>
  <si>
    <t>RXN-CERH126B_r_FWD-YMR272C</t>
  </si>
  <si>
    <t>RXN-CERH2A24_r_FWD-YMR272C</t>
  </si>
  <si>
    <t>RXN-CERH2A26_r_FWD-YMR272C</t>
  </si>
  <si>
    <t>RXN-CERH324_r_FWD-YMR272C</t>
  </si>
  <si>
    <t>RXN-CERH326_r_FWD-YMR272C</t>
  </si>
  <si>
    <t>RXN-CPPPGO_c_FWD-YDR044W</t>
  </si>
  <si>
    <t>RXN-DCMPDA_c_FWD-YHR144C</t>
  </si>
  <si>
    <t>RXN-DTMPK_c_FWD-YJR057W</t>
  </si>
  <si>
    <t>RXN-FCLT_m_FWD-YOR176W</t>
  </si>
  <si>
    <t>RXN-FDH_c_FWD-YOR388C</t>
  </si>
  <si>
    <t>RXN-GMPS2_c_FWD-YMR217W</t>
  </si>
  <si>
    <t>RXN-HEMEOS_m_FWD-YPL172C</t>
  </si>
  <si>
    <t>RXN-PPBNGD_c_FWD-YDL205C</t>
  </si>
  <si>
    <t>RXN-IMPD_c_FWD-YML056C</t>
  </si>
  <si>
    <t>RXN-THRD_L_c_FWD-YCL064C</t>
  </si>
  <si>
    <t>RXN-LYSTRS_c_FWD-YDR037W</t>
  </si>
  <si>
    <t>RXN-PRAIi_c_FWD-YDR007W</t>
  </si>
  <si>
    <t>RXN-PSPHS_r_FWD-YDR297W</t>
  </si>
  <si>
    <t>RXN-PPBNGS_1_c_FWD-YGL040C</t>
  </si>
  <si>
    <t>RXN-PPPGO_m_FWD-YER014W</t>
  </si>
  <si>
    <t>RXN-RNDR1_c_FWD-RNR124</t>
  </si>
  <si>
    <t>RXN-RNDR3_c_FWD-RNR124</t>
  </si>
  <si>
    <t>RXN-RNDR2_c_FWD-RNR124</t>
  </si>
  <si>
    <t>RXN-RPI_c_FWD-YOR095C</t>
  </si>
  <si>
    <t>RXN-SHCHD2_c_FWD-YBR213W</t>
  </si>
  <si>
    <t>RXN-SHCHF_c_FWD-YBR213W</t>
  </si>
  <si>
    <t>RXN-TMDPK_c_FWD-YOR143C</t>
  </si>
  <si>
    <t>RXN-UPPDC1_c_FWD-YDR047W</t>
  </si>
  <si>
    <t>RXN-UPP3MT_2_c_FWD-YKR069W</t>
  </si>
  <si>
    <t>RXN-FACOAL161_l_FWD-YMR246W</t>
  </si>
  <si>
    <t>RXN-FACOAL180_l_FWD-YMR246W</t>
  </si>
  <si>
    <t>RXN-FACOAL181_l_FWD-YOR317W</t>
  </si>
  <si>
    <t>RXN-LACtps_m_FWD-SPONT</t>
  </si>
  <si>
    <t>RXN-LACPYRt_c_m_REV-SPONT</t>
  </si>
  <si>
    <t>RXN-GLYtps_e_REV-YOR348C</t>
  </si>
  <si>
    <t>RXN-ALAtps_e_REV-YBR068C</t>
  </si>
  <si>
    <t>RXN-PNTOtps_e_FWD-YCR028C</t>
  </si>
  <si>
    <t>RXN-SUCFUMt_c_m_FWD-YJR095W</t>
  </si>
  <si>
    <t>RXN-THMtps_e_FWD-YOR192C</t>
  </si>
  <si>
    <t>RXN-UREAtps_e_REV-YHL016C</t>
  </si>
  <si>
    <t>RXN-H2Ot_c_e_REV-SPONT</t>
  </si>
  <si>
    <t>RXN-2OBUTt_c_m_FWD-SPONT</t>
  </si>
  <si>
    <t>RXN-3MOPt_c_m_REV-SPONT</t>
  </si>
  <si>
    <t>RXN-4ABZt_c_e_REV-SPONT</t>
  </si>
  <si>
    <t>RXN-4ABZt_c_m_FWD-SPONT</t>
  </si>
  <si>
    <t>RXN-5AOPt_c_m_REV-SPONT</t>
  </si>
  <si>
    <t>RXN-CHLSTI_c_FWD-UNKNOWN</t>
  </si>
  <si>
    <t>RXN-CO2t_c_r_REV-SPONT</t>
  </si>
  <si>
    <t>RXN-CO2t_c_m_REV-SPONT</t>
  </si>
  <si>
    <t>RXN-CO2t_c_e_FWD-SPONT</t>
  </si>
  <si>
    <t>RXN-COAt_c_r_REV-SPONT</t>
  </si>
  <si>
    <t>RXN-CYTK1_c_FWD-UNKNOWN</t>
  </si>
  <si>
    <t>RXN-CYTK2_c_REV-UNKNOWN</t>
  </si>
  <si>
    <t>RXN-DPCOAK_c_FWD-UNKNOWN</t>
  </si>
  <si>
    <t>RXN-DHNPTt_c_m_FWD-SPONT</t>
  </si>
  <si>
    <t>RXN-DNTPPA_c_FWD-UNKNOWN</t>
  </si>
  <si>
    <t>RXN-DHPTt_c_m_REV-SPONT</t>
  </si>
  <si>
    <t>RXN-DOLPt_c_r_REV-SPONT</t>
  </si>
  <si>
    <t>RXN-ERGTETROLt_c_r_FWD-SPONT</t>
  </si>
  <si>
    <t>RXN-ERGSTt_c_r_FWD-SPONT</t>
  </si>
  <si>
    <t>RXN-FRDPt_c_m_FWD-SPONT</t>
  </si>
  <si>
    <t>RXN-FORt_c_e_REV-YNL065W</t>
  </si>
  <si>
    <t>RXN-GLYt_c_m_FWD-YPR058W</t>
  </si>
  <si>
    <t>RXN-GCALDt_c_m_REV-SPONT</t>
  </si>
  <si>
    <t>RXN-GCALDt_c_e_REV-SPONT</t>
  </si>
  <si>
    <t>RXN-Ht_c_r_REV-SPONT</t>
  </si>
  <si>
    <t>RXN-Ht_c_l_REV-SPONT</t>
  </si>
  <si>
    <t>RXN-HXCCOAt_c_r_FWD-SPONT</t>
  </si>
  <si>
    <t>RXN-HMGCOAt_c_m_REV-SPONT</t>
  </si>
  <si>
    <t>RXN-ALAt_c_m_FWD-SPONT</t>
  </si>
  <si>
    <t>RXN-G5SADr_c_FWD-UNKNOWN</t>
  </si>
  <si>
    <t>RXN-MANNANt_c_r_REV-SPONT</t>
  </si>
  <si>
    <t>RXN-NADPt_c_r_REV-SPONT</t>
  </si>
  <si>
    <t>RXN-NADPHt_c_r_FWD-SPONT</t>
  </si>
  <si>
    <t>RXN-O2t_c_r_FWD-SPONT</t>
  </si>
  <si>
    <t>RXN-O2t_c_m_FWD-SPONT</t>
  </si>
  <si>
    <t>RXN-O2t_c_e_FWD-SPONT</t>
  </si>
  <si>
    <t>RXN-PMTCOAt_c_r_FWD-SPONT</t>
  </si>
  <si>
    <t>RXN-PPPG9t_c_m_FWD-SPONT</t>
  </si>
  <si>
    <t>RXN-PYDXK_c_FWD-YNR027W</t>
  </si>
  <si>
    <t>RXN-PPIt_c_m_FWD-SPONT</t>
  </si>
  <si>
    <t>RXN-RIBFLVt_c_e_FWD-YOR306C</t>
  </si>
  <si>
    <t>RXN-SQLt_c_r_FWD-SPONT</t>
  </si>
  <si>
    <t>RXN-SSQ23EPXt_c_r_FWD-SPONT</t>
  </si>
  <si>
    <t>RXN-TTCCOAt_c_r_FWD-SPONT</t>
  </si>
  <si>
    <t>RXN-VALt_c_m_REV-SPONT</t>
  </si>
  <si>
    <t>RXN-H2Ot_c_r_REV-SPONT</t>
  </si>
  <si>
    <t>RXN-H2Ot_c_m_REV-SPONT</t>
  </si>
  <si>
    <t>RXN-COAt_c_l_REV-SPONT</t>
  </si>
  <si>
    <t>RXN-MALCOAt_c_rm_FWD-SPONT</t>
  </si>
  <si>
    <t>RXN-PMTCOAt_c_rm_FWD-SPONT</t>
  </si>
  <si>
    <t>RXN-HDCOAt_c_rm_REV-SPONT</t>
  </si>
  <si>
    <t>RXN-STCOAt_c_rm_FWD-SPONT</t>
  </si>
  <si>
    <t>RXN-ODECOAt_c_rm_REV-SPONT</t>
  </si>
  <si>
    <t>RXN-TTCCOAt_c_rm_REV-SPONT</t>
  </si>
  <si>
    <t>RXN-HXCCOAt_c_rm_REV-SPONT</t>
  </si>
  <si>
    <t>RXN-Ht_c_rm_FWD-SPONT</t>
  </si>
  <si>
    <t>RXN-H2Ot_c_rm_REV-SPONT</t>
  </si>
  <si>
    <t>RXN-CO2t_c_rm_REV-SPONT</t>
  </si>
  <si>
    <t>RXN-COAt_c_rm_REV-SPONT</t>
  </si>
  <si>
    <t>RXN-NADPHt_c_rm_FWD-SPONT</t>
  </si>
  <si>
    <t>RXN-NADPt_c_rm_REV-SPONT</t>
  </si>
  <si>
    <t>RXN-O2t_c_rm_FWD-SPONT</t>
  </si>
  <si>
    <t>RXN-NADHt_c_rm_FWD-SPONT</t>
  </si>
  <si>
    <t>RXN-NADt_c_rm_REV-SPONT</t>
  </si>
  <si>
    <t>RXN-GLYC3Pt_c_rm_FWD-SPONT</t>
  </si>
  <si>
    <t>RXN-PPIt_c_rm_REV-SPONT</t>
  </si>
  <si>
    <t>RXN-PIt_c_rm_REV-SPONT</t>
  </si>
  <si>
    <t>RXN-CTPt_c_rm_FWD-SPONT</t>
  </si>
  <si>
    <t>RXN-CMPt_c_rm_REV-SPONT</t>
  </si>
  <si>
    <t>RXN-INOSTt_c_rm_FWD-SPONT</t>
  </si>
  <si>
    <t>RXN-AMETt_c_rm_FWD-SPONT</t>
  </si>
  <si>
    <t>RXN-AHCYSt_c_rm_REV-SPONT</t>
  </si>
  <si>
    <t>RXN-HDCAt_c_l_REV-SPONT</t>
  </si>
  <si>
    <t>RXN-HDCEAt_c_l_REV-SPONT</t>
  </si>
  <si>
    <t>RXN-OCDCAt_c_l_REV-SPONT</t>
  </si>
  <si>
    <t>RXN-OCDCEAt_c_l_REV-SPONT</t>
  </si>
  <si>
    <t>RXN-PMTCOAt_c_l_FWD-SPONT</t>
  </si>
  <si>
    <t>RXN-HDCOAt_c_l_FWD-SPONT</t>
  </si>
  <si>
    <t>RXN-STCOAt_c_l_FWD-SPONT</t>
  </si>
  <si>
    <t>RXN-ODECOAt_c_l_FWD-SPONT</t>
  </si>
  <si>
    <t>RXN-ATPt_c_l_FWD-SPONT</t>
  </si>
  <si>
    <t>RXN-AMPt_c_l_REV-SPONT</t>
  </si>
  <si>
    <t>RXN-PPIt_c_l_REV-SPONT</t>
  </si>
  <si>
    <t>RXN-H2Ot_c_l_FWD-SPONT</t>
  </si>
  <si>
    <t>RXN-CO2t_c_mm_REV-SPONT</t>
  </si>
  <si>
    <t>RXN-ERGSTt_r_rm_FWD-SPONT</t>
  </si>
  <si>
    <t>RXN-Ht_m_mm_FWD-SPONT</t>
  </si>
  <si>
    <t>RXN-HEMEAt_c_m_FWD-SPONT</t>
  </si>
  <si>
    <t>RXN-ATPM_c_FWD-SPONT</t>
  </si>
  <si>
    <t>RXN-FMNH_c_REV-YDL024C</t>
  </si>
  <si>
    <t>RXN-PYDXR_c_FWD-YPR127W</t>
  </si>
  <si>
    <t>RXN-MN2tps_c_e_FWD-YGR191W</t>
  </si>
  <si>
    <t>RXN-MG2tps_c_e_FWD-YGR191W</t>
  </si>
  <si>
    <t>RXN-TAGL_l_FWD-YOR081C</t>
  </si>
  <si>
    <t>RXN-compCER_r_FWD-SPONT</t>
  </si>
  <si>
    <t>RXN-compACYLCOA_l_FWD-SPONT</t>
  </si>
  <si>
    <t>RXN-compACYLCOA_rm_FWD-SPONT</t>
  </si>
  <si>
    <t>RXN-compFALPD_l_REV-SPONT</t>
  </si>
  <si>
    <t>RXN-DAGt_gm_rm_FWD-SPONT</t>
  </si>
  <si>
    <t>RXN-TAGt_c_rm_REV-SPONT</t>
  </si>
  <si>
    <t>RXN-PSt_c_rm_REV-SPONT</t>
  </si>
  <si>
    <t>RXN-PSt_mm_rm_REV-SPONT</t>
  </si>
  <si>
    <t>RXN-PAILt_c_rm_REV-SPONT</t>
  </si>
  <si>
    <t>RXN-PAILt_gm_rm_REV-SPONT</t>
  </si>
  <si>
    <t>RXN-CERt_g_r_FWD-SPONT</t>
  </si>
  <si>
    <t>RXN-PCt_c_rm_REV-SPONT</t>
  </si>
  <si>
    <t>RXN-PEt_c_rm_REV-SPONT</t>
  </si>
  <si>
    <t>RXN-PEt_mm_rm_FWD-SPONT</t>
  </si>
  <si>
    <t>RXN-DICAT5_c_FWD-SPONT</t>
  </si>
  <si>
    <t>RXN-COBALT2t_c_e_FWD-SPONT</t>
  </si>
  <si>
    <t>RXN-NI2t_c_e_FWD-SPONT</t>
  </si>
  <si>
    <t>RXN-HEME3_c_FWD-SPONT</t>
  </si>
  <si>
    <t>RXN-MONCAT3_c_FWD-SPONT</t>
  </si>
  <si>
    <t>RXN-ACHBS_m_FWD-YMR108W</t>
  </si>
  <si>
    <t>RXN-ACLS_m_FWD-YMR108W</t>
  </si>
  <si>
    <t>RXN-CERS2A24_r_FWD-LIP1LAG1</t>
  </si>
  <si>
    <t>RXN-CERS2A26_r_FWD-LIP1LAG1</t>
  </si>
  <si>
    <t>RXN-DHFRi_c_FWD-YOR236W_c</t>
  </si>
  <si>
    <t>RXN-FUM_m_FWD-YPL262W_m</t>
  </si>
  <si>
    <t>RXN-DGAT_rm_FWD-YOR245C_rm</t>
  </si>
  <si>
    <t>RXN-DGAT_l_FWD-YOR245C_l</t>
  </si>
  <si>
    <t>RIBOSYN-rrna18s_c</t>
  </si>
  <si>
    <t>RIBOSYN-rrna5s_c</t>
  </si>
  <si>
    <t>RIBOSYN-rrna58s_c</t>
  </si>
  <si>
    <t>RIBOSYN-rrna25s_c</t>
  </si>
  <si>
    <t>RIBOSYN-rrna15s_m</t>
  </si>
  <si>
    <t>RIBOSYN-rrna21s_m</t>
  </si>
  <si>
    <t>RIBOSYN-ribonuc</t>
  </si>
  <si>
    <t>RIBOSYN-ribomito</t>
  </si>
  <si>
    <t>PROSYN-Q0045</t>
  </si>
  <si>
    <t>PROSYN-Q0080</t>
  </si>
  <si>
    <t>PROSYN-Q0085</t>
  </si>
  <si>
    <t>PROSYN-Q0105</t>
  </si>
  <si>
    <t>PROSYN-Q0130</t>
  </si>
  <si>
    <t>PROSYN-Q0250</t>
  </si>
  <si>
    <t>PROSYN-Q0275</t>
  </si>
  <si>
    <t>PROSYN-YAL012W</t>
  </si>
  <si>
    <t>PROSYN-YAL038W</t>
  </si>
  <si>
    <t>PROSYN-YAL044C</t>
  </si>
  <si>
    <t>PROSYN-YAL060W</t>
  </si>
  <si>
    <t>PROSYN-YAL062W</t>
  </si>
  <si>
    <t>PROSYN-YAR015W</t>
  </si>
  <si>
    <t>PROSYN-YBL015W</t>
  </si>
  <si>
    <t>PROSYN-YBL030C</t>
  </si>
  <si>
    <t>PROSYN-YBL045C</t>
  </si>
  <si>
    <t>PROSYN-YBL064C</t>
  </si>
  <si>
    <t>PROSYN-YBL068W</t>
  </si>
  <si>
    <t>PROSYN-YBL076C</t>
  </si>
  <si>
    <t>PROSYN-YBL098W</t>
  </si>
  <si>
    <t>PROSYN-YBL099W</t>
  </si>
  <si>
    <t>PROSYN-YBR003W</t>
  </si>
  <si>
    <t>PROSYN-YBR011C</t>
  </si>
  <si>
    <t>PROSYN-YBR026C</t>
  </si>
  <si>
    <t>PROSYN-YBR029C</t>
  </si>
  <si>
    <t>PROSYN-YBR034C</t>
  </si>
  <si>
    <t>PROSYN-YBR039W</t>
  </si>
  <si>
    <t>PROSYN-YBR058C-A</t>
  </si>
  <si>
    <t>PROSYN-YBR110W</t>
  </si>
  <si>
    <t>PROSYN-YBR115C</t>
  </si>
  <si>
    <t>PROSYN-YBR121C</t>
  </si>
  <si>
    <t>PROSYN-YBR126C</t>
  </si>
  <si>
    <t>PROSYN-YBR127C</t>
  </si>
  <si>
    <t>PROSYN-YBR145W</t>
  </si>
  <si>
    <t>PROSYN-YBR149W</t>
  </si>
  <si>
    <t>PROSYN-YBR166C</t>
  </si>
  <si>
    <t>PROSYN-YBR176W</t>
  </si>
  <si>
    <t>PROSYN-YBR196C</t>
  </si>
  <si>
    <t>PROSYN-YBR205W</t>
  </si>
  <si>
    <t>PROSYN-YBR208C</t>
  </si>
  <si>
    <t>PROSYN-YBR218C</t>
  </si>
  <si>
    <t>PROSYN-YBR221C</t>
  </si>
  <si>
    <t>PROSYN-YBR248C</t>
  </si>
  <si>
    <t>PROSYN-YBR249C</t>
  </si>
  <si>
    <t>PROSYN-YBR252W</t>
  </si>
  <si>
    <t>PROSYN-YBR256C</t>
  </si>
  <si>
    <t>PROSYN-YBR263W</t>
  </si>
  <si>
    <t>PROSYN-YBR291C</t>
  </si>
  <si>
    <t>PROSYN-YBR299W</t>
  </si>
  <si>
    <t>PROSYN-YCL009C</t>
  </si>
  <si>
    <t>PROSYN-YCL018W</t>
  </si>
  <si>
    <t>PROSYN-YCL030C</t>
  </si>
  <si>
    <t>PROSYN-YCL035C</t>
  </si>
  <si>
    <t>PROSYN-YCL040W</t>
  </si>
  <si>
    <t>PROSYN-YCL050C</t>
  </si>
  <si>
    <t>PROSYN-YCR005C</t>
  </si>
  <si>
    <t>PROSYN-YCR012W</t>
  </si>
  <si>
    <t>PROSYN-YCR034W</t>
  </si>
  <si>
    <t>PROSYN-YCR053W</t>
  </si>
  <si>
    <t>PROSYN-YCR083W</t>
  </si>
  <si>
    <t>PROSYN-YDL004W</t>
  </si>
  <si>
    <t>PROSYN-YDL015C</t>
  </si>
  <si>
    <t>PROSYN-YDL022W</t>
  </si>
  <si>
    <t>PROSYN-YDL052C</t>
  </si>
  <si>
    <t>PROSYN-YDL055C</t>
  </si>
  <si>
    <t>PROSYN-YDL066W</t>
  </si>
  <si>
    <t>PROSYN-YDL067C</t>
  </si>
  <si>
    <t>PROSYN-YDL078C</t>
  </si>
  <si>
    <t>PROSYN-YDL090C</t>
  </si>
  <si>
    <t>PROSYN-YDL100C</t>
  </si>
  <si>
    <t>PROSYN-YDL103C</t>
  </si>
  <si>
    <t>PROSYN-YDL131W</t>
  </si>
  <si>
    <t>PROSYN-YDL168W</t>
  </si>
  <si>
    <t>PROSYN-YDL171C</t>
  </si>
  <si>
    <t>PROSYN-YDL174C</t>
  </si>
  <si>
    <t>PROSYN-YDL178W</t>
  </si>
  <si>
    <t>PROSYN-YDL182W</t>
  </si>
  <si>
    <t>PROSYN-YDL185W</t>
  </si>
  <si>
    <t>PROSYN-YDL198C</t>
  </si>
  <si>
    <t>PROSYN-YDL215C</t>
  </si>
  <si>
    <t>PROSYN-YDR001C</t>
  </si>
  <si>
    <t>PROSYN-YDR019C</t>
  </si>
  <si>
    <t>PROSYN-YDR023W</t>
  </si>
  <si>
    <t>PROSYN-YDR035W</t>
  </si>
  <si>
    <t>PROSYN-YDR044W</t>
  </si>
  <si>
    <t>PROSYN-YDR047W</t>
  </si>
  <si>
    <t>PROSYN-YDR050C</t>
  </si>
  <si>
    <t>PROSYN-YDR074W</t>
  </si>
  <si>
    <t>PROSYN-YDR098C</t>
  </si>
  <si>
    <t>PROSYN-YDR127W</t>
  </si>
  <si>
    <t>PROSYN-YDR148C</t>
  </si>
  <si>
    <t>PROSYN-YDR158W</t>
  </si>
  <si>
    <t>PROSYN-YDR178W</t>
  </si>
  <si>
    <t>PROSYN-YDR196C</t>
  </si>
  <si>
    <t>PROSYN-YDR204W</t>
  </si>
  <si>
    <t>PROSYN-YDR226W</t>
  </si>
  <si>
    <t>PROSYN-YDR232W</t>
  </si>
  <si>
    <t>PROSYN-YDR234W</t>
  </si>
  <si>
    <t>PROSYN-YDR284C</t>
  </si>
  <si>
    <t>PROSYN-YDR294C</t>
  </si>
  <si>
    <t>PROSYN-YDR298C</t>
  </si>
  <si>
    <t>PROSYN-YDR300C</t>
  </si>
  <si>
    <t>PROSYN-YDR305C</t>
  </si>
  <si>
    <t>PROSYN-YDR341C</t>
  </si>
  <si>
    <t>PROSYN-YDR343C</t>
  </si>
  <si>
    <t>PROSYN-YDR353W</t>
  </si>
  <si>
    <t>PROSYN-YDR354W</t>
  </si>
  <si>
    <t>PROSYN-YDR367W</t>
  </si>
  <si>
    <t>PROSYN-YDR368W</t>
  </si>
  <si>
    <t>PROSYN-YDR376W</t>
  </si>
  <si>
    <t>PROSYN-YDR377W</t>
  </si>
  <si>
    <t>PROSYN-YDR408C</t>
  </si>
  <si>
    <t>PROSYN-YDR428C</t>
  </si>
  <si>
    <t>PROSYN-YDR454C</t>
  </si>
  <si>
    <t>PROSYN-YDR481C</t>
  </si>
  <si>
    <t>PROSYN-YDR487C</t>
  </si>
  <si>
    <t>PROSYN-YDR502C</t>
  </si>
  <si>
    <t>PROSYN-YDR513W</t>
  </si>
  <si>
    <t>PROSYN-YDR529C</t>
  </si>
  <si>
    <t>PROSYN-YDR531W</t>
  </si>
  <si>
    <t>PROSYN-YEL021W</t>
  </si>
  <si>
    <t>PROSYN-YEL024W</t>
  </si>
  <si>
    <t>PROSYN-YEL027W</t>
  </si>
  <si>
    <t>PROSYN-YEL039C</t>
  </si>
  <si>
    <t>PROSYN-YEL046C</t>
  </si>
  <si>
    <t>PROSYN-YEL047C</t>
  </si>
  <si>
    <t>PROSYN-YEL051W</t>
  </si>
  <si>
    <t>PROSYN-YEL058W</t>
  </si>
  <si>
    <t>PROSYN-YEL071W</t>
  </si>
  <si>
    <t>PROSYN-YER003C</t>
  </si>
  <si>
    <t>PROSYN-YER014W</t>
  </si>
  <si>
    <t>PROSYN-YER015W</t>
  </si>
  <si>
    <t>PROSYN-YER023W</t>
  </si>
  <si>
    <t>PROSYN-YER024W</t>
  </si>
  <si>
    <t>PROSYN-YER026C</t>
  </si>
  <si>
    <t>PROSYN-YER043C</t>
  </si>
  <si>
    <t>PROSYN-YER052C</t>
  </si>
  <si>
    <t>PROSYN-YER053C</t>
  </si>
  <si>
    <t>PROSYN-YER055C</t>
  </si>
  <si>
    <t>PROSYN-YER056C</t>
  </si>
  <si>
    <t>PROSYN-YER062C</t>
  </si>
  <si>
    <t>PROSYN-YER065C</t>
  </si>
  <si>
    <t>PROSYN-YER069W</t>
  </si>
  <si>
    <t>PROSYN-YER070W</t>
  </si>
  <si>
    <t>PROSYN-YER073W</t>
  </si>
  <si>
    <t>PROSYN-YER090W</t>
  </si>
  <si>
    <t>PROSYN-YER091C</t>
  </si>
  <si>
    <t>PROSYN-YER119C</t>
  </si>
  <si>
    <t>PROSYN-YER174C</t>
  </si>
  <si>
    <t>PROSYN-YER178W</t>
  </si>
  <si>
    <t>PROSYN-YFL017C</t>
  </si>
  <si>
    <t>PROSYN-YFL018C</t>
  </si>
  <si>
    <t>PROSYN-YFL022C</t>
  </si>
  <si>
    <t>PROSYN-YFL030W</t>
  </si>
  <si>
    <t>PROSYN-YFL045C</t>
  </si>
  <si>
    <t>PROSYN-YFR015C</t>
  </si>
  <si>
    <t>PROSYN-YFR030W</t>
  </si>
  <si>
    <t>PROSYN-YFR033C</t>
  </si>
  <si>
    <t>PROSYN-YFR047C</t>
  </si>
  <si>
    <t>PROSYN-YFR053C</t>
  </si>
  <si>
    <t>PROSYN-YGL001C</t>
  </si>
  <si>
    <t>PROSYN-YGL008C</t>
  </si>
  <si>
    <t>PROSYN-YGL009C</t>
  </si>
  <si>
    <t>PROSYN-YGL026C</t>
  </si>
  <si>
    <t>PROSYN-YGL037C</t>
  </si>
  <si>
    <t>PROSYN-YGL040C</t>
  </si>
  <si>
    <t>PROSYN-YGL062W</t>
  </si>
  <si>
    <t>PROSYN-YGL125W</t>
  </si>
  <si>
    <t>PROSYN-YGL148W</t>
  </si>
  <si>
    <t>PROSYN-YGL154C</t>
  </si>
  <si>
    <t>PROSYN-YGL187C</t>
  </si>
  <si>
    <t>PROSYN-YGL191W</t>
  </si>
  <si>
    <t>PROSYN-YGL202W</t>
  </si>
  <si>
    <t>PROSYN-YGL234W</t>
  </si>
  <si>
    <t>PROSYN-YGL245W</t>
  </si>
  <si>
    <t>PROSYN-YGL253W</t>
  </si>
  <si>
    <t>PROSYN-YGR019W</t>
  </si>
  <si>
    <t>PROSYN-YGR020C</t>
  </si>
  <si>
    <t>PROSYN-YGR032W</t>
  </si>
  <si>
    <t>PROSYN-YGR055W</t>
  </si>
  <si>
    <t>PROSYN-YGR060W</t>
  </si>
  <si>
    <t>PROSYN-YGR061C</t>
  </si>
  <si>
    <t>PROSYN-YGR094W_c</t>
  </si>
  <si>
    <t>PROSYN-YGR124W</t>
  </si>
  <si>
    <t>PROSYN-YGR155W</t>
  </si>
  <si>
    <t>PROSYN-YGR157W</t>
  </si>
  <si>
    <t>PROSYN-YGR175C</t>
  </si>
  <si>
    <t>PROSYN-YGR180C</t>
  </si>
  <si>
    <t>PROSYN-YGR183C</t>
  </si>
  <si>
    <t>PROSYN-YGR185C</t>
  </si>
  <si>
    <t>PROSYN-YGR192C</t>
  </si>
  <si>
    <t>PROSYN-YGR193C</t>
  </si>
  <si>
    <t>PROSYN-YGR194C</t>
  </si>
  <si>
    <t>PROSYN-YGR202C</t>
  </si>
  <si>
    <t>PROSYN-YGR204W</t>
  </si>
  <si>
    <t>PROSYN-YGR209C</t>
  </si>
  <si>
    <t>PROSYN-YGR240C</t>
  </si>
  <si>
    <t>PROSYN-YGR244C</t>
  </si>
  <si>
    <t>PROSYN-YGR247W</t>
  </si>
  <si>
    <t>PROSYN-YGR254W</t>
  </si>
  <si>
    <t>PROSYN-YGR264C</t>
  </si>
  <si>
    <t>PROSYN-YGR267C</t>
  </si>
  <si>
    <t>PROSYN-YGR277C</t>
  </si>
  <si>
    <t>PROSYN-YGR282C</t>
  </si>
  <si>
    <t>PROSYN-YGR286C</t>
  </si>
  <si>
    <t>PROSYN-YHL011C</t>
  </si>
  <si>
    <t>PROSYN-YHR001W-A</t>
  </si>
  <si>
    <t>PROSYN-YHR007C</t>
  </si>
  <si>
    <t>PROSYN-YHR011W</t>
  </si>
  <si>
    <t>PROSYN-YHR018C</t>
  </si>
  <si>
    <t>PROSYN-YHR019C</t>
  </si>
  <si>
    <t>PROSYN-YHR020W</t>
  </si>
  <si>
    <t>PROSYN-YHR025W</t>
  </si>
  <si>
    <t>PROSYN-YHR026W_vm</t>
  </si>
  <si>
    <t>PROSYN-YHR026W_gm</t>
  </si>
  <si>
    <t>PROSYN-YHR037W</t>
  </si>
  <si>
    <t>PROSYN-YHR039C-A</t>
  </si>
  <si>
    <t>PROSYN-YHR042W</t>
  </si>
  <si>
    <t>PROSYN-YHR051W</t>
  </si>
  <si>
    <t>PROSYN-YHR063C</t>
  </si>
  <si>
    <t>PROSYN-YHR068W</t>
  </si>
  <si>
    <t>PROSYN-YHR074W_c</t>
  </si>
  <si>
    <t>PROSYN-YHR104W</t>
  </si>
  <si>
    <t>PROSYN-YHR106W</t>
  </si>
  <si>
    <t>PROSYN-YHR163W</t>
  </si>
  <si>
    <t>PROSYN-YHR174W</t>
  </si>
  <si>
    <t>PROSYN-YHR183W</t>
  </si>
  <si>
    <t>PROSYN-YHR190W</t>
  </si>
  <si>
    <t>PROSYN-YHR208W</t>
  </si>
  <si>
    <t>PROSYN-YIL010W</t>
  </si>
  <si>
    <t>PROSYN-YIL053W</t>
  </si>
  <si>
    <t>PROSYN-YIL066C</t>
  </si>
  <si>
    <t>PROSYN-YIL074C</t>
  </si>
  <si>
    <t>PROSYN-YIL078W</t>
  </si>
  <si>
    <t>PROSYN-YIL083C</t>
  </si>
  <si>
    <t>PROSYN-YIL094C</t>
  </si>
  <si>
    <t>PROSYN-YIL111W</t>
  </si>
  <si>
    <t>PROSYN-YIL116W</t>
  </si>
  <si>
    <t>PROSYN-YIL124W_r</t>
  </si>
  <si>
    <t>PROSYN-YIL125W</t>
  </si>
  <si>
    <t>PROSYN-YIL155C</t>
  </si>
  <si>
    <t>PROSYN-YIL162W</t>
  </si>
  <si>
    <t>PROSYN-YIR029W</t>
  </si>
  <si>
    <t>PROSYN-YIR034C</t>
  </si>
  <si>
    <t>PROSYN-YIR037W</t>
  </si>
  <si>
    <t>PROSYN-YJL026W</t>
  </si>
  <si>
    <t>PROSYN-YJL045W</t>
  </si>
  <si>
    <t>PROSYN-YJL052W</t>
  </si>
  <si>
    <t>PROSYN-YJL060W</t>
  </si>
  <si>
    <t>PROSYN-YJL088W</t>
  </si>
  <si>
    <t>PROSYN-YJL101C</t>
  </si>
  <si>
    <t>PROSYN-YJL121C</t>
  </si>
  <si>
    <t>PROSYN-YJL130C</t>
  </si>
  <si>
    <t>PROSYN-YJL153C</t>
  </si>
  <si>
    <t>PROSYN-YJL155C</t>
  </si>
  <si>
    <t>PROSYN-YJL166W</t>
  </si>
  <si>
    <t>PROSYN-YJL167W</t>
  </si>
  <si>
    <t>PROSYN-YJR010W</t>
  </si>
  <si>
    <t>PROSYN-YJR016C</t>
  </si>
  <si>
    <t>PROSYN-YJR019C</t>
  </si>
  <si>
    <t>PROSYN-YJR025C</t>
  </si>
  <si>
    <t>PROSYN-YJR048W</t>
  </si>
  <si>
    <t>PROSYN-YJR073C</t>
  </si>
  <si>
    <t>PROSYN-YJR077C</t>
  </si>
  <si>
    <t>PROSYN-YJR103W</t>
  </si>
  <si>
    <t>PROSYN-YJR105W</t>
  </si>
  <si>
    <t>PROSYN-YJR109C</t>
  </si>
  <si>
    <t>PROSYN-YJR121W</t>
  </si>
  <si>
    <t>PROSYN-YJR133W</t>
  </si>
  <si>
    <t>PROSYN-YJR137C</t>
  </si>
  <si>
    <t>PROSYN-YJR139C</t>
  </si>
  <si>
    <t>PROSYN-YJR148W</t>
  </si>
  <si>
    <t>PROSYN-YJR152W</t>
  </si>
  <si>
    <t>PROSYN-YKL001C</t>
  </si>
  <si>
    <t>PROSYN-YKL004W</t>
  </si>
  <si>
    <t>PROSYN-YKL008C</t>
  </si>
  <si>
    <t>PROSYN-YKL016C</t>
  </si>
  <si>
    <t>PROSYN-YKL024C_c</t>
  </si>
  <si>
    <t>PROSYN-YKL029C</t>
  </si>
  <si>
    <t>PROSYN-YKL035W</t>
  </si>
  <si>
    <t>PROSYN-YKL060C</t>
  </si>
  <si>
    <t>PROSYN-YKL067W</t>
  </si>
  <si>
    <t>PROSYN-YKL080W_vm</t>
  </si>
  <si>
    <t>PROSYN-YKL080W_gm</t>
  </si>
  <si>
    <t>PROSYN-YKL085W</t>
  </si>
  <si>
    <t>PROSYN-YKL094W</t>
  </si>
  <si>
    <t>PROSYN-YKL104C</t>
  </si>
  <si>
    <t>PROSYN-YKL106W</t>
  </si>
  <si>
    <t>PROSYN-YKL120W</t>
  </si>
  <si>
    <t>PROSYN-YKL127W</t>
  </si>
  <si>
    <t>PROSYN-YKL140W</t>
  </si>
  <si>
    <t>PROSYN-YKL141W</t>
  </si>
  <si>
    <t>PROSYN-YKL148C</t>
  </si>
  <si>
    <t>PROSYN-YKL152C</t>
  </si>
  <si>
    <t>PROSYN-YKL181W</t>
  </si>
  <si>
    <t>PROSYN-YKL182W</t>
  </si>
  <si>
    <t>PROSYN-YKL192C</t>
  </si>
  <si>
    <t>PROSYN-YKL211C</t>
  </si>
  <si>
    <t>PROSYN-YKL212W_rm</t>
  </si>
  <si>
    <t>PROSYN-YKL216W</t>
  </si>
  <si>
    <t>PROSYN-YKL217W</t>
  </si>
  <si>
    <t>PROSYN-YKR039W_rm</t>
  </si>
  <si>
    <t>PROSYN-YKR043C</t>
  </si>
  <si>
    <t>PROSYN-YKR058W</t>
  </si>
  <si>
    <t>PROSYN-YKR066C</t>
  </si>
  <si>
    <t>PROSYN-YKR067W_rm</t>
  </si>
  <si>
    <t>PROSYN-YKR069W</t>
  </si>
  <si>
    <t>PROSYN-YLL018C</t>
  </si>
  <si>
    <t>PROSYN-YLL041C</t>
  </si>
  <si>
    <t>PROSYN-YLL048C</t>
  </si>
  <si>
    <t>PROSYN-YLR011W</t>
  </si>
  <si>
    <t>PROSYN-YLR027C_c</t>
  </si>
  <si>
    <t>PROSYN-YLR028C</t>
  </si>
  <si>
    <t>PROSYN-YLR038C</t>
  </si>
  <si>
    <t>PROSYN-YLR043C</t>
  </si>
  <si>
    <t>PROSYN-YLR044C</t>
  </si>
  <si>
    <t>PROSYN-YLR056W</t>
  </si>
  <si>
    <t>PROSYN-YLR058C</t>
  </si>
  <si>
    <t>PROSYN-YLR060W</t>
  </si>
  <si>
    <t>PROSYN-YLR089C</t>
  </si>
  <si>
    <t>PROSYN-YLR100W</t>
  </si>
  <si>
    <t>PROSYN-YLR109W</t>
  </si>
  <si>
    <t>PROSYN-YLR133W</t>
  </si>
  <si>
    <t>PROSYN-YLR142W</t>
  </si>
  <si>
    <t>PROSYN-YLR153C</t>
  </si>
  <si>
    <t>PROSYN-YLR160C</t>
  </si>
  <si>
    <t>PROSYN-YLR172C</t>
  </si>
  <si>
    <t>PROSYN-YLR174W</t>
  </si>
  <si>
    <t>PROSYN-YLR180W</t>
  </si>
  <si>
    <t>PROSYN-YLR209C</t>
  </si>
  <si>
    <t>PROSYN-YLR231C</t>
  </si>
  <si>
    <t>PROSYN-YLR258W</t>
  </si>
  <si>
    <t>PROSYN-YLR295C</t>
  </si>
  <si>
    <t>PROSYN-YLR299W</t>
  </si>
  <si>
    <t>PROSYN-YLR300W</t>
  </si>
  <si>
    <t>PROSYN-YLR303W</t>
  </si>
  <si>
    <t>PROSYN-YLR304C_m</t>
  </si>
  <si>
    <t>PROSYN-YLR328W_c</t>
  </si>
  <si>
    <t>PROSYN-YLR342W</t>
  </si>
  <si>
    <t>PROSYN-YLR348C</t>
  </si>
  <si>
    <t>PROSYN-YLR354C</t>
  </si>
  <si>
    <t>PROSYN-YLR355C</t>
  </si>
  <si>
    <t>PROSYN-YLR359W</t>
  </si>
  <si>
    <t>PROSYN-YLR372W</t>
  </si>
  <si>
    <t>PROSYN-YLR386W</t>
  </si>
  <si>
    <t>PROSYN-YLR395C</t>
  </si>
  <si>
    <t>PROSYN-YLR410W</t>
  </si>
  <si>
    <t>PROSYN-YLR420W</t>
  </si>
  <si>
    <t>PROSYN-YLR447C_vm</t>
  </si>
  <si>
    <t>PROSYN-YLR447C_gm</t>
  </si>
  <si>
    <t>PROSYN-YLR450W</t>
  </si>
  <si>
    <t>PROSYN-YML008C</t>
  </si>
  <si>
    <t>PROSYN-YML022W</t>
  </si>
  <si>
    <t>PROSYN-YML035C</t>
  </si>
  <si>
    <t>PROSYN-YML054C</t>
  </si>
  <si>
    <t>PROSYN-YML070W</t>
  </si>
  <si>
    <t>PROSYN-YML075C</t>
  </si>
  <si>
    <t>PROSYN-YML081C-A</t>
  </si>
  <si>
    <t>PROSYN-YML100W</t>
  </si>
  <si>
    <t>PROSYN-YML106W</t>
  </si>
  <si>
    <t>PROSYN-YML120C</t>
  </si>
  <si>
    <t>PROSYN-YML126C</t>
  </si>
  <si>
    <t>PROSYN-YMR008C</t>
  </si>
  <si>
    <t>PROSYN-YMR009W</t>
  </si>
  <si>
    <t>PROSYN-YMR011W</t>
  </si>
  <si>
    <t>PROSYN-YMR015C</t>
  </si>
  <si>
    <t>PROSYN-YMR041C</t>
  </si>
  <si>
    <t>PROSYN-YMR056C</t>
  </si>
  <si>
    <t>PROSYN-YMR062C</t>
  </si>
  <si>
    <t>PROSYN-YMR083W</t>
  </si>
  <si>
    <t>PROSYN-YMR088C</t>
  </si>
  <si>
    <t>PROSYN-YMR105C</t>
  </si>
  <si>
    <t>PROSYN-YMR108W</t>
  </si>
  <si>
    <t>PROSYN-YMR120C</t>
  </si>
  <si>
    <t>PROSYN-YMR145C</t>
  </si>
  <si>
    <t>PROSYN-YMR170C</t>
  </si>
  <si>
    <t>PROSYN-YMR189W</t>
  </si>
  <si>
    <t>PROSYN-YMR205C</t>
  </si>
  <si>
    <t>PROSYN-YMR207C</t>
  </si>
  <si>
    <t>PROSYN-YMR226C</t>
  </si>
  <si>
    <t>PROSYN-YMR241W</t>
  </si>
  <si>
    <t>PROSYN-YMR246W</t>
  </si>
  <si>
    <t>PROSYN-YMR256C</t>
  </si>
  <si>
    <t>PROSYN-YMR261C</t>
  </si>
  <si>
    <t>PROSYN-YMR271C</t>
  </si>
  <si>
    <t>PROSYN-YMR289W</t>
  </si>
  <si>
    <t>PROSYN-YMR296C</t>
  </si>
  <si>
    <t>PROSYN-YMR298W</t>
  </si>
  <si>
    <t>PROSYN-YMR300C</t>
  </si>
  <si>
    <t>PROSYN-YMR303C</t>
  </si>
  <si>
    <t>PROSYN-YMR318C</t>
  </si>
  <si>
    <t>PROSYN-YNL003C</t>
  </si>
  <si>
    <t>PROSYN-YNL037C</t>
  </si>
  <si>
    <t>PROSYN-YNL045W_c</t>
  </si>
  <si>
    <t>PROSYN-YNL052W</t>
  </si>
  <si>
    <t>PROSYN-YNL071W</t>
  </si>
  <si>
    <t>PROSYN-YNL104C_m</t>
  </si>
  <si>
    <t>PROSYN-YNL117W</t>
  </si>
  <si>
    <t>PROSYN-YNL130C</t>
  </si>
  <si>
    <t>PROSYN-YNL169C</t>
  </si>
  <si>
    <t>PROSYN-YNL220W</t>
  </si>
  <si>
    <t>PROSYN-YNL241C</t>
  </si>
  <si>
    <t>PROSYN-YNL247W</t>
  </si>
  <si>
    <t>PROSYN-YNL256W</t>
  </si>
  <si>
    <t>PROSYN-YNL277W</t>
  </si>
  <si>
    <t>PROSYN-YNL316C</t>
  </si>
  <si>
    <t>PROSYN-YNL325C</t>
  </si>
  <si>
    <t>PROSYN-YNR001C</t>
  </si>
  <si>
    <t>PROSYN-YNR016C</t>
  </si>
  <si>
    <t>PROSYN-YNR019W</t>
  </si>
  <si>
    <t>PROSYN-YNR043W</t>
  </si>
  <si>
    <t>PROSYN-YNR050C</t>
  </si>
  <si>
    <t>PROSYN-YOL049W</t>
  </si>
  <si>
    <t>PROSYN-YOL058W</t>
  </si>
  <si>
    <t>PROSYN-YOL059W_c</t>
  </si>
  <si>
    <t>PROSYN-YOL061W</t>
  </si>
  <si>
    <t>PROSYN-YOL086C</t>
  </si>
  <si>
    <t>PROSYN-YOL097C</t>
  </si>
  <si>
    <t>PROSYN-YOL126C</t>
  </si>
  <si>
    <t>PROSYN-YOL140W</t>
  </si>
  <si>
    <t>PROSYN-YOL143C</t>
  </si>
  <si>
    <t>PROSYN-YOL151W</t>
  </si>
  <si>
    <t>PROSYN-YOR065W</t>
  </si>
  <si>
    <t>PROSYN-YOR074C</t>
  </si>
  <si>
    <t>PROSYN-YOR099W</t>
  </si>
  <si>
    <t>PROSYN-YOR100C</t>
  </si>
  <si>
    <t>PROSYN-YOR120W</t>
  </si>
  <si>
    <t>PROSYN-YOR125C</t>
  </si>
  <si>
    <t>PROSYN-YOR126C</t>
  </si>
  <si>
    <t>PROSYN-YOR128C</t>
  </si>
  <si>
    <t>PROSYN-YOR136W</t>
  </si>
  <si>
    <t>PROSYN-YOR142W</t>
  </si>
  <si>
    <t>PROSYN-YOR155C</t>
  </si>
  <si>
    <t>PROSYN-YOR168W</t>
  </si>
  <si>
    <t>PROSYN-YOR175C</t>
  </si>
  <si>
    <t>PROSYN-YOR176W</t>
  </si>
  <si>
    <t>PROSYN-YOR180C</t>
  </si>
  <si>
    <t>PROSYN-YOR184W</t>
  </si>
  <si>
    <t>PROSYN-YOR202W</t>
  </si>
  <si>
    <t>PROSYN-YOR209C</t>
  </si>
  <si>
    <t>PROSYN-YOR222W</t>
  </si>
  <si>
    <t>PROSYN-YOR241W</t>
  </si>
  <si>
    <t>PROSYN-YOR270C</t>
  </si>
  <si>
    <t>PROSYN-YOR303W</t>
  </si>
  <si>
    <t>PROSYN-YOR317W</t>
  </si>
  <si>
    <t>PROSYN-YOR323C</t>
  </si>
  <si>
    <t>PROSYN-YOR332W</t>
  </si>
  <si>
    <t>PROSYN-YOR335C</t>
  </si>
  <si>
    <t>PROSYN-YOR347C</t>
  </si>
  <si>
    <t>PROSYN-YOR374W</t>
  </si>
  <si>
    <t>PROSYN-YOR375C</t>
  </si>
  <si>
    <t>PROSYN-YPL023C</t>
  </si>
  <si>
    <t>PROSYN-YPL028W</t>
  </si>
  <si>
    <t>PROSYN-YPL061W</t>
  </si>
  <si>
    <t>PROSYN-YPL078C</t>
  </si>
  <si>
    <t>PROSYN-YPL091W</t>
  </si>
  <si>
    <t>PROSYN-YPL097W</t>
  </si>
  <si>
    <t>PROSYN-YPL111W</t>
  </si>
  <si>
    <t>PROSYN-YPL117C</t>
  </si>
  <si>
    <t>PROSYN-YPL134C</t>
  </si>
  <si>
    <t>PROSYN-YPL160W</t>
  </si>
  <si>
    <t>PROSYN-YPL188W</t>
  </si>
  <si>
    <t>PROSYN-YPL212C</t>
  </si>
  <si>
    <t>PROSYN-YPL231W</t>
  </si>
  <si>
    <t>PROSYN-YPL234C</t>
  </si>
  <si>
    <t>PROSYN-YPL252C</t>
  </si>
  <si>
    <t>PROSYN-YPL262W_m</t>
  </si>
  <si>
    <t>PROSYN-YPL262W_c</t>
  </si>
  <si>
    <t>PROSYN-YPL274W</t>
  </si>
  <si>
    <t>PROSYN-YPR002W</t>
  </si>
  <si>
    <t>PROSYN-YPR006C</t>
  </si>
  <si>
    <t>PROSYN-YPR020W</t>
  </si>
  <si>
    <t>PROSYN-YPR033C_c</t>
  </si>
  <si>
    <t>PROSYN-YPR035W</t>
  </si>
  <si>
    <t>PROSYN-YPR036W</t>
  </si>
  <si>
    <t>PROSYN-YPR060C</t>
  </si>
  <si>
    <t>PROSYN-YPR074C</t>
  </si>
  <si>
    <t>PROSYN-YPR113W</t>
  </si>
  <si>
    <t>PROSYN-YPR128C</t>
  </si>
  <si>
    <t>PROSYN-YPR145W</t>
  </si>
  <si>
    <t>PROSYN-YPR160W</t>
  </si>
  <si>
    <t>PROSYN-YPR167C</t>
  </si>
  <si>
    <t>PROSYN-YPR183W</t>
  </si>
  <si>
    <t>PROSYN-YPR184W</t>
  </si>
  <si>
    <t>PROSYN-YPR191W</t>
  </si>
  <si>
    <t>PROSYN-YPR118W</t>
  </si>
  <si>
    <t>PROSYN-YDL040C</t>
  </si>
  <si>
    <t>PROSYN-YDR071C</t>
  </si>
  <si>
    <t>PROSYN-YDR020C</t>
  </si>
  <si>
    <t>PROSYN-YOL077W-A</t>
  </si>
  <si>
    <t>PROSYN-YLR345W</t>
  </si>
  <si>
    <t>PROSYN-YMR110C</t>
  </si>
  <si>
    <t>PROSYN-YNL229C</t>
  </si>
  <si>
    <t>PROSYN-YER141W</t>
  </si>
  <si>
    <t>PROSYN-YAL035W</t>
  </si>
  <si>
    <t>PROSYN-YNL036W</t>
  </si>
  <si>
    <t>PROSYN-YJL200C</t>
  </si>
  <si>
    <t>PROSYN-YOR283W</t>
  </si>
  <si>
    <t>PROSYN-YKL087C</t>
  </si>
  <si>
    <t>PROSYN-YLR244C</t>
  </si>
  <si>
    <t>PROSYN-YBR022W</t>
  </si>
  <si>
    <t>PROSYN-YBR281C</t>
  </si>
  <si>
    <t>PROSYN-YNL191W</t>
  </si>
  <si>
    <t>PROSYN-YEL031W</t>
  </si>
  <si>
    <t>PROSYN-YER010C</t>
  </si>
  <si>
    <t>PROSYN-YKL215C</t>
  </si>
  <si>
    <t>PROSYN-YFL059W</t>
  </si>
  <si>
    <t>PROSYN-YNL333W</t>
  </si>
  <si>
    <t>PROSYN-YFR044C</t>
  </si>
  <si>
    <t>PROSYN-YOR196C</t>
  </si>
  <si>
    <t>PROSYN-YPR127W</t>
  </si>
  <si>
    <t>PROSYN-YGL255W</t>
  </si>
  <si>
    <t>PROSYN-YPR011C</t>
  </si>
  <si>
    <t>PROSYN-YPR058W</t>
  </si>
  <si>
    <t>PROSYN-YGR207C</t>
  </si>
  <si>
    <t>PROSYN-YOR356W</t>
  </si>
  <si>
    <t>PROSYN-YMR095C</t>
  </si>
  <si>
    <t>PROSYN-YMR096W</t>
  </si>
  <si>
    <t>PROSYN-YPR165W</t>
  </si>
  <si>
    <t>PROSYN-YGL105W</t>
  </si>
  <si>
    <t>PROSYN-YNL054W</t>
  </si>
  <si>
    <t>PROSYN-YFR049W</t>
  </si>
  <si>
    <t>PROSYN-YMR116C</t>
  </si>
  <si>
    <t>PROSYN-YGR214W</t>
  </si>
  <si>
    <t>PROSYN-YOR293W</t>
  </si>
  <si>
    <t>PROSYN-YDR025W</t>
  </si>
  <si>
    <t>PROSYN-YOR369C</t>
  </si>
  <si>
    <t>PROSYN-YDR064W</t>
  </si>
  <si>
    <t>PROSYN-YCR031C</t>
  </si>
  <si>
    <t>PROSYN-YOL040C</t>
  </si>
  <si>
    <t>PROSYN-YMR143W</t>
  </si>
  <si>
    <t>PROSYN-YML024W</t>
  </si>
  <si>
    <t>PROSYN-YDR450W</t>
  </si>
  <si>
    <t>PROSYN-YOL121C</t>
  </si>
  <si>
    <t>PROSYN-YLR441C</t>
  </si>
  <si>
    <t>PROSYN-YGL123W</t>
  </si>
  <si>
    <t>PROSYN-YHL015W</t>
  </si>
  <si>
    <t>PROSYN-YKR057W</t>
  </si>
  <si>
    <t>PROSYN-YJL190C</t>
  </si>
  <si>
    <t>PROSYN-YGR118W</t>
  </si>
  <si>
    <t>PROSYN-YER074W</t>
  </si>
  <si>
    <t>PROSYN-YGR027C</t>
  </si>
  <si>
    <t>PROSYN-YGL189C</t>
  </si>
  <si>
    <t>PROSYN-YKL156W</t>
  </si>
  <si>
    <t>PROSYN-YOR167C</t>
  </si>
  <si>
    <t>PROSYN-YLR388W</t>
  </si>
  <si>
    <t>PROSYN-YNL178W</t>
  </si>
  <si>
    <t>PROSYN-YLR287C-A</t>
  </si>
  <si>
    <t>PROSYN-YLR167W</t>
  </si>
  <si>
    <t>PROSYN-YJR145C</t>
  </si>
  <si>
    <t>PROSYN-YJR123W</t>
  </si>
  <si>
    <t>PROSYN-YPL090C</t>
  </si>
  <si>
    <t>PROSYN-YOR096W</t>
  </si>
  <si>
    <t>PROSYN-YBL072C</t>
  </si>
  <si>
    <t>PROSYN-YPL081W</t>
  </si>
  <si>
    <t>PROSYN-YLR075W</t>
  </si>
  <si>
    <t>PROSYN-YPR102C</t>
  </si>
  <si>
    <t>PROSYN-YEL054C</t>
  </si>
  <si>
    <t>PROSYN-YDL082W</t>
  </si>
  <si>
    <t>PROSYN-YKL006W</t>
  </si>
  <si>
    <t>PROSYN-YLR029C</t>
  </si>
  <si>
    <t>PROSYN-YIL133C</t>
  </si>
  <si>
    <t>PROSYN-YKL180W</t>
  </si>
  <si>
    <t>PROSYN-YOL120C</t>
  </si>
  <si>
    <t>PROSYN-YBR084C-A</t>
  </si>
  <si>
    <t>PROSYN-YPL220W</t>
  </si>
  <si>
    <t>PROSYN-YMR242C</t>
  </si>
  <si>
    <t>PROSYN-YBR191W</t>
  </si>
  <si>
    <t>PROSYN-YLR061W</t>
  </si>
  <si>
    <t>PROSYN-YBL087C</t>
  </si>
  <si>
    <t>PROSYN-YGL031C</t>
  </si>
  <si>
    <t>PROSYN-YOL127W</t>
  </si>
  <si>
    <t>PROSYN-YLR344W</t>
  </si>
  <si>
    <t>PROSYN-YHR010W</t>
  </si>
  <si>
    <t>PROSYN-YGL103W</t>
  </si>
  <si>
    <t>PROSYN-YFR032C-A</t>
  </si>
  <si>
    <t>PROSYN-YOR063W</t>
  </si>
  <si>
    <t>PROSYN-YGL030W</t>
  </si>
  <si>
    <t>PROSYN-YDL075W</t>
  </si>
  <si>
    <t>PROSYN-YBL092W</t>
  </si>
  <si>
    <t>PROSYN-YPL143W</t>
  </si>
  <si>
    <t>PROSYN-YER056C-A</t>
  </si>
  <si>
    <t>PROSYN-YDL191W</t>
  </si>
  <si>
    <t>PROSYN-YMR194W</t>
  </si>
  <si>
    <t>PROSYN-YLR185W</t>
  </si>
  <si>
    <t>PROSYN-YLR325C</t>
  </si>
  <si>
    <t>PROSYN-YJL189W</t>
  </si>
  <si>
    <t>PROSYN-YIL148W</t>
  </si>
  <si>
    <t>PROSYN-YDL184C</t>
  </si>
  <si>
    <t>PROSYN-YNL162W</t>
  </si>
  <si>
    <t>PROSYN-YPR043W</t>
  </si>
  <si>
    <t>PROSYN-YBR031W</t>
  </si>
  <si>
    <t>PROSYN-YPL131W</t>
  </si>
  <si>
    <t>PROSYN-YML073C</t>
  </si>
  <si>
    <t>PROSYN-YGL076C</t>
  </si>
  <si>
    <t>PROSYN-YHL033C</t>
  </si>
  <si>
    <t>PROSYN-YGL147C</t>
  </si>
  <si>
    <t>PROSYN-YLR340W</t>
  </si>
  <si>
    <t>PROSYN-YDL081C</t>
  </si>
  <si>
    <t>PROSYN-YDL130W</t>
  </si>
  <si>
    <t>PROSYN-YOL039W</t>
  </si>
  <si>
    <t>PROSYN-YDR382W</t>
  </si>
  <si>
    <t>PROSYN-YDR116C</t>
  </si>
  <si>
    <t>PROSYN-YEL050C</t>
  </si>
  <si>
    <t>PROSYN-YGR220C</t>
  </si>
  <si>
    <t>PROSYN-YML025C</t>
  </si>
  <si>
    <t>PROSYN-YDR237W</t>
  </si>
  <si>
    <t>PROSYN-YHR147C</t>
  </si>
  <si>
    <t>PROSYN-YNR022C</t>
  </si>
  <si>
    <t>PROSYN-YDL202W</t>
  </si>
  <si>
    <t>PROSYN-YNL185C</t>
  </si>
  <si>
    <t>PROSYN-YGL068W</t>
  </si>
  <si>
    <t>PROSYN-YOR150W</t>
  </si>
  <si>
    <t>PROSYN-YKL170W</t>
  </si>
  <si>
    <t>PROSYN-YNL284C</t>
  </si>
  <si>
    <t>PROSYN-YBL038W</t>
  </si>
  <si>
    <t>PROSYN-YCR046C</t>
  </si>
  <si>
    <t>PROSYN-YJL096W</t>
  </si>
  <si>
    <t>PROSYN-YNL177C</t>
  </si>
  <si>
    <t>PROSYN-YDR405W</t>
  </si>
  <si>
    <t>PROSYN-YPL173W</t>
  </si>
  <si>
    <t>PROSYN-YNL005C</t>
  </si>
  <si>
    <t>PROSYN-YMR193W</t>
  </si>
  <si>
    <t>PROSYN-YLR439W</t>
  </si>
  <si>
    <t>PROSYN-YMR286W</t>
  </si>
  <si>
    <t>PROSYN-YBR122C</t>
  </si>
  <si>
    <t>PROSYN-YCR003W</t>
  </si>
  <si>
    <t>PROSYN-YML009C</t>
  </si>
  <si>
    <t>PROSYN-YDR115W</t>
  </si>
  <si>
    <t>PROSYN-YPL183W-A</t>
  </si>
  <si>
    <t>PROSYN-YDR322W</t>
  </si>
  <si>
    <t>PROSYN-YDR462W</t>
  </si>
  <si>
    <t>PROSYN-YBR282W</t>
  </si>
  <si>
    <t>PROSYN-YPR100W</t>
  </si>
  <si>
    <t>PROSYN-YMR024W</t>
  </si>
  <si>
    <t>PROSYN-YNL252C</t>
  </si>
  <si>
    <t>PROSYN-YCR071C</t>
  </si>
  <si>
    <t>PROSYN-YKR006C</t>
  </si>
  <si>
    <t>PROSYN-YMR225C</t>
  </si>
  <si>
    <t>PROSYN-YBR268W</t>
  </si>
  <si>
    <t>PROSYN-YLR312W-A</t>
  </si>
  <si>
    <t>PROSYN-YKR085C</t>
  </si>
  <si>
    <t>PROSYN-YGR076C</t>
  </si>
  <si>
    <t>PROSYN-YKL138C</t>
  </si>
  <si>
    <t>PROSYN-YKL167C</t>
  </si>
  <si>
    <t>PROSYN-YDR296W</t>
  </si>
  <si>
    <t>PROSYN-YPL118W</t>
  </si>
  <si>
    <t>PROSYN-YHL004W</t>
  </si>
  <si>
    <t>PROSYN-Q0140</t>
  </si>
  <si>
    <t>PROSYN-YNL137C</t>
  </si>
  <si>
    <t>PROSYN-YBR251W</t>
  </si>
  <si>
    <t>PROSYN-YKL003C</t>
  </si>
  <si>
    <t>PROSYN-YJR113C</t>
  </si>
  <si>
    <t>PROSYN-YMR158W</t>
  </si>
  <si>
    <t>PROSYN-YBR146W</t>
  </si>
  <si>
    <t>PROSYN-YDR041W</t>
  </si>
  <si>
    <t>PROSYN-YNL306W</t>
  </si>
  <si>
    <t>PROSYN-YNL081C</t>
  </si>
  <si>
    <t>PROSYN-YPR166C</t>
  </si>
  <si>
    <t>PROSYN-YDR337W</t>
  </si>
  <si>
    <t>PROSYN-YPL013C</t>
  </si>
  <si>
    <t>PROSYN-YMR188C</t>
  </si>
  <si>
    <t>PROSYN-YER050C</t>
  </si>
  <si>
    <t>PROSYN-YBL090W</t>
  </si>
  <si>
    <t>PROSYN-YOR158W</t>
  </si>
  <si>
    <t>PROSYN-YGL129C</t>
  </si>
  <si>
    <t>PROSYN-YGR215W</t>
  </si>
  <si>
    <t>PROSYN-YDR175C</t>
  </si>
  <si>
    <t>PROSYN-YDL045W-A</t>
  </si>
  <si>
    <t>PROSYN-YHR059W</t>
  </si>
  <si>
    <t>PROSYN-YJR101W</t>
  </si>
  <si>
    <t>PROSYN-YDR347W</t>
  </si>
  <si>
    <t>PROSYN-YGR084C</t>
  </si>
  <si>
    <t>PROSYN-YGR165W</t>
  </si>
  <si>
    <t>PROSYN-YDR494W</t>
  </si>
  <si>
    <t>PROSYN-YDR036C</t>
  </si>
  <si>
    <t>PROSYN-PROTDUMMY</t>
  </si>
  <si>
    <t>PROWASTE-Q0045</t>
  </si>
  <si>
    <t>PROWASTE-Q0080</t>
  </si>
  <si>
    <t>PROWASTE-Q0085</t>
  </si>
  <si>
    <t>PROWASTE-Q0105</t>
  </si>
  <si>
    <t>PROWASTE-Q0130</t>
  </si>
  <si>
    <t>PROWASTE-Q0250</t>
  </si>
  <si>
    <t>PROWASTE-Q0275</t>
  </si>
  <si>
    <t>PROWASTE-YAL012W</t>
  </si>
  <si>
    <t>PROWASTE-YAL038W</t>
  </si>
  <si>
    <t>PROWASTE-YAL044C</t>
  </si>
  <si>
    <t>PROWASTE-YAL060W</t>
  </si>
  <si>
    <t>PROWASTE-YAL062W</t>
  </si>
  <si>
    <t>PROWASTE-YAR015W</t>
  </si>
  <si>
    <t>PROWASTE-YBL015W</t>
  </si>
  <si>
    <t>PROWASTE-YBL030C</t>
  </si>
  <si>
    <t>PROWASTE-YBL045C</t>
  </si>
  <si>
    <t>PROWASTE-YBL064C</t>
  </si>
  <si>
    <t>PROWASTE-YBL068W</t>
  </si>
  <si>
    <t>PROWASTE-YBL076C</t>
  </si>
  <si>
    <t>PROWASTE-YBL098W</t>
  </si>
  <si>
    <t>PROWASTE-YBL099W</t>
  </si>
  <si>
    <t>PROWASTE-YBR003W</t>
  </si>
  <si>
    <t>PROWASTE-YBR011C</t>
  </si>
  <si>
    <t>PROWASTE-YBR026C</t>
  </si>
  <si>
    <t>PROWASTE-YBR029C</t>
  </si>
  <si>
    <t>PROWASTE-YBR034C</t>
  </si>
  <si>
    <t>PROWASTE-YBR039W</t>
  </si>
  <si>
    <t>PROWASTE-YBR058C-A</t>
  </si>
  <si>
    <t>PROWASTE-YBR110W</t>
  </si>
  <si>
    <t>PROWASTE-YBR115C</t>
  </si>
  <si>
    <t>PROWASTE-YBR121C</t>
  </si>
  <si>
    <t>PROWASTE-YBR126C</t>
  </si>
  <si>
    <t>PROWASTE-YBR127C</t>
  </si>
  <si>
    <t>PROWASTE-YBR145W</t>
  </si>
  <si>
    <t>PROWASTE-YBR149W</t>
  </si>
  <si>
    <t>PROWASTE-YBR166C</t>
  </si>
  <si>
    <t>PROWASTE-YBR176W</t>
  </si>
  <si>
    <t>PROWASTE-YBR196C</t>
  </si>
  <si>
    <t>PROWASTE-YBR205W</t>
  </si>
  <si>
    <t>PROWASTE-YBR208C</t>
  </si>
  <si>
    <t>PROWASTE-YBR218C</t>
  </si>
  <si>
    <t>PROWASTE-YBR221C</t>
  </si>
  <si>
    <t>PROWASTE-YBR248C</t>
  </si>
  <si>
    <t>PROWASTE-YBR249C</t>
  </si>
  <si>
    <t>PROWASTE-YBR252W</t>
  </si>
  <si>
    <t>PROWASTE-YBR256C</t>
  </si>
  <si>
    <t>PROWASTE-YBR263W</t>
  </si>
  <si>
    <t>PROWASTE-YBR291C</t>
  </si>
  <si>
    <t>PROWASTE-YBR299W</t>
  </si>
  <si>
    <t>PROWASTE-YCL009C</t>
  </si>
  <si>
    <t>PROWASTE-YCL018W</t>
  </si>
  <si>
    <t>PROWASTE-YCL030C</t>
  </si>
  <si>
    <t>PROWASTE-YCL035C</t>
  </si>
  <si>
    <t>PROWASTE-YCL040W</t>
  </si>
  <si>
    <t>PROWASTE-YCL050C</t>
  </si>
  <si>
    <t>PROWASTE-YCR005C</t>
  </si>
  <si>
    <t>PROWASTE-YCR012W</t>
  </si>
  <si>
    <t>PROWASTE-YCR034W</t>
  </si>
  <si>
    <t>PROWASTE-YCR053W</t>
  </si>
  <si>
    <t>PROWASTE-YCR083W</t>
  </si>
  <si>
    <t>PROWASTE-YDL004W</t>
  </si>
  <si>
    <t>PROWASTE-YDL015C</t>
  </si>
  <si>
    <t>PROWASTE-YDL022W</t>
  </si>
  <si>
    <t>PROWASTE-YDL052C</t>
  </si>
  <si>
    <t>PROWASTE-YDL055C</t>
  </si>
  <si>
    <t>PROWASTE-YDL066W</t>
  </si>
  <si>
    <t>PROWASTE-YDL067C</t>
  </si>
  <si>
    <t>PROWASTE-YDL078C</t>
  </si>
  <si>
    <t>PROWASTE-YDL090C</t>
  </si>
  <si>
    <t>PROWASTE-YDL100C</t>
  </si>
  <si>
    <t>PROWASTE-YDL103C</t>
  </si>
  <si>
    <t>PROWASTE-YDL131W</t>
  </si>
  <si>
    <t>PROWASTE-YDL168W</t>
  </si>
  <si>
    <t>PROWASTE-YDL171C</t>
  </si>
  <si>
    <t>PROWASTE-YDL174C</t>
  </si>
  <si>
    <t>PROWASTE-YDL178W</t>
  </si>
  <si>
    <t>PROWASTE-YDL182W</t>
  </si>
  <si>
    <t>PROWASTE-YDL185W</t>
  </si>
  <si>
    <t>PROWASTE-YDL198C</t>
  </si>
  <si>
    <t>PROWASTE-YDL215C</t>
  </si>
  <si>
    <t>PROWASTE-YDR001C</t>
  </si>
  <si>
    <t>PROWASTE-YDR019C</t>
  </si>
  <si>
    <t>PROWASTE-YDR023W</t>
  </si>
  <si>
    <t>PROWASTE-YDR035W</t>
  </si>
  <si>
    <t>PROWASTE-YDR044W</t>
  </si>
  <si>
    <t>PROWASTE-YDR047W</t>
  </si>
  <si>
    <t>PROWASTE-YDR050C</t>
  </si>
  <si>
    <t>PROWASTE-YDR074W</t>
  </si>
  <si>
    <t>PROWASTE-YDR098C</t>
  </si>
  <si>
    <t>PROWASTE-YDR127W</t>
  </si>
  <si>
    <t>PROWASTE-YDR148C</t>
  </si>
  <si>
    <t>PROWASTE-YDR158W</t>
  </si>
  <si>
    <t>PROWASTE-YDR178W</t>
  </si>
  <si>
    <t>PROWASTE-YDR196C</t>
  </si>
  <si>
    <t>PROWASTE-YDR204W</t>
  </si>
  <si>
    <t>PROWASTE-YDR226W</t>
  </si>
  <si>
    <t>PROWASTE-YDR232W</t>
  </si>
  <si>
    <t>PROWASTE-YDR234W</t>
  </si>
  <si>
    <t>PROWASTE-YDR284C</t>
  </si>
  <si>
    <t>PROWASTE-YDR294C</t>
  </si>
  <si>
    <t>PROWASTE-YDR298C</t>
  </si>
  <si>
    <t>PROWASTE-YDR300C</t>
  </si>
  <si>
    <t>PROWASTE-YDR305C</t>
  </si>
  <si>
    <t>PROWASTE-YDR341C</t>
  </si>
  <si>
    <t>PROWASTE-YDR343C</t>
  </si>
  <si>
    <t>PROWASTE-YDR353W</t>
  </si>
  <si>
    <t>PROWASTE-YDR354W</t>
  </si>
  <si>
    <t>PROWASTE-YDR367W</t>
  </si>
  <si>
    <t>PROWASTE-YDR368W</t>
  </si>
  <si>
    <t>PROWASTE-YDR376W</t>
  </si>
  <si>
    <t>PROWASTE-YDR377W</t>
  </si>
  <si>
    <t>PROWASTE-YDR408C</t>
  </si>
  <si>
    <t>PROWASTE-YDR428C</t>
  </si>
  <si>
    <t>PROWASTE-YDR454C</t>
  </si>
  <si>
    <t>PROWASTE-YDR481C</t>
  </si>
  <si>
    <t>PROWASTE-YDR487C</t>
  </si>
  <si>
    <t>PROWASTE-YDR502C</t>
  </si>
  <si>
    <t>PROWASTE-YDR513W</t>
  </si>
  <si>
    <t>PROWASTE-YDR529C</t>
  </si>
  <si>
    <t>PROWASTE-YDR531W</t>
  </si>
  <si>
    <t>PROWASTE-YEL021W</t>
  </si>
  <si>
    <t>PROWASTE-YEL024W</t>
  </si>
  <si>
    <t>PROWASTE-YEL027W</t>
  </si>
  <si>
    <t>PROWASTE-YEL039C</t>
  </si>
  <si>
    <t>PROWASTE-YEL046C</t>
  </si>
  <si>
    <t>PROWASTE-YEL047C</t>
  </si>
  <si>
    <t>PROWASTE-YEL051W</t>
  </si>
  <si>
    <t>PROWASTE-YEL058W</t>
  </si>
  <si>
    <t>PROWASTE-YEL071W</t>
  </si>
  <si>
    <t>PROWASTE-YER003C</t>
  </si>
  <si>
    <t>PROWASTE-YER014W</t>
  </si>
  <si>
    <t>PROWASTE-YER015W</t>
  </si>
  <si>
    <t>PROWASTE-YER023W</t>
  </si>
  <si>
    <t>PROWASTE-YER024W</t>
  </si>
  <si>
    <t>PROWASTE-YER026C</t>
  </si>
  <si>
    <t>PROWASTE-YER043C</t>
  </si>
  <si>
    <t>PROWASTE-YER052C</t>
  </si>
  <si>
    <t>PROWASTE-YER053C</t>
  </si>
  <si>
    <t>PROWASTE-YER055C</t>
  </si>
  <si>
    <t>PROWASTE-YER056C</t>
  </si>
  <si>
    <t>PROWASTE-YER062C</t>
  </si>
  <si>
    <t>PROWASTE-YER065C</t>
  </si>
  <si>
    <t>PROWASTE-YER069W</t>
  </si>
  <si>
    <t>PROWASTE-YER070W</t>
  </si>
  <si>
    <t>PROWASTE-YER073W</t>
  </si>
  <si>
    <t>PROWASTE-YER090W</t>
  </si>
  <si>
    <t>PROWASTE-YER091C</t>
  </si>
  <si>
    <t>PROWASTE-YER119C</t>
  </si>
  <si>
    <t>PROWASTE-YER174C</t>
  </si>
  <si>
    <t>PROWASTE-YER178W</t>
  </si>
  <si>
    <t>PROWASTE-YFL017C</t>
  </si>
  <si>
    <t>PROWASTE-YFL018C</t>
  </si>
  <si>
    <t>PROWASTE-YFL022C</t>
  </si>
  <si>
    <t>PROWASTE-YFL030W</t>
  </si>
  <si>
    <t>PROWASTE-YFL045C</t>
  </si>
  <si>
    <t>PROWASTE-YFR015C</t>
  </si>
  <si>
    <t>PROWASTE-YFR030W</t>
  </si>
  <si>
    <t>PROWASTE-YFR033C</t>
  </si>
  <si>
    <t>PROWASTE-YFR047C</t>
  </si>
  <si>
    <t>PROWASTE-YFR053C</t>
  </si>
  <si>
    <t>PROWASTE-YGL001C</t>
  </si>
  <si>
    <t>PROWASTE-YGL008C</t>
  </si>
  <si>
    <t>PROWASTE-YGL009C</t>
  </si>
  <si>
    <t>PROWASTE-YGL026C</t>
  </si>
  <si>
    <t>PROWASTE-YGL037C</t>
  </si>
  <si>
    <t>PROWASTE-YGL040C</t>
  </si>
  <si>
    <t>PROWASTE-YGL062W</t>
  </si>
  <si>
    <t>PROWASTE-YGL125W</t>
  </si>
  <si>
    <t>PROWASTE-YGL148W</t>
  </si>
  <si>
    <t>PROWASTE-YGL154C</t>
  </si>
  <si>
    <t>PROWASTE-YGL187C</t>
  </si>
  <si>
    <t>PROWASTE-YGL191W</t>
  </si>
  <si>
    <t>PROWASTE-YGL202W</t>
  </si>
  <si>
    <t>PROWASTE-YGL234W</t>
  </si>
  <si>
    <t>PROWASTE-YGL245W</t>
  </si>
  <si>
    <t>PROWASTE-YGL253W</t>
  </si>
  <si>
    <t>PROWASTE-YGR019W</t>
  </si>
  <si>
    <t>PROWASTE-YGR020C</t>
  </si>
  <si>
    <t>PROWASTE-YGR032W</t>
  </si>
  <si>
    <t>PROWASTE-YGR055W</t>
  </si>
  <si>
    <t>PROWASTE-YGR060W</t>
  </si>
  <si>
    <t>PROWASTE-YGR061C</t>
  </si>
  <si>
    <t>PROWASTE-YGR094W_c</t>
  </si>
  <si>
    <t>PROWASTE-YGR124W</t>
  </si>
  <si>
    <t>PROWASTE-YGR155W</t>
  </si>
  <si>
    <t>PROWASTE-YGR157W</t>
  </si>
  <si>
    <t>PROWASTE-YGR175C</t>
  </si>
  <si>
    <t>PROWASTE-YGR180C</t>
  </si>
  <si>
    <t>PROWASTE-YGR183C</t>
  </si>
  <si>
    <t>PROWASTE-YGR185C</t>
  </si>
  <si>
    <t>PROWASTE-YGR192C</t>
  </si>
  <si>
    <t>PROWASTE-YGR193C</t>
  </si>
  <si>
    <t>PROWASTE-YGR194C</t>
  </si>
  <si>
    <t>PROWASTE-YGR202C</t>
  </si>
  <si>
    <t>PROWASTE-YGR204W</t>
  </si>
  <si>
    <t>PROWASTE-YGR209C</t>
  </si>
  <si>
    <t>PROWASTE-YGR240C</t>
  </si>
  <si>
    <t>PROWASTE-YGR244C</t>
  </si>
  <si>
    <t>PROWASTE-YGR247W</t>
  </si>
  <si>
    <t>PROWASTE-YGR254W</t>
  </si>
  <si>
    <t>PROWASTE-YGR264C</t>
  </si>
  <si>
    <t>PROWASTE-YGR267C</t>
  </si>
  <si>
    <t>PROWASTE-YGR277C</t>
  </si>
  <si>
    <t>PROWASTE-YGR282C</t>
  </si>
  <si>
    <t>PROWASTE-YGR286C</t>
  </si>
  <si>
    <t>PROWASTE-YHL011C</t>
  </si>
  <si>
    <t>PROWASTE-YHR001W-A</t>
  </si>
  <si>
    <t>PROWASTE-YHR007C</t>
  </si>
  <si>
    <t>PROWASTE-YHR011W</t>
  </si>
  <si>
    <t>PROWASTE-YHR018C</t>
  </si>
  <si>
    <t>PROWASTE-YHR019C</t>
  </si>
  <si>
    <t>PROWASTE-YHR020W</t>
  </si>
  <si>
    <t>PROWASTE-YHR025W</t>
  </si>
  <si>
    <t>PROWASTE-YHR026W_vm</t>
  </si>
  <si>
    <t>PROWASTE-YHR026W_gm</t>
  </si>
  <si>
    <t>PROWASTE-YHR037W</t>
  </si>
  <si>
    <t>PROWASTE-YHR039C-A</t>
  </si>
  <si>
    <t>PROWASTE-YHR042W</t>
  </si>
  <si>
    <t>PROWASTE-YHR051W</t>
  </si>
  <si>
    <t>PROWASTE-YHR063C</t>
  </si>
  <si>
    <t>PROWASTE-YHR068W</t>
  </si>
  <si>
    <t>PROWASTE-YHR074W_c</t>
  </si>
  <si>
    <t>PROWASTE-YHR104W</t>
  </si>
  <si>
    <t>PROWASTE-YHR106W</t>
  </si>
  <si>
    <t>PROWASTE-YHR163W</t>
  </si>
  <si>
    <t>PROWASTE-YHR174W</t>
  </si>
  <si>
    <t>PROWASTE-YHR183W</t>
  </si>
  <si>
    <t>PROWASTE-YHR190W</t>
  </si>
  <si>
    <t>PROWASTE-YHR208W</t>
  </si>
  <si>
    <t>PROWASTE-YIL010W</t>
  </si>
  <si>
    <t>PROWASTE-YIL053W</t>
  </si>
  <si>
    <t>PROWASTE-YIL066C</t>
  </si>
  <si>
    <t>PROWASTE-YIL074C</t>
  </si>
  <si>
    <t>PROWASTE-YIL078W</t>
  </si>
  <si>
    <t>PROWASTE-YIL083C</t>
  </si>
  <si>
    <t>PROWASTE-YIL094C</t>
  </si>
  <si>
    <t>PROWASTE-YIL111W</t>
  </si>
  <si>
    <t>PROWASTE-YIL116W</t>
  </si>
  <si>
    <t>PROWASTE-YIL124W_r</t>
  </si>
  <si>
    <t>PROWASTE-YIL125W</t>
  </si>
  <si>
    <t>PROWASTE-YIL155C</t>
  </si>
  <si>
    <t>PROWASTE-YIL162W</t>
  </si>
  <si>
    <t>PROWASTE-YIR029W</t>
  </si>
  <si>
    <t>PROWASTE-YIR034C</t>
  </si>
  <si>
    <t>PROWASTE-YIR037W</t>
  </si>
  <si>
    <t>PROWASTE-YJL026W</t>
  </si>
  <si>
    <t>PROWASTE-YJL045W</t>
  </si>
  <si>
    <t>PROWASTE-YJL052W</t>
  </si>
  <si>
    <t>PROWASTE-YJL060W</t>
  </si>
  <si>
    <t>PROWASTE-YJL088W</t>
  </si>
  <si>
    <t>PROWASTE-YJL101C</t>
  </si>
  <si>
    <t>PROWASTE-YJL121C</t>
  </si>
  <si>
    <t>PROWASTE-YJL130C</t>
  </si>
  <si>
    <t>PROWASTE-YJL153C</t>
  </si>
  <si>
    <t>PROWASTE-YJL155C</t>
  </si>
  <si>
    <t>PROWASTE-YJL166W</t>
  </si>
  <si>
    <t>PROWASTE-YJL167W</t>
  </si>
  <si>
    <t>PROWASTE-YJR010W</t>
  </si>
  <si>
    <t>PROWASTE-YJR016C</t>
  </si>
  <si>
    <t>PROWASTE-YJR019C</t>
  </si>
  <si>
    <t>PROWASTE-YJR025C</t>
  </si>
  <si>
    <t>PROWASTE-YJR048W</t>
  </si>
  <si>
    <t>PROWASTE-YJR073C</t>
  </si>
  <si>
    <t>PROWASTE-YJR077C</t>
  </si>
  <si>
    <t>PROWASTE-YJR103W</t>
  </si>
  <si>
    <t>PROWASTE-YJR105W</t>
  </si>
  <si>
    <t>PROWASTE-YJR109C</t>
  </si>
  <si>
    <t>PROWASTE-YJR121W</t>
  </si>
  <si>
    <t>PROWASTE-YJR133W</t>
  </si>
  <si>
    <t>PROWASTE-YJR137C</t>
  </si>
  <si>
    <t>PROWASTE-YJR139C</t>
  </si>
  <si>
    <t>PROWASTE-YJR148W</t>
  </si>
  <si>
    <t>PROWASTE-YJR152W</t>
  </si>
  <si>
    <t>PROWASTE-YKL001C</t>
  </si>
  <si>
    <t>PROWASTE-YKL004W</t>
  </si>
  <si>
    <t>PROWASTE-YKL008C</t>
  </si>
  <si>
    <t>PROWASTE-YKL016C</t>
  </si>
  <si>
    <t>PROWASTE-YKL024C_c</t>
  </si>
  <si>
    <t>PROWASTE-YKL029C</t>
  </si>
  <si>
    <t>PROWASTE-YKL035W</t>
  </si>
  <si>
    <t>PROWASTE-YKL060C</t>
  </si>
  <si>
    <t>PROWASTE-YKL067W</t>
  </si>
  <si>
    <t>PROWASTE-YKL080W_vm</t>
  </si>
  <si>
    <t>PROWASTE-YKL080W_gm</t>
  </si>
  <si>
    <t>PROWASTE-YKL085W</t>
  </si>
  <si>
    <t>PROWASTE-YKL094W</t>
  </si>
  <si>
    <t>PROWASTE-YKL104C</t>
  </si>
  <si>
    <t>PROWASTE-YKL106W</t>
  </si>
  <si>
    <t>PROWASTE-YKL120W</t>
  </si>
  <si>
    <t>PROWASTE-YKL127W</t>
  </si>
  <si>
    <t>PROWASTE-YKL140W</t>
  </si>
  <si>
    <t>PROWASTE-YKL141W</t>
  </si>
  <si>
    <t>PROWASTE-YKL148C</t>
  </si>
  <si>
    <t>PROWASTE-YKL152C</t>
  </si>
  <si>
    <t>PROWASTE-YKL181W</t>
  </si>
  <si>
    <t>PROWASTE-YKL182W</t>
  </si>
  <si>
    <t>PROWASTE-YKL192C</t>
  </si>
  <si>
    <t>PROWASTE-YKL211C</t>
  </si>
  <si>
    <t>PROWASTE-YKL212W_rm</t>
  </si>
  <si>
    <t>PROWASTE-YKL216W</t>
  </si>
  <si>
    <t>PROWASTE-YKL217W</t>
  </si>
  <si>
    <t>PROWASTE-YKR039W_rm</t>
  </si>
  <si>
    <t>PROWASTE-YKR043C</t>
  </si>
  <si>
    <t>PROWASTE-YKR058W</t>
  </si>
  <si>
    <t>PROWASTE-YKR066C</t>
  </si>
  <si>
    <t>PROWASTE-YKR067W_rm</t>
  </si>
  <si>
    <t>PROWASTE-YKR069W</t>
  </si>
  <si>
    <t>PROWASTE-YLL018C</t>
  </si>
  <si>
    <t>PROWASTE-YLL041C</t>
  </si>
  <si>
    <t>PROWASTE-YLL048C</t>
  </si>
  <si>
    <t>PROWASTE-YLR011W</t>
  </si>
  <si>
    <t>PROWASTE-YLR027C_c</t>
  </si>
  <si>
    <t>PROWASTE-YLR028C</t>
  </si>
  <si>
    <t>PROWASTE-YLR038C</t>
  </si>
  <si>
    <t>PROWASTE-YLR043C</t>
  </si>
  <si>
    <t>PROWASTE-YLR044C</t>
  </si>
  <si>
    <t>PROWASTE-YLR056W</t>
  </si>
  <si>
    <t>PROWASTE-YLR058C</t>
  </si>
  <si>
    <t>PROWASTE-YLR060W</t>
  </si>
  <si>
    <t>PROWASTE-YLR089C</t>
  </si>
  <si>
    <t>PROWASTE-YLR100W</t>
  </si>
  <si>
    <t>PROWASTE-YLR109W</t>
  </si>
  <si>
    <t>PROWASTE-YLR133W</t>
  </si>
  <si>
    <t>PROWASTE-YLR142W</t>
  </si>
  <si>
    <t>PROWASTE-YLR153C</t>
  </si>
  <si>
    <t>PROWASTE-YLR160C</t>
  </si>
  <si>
    <t>PROWASTE-YLR172C</t>
  </si>
  <si>
    <t>PROWASTE-YLR174W</t>
  </si>
  <si>
    <t>PROWASTE-YLR180W</t>
  </si>
  <si>
    <t>PROWASTE-YLR209C</t>
  </si>
  <si>
    <t>PROWASTE-YLR231C</t>
  </si>
  <si>
    <t>PROWASTE-YLR258W</t>
  </si>
  <si>
    <t>PROWASTE-YLR295C</t>
  </si>
  <si>
    <t>PROWASTE-YLR299W</t>
  </si>
  <si>
    <t>PROWASTE-YLR300W</t>
  </si>
  <si>
    <t>PROWASTE-YLR303W</t>
  </si>
  <si>
    <t>PROWASTE-YLR304C_m</t>
  </si>
  <si>
    <t>PROWASTE-YLR328W_c</t>
  </si>
  <si>
    <t>PROWASTE-YLR342W</t>
  </si>
  <si>
    <t>PROWASTE-YLR348C</t>
  </si>
  <si>
    <t>PROWASTE-YLR354C</t>
  </si>
  <si>
    <t>PROWASTE-YLR355C</t>
  </si>
  <si>
    <t>PROWASTE-YLR359W</t>
  </si>
  <si>
    <t>PROWASTE-YLR372W</t>
  </si>
  <si>
    <t>PROWASTE-YLR386W</t>
  </si>
  <si>
    <t>PROWASTE-YLR395C</t>
  </si>
  <si>
    <t>PROWASTE-YLR410W</t>
  </si>
  <si>
    <t>PROWASTE-YLR420W</t>
  </si>
  <si>
    <t>PROWASTE-YLR447C_vm</t>
  </si>
  <si>
    <t>PROWASTE-YLR447C_gm</t>
  </si>
  <si>
    <t>PROWASTE-YLR450W</t>
  </si>
  <si>
    <t>PROWASTE-YML008C</t>
  </si>
  <si>
    <t>PROWASTE-YML022W</t>
  </si>
  <si>
    <t>PROWASTE-YML035C</t>
  </si>
  <si>
    <t>PROWASTE-YML054C</t>
  </si>
  <si>
    <t>PROWASTE-YML070W</t>
  </si>
  <si>
    <t>PROWASTE-YML075C</t>
  </si>
  <si>
    <t>PROWASTE-YML081C-A</t>
  </si>
  <si>
    <t>PROWASTE-YML100W</t>
  </si>
  <si>
    <t>PROWASTE-YML106W</t>
  </si>
  <si>
    <t>PROWASTE-YML120C</t>
  </si>
  <si>
    <t>PROWASTE-YML126C</t>
  </si>
  <si>
    <t>PROWASTE-YMR008C</t>
  </si>
  <si>
    <t>PROWASTE-YMR009W</t>
  </si>
  <si>
    <t>PROWASTE-YMR011W</t>
  </si>
  <si>
    <t>PROWASTE-YMR015C</t>
  </si>
  <si>
    <t>PROWASTE-YMR041C</t>
  </si>
  <si>
    <t>PROWASTE-YMR056C</t>
  </si>
  <si>
    <t>PROWASTE-YMR062C</t>
  </si>
  <si>
    <t>PROWASTE-YMR083W</t>
  </si>
  <si>
    <t>PROWASTE-YMR088C</t>
  </si>
  <si>
    <t>PROWASTE-YMR105C</t>
  </si>
  <si>
    <t>PROWASTE-YMR108W</t>
  </si>
  <si>
    <t>PROWASTE-YMR120C</t>
  </si>
  <si>
    <t>PROWASTE-YMR145C</t>
  </si>
  <si>
    <t>PROWASTE-YMR170C</t>
  </si>
  <si>
    <t>PROWASTE-YMR189W</t>
  </si>
  <si>
    <t>PROWASTE-YMR205C</t>
  </si>
  <si>
    <t>PROWASTE-YMR207C</t>
  </si>
  <si>
    <t>PROWASTE-YMR226C</t>
  </si>
  <si>
    <t>PROWASTE-YMR241W</t>
  </si>
  <si>
    <t>PROWASTE-YMR246W</t>
  </si>
  <si>
    <t>PROWASTE-YMR256C</t>
  </si>
  <si>
    <t>PROWASTE-YMR261C</t>
  </si>
  <si>
    <t>PROWASTE-YMR271C</t>
  </si>
  <si>
    <t>PROWASTE-YMR289W</t>
  </si>
  <si>
    <t>PROWASTE-YMR296C</t>
  </si>
  <si>
    <t>PROWASTE-YMR298W</t>
  </si>
  <si>
    <t>PROWASTE-YMR300C</t>
  </si>
  <si>
    <t>PROWASTE-YMR303C</t>
  </si>
  <si>
    <t>PROWASTE-YMR318C</t>
  </si>
  <si>
    <t>PROWASTE-YNL003C</t>
  </si>
  <si>
    <t>PROWASTE-YNL037C</t>
  </si>
  <si>
    <t>PROWASTE-YNL045W_c</t>
  </si>
  <si>
    <t>PROWASTE-YNL052W</t>
  </si>
  <si>
    <t>PROWASTE-YNL071W</t>
  </si>
  <si>
    <t>PROWASTE-YNL104C_m</t>
  </si>
  <si>
    <t>PROWASTE-YNL117W</t>
  </si>
  <si>
    <t>PROWASTE-YNL130C</t>
  </si>
  <si>
    <t>PROWASTE-YNL169C</t>
  </si>
  <si>
    <t>PROWASTE-YNL220W</t>
  </si>
  <si>
    <t>PROWASTE-YNL241C</t>
  </si>
  <si>
    <t>PROWASTE-YNL247W</t>
  </si>
  <si>
    <t>PROWASTE-YNL256W</t>
  </si>
  <si>
    <t>PROWASTE-YNL277W</t>
  </si>
  <si>
    <t>PROWASTE-YNL316C</t>
  </si>
  <si>
    <t>PROWASTE-YNL325C</t>
  </si>
  <si>
    <t>PROWASTE-YNR001C</t>
  </si>
  <si>
    <t>PROWASTE-YNR016C</t>
  </si>
  <si>
    <t>PROWASTE-YNR019W</t>
  </si>
  <si>
    <t>PROWASTE-YNR043W</t>
  </si>
  <si>
    <t>PROWASTE-YNR050C</t>
  </si>
  <si>
    <t>PROWASTE-YOL049W</t>
  </si>
  <si>
    <t>PROWASTE-YOL058W</t>
  </si>
  <si>
    <t>PROWASTE-YOL059W_c</t>
  </si>
  <si>
    <t>PROWASTE-YOL061W</t>
  </si>
  <si>
    <t>PROWASTE-YOL086C</t>
  </si>
  <si>
    <t>PROWASTE-YOL097C</t>
  </si>
  <si>
    <t>PROWASTE-YOL126C</t>
  </si>
  <si>
    <t>PROWASTE-YOL140W</t>
  </si>
  <si>
    <t>PROWASTE-YOL143C</t>
  </si>
  <si>
    <t>PROWASTE-YOL151W</t>
  </si>
  <si>
    <t>PROWASTE-YOR065W</t>
  </si>
  <si>
    <t>PROWASTE-YOR074C</t>
  </si>
  <si>
    <t>PROWASTE-YOR099W</t>
  </si>
  <si>
    <t>PROWASTE-YOR100C</t>
  </si>
  <si>
    <t>PROWASTE-YOR120W</t>
  </si>
  <si>
    <t>PROWASTE-YOR125C</t>
  </si>
  <si>
    <t>PROWASTE-YOR126C</t>
  </si>
  <si>
    <t>PROWASTE-YOR128C</t>
  </si>
  <si>
    <t>PROWASTE-YOR136W</t>
  </si>
  <si>
    <t>PROWASTE-YOR142W</t>
  </si>
  <si>
    <t>PROWASTE-YOR155C</t>
  </si>
  <si>
    <t>PROWASTE-YOR168W</t>
  </si>
  <si>
    <t>PROWASTE-YOR175C</t>
  </si>
  <si>
    <t>PROWASTE-YOR176W</t>
  </si>
  <si>
    <t>PROWASTE-YOR180C</t>
  </si>
  <si>
    <t>PROWASTE-YOR184W</t>
  </si>
  <si>
    <t>PROWASTE-YOR202W</t>
  </si>
  <si>
    <t>PROWASTE-YOR209C</t>
  </si>
  <si>
    <t>PROWASTE-YOR222W</t>
  </si>
  <si>
    <t>PROWASTE-YOR241W</t>
  </si>
  <si>
    <t>PROWASTE-YOR270C</t>
  </si>
  <si>
    <t>PROWASTE-YOR303W</t>
  </si>
  <si>
    <t>PROWASTE-YOR317W</t>
  </si>
  <si>
    <t>PROWASTE-YOR323C</t>
  </si>
  <si>
    <t>PROWASTE-YOR332W</t>
  </si>
  <si>
    <t>PROWASTE-YOR335C</t>
  </si>
  <si>
    <t>PROWASTE-YOR347C</t>
  </si>
  <si>
    <t>PROWASTE-YOR374W</t>
  </si>
  <si>
    <t>PROWASTE-YOR375C</t>
  </si>
  <si>
    <t>PROWASTE-YPL023C</t>
  </si>
  <si>
    <t>PROWASTE-YPL028W</t>
  </si>
  <si>
    <t>PROWASTE-YPL061W</t>
  </si>
  <si>
    <t>PROWASTE-YPL078C</t>
  </si>
  <si>
    <t>PROWASTE-YPL091W</t>
  </si>
  <si>
    <t>PROWASTE-YPL097W</t>
  </si>
  <si>
    <t>PROWASTE-YPL111W</t>
  </si>
  <si>
    <t>PROWASTE-YPL117C</t>
  </si>
  <si>
    <t>PROWASTE-YPL134C</t>
  </si>
  <si>
    <t>PROWASTE-YPL160W</t>
  </si>
  <si>
    <t>PROWASTE-YPL188W</t>
  </si>
  <si>
    <t>PROWASTE-YPL212C</t>
  </si>
  <si>
    <t>PROWASTE-YPL231W</t>
  </si>
  <si>
    <t>PROWASTE-YPL234C</t>
  </si>
  <si>
    <t>PROWASTE-YPL252C</t>
  </si>
  <si>
    <t>PROWASTE-YPL262W_m</t>
  </si>
  <si>
    <t>PROWASTE-YPL262W_c</t>
  </si>
  <si>
    <t>PROWASTE-YPL274W</t>
  </si>
  <si>
    <t>PROWASTE-YPR002W</t>
  </si>
  <si>
    <t>PROWASTE-YPR006C</t>
  </si>
  <si>
    <t>PROWASTE-YPR020W</t>
  </si>
  <si>
    <t>PROWASTE-YPR033C_c</t>
  </si>
  <si>
    <t>PROWASTE-YPR035W</t>
  </si>
  <si>
    <t>PROWASTE-YPR036W</t>
  </si>
  <si>
    <t>PROWASTE-YPR060C</t>
  </si>
  <si>
    <t>PROWASTE-YPR074C</t>
  </si>
  <si>
    <t>PROWASTE-YPR113W</t>
  </si>
  <si>
    <t>PROWASTE-YPR128C</t>
  </si>
  <si>
    <t>PROWASTE-YPR145W</t>
  </si>
  <si>
    <t>PROWASTE-YPR160W</t>
  </si>
  <si>
    <t>PROWASTE-YPR167C</t>
  </si>
  <si>
    <t>PROWASTE-YPR183W</t>
  </si>
  <si>
    <t>PROWASTE-YPR184W</t>
  </si>
  <si>
    <t>PROWASTE-YPR191W</t>
  </si>
  <si>
    <t>PROWASTE-YPR118W</t>
  </si>
  <si>
    <t>PROWASTE-YDL040C</t>
  </si>
  <si>
    <t>PROWASTE-YDR071C</t>
  </si>
  <si>
    <t>PROWASTE-YDR020C</t>
  </si>
  <si>
    <t>PROWASTE-YOL077W-A</t>
  </si>
  <si>
    <t>PROWASTE-YLR345W</t>
  </si>
  <si>
    <t>PROWASTE-YMR110C</t>
  </si>
  <si>
    <t>PROWASTE-YNL229C</t>
  </si>
  <si>
    <t>PROWASTE-YER141W</t>
  </si>
  <si>
    <t>PROWASTE-YAL035W</t>
  </si>
  <si>
    <t>PROWASTE-YNL036W</t>
  </si>
  <si>
    <t>PROWASTE-YJL200C</t>
  </si>
  <si>
    <t>PROWASTE-YOR283W</t>
  </si>
  <si>
    <t>PROWASTE-YKL087C</t>
  </si>
  <si>
    <t>PROWASTE-YLR244C</t>
  </si>
  <si>
    <t>PROWASTE-YBR022W</t>
  </si>
  <si>
    <t>PROWASTE-YBR281C</t>
  </si>
  <si>
    <t>PROWASTE-YNL191W</t>
  </si>
  <si>
    <t>PROWASTE-YEL031W</t>
  </si>
  <si>
    <t>PROWASTE-YER010C</t>
  </si>
  <si>
    <t>PROWASTE-YKL215C</t>
  </si>
  <si>
    <t>PROWASTE-YFL059W</t>
  </si>
  <si>
    <t>PROWASTE-YNL333W</t>
  </si>
  <si>
    <t>PROWASTE-YFR044C</t>
  </si>
  <si>
    <t>PROWASTE-YOR196C</t>
  </si>
  <si>
    <t>PROWASTE-YPR127W</t>
  </si>
  <si>
    <t>PROWASTE-YGL255W</t>
  </si>
  <si>
    <t>PROWASTE-YPR011C</t>
  </si>
  <si>
    <t>PROWASTE-YPR058W</t>
  </si>
  <si>
    <t>PROWASTE-YGR207C</t>
  </si>
  <si>
    <t>PROWASTE-YOR356W</t>
  </si>
  <si>
    <t>PROWASTE-YMR095C</t>
  </si>
  <si>
    <t>PROWASTE-YMR096W</t>
  </si>
  <si>
    <t>PROWASTE-YPR165W</t>
  </si>
  <si>
    <t>PROWASTE-YGL105W</t>
  </si>
  <si>
    <t>PROWASTE-YNL054W</t>
  </si>
  <si>
    <t>PROWASTE-YFR049W</t>
  </si>
  <si>
    <t>PROWASTE-YOR369C</t>
  </si>
  <si>
    <t>BIOSYN-PROTTOBIO</t>
  </si>
  <si>
    <t>BIOSYN-RNATOBIO</t>
  </si>
  <si>
    <t>BIOSYN-CARBTOBIO</t>
  </si>
  <si>
    <t>BIOSYN-PROTMODELED</t>
  </si>
  <si>
    <t>BIOSYN-PROTDUMMY</t>
  </si>
  <si>
    <t>BIOSYN-PROTCYT</t>
  </si>
  <si>
    <t>BIOSYN-PROTMITO</t>
  </si>
  <si>
    <t>BIOSYN-CARB</t>
  </si>
  <si>
    <t>BIOSYN-CARB1</t>
  </si>
  <si>
    <t>BIOSYN-CARB2</t>
  </si>
  <si>
    <t>BIOSYN-CARB3</t>
  </si>
  <si>
    <t>BIOSYN-CARB4</t>
  </si>
  <si>
    <t>BIOSYN-CARB5</t>
  </si>
  <si>
    <t>BIOSYN-CARB6</t>
  </si>
  <si>
    <t>BIOSYN-RNA</t>
  </si>
  <si>
    <t>BIOSYN-RNA1</t>
  </si>
  <si>
    <t>BIOSYN-RNA2</t>
  </si>
  <si>
    <t>BIOSYN-RNA3</t>
  </si>
  <si>
    <t>BIOSYN-RNA4</t>
  </si>
  <si>
    <t>BIOSYN-RNA5</t>
  </si>
  <si>
    <t>BIOSYN-RNA6</t>
  </si>
  <si>
    <t>BIOSYN-RNA7</t>
  </si>
  <si>
    <t>BIOSYN-LIPID</t>
  </si>
  <si>
    <t>BIOSYN-LIPID1</t>
  </si>
  <si>
    <t>BIOSYN-LIPID2</t>
  </si>
  <si>
    <t>BIOSYN-LIPID3</t>
  </si>
  <si>
    <t>BIOSYN-LIPID4</t>
  </si>
  <si>
    <t>BIOSYN-LIPID5</t>
  </si>
  <si>
    <t>BIOSYN-LIPID6</t>
  </si>
  <si>
    <t>BIOSYN-LIPID7</t>
  </si>
  <si>
    <t>BIOSYN-LIPID8</t>
  </si>
  <si>
    <t>BIOSYN-LIPID9</t>
  </si>
  <si>
    <t>BIOSYN-LIPID10</t>
  </si>
  <si>
    <t>BIOSYN-LIPID11</t>
  </si>
  <si>
    <t>BIOSYN-LIPID12</t>
  </si>
  <si>
    <t>BIOSYN-LIPID13</t>
  </si>
  <si>
    <t>BIOSYN-DNA</t>
  </si>
  <si>
    <t>BIOSYN-DNA1</t>
  </si>
  <si>
    <t>BIOSYN-DNA2</t>
  </si>
  <si>
    <t>BIOSYN-DNA3</t>
  </si>
  <si>
    <t>BIOSYN-DNA4</t>
  </si>
  <si>
    <t>BIOSYN-METAL</t>
  </si>
  <si>
    <t>BIOSYN-METAL1</t>
  </si>
  <si>
    <t>BIOSYN-METAL2</t>
  </si>
  <si>
    <t>BIOSYN-METAL3</t>
  </si>
  <si>
    <t>BIOSYN-METAL4</t>
  </si>
  <si>
    <t>BIOSYN-METAL5</t>
  </si>
  <si>
    <t>BIOSYN-METAL6</t>
  </si>
  <si>
    <t>BIOSYN-METAL7</t>
  </si>
  <si>
    <t>BIOSYN-COFACTOR</t>
  </si>
  <si>
    <t>BIOSYN-COFACTOR1</t>
  </si>
  <si>
    <t>BIOSYN-COFACTOR2</t>
  </si>
  <si>
    <t>BIOSYN-COFACTOR3</t>
  </si>
  <si>
    <t>BIOSYN-COFACTOR4</t>
  </si>
  <si>
    <t>BIOSYN-COFACTOR5</t>
  </si>
  <si>
    <t>BIOSYN-COFACTOR6</t>
  </si>
  <si>
    <t>BIOSYN-COFACTOR7</t>
  </si>
  <si>
    <t>BIOSYN-COFACTOR8</t>
  </si>
  <si>
    <t>BIOSYN-COFACTOR9</t>
  </si>
  <si>
    <t>BIOSYN-COFACTOR10</t>
  </si>
  <si>
    <t>BIOSYN-SO4</t>
  </si>
  <si>
    <t>BIOSYN-PI</t>
  </si>
  <si>
    <t>BIOSYN-BIODILNOGAM</t>
  </si>
  <si>
    <t>Column3</t>
  </si>
  <si>
    <t>/</t>
  </si>
  <si>
    <t>'RXN-EX_13BDglucan_e_FWD-SPONT'</t>
  </si>
  <si>
    <t>'RXN-EX_13BDglucan_e_REV-SPONT'</t>
  </si>
  <si>
    <t>'RXN-EX_crn_e_FWD-SPONT'</t>
  </si>
  <si>
    <t>'RXN-EX_crn_e_REV-SPONT'</t>
  </si>
  <si>
    <t>'RXN-EX_lac__D_e_FWD-SPONT'</t>
  </si>
  <si>
    <t>'RXN-EX_lac__D_e_REV-SPONT'</t>
  </si>
  <si>
    <t>'RXN-EX_mev__R_e_FWD-SPONT'</t>
  </si>
  <si>
    <t>'RXN-EX_mev__R_e_REV-SPONT'</t>
  </si>
  <si>
    <t>'RXN-EX_pnto__R_e_FWD-SPONT'</t>
  </si>
  <si>
    <t>'RXN-EX_pnto__R_e_REV-SPONT'</t>
  </si>
  <si>
    <t>'RXN-EX_btd_e_FWD-SPONT'</t>
  </si>
  <si>
    <t>'RXN-EX_btd_e_REV-SPONT'</t>
  </si>
  <si>
    <t>'RXN-EX_3mop_e_FWD-SPONT'</t>
  </si>
  <si>
    <t>'RXN-EX_3mop_e_REV-SPONT'</t>
  </si>
  <si>
    <t>'RXN-EX_lac__L_e_FWD-SPONT'</t>
  </si>
  <si>
    <t>'RXN-EX_lac__L_e_REV-SPONT'</t>
  </si>
  <si>
    <t>'RXN-EX_mal__L_e_FWD-SPONT'</t>
  </si>
  <si>
    <t>'RXN-EX_mal__L_e_REV-SPONT'</t>
  </si>
  <si>
    <t>'RXN-EX_g3pi_e_FWD-SPONT'</t>
  </si>
  <si>
    <t>'RXN-EX_g3pi_e_REV-SPONT'</t>
  </si>
  <si>
    <t>'RXN-EX_1agpc_gen_e_FWD-SPONT'</t>
  </si>
  <si>
    <t>'RXN-EX_1agpc_gen_e_REV-SPONT'</t>
  </si>
  <si>
    <t>'RXN-EX_dad_2_e_FWD-SPONT'</t>
  </si>
  <si>
    <t>'RXN-EX_dad_2_e_REV-SPONT'</t>
  </si>
  <si>
    <t>'RXN-EX_dgsn_e_FWD-SPONT'</t>
  </si>
  <si>
    <t>'RXN-EX_dgsn_e_REV-SPONT'</t>
  </si>
  <si>
    <t>'RXN-EX_din_e_FWD-SPONT'</t>
  </si>
  <si>
    <t>'RXN-EX_din_e_REV-SPONT'</t>
  </si>
  <si>
    <t>'RXN-EX_duri_e_FWD-SPONT'</t>
  </si>
  <si>
    <t>'RXN-EX_duri_e_REV-SPONT'</t>
  </si>
  <si>
    <t>'RXN-EX_3c3hmp_e_FWD-SPONT'</t>
  </si>
  <si>
    <t>'RXN-EX_3c3hmp_e_REV-SPONT'</t>
  </si>
  <si>
    <t>'RXN-EX_2mbald_e_FWD-SPONT'</t>
  </si>
  <si>
    <t>'RXN-EX_2mbald_e_REV-SPONT'</t>
  </si>
  <si>
    <t>'RXN-EX_2mbtoh_e_FWD-SPONT'</t>
  </si>
  <si>
    <t>'RXN-EX_2mbtoh_e_REV-SPONT'</t>
  </si>
  <si>
    <t>'RXN-EX_2mbac_e_FWD-SPONT'</t>
  </si>
  <si>
    <t>'RXN-EX_2mbac_e_REV-SPONT'</t>
  </si>
  <si>
    <t>'RXN-EX_akg_e_FWD-SPONT'</t>
  </si>
  <si>
    <t>'RXN-EX_akg_e_REV-SPONT'</t>
  </si>
  <si>
    <t>'RXN-EX_2phetoh_e_FWD-SPONT'</t>
  </si>
  <si>
    <t>'RXN-EX_2phetoh_e_REV-SPONT'</t>
  </si>
  <si>
    <t>'RXN-EX_3mbald_e_FWD-SPONT'</t>
  </si>
  <si>
    <t>'RXN-EX_3mbald_e_REV-SPONT'</t>
  </si>
  <si>
    <t>'RXN-EX_4abz_e_FWD-SPONT'</t>
  </si>
  <si>
    <t>'RXN-EX_4abz_e_REV-SPONT'</t>
  </si>
  <si>
    <t>'RXN-EX_5aop_e_FWD-SPONT'</t>
  </si>
  <si>
    <t>'RXN-EX_5aop_e_REV-SPONT'</t>
  </si>
  <si>
    <t>'RXN-EX_5fthf_e_FWD-SPONT'</t>
  </si>
  <si>
    <t>'RXN-EX_5fthf_e_REV-SPONT'</t>
  </si>
  <si>
    <t>'RXN-EX_dann_e_FWD-SPONT'</t>
  </si>
  <si>
    <t>'RXN-EX_dann_e_REV-SPONT'</t>
  </si>
  <si>
    <t>'RXN-EX_8aonn_e_FWD-SPONT'</t>
  </si>
  <si>
    <t>'RXN-EX_8aonn_e_REV-SPONT'</t>
  </si>
  <si>
    <t>'RXN-EX_xan_e_FWD-SPONT'</t>
  </si>
  <si>
    <t>'RXN-EX_xan_e_REV-SPONT'</t>
  </si>
  <si>
    <t>'RXN-EX_acald_e_FWD-SPONT'</t>
  </si>
  <si>
    <t>'RXN-EX_acald_e_REV-SPONT'</t>
  </si>
  <si>
    <t>'RXN-EX_ac_e_FWD-SPONT'</t>
  </si>
  <si>
    <t>'RXN-EX_ac_e_REV-SPONT'</t>
  </si>
  <si>
    <t>'RXN-EX_pap_e_FWD-SPONT'</t>
  </si>
  <si>
    <t>'RXN-EX_pap_e_REV-SPONT'</t>
  </si>
  <si>
    <t>'RXN-EX_alltt_e_FWD-SPONT'</t>
  </si>
  <si>
    <t>'RXN-EX_alltt_e_REV-SPONT'</t>
  </si>
  <si>
    <t>'RXN-EX_tre_e_FWD-SPONT'</t>
  </si>
  <si>
    <t>'RXN-EX_tre_e_REV-SPONT'</t>
  </si>
  <si>
    <t>'RXN-EX_nh4_e_FWD-SPONT'</t>
  </si>
  <si>
    <t>'RXN-EX_nh4_e_REV-SPONT'</t>
  </si>
  <si>
    <t>'RXN-EX_btn_e_FWD-SPONT'</t>
  </si>
  <si>
    <t>'RXN-EX_btn_e_REV-SPONT'</t>
  </si>
  <si>
    <t>'RXN-EX_co2_e_FWD-SPONT'</t>
  </si>
  <si>
    <t>'RXN-EX_co2_e_REV-SPONT'</t>
  </si>
  <si>
    <t>'RXN-EX_chol_e_FWD-SPONT'</t>
  </si>
  <si>
    <t>'RXN-EX_chol_e_REV-SPONT'</t>
  </si>
  <si>
    <t>'RXN-EX_cit_e_FWD-SPONT'</t>
  </si>
  <si>
    <t>'RXN-EX_cit_e_REV-SPONT'</t>
  </si>
  <si>
    <t>'RXN-EX_arab__D_e_FWD-SPONT'</t>
  </si>
  <si>
    <t>'RXN-EX_arab__D_e_REV-SPONT'</t>
  </si>
  <si>
    <t>'RXN-EX_fru_e_FWD-SPONT'</t>
  </si>
  <si>
    <t>'RXN-EX_fru_e_REV-SPONT'</t>
  </si>
  <si>
    <t>'RXN-EX_gal_e_FWD-SPONT'</t>
  </si>
  <si>
    <t>'RXN-EX_gal_e_REV-SPONT'</t>
  </si>
  <si>
    <t>'RXN-EX_galur_e_FWD-SPONT'</t>
  </si>
  <si>
    <t>'RXN-EX_galur_e_REV-SPONT'</t>
  </si>
  <si>
    <t>'RXN-EX_sbt__D_e_FWD-SPONT'</t>
  </si>
  <si>
    <t>'RXN-EX_sbt__D_e_REV-SPONT'</t>
  </si>
  <si>
    <t>'RXN-EX_glc__D_e_FWD-SPONT'</t>
  </si>
  <si>
    <t>'RXN-EX_glc__D_e_REV-SPONT'</t>
  </si>
  <si>
    <t>'RXN-EX_man_e_FWD-SPONT'</t>
  </si>
  <si>
    <t>'RXN-EX_man_e_REV-SPONT'</t>
  </si>
  <si>
    <t>'RXN-EX_rib__D_e_FWD-SPONT'</t>
  </si>
  <si>
    <t>'RXN-EX_rib__D_e_REV-SPONT'</t>
  </si>
  <si>
    <t>'RXN-EX_xyl__D_e_FWD-SPONT'</t>
  </si>
  <si>
    <t>'RXN-EX_xyl__D_e_REV-SPONT'</t>
  </si>
  <si>
    <t>'RXN-EX_dcyt_e_FWD-SPONT'</t>
  </si>
  <si>
    <t>'RXN-EX_dcyt_e_REV-SPONT'</t>
  </si>
  <si>
    <t>'RXN-EX_dttp_e_FWD-SPONT'</t>
  </si>
  <si>
    <t>'RXN-EX_dttp_e_REV-SPONT'</t>
  </si>
  <si>
    <t>'RXN-EX_epist_e_FWD-SPONT'</t>
  </si>
  <si>
    <t>'RXN-EX_epist_e_REV-SPONT'</t>
  </si>
  <si>
    <t>'RXN-EX_ergst_e_FWD-SPONT'</t>
  </si>
  <si>
    <t>'RXN-EX_ergst_e_REV-SPONT'</t>
  </si>
  <si>
    <t>'RXN-EX_etoh_e_FWD-SPONT'</t>
  </si>
  <si>
    <t>'RXN-EX_etoh_e_REV-SPONT'</t>
  </si>
  <si>
    <t>'RXN-EX_etha_e_FWD-SPONT'</t>
  </si>
  <si>
    <t>'RXN-EX_etha_e_REV-SPONT'</t>
  </si>
  <si>
    <t>'RXN-EX_etac_e_FWD-SPONT'</t>
  </si>
  <si>
    <t>'RXN-EX_etac_e_REV-SPONT'</t>
  </si>
  <si>
    <t>'RXN-EX_fecost_e_FWD-SPONT'</t>
  </si>
  <si>
    <t>'RXN-EX_fecost_e_REV-SPONT'</t>
  </si>
  <si>
    <t>'RXN-EX_fmn_e_FWD-SPONT'</t>
  </si>
  <si>
    <t>'RXN-EX_fmn_e_REV-SPONT'</t>
  </si>
  <si>
    <t>'RXN-EX_fol_e_FWD-SPONT'</t>
  </si>
  <si>
    <t>'RXN-EX_fol_e_REV-SPONT'</t>
  </si>
  <si>
    <t>'RXN-EX_for_e_FWD-SPONT'</t>
  </si>
  <si>
    <t>'RXN-EX_for_e_REV-SPONT'</t>
  </si>
  <si>
    <t>'RXN-EX_fum_e_FWD-SPONT'</t>
  </si>
  <si>
    <t>'RXN-EX_fum_e_REV-SPONT'</t>
  </si>
  <si>
    <t>'RXN-EX_gthox_e_FWD-SPONT'</t>
  </si>
  <si>
    <t>'RXN-EX_gthox_e_REV-SPONT'</t>
  </si>
  <si>
    <t>'RXN-EX_glyc_e_FWD-SPONT'</t>
  </si>
  <si>
    <t>'RXN-EX_glyc_e_REV-SPONT'</t>
  </si>
  <si>
    <t>'RXN-EX_gly_e_FWD-SPONT'</t>
  </si>
  <si>
    <t>'RXN-EX_gly_e_REV-SPONT'</t>
  </si>
  <si>
    <t>'RXN-EX_gcald_e_FWD-SPONT'</t>
  </si>
  <si>
    <t>'RXN-EX_gcald_e_REV-SPONT'</t>
  </si>
  <si>
    <t>'RXN-EX_glx_e_FWD-SPONT'</t>
  </si>
  <si>
    <t>'RXN-EX_glx_e_REV-SPONT'</t>
  </si>
  <si>
    <t>'RXN-EX_h_e_FWD-SPONT'</t>
  </si>
  <si>
    <t>'RXN-EX_h_e_REV-SPONT'</t>
  </si>
  <si>
    <t>'RXN-EX_hxdcal_e_FWD-SPONT'</t>
  </si>
  <si>
    <t>'RXN-EX_hxdcal_e_REV-SPONT'</t>
  </si>
  <si>
    <t>'RXN-EX_hxan_e_FWD-SPONT'</t>
  </si>
  <si>
    <t>'RXN-EX_hxan_e_REV-SPONT'</t>
  </si>
  <si>
    <t>'RXN-EX_id3acald_e_FWD-SPONT'</t>
  </si>
  <si>
    <t>'RXN-EX_id3acald_e_REV-SPONT'</t>
  </si>
  <si>
    <t>'RXN-EX_fe2_e_FWD-SPONT'</t>
  </si>
  <si>
    <t>'RXN-EX_fe2_e_REV-SPONT'</t>
  </si>
  <si>
    <t>'RXN-EX_iamac_e_FWD-SPONT'</t>
  </si>
  <si>
    <t>'RXN-EX_iamac_e_REV-SPONT'</t>
  </si>
  <si>
    <t>'RXN-EX_iamoh_e_FWD-SPONT'</t>
  </si>
  <si>
    <t>'RXN-EX_iamoh_e_REV-SPONT'</t>
  </si>
  <si>
    <t>'RXN-EX_ibutoh_e_FWD-SPONT'</t>
  </si>
  <si>
    <t>'RXN-EX_ibutoh_e_REV-SPONT'</t>
  </si>
  <si>
    <t>'RXN-EX_ibutac_e_FWD-SPONT'</t>
  </si>
  <si>
    <t>'RXN-EX_ibutac_e_REV-SPONT'</t>
  </si>
  <si>
    <t>'RXN-EX_ibtald_e_FWD-SPONT'</t>
  </si>
  <si>
    <t>'RXN-EX_ibtald_e_REV-SPONT'</t>
  </si>
  <si>
    <t>'RXN-EX_ala__L_e_FWD-SPONT'</t>
  </si>
  <si>
    <t>'RXN-EX_ala__L_e_REV-SPONT'</t>
  </si>
  <si>
    <t>'RXN-EX_abt__L_e_FWD-SPONT'</t>
  </si>
  <si>
    <t>'RXN-EX_abt__L_e_REV-SPONT'</t>
  </si>
  <si>
    <t>'RXN-EX_arab__L_e_FWD-SPONT'</t>
  </si>
  <si>
    <t>'RXN-EX_arab__L_e_REV-SPONT'</t>
  </si>
  <si>
    <t>'RXN-EX_arg__L_e_FWD-SPONT'</t>
  </si>
  <si>
    <t>'RXN-EX_arg__L_e_REV-SPONT'</t>
  </si>
  <si>
    <t>'RXN-EX_asn__L_e_FWD-SPONT'</t>
  </si>
  <si>
    <t>'RXN-EX_asn__L_e_REV-SPONT'</t>
  </si>
  <si>
    <t>'RXN-EX_asp__L_e_FWD-SPONT'</t>
  </si>
  <si>
    <t>'RXN-EX_asp__L_e_REV-SPONT'</t>
  </si>
  <si>
    <t>'RXN-EX_cys__L_e_FWD-SPONT'</t>
  </si>
  <si>
    <t>'RXN-EX_cys__L_e_REV-SPONT'</t>
  </si>
  <si>
    <t>'RXN-EX_sbt__L_e_FWD-SPONT'</t>
  </si>
  <si>
    <t>'RXN-EX_sbt__L_e_REV-SPONT'</t>
  </si>
  <si>
    <t>'RXN-EX_glu__L_e_FWD-SPONT'</t>
  </si>
  <si>
    <t>'RXN-EX_glu__L_e_REV-SPONT'</t>
  </si>
  <si>
    <t>'RXN-EX_gln__L_e_FWD-SPONT'</t>
  </si>
  <si>
    <t>'RXN-EX_gln__L_e_REV-SPONT'</t>
  </si>
  <si>
    <t>'RXN-EX_his__L_e_FWD-SPONT'</t>
  </si>
  <si>
    <t>'RXN-EX_his__L_e_REV-SPONT'</t>
  </si>
  <si>
    <t>'RXN-EX_ile__L_e_FWD-SPONT'</t>
  </si>
  <si>
    <t>'RXN-EX_ile__L_e_REV-SPONT'</t>
  </si>
  <si>
    <t>'RXN-EX_leu__L_e_FWD-SPONT'</t>
  </si>
  <si>
    <t>'RXN-EX_leu__L_e_REV-SPONT'</t>
  </si>
  <si>
    <t>'RXN-EX_lys__L_e_FWD-SPONT'</t>
  </si>
  <si>
    <t>'RXN-EX_lys__L_e_REV-SPONT'</t>
  </si>
  <si>
    <t>'RXN-EX_met__L_e_FWD-SPONT'</t>
  </si>
  <si>
    <t>'RXN-EX_met__L_e_REV-SPONT'</t>
  </si>
  <si>
    <t>'RXN-EX_phe__L_e_FWD-SPONT'</t>
  </si>
  <si>
    <t>'RXN-EX_phe__L_e_REV-SPONT'</t>
  </si>
  <si>
    <t>'RXN-EX_pro__L_e_FWD-SPONT'</t>
  </si>
  <si>
    <t>'RXN-EX_pro__L_e_REV-SPONT'</t>
  </si>
  <si>
    <t>'RXN-EX_ser__L_e_FWD-SPONT'</t>
  </si>
  <si>
    <t>'RXN-EX_ser__L_e_REV-SPONT'</t>
  </si>
  <si>
    <t>'RXN-EX_srb__L_e_FWD-SPONT'</t>
  </si>
  <si>
    <t>'RXN-EX_srb__L_e_REV-SPONT'</t>
  </si>
  <si>
    <t>'RXN-EX_thr__L_e_FWD-SPONT'</t>
  </si>
  <si>
    <t>'RXN-EX_thr__L_e_REV-SPONT'</t>
  </si>
  <si>
    <t>'RXN-EX_trp__L_e_FWD-SPONT'</t>
  </si>
  <si>
    <t>'RXN-EX_trp__L_e_REV-SPONT'</t>
  </si>
  <si>
    <t>'RXN-EX_tyr__L_e_FWD-SPONT'</t>
  </si>
  <si>
    <t>'RXN-EX_tyr__L_e_REV-SPONT'</t>
  </si>
  <si>
    <t>'RXN-EX_val__L_e_FWD-SPONT'</t>
  </si>
  <si>
    <t>'RXN-EX_val__L_e_REV-SPONT'</t>
  </si>
  <si>
    <t>'RXN-EX_lanost_e_FWD-SPONT'</t>
  </si>
  <si>
    <t>'RXN-EX_lanost_e_REV-SPONT'</t>
  </si>
  <si>
    <t>'RXN-EX_ddca_e_FWD-SPONT'</t>
  </si>
  <si>
    <t>'RXN-EX_ddca_e_REV-SPONT'</t>
  </si>
  <si>
    <t>'RXN-EX_malt_e_FWD-SPONT'</t>
  </si>
  <si>
    <t>'RXN-EX_malt_e_REV-SPONT'</t>
  </si>
  <si>
    <t>'RXN-EX_inost_e_FWD-SPONT'</t>
  </si>
  <si>
    <t>'RXN-EX_inost_e_REV-SPONT'</t>
  </si>
  <si>
    <t>'RXN-EX_Nfortyr2_e_FWD-SPONT'</t>
  </si>
  <si>
    <t>'RXN-EX_Nfortyr2_e_REV-SPONT'</t>
  </si>
  <si>
    <t>'RXN-EX_nac_e_FWD-SPONT'</t>
  </si>
  <si>
    <t>'RXN-EX_nac_e_REV-SPONT'</t>
  </si>
  <si>
    <t>'RXN-EX_nmn_e_FWD-SPONT'</t>
  </si>
  <si>
    <t>'RXN-EX_nmn_e_REV-SPONT'</t>
  </si>
  <si>
    <t>'RXN-EX_octa_e_FWD-SPONT'</t>
  </si>
  <si>
    <t>'RXN-EX_octa_e_REV-SPONT'</t>
  </si>
  <si>
    <t>'RXN-EX_oaa_e_FWD-SPONT'</t>
  </si>
  <si>
    <t>'RXN-EX_oaa_e_REV-SPONT'</t>
  </si>
  <si>
    <t>'RXN-EX_o2_e_FWD-SPONT'</t>
  </si>
  <si>
    <t>'RXN-EX_o2_e_REV-SPONT'</t>
  </si>
  <si>
    <t>'RXN-EX_hdca_e_FWD-SPONT'</t>
  </si>
  <si>
    <t>'RXN-EX_hdca_e_REV-SPONT'</t>
  </si>
  <si>
    <t>'RXN-EX_hdcea_e_FWD-SPONT'</t>
  </si>
  <si>
    <t>'RXN-EX_hdcea_e_REV-SPONT'</t>
  </si>
  <si>
    <t>'RXN-EX_pectin_e_FWD-SPONT'</t>
  </si>
  <si>
    <t>'RXN-EX_pectin_e_REV-SPONT'</t>
  </si>
  <si>
    <t>'RXN-EX_pheac_e_FWD-SPONT'</t>
  </si>
  <si>
    <t>'RXN-EX_pheac_e_REV-SPONT'</t>
  </si>
  <si>
    <t>'RXN-EX_pacald_e_FWD-SPONT'</t>
  </si>
  <si>
    <t>'RXN-EX_pacald_e_REV-SPONT'</t>
  </si>
  <si>
    <t>'RXN-EX_pi_e_FWD-SPONT'</t>
  </si>
  <si>
    <t>'RXN-EX_pi_e_REV-SPONT'</t>
  </si>
  <si>
    <t>'RXN-EX_k_e_FWD-SPONT'</t>
  </si>
  <si>
    <t>'RXN-EX_k_e_REV-SPONT'</t>
  </si>
  <si>
    <t>'RXN-EX_ptrc_e_FWD-SPONT'</t>
  </si>
  <si>
    <t>'RXN-EX_ptrc_e_REV-SPONT'</t>
  </si>
  <si>
    <t>'RXN-EX_pydxn_e_FWD-SPONT'</t>
  </si>
  <si>
    <t>'RXN-EX_pydxn_e_REV-SPONT'</t>
  </si>
  <si>
    <t>'RXN-EX_pyr_e_FWD-SPONT'</t>
  </si>
  <si>
    <t>'RXN-EX_pyr_e_REV-SPONT'</t>
  </si>
  <si>
    <t>'RXN-EX_ribflv_e_FWD-SPONT'</t>
  </si>
  <si>
    <t>'RXN-EX_ribflv_e_REV-SPONT'</t>
  </si>
  <si>
    <t>'RXN-EX_amet_e_FWD-SPONT'</t>
  </si>
  <si>
    <t>'RXN-EX_amet_e_REV-SPONT'</t>
  </si>
  <si>
    <t>'RXN-EX_mmet_e_FWD-SPONT'</t>
  </si>
  <si>
    <t>'RXN-EX_mmet_e_REV-SPONT'</t>
  </si>
  <si>
    <t>'RXN-EX_g3pc_e_FWD-SPONT'</t>
  </si>
  <si>
    <t>'RXN-EX_g3pc_e_REV-SPONT'</t>
  </si>
  <si>
    <t>'RXN-EX_na1_e_FWD-SPONT'</t>
  </si>
  <si>
    <t>'RXN-EX_na1_e_REV-SPONT'</t>
  </si>
  <si>
    <t>'RXN-EX_spmd_e_FWD-SPONT'</t>
  </si>
  <si>
    <t>'RXN-EX_spmd_e_REV-SPONT'</t>
  </si>
  <si>
    <t>'RXN-EX_sprm_e_FWD-SPONT'</t>
  </si>
  <si>
    <t>'RXN-EX_sprm_e_REV-SPONT'</t>
  </si>
  <si>
    <t>'RXN-EX_ocdca_e_FWD-SPONT'</t>
  </si>
  <si>
    <t>'RXN-EX_ocdca_e_REV-SPONT'</t>
  </si>
  <si>
    <t>'RXN-EX_succ_e_FWD-SPONT'</t>
  </si>
  <si>
    <t>'RXN-EX_succ_e_REV-SPONT'</t>
  </si>
  <si>
    <t>'RXN-EX_sucr_e_FWD-SPONT'</t>
  </si>
  <si>
    <t>'RXN-EX_sucr_e_REV-SPONT'</t>
  </si>
  <si>
    <t>'RXN-EX_so4_e_FWD-SPONT'</t>
  </si>
  <si>
    <t>'RXN-EX_so4_e_REV-SPONT'</t>
  </si>
  <si>
    <t>'RXN-EX_so3_e_FWD-SPONT'</t>
  </si>
  <si>
    <t>'RXN-EX_so3_e_REV-SPONT'</t>
  </si>
  <si>
    <t>'RXN-EX_taur_e_FWD-SPONT'</t>
  </si>
  <si>
    <t>'RXN-EX_taur_e_REV-SPONT'</t>
  </si>
  <si>
    <t>'RXN-EX_thmpp_e_FWD-SPONT'</t>
  </si>
  <si>
    <t>'RXN-EX_thmpp_e_REV-SPONT'</t>
  </si>
  <si>
    <t>'RXN-EX_thm_e_FWD-SPONT'</t>
  </si>
  <si>
    <t>'RXN-EX_thm_e_REV-SPONT'</t>
  </si>
  <si>
    <t>'RXN-EX_thmmp_e_FWD-SPONT'</t>
  </si>
  <si>
    <t>'RXN-EX_thmmp_e_REV-SPONT'</t>
  </si>
  <si>
    <t>'RXN-EX_thymd_e_FWD-SPONT'</t>
  </si>
  <si>
    <t>'RXN-EX_thymd_e_REV-SPONT'</t>
  </si>
  <si>
    <t>'RXN-EX_ind3eth_e_FWD-SPONT'</t>
  </si>
  <si>
    <t>'RXN-EX_ind3eth_e_REV-SPONT'</t>
  </si>
  <si>
    <t>'RXN-EX_ura_e_FWD-SPONT'</t>
  </si>
  <si>
    <t>'RXN-EX_ura_e_REV-SPONT'</t>
  </si>
  <si>
    <t>'RXN-EX_urea_e_FWD-SPONT'</t>
  </si>
  <si>
    <t>'RXN-EX_urea_e_REV-SPONT'</t>
  </si>
  <si>
    <t>'RXN-EX_uri_e_FWD-SPONT'</t>
  </si>
  <si>
    <t>'RXN-EX_uri_e_REV-SPONT'</t>
  </si>
  <si>
    <t>'RXN-EX_h2o_e_FWD-SPONT'</t>
  </si>
  <si>
    <t>'RXN-EX_h2o_e_REV-SPONT'</t>
  </si>
  <si>
    <t>'RXN-EX_xtsn_e_FWD-SPONT'</t>
  </si>
  <si>
    <t>'RXN-EX_xtsn_e_REV-SPONT'</t>
  </si>
  <si>
    <t>'RXN-EX_xylt_e_FWD-SPONT'</t>
  </si>
  <si>
    <t>'RXN-EX_xylt_e_REV-SPONT'</t>
  </si>
  <si>
    <t>'RXN-EX_zymst_e_FWD-SPONT'</t>
  </si>
  <si>
    <t>'RXN-EX_zymst_e_REV-SPONT'</t>
  </si>
  <si>
    <t>'RXN-EX_14dmlanost_e_FWD-SPONT'</t>
  </si>
  <si>
    <t>'RXN-EX_14dmlanost_e_REV-SPONT'</t>
  </si>
  <si>
    <t>'RXN-EX_ergtetrol_e_FWD-SPONT'</t>
  </si>
  <si>
    <t>'RXN-EX_ergtetrol_e_REV-SPONT'</t>
  </si>
  <si>
    <t>'RXN-EX_but_e_FWD-SPONT'</t>
  </si>
  <si>
    <t>'RXN-EX_but_e_REV-SPONT'</t>
  </si>
  <si>
    <t>'RXN-EX_hxa_e_FWD-SPONT'</t>
  </si>
  <si>
    <t>'RXN-EX_hxa_e_REV-SPONT'</t>
  </si>
  <si>
    <t>'RXN-EX_ocdcea_e_FWD-SPONT'</t>
  </si>
  <si>
    <t>'RXN-EX_ocdcea_e_REV-SPONT'</t>
  </si>
  <si>
    <t>'RXN-EX_ttdca_e_FWD-SPONT'</t>
  </si>
  <si>
    <t>'RXN-EX_ttdca_e_REV-SPONT'</t>
  </si>
  <si>
    <t>'RXN-EX_melib_e_FWD-SPONT'</t>
  </si>
  <si>
    <t>'RXN-EX_melib_e_REV-SPONT'</t>
  </si>
  <si>
    <t>'RXN-EX_cl_e_FWD-SPONT'</t>
  </si>
  <si>
    <t>'RXN-EX_cl_e_REV-SPONT'</t>
  </si>
  <si>
    <t>'RXN-EX_cu2_e_FWD-SPONT'</t>
  </si>
  <si>
    <t>'RXN-EX_cu2_e_REV-SPONT'</t>
  </si>
  <si>
    <t>'RXN-EX_mn2_e_FWD-SPONT'</t>
  </si>
  <si>
    <t>'RXN-EX_mn2_e_REV-SPONT'</t>
  </si>
  <si>
    <t>'RXN-EX_zn2_e_FWD-SPONT'</t>
  </si>
  <si>
    <t>'RXN-EX_zn2_e_REV-SPONT'</t>
  </si>
  <si>
    <t>'RXN-EX_mg2_e_FWD-SPONT'</t>
  </si>
  <si>
    <t>'RXN-EX_mg2_e_REV-SPONT'</t>
  </si>
  <si>
    <t>'RXN-EX_ca2_e_FWD-SPONT'</t>
  </si>
  <si>
    <t>'RXN-EX_ca2_e_REV-SPONT'</t>
  </si>
  <si>
    <t>'RXN-EX_cobalt2_e_FWD-SPONT'</t>
  </si>
  <si>
    <t>'RXN-EX_cobalt2_e_REV-SPONT'</t>
  </si>
  <si>
    <t>'RXN-EX_ni2_e_FWD-SPONT'</t>
  </si>
  <si>
    <t>'RXN-EX_ni2_e_REV-SPONT'</t>
  </si>
  <si>
    <t>'RXN-BTDDH_c_FWD-YAL060W'</t>
  </si>
  <si>
    <t>'RXN-BTDDH_c_REV-YAL060W'</t>
  </si>
  <si>
    <t>'RXN-13GS_c_FWD-GSC2RHO1'</t>
  </si>
  <si>
    <t>'RXN-13GS_c_FWD-GSC1RHO1'</t>
  </si>
  <si>
    <t>'RXN-16GS_c_FWD-YPR159W'</t>
  </si>
  <si>
    <t>'RXN-16GS_c_FWD-YGR143W'</t>
  </si>
  <si>
    <t>'RXN-PRMICI_c_FWD-YIL020C'</t>
  </si>
  <si>
    <t>'RXN-P5CD_m_FWD-YHR037W'</t>
  </si>
  <si>
    <t>'RXN-P5CD_m_REV-YHR037W'</t>
  </si>
  <si>
    <t>'RXN-DHPPDA2_c_FWD-YOL066C'</t>
  </si>
  <si>
    <t>'RXN-DRAPPRy_c_FWD-YBR153W'</t>
  </si>
  <si>
    <t>'RXN-HPPK2_m_FWD-YNL256W'</t>
  </si>
  <si>
    <t>'RXN-AATA_c_FWD-YJL060W'</t>
  </si>
  <si>
    <t>'RXN-AATA_c_REV-YJL060W'</t>
  </si>
  <si>
    <t>'RXN-AATA_c_FWD-YER152C'</t>
  </si>
  <si>
    <t>'RXN-AATA_c_REV-YER152C'</t>
  </si>
  <si>
    <t>'RXN-AATA_c_FWD-YGL202W'</t>
  </si>
  <si>
    <t>'RXN-AATA_c_REV-YGL202W'</t>
  </si>
  <si>
    <t>'RXN-DPR_c_FWD-YHR063C'</t>
  </si>
  <si>
    <t>'RXN-IPPMIb_c_FWD-YGL009C'</t>
  </si>
  <si>
    <t>'RXN-IPPMIb_c_REV-YGL009C'</t>
  </si>
  <si>
    <t>'RXN-IPPS_c_FWD-YOR108W'</t>
  </si>
  <si>
    <t>'RXN-UNK3_c_FWD-YHR208W'</t>
  </si>
  <si>
    <t>'RXN-UNK3_c_FWD-YJR148W'</t>
  </si>
  <si>
    <t>'RXN-UNK3_c_FWD-YHR137W'</t>
  </si>
  <si>
    <t>'RXN-UNK3_c_FWD-YGL202W'</t>
  </si>
  <si>
    <t>'RXN-HCITR_m_FWD-YDR234W'</t>
  </si>
  <si>
    <t>'RXN-HCITR_m_REV-YDR234W'</t>
  </si>
  <si>
    <t>'RXN-MCITS_m_FWD-YPR001W'</t>
  </si>
  <si>
    <t>'RXN-OMCDC_c_FWD-YJR148W'</t>
  </si>
  <si>
    <t>'RXN-OMCDC_m_FWD-YHR208W'</t>
  </si>
  <si>
    <t>'RXN-BPNT_c_FWD-YOL064C'</t>
  </si>
  <si>
    <t>'RXN-PDE1_c_FWD-YOR360C'</t>
  </si>
  <si>
    <t>'RXN-PDE1_c_FWD-YGL248W'</t>
  </si>
  <si>
    <t>'RXN-PDE2_c_FWD-YOR360C'</t>
  </si>
  <si>
    <t>'RXN-PDE3_c_FWD-YOR360C'</t>
  </si>
  <si>
    <t>'RXN-PDE4_c_FWD-YOR360C'</t>
  </si>
  <si>
    <t>'RXN-PDE5_c_FWD-YOR360C'</t>
  </si>
  <si>
    <t>'RXN-DB4PS_c_FWD-YDR487C'</t>
  </si>
  <si>
    <t>'RXN-DHQTi_c_FWD-YDR127W'</t>
  </si>
  <si>
    <t>'RXN-DHQS_c_FWD-YDR127W'</t>
  </si>
  <si>
    <t>'RXN-3DSPHR_r_FWD-YBR265W'</t>
  </si>
  <si>
    <t>'RXN-DDPA_c_FWD-YDR035W'</t>
  </si>
  <si>
    <t>'RXN-DDPA_c_FWD-YBR249C'</t>
  </si>
  <si>
    <t>'RXN-3HXPHBH_c_FWD-YDR376W'</t>
  </si>
  <si>
    <t>'RXN-3HXPHBH_c_FWD-YPL252C'</t>
  </si>
  <si>
    <t>'RXN-HKYNH_c_FWD-YLR231C'</t>
  </si>
  <si>
    <t>'RXN-HACD140i_x_FWD-YKR009C'</t>
  </si>
  <si>
    <t>'RXN-3HAO_c_FWD-YJR025C'</t>
  </si>
  <si>
    <t>'RXN-3IPM3MT_c_FWD-YER175C'</t>
  </si>
  <si>
    <t>'RXN-IPPMIa_c_FWD-YGL009C'</t>
  </si>
  <si>
    <t>'RXN-IPPMIa_c_REV-YGL009C'</t>
  </si>
  <si>
    <t>'RXN-IPMD_c_FWD-YCL018W'</t>
  </si>
  <si>
    <t>'RXN-3MOBDC_c_FWD-YGR087C'</t>
  </si>
  <si>
    <t>'RXN-3MOBDC_c_FWD-YLR044C'</t>
  </si>
  <si>
    <t>'RXN-3MOBDC_c_FWD-YLR134W'</t>
  </si>
  <si>
    <t>'RXN-MTMOHT_m_FWD-YBR176W'</t>
  </si>
  <si>
    <t>'RXN-PSCIT_c_FWD-YDR127W'</t>
  </si>
  <si>
    <t>'RXN-ADCS_c_FWD-YNR033W'</t>
  </si>
  <si>
    <t>'RXN-ADCL_c_FWD-YMR289W'</t>
  </si>
  <si>
    <t>'RXN-ABTA_c_FWD-YGR019W'</t>
  </si>
  <si>
    <t>'RXN-4HTHRS_c_FWD-YCR053W'</t>
  </si>
  <si>
    <t>'RXN-4HBZF_m_FWD-UNKNOWN'</t>
  </si>
  <si>
    <t>'RXN-4DPMIPPH_c_FWD-YOR163W'</t>
  </si>
  <si>
    <t>'RXN-4DPMIPPH_c_REV-YOR163W'</t>
  </si>
  <si>
    <t>'RXN-4DPMIPPH_c_FWD-YLR410W'</t>
  </si>
  <si>
    <t>'RXN-4DPMIPPH_c_REV-YLR410W'</t>
  </si>
  <si>
    <t>'RXN-IPPYP1_c_FWD-YDR017C'</t>
  </si>
  <si>
    <t>'RXN-MTAP_c_FWD-YLR017W'</t>
  </si>
  <si>
    <t>'RXN-NTD4pp_c_FWD-YER037W'</t>
  </si>
  <si>
    <t>'RXN-NTD4pp_c_FWD-YGL224C'</t>
  </si>
  <si>
    <t>'RXN-NTD11_c_FWD-YOR155C'</t>
  </si>
  <si>
    <t>'RXN-NTD2pp_c_FWD-YER037W'</t>
  </si>
  <si>
    <t>'RXN-NTD2pp_c_FWD-YGL224C'</t>
  </si>
  <si>
    <t>'RXN-PRFGS_c_FWD-YGR061C'</t>
  </si>
  <si>
    <t>'RXN-MTHFR3_c_FWD-YPL023C'</t>
  </si>
  <si>
    <t>'RXN-MTHFR3_c_FWD-YGL125W'</t>
  </si>
  <si>
    <t>'RXN-ALAS_m_FWD-YDR232W'</t>
  </si>
  <si>
    <t>'RXN-5DPMIPPH_c_FWD-YOR163W'</t>
  </si>
  <si>
    <t>'RXN-PMI12346PS_c_FWD-YDR017C'</t>
  </si>
  <si>
    <t>'RXN-MHPGLUT_c_FWD-YER091C'</t>
  </si>
  <si>
    <t>'RXN-MDRPD_c_FWD-YJR024C'</t>
  </si>
  <si>
    <t>'RXN-MTRI_c_FWD-YPR118W'</t>
  </si>
  <si>
    <t>'RXN-MTRI_c_REV-YPR118W'</t>
  </si>
  <si>
    <t>'RXN-IPPYP2_c_FWD-YLR410W'</t>
  </si>
  <si>
    <t>'RXN-IPPYP2_c_REV-YLR410W'</t>
  </si>
  <si>
    <t>'RXN-IPPYP3_c_FWD-YLR410W'</t>
  </si>
  <si>
    <t>'RXN-IPPYP3_c_REV-YLR410W'</t>
  </si>
  <si>
    <t>'RXN-PFK_4_c_FWD-YOL136C'</t>
  </si>
  <si>
    <t>'RXN-PFK_4_c_FWD-YIL107C'</t>
  </si>
  <si>
    <t>'RXN-PGL_c_FWD-YGR248W'</t>
  </si>
  <si>
    <t>'RXN-PGL_c_FWD-YHR163W'</t>
  </si>
  <si>
    <t>'RXN-6DPMIPPH_c_FWD-YLR410W'</t>
  </si>
  <si>
    <t>'RXN-6DPMIPPH_c_REV-YLR410W'</t>
  </si>
  <si>
    <t>'RXN-6DPMIPPH_c_FWD-YOR163W'</t>
  </si>
  <si>
    <t>'RXN-6DPMIPPH_c_REV-YOR163W'</t>
  </si>
  <si>
    <t>'RXN-IPPYP4_c_FWD-YDR017C'</t>
  </si>
  <si>
    <t>'RXN-AOXS_c_FWD-YAR069W-A'</t>
  </si>
  <si>
    <t>'RXN-AOXS_c_FWD-YHR214W-F'</t>
  </si>
  <si>
    <t>'RXN-ACALDCD_c_FWD-YGR087C'</t>
  </si>
  <si>
    <t>'RXN-ACALDCD_c_FWD-YLR044C'</t>
  </si>
  <si>
    <t>'RXN-ACALDCD_c_FWD-YLR134W'</t>
  </si>
  <si>
    <t>'RXN-KARA1i_m_FWD-YLR355C'</t>
  </si>
  <si>
    <t>'RXN-ACOATA_m_FWD-YKL192C'</t>
  </si>
  <si>
    <t>'RXN-ACOATA_m_REV-YKL192C'</t>
  </si>
  <si>
    <t>'RXN-ACACT180i_x_FWD-YIL160C'</t>
  </si>
  <si>
    <t>'RXN-ACACT260i_x_FWD-YIL160C'</t>
  </si>
  <si>
    <t>'RXN-ACACT160i_x_FWD-YIL160C'</t>
  </si>
  <si>
    <t>'RXN-ACACT40ir_c_FWD-YPL028W'</t>
  </si>
  <si>
    <t>'RXN-ACACT40ir_c_REV-YPL028W'</t>
  </si>
  <si>
    <t>'RXN-ACACT40ir_m_FWD-YPL028W'</t>
  </si>
  <si>
    <t>'RXN-ACACT40ir_m_REV-YPL028W'</t>
  </si>
  <si>
    <t>'RXN-ACACT140i_x_FWD-YIL160C'</t>
  </si>
  <si>
    <t>'RXN-ACACT100i_x_FWD-YIL160C'</t>
  </si>
  <si>
    <t>'RXN-ACACT120i_x_FWD-YIL160C'</t>
  </si>
  <si>
    <t>'RXN-ACCOAC_m_FWD-YMR207C'</t>
  </si>
  <si>
    <t>'RXN-ACOAHi_m_FWD-YBL015W'</t>
  </si>
  <si>
    <t>'RXN-ACS_c_FWD-YLR153C'</t>
  </si>
  <si>
    <t>'RXN-ACGK_m_FWD-YER069W'</t>
  </si>
  <si>
    <t>'RXN-ACP1_e_FWD-YBR092C'</t>
  </si>
  <si>
    <t>'RXN-ACP1_e_FWD-YHR215W'</t>
  </si>
  <si>
    <t>'RXN-ACP1_e_FWD-YBR093C'</t>
  </si>
  <si>
    <t>'RXN-ACP1_e_FWD-YAR071W'</t>
  </si>
  <si>
    <t>'RXN-ACONT2_m_FWD-YPR002W'</t>
  </si>
  <si>
    <t>'RXN-ACONT2_m_REV-YPR002W'</t>
  </si>
  <si>
    <t>'RXN-ACOTAi_m_FWD-YOL140W'</t>
  </si>
  <si>
    <t>'RXN-COAHL_m_FWD-YPL148C'</t>
  </si>
  <si>
    <t>'RXN-ACOAO100_x_FWD-YGL205W'</t>
  </si>
  <si>
    <t>'RXN-ACOAO120_x_FWD-YGL205W'</t>
  </si>
  <si>
    <t>'RXN-ACOAO260_x_FWD-YGL205W'</t>
  </si>
  <si>
    <t>'RXN-ACOAO160_x_FWD-YGL205W'</t>
  </si>
  <si>
    <t>'RXN-ACOAO180_x_FWD-YGL205W'</t>
  </si>
  <si>
    <t>'RXN-ACOAO140_x_FWD-YGL205W'</t>
  </si>
  <si>
    <t>'RXN-STATe181_rm_FWD-YCR048W'</t>
  </si>
  <si>
    <t>'RXN-STATe181_rm_REV-YCR048W'</t>
  </si>
  <si>
    <t>'RXN-STATg181_rm_FWD-YCR048W'</t>
  </si>
  <si>
    <t>'RXN-STATg181_rm_REV-YCR048W'</t>
  </si>
  <si>
    <t>'RXN-STATg181_rm_FWD-YNR019W'</t>
  </si>
  <si>
    <t>'RXN-STATg181_rm_REV-YNR019W'</t>
  </si>
  <si>
    <t>'RXN-STATf181_rm_FWD-YCR048W'</t>
  </si>
  <si>
    <t>'RXN-STATf181_rm_REV-YCR048W'</t>
  </si>
  <si>
    <t>'RXN-STATl181_rm_FWD-YCR048W'</t>
  </si>
  <si>
    <t>'RXN-STATl181_rm_REV-YCR048W'</t>
  </si>
  <si>
    <t>'RXN-STATz181_rm_FWD-YCR048W'</t>
  </si>
  <si>
    <t>'RXN-STATz181_rm_REV-YCR048W'</t>
  </si>
  <si>
    <t>'RXN-STATe161_rm_FWD-YCR048W'</t>
  </si>
  <si>
    <t>'RXN-STATe161_rm_REV-YCR048W'</t>
  </si>
  <si>
    <t>'RXN-STATg161_rm_FWD-YCR048W'</t>
  </si>
  <si>
    <t>'RXN-STATg161_rm_REV-YCR048W'</t>
  </si>
  <si>
    <t>'RXN-STATg161_rm_FWD-YNR019W'</t>
  </si>
  <si>
    <t>'RXN-STATg161_rm_REV-YNR019W'</t>
  </si>
  <si>
    <t>'RXN-STATf161_rm_FWD-YCR048W'</t>
  </si>
  <si>
    <t>'RXN-STATf161_rm_REV-YCR048W'</t>
  </si>
  <si>
    <t>'RXN-STATl161_rm_FWD-YCR048W'</t>
  </si>
  <si>
    <t>'RXN-STATl161_rm_REV-YCR048W'</t>
  </si>
  <si>
    <t>'RXN-STATz161_rm_FWD-YCR048W'</t>
  </si>
  <si>
    <t>'RXN-STATz161_rm_REV-YCR048W'</t>
  </si>
  <si>
    <t>'RXN-GPIA3_r_FWD-YJL091C'</t>
  </si>
  <si>
    <t>'RXN-GPIA3_r_REV-YJL091C'</t>
  </si>
  <si>
    <t>'RXN-ADD_c_FWD-YNL141W'</t>
  </si>
  <si>
    <t>'RXN-ADPT_c_FWD-YML022W'</t>
  </si>
  <si>
    <t>'RXN-ADPT_c_FWD-YDR441C'</t>
  </si>
  <si>
    <t>'RXN-ADA_c_FWD-YNL141W'</t>
  </si>
  <si>
    <t>'RXN-ADNK1_c_FWD-YJR105W'</t>
  </si>
  <si>
    <t>'RXN-AMPDA_c_FWD-YML035C'</t>
  </si>
  <si>
    <t>'RXN-AHCi_c_FWD-YER043C'</t>
  </si>
  <si>
    <t>'RXN-ADMDC_c_FWD-YOL052C'</t>
  </si>
  <si>
    <t>'RXN-AMAOTr_c_FWD-YNR058W'</t>
  </si>
  <si>
    <t>'RXN-AMAOTr_c_REV-YNR058W'</t>
  </si>
  <si>
    <t>'RXN-ADNCYC_c_FWD-YJL005W'</t>
  </si>
  <si>
    <t>'RXN-ADK1_c_FWD-YDR226W'</t>
  </si>
  <si>
    <t>'RXN-ADK1_c_FWD-YDL166C'</t>
  </si>
  <si>
    <t>'RXN-ADK1_m_FWD-YER170W'</t>
  </si>
  <si>
    <t>'RXN-ADK3_m_FWD-YER170W'</t>
  </si>
  <si>
    <t>'RXN-ADK3_m_REV-YER170W'</t>
  </si>
  <si>
    <t>'RXN-ADSL2i_c_FWD-YLR359W'</t>
  </si>
  <si>
    <t>'RXN-ADSL1r_c_FWD-YLR359W'</t>
  </si>
  <si>
    <t>'RXN-ADSL1r_c_REV-YLR359W'</t>
  </si>
  <si>
    <t>'RXN-ADSS_c_FWD-YNL220W'</t>
  </si>
  <si>
    <t>'RXN-ADSK_c_FWD-YKL001C'</t>
  </si>
  <si>
    <t>'RXN-23CAPPD_c_FWD-YGR247W'</t>
  </si>
  <si>
    <t>'RXN-AGTi_c_FWD-YFL030W'</t>
  </si>
  <si>
    <t>'RXN-ALATRS_c_FWD-YOR335C'</t>
  </si>
  <si>
    <t>'RXN-OHACT3_c_FWD-YGR177C'</t>
  </si>
  <si>
    <t>'RXN-OHACT3_c_FWD-YOR377W'</t>
  </si>
  <si>
    <t>'RXN-OHACT1_c_FWD-YGR177C'</t>
  </si>
  <si>
    <t>'RXN-OHACT1_c_FWD-YOR377W'</t>
  </si>
  <si>
    <t>'RXN-OHACT2_c_FWD-YGR177C'</t>
  </si>
  <si>
    <t>'RXN-OHACT2_c_FWD-YOR377W'</t>
  </si>
  <si>
    <t>'RXN-OHACT4_c_FWD-YGR177C'</t>
  </si>
  <si>
    <t>'RXN-OHACT4_c_FWD-YOR377W'</t>
  </si>
  <si>
    <t>'RXN-OHACT5_c_FWD-YGR177C'</t>
  </si>
  <si>
    <t>'RXN-OHACT5_c_FWD-YOR377W'</t>
  </si>
  <si>
    <t>'RXN-ALCD2i1_c_FWD-YMR303C'</t>
  </si>
  <si>
    <t>'RXN-ALCD19y_c_FWD-YHR104W'</t>
  </si>
  <si>
    <t>'RXN-ALCD19y_c_FWD-YDR368W'</t>
  </si>
  <si>
    <t>'RXN-ALCD2i2_m_FWD-YMR083W'</t>
  </si>
  <si>
    <t>'RXN-ALCD2i2_m_FWD-YGL256W'</t>
  </si>
  <si>
    <t>'RXN-ALCD22xi_c_FWD-YBR145W'</t>
  </si>
  <si>
    <t>'RXN-ALCD22xi_c_FWD-YDL168W'</t>
  </si>
  <si>
    <t>'RXN-ALCD22xi_c_FWD-YOL086C'</t>
  </si>
  <si>
    <t>'RXN-ALCD22xi_m_FWD-YMR083W'</t>
  </si>
  <si>
    <t>'RXN-ALCD22xi_m_FWD-YGL256W'</t>
  </si>
  <si>
    <t>'RXN-ALCD22yi_c_FWD-YDR368W'</t>
  </si>
  <si>
    <t>'RXN-ALCD22yi_c_FWD-YMR318C'</t>
  </si>
  <si>
    <t>'RXN-ALCD22yi_c_FWD-YCR105W'</t>
  </si>
  <si>
    <t>'RXN-ALCD25xi_c_FWD-YBR145W'</t>
  </si>
  <si>
    <t>'RXN-ALCD25xi_c_FWD-YDL168W'</t>
  </si>
  <si>
    <t>'RXN-ALCD25xi_c_FWD-YOL086C'</t>
  </si>
  <si>
    <t>'RXN-ALCD25xi_m_FWD-YMR083W'</t>
  </si>
  <si>
    <t>'RXN-ALCD25xi_m_FWD-YGL256W'</t>
  </si>
  <si>
    <t>'RXN-ALCD25yi_c_FWD-YMR318C'</t>
  </si>
  <si>
    <t>'RXN-ALCD25yi_c_FWD-YCR105W'</t>
  </si>
  <si>
    <t>'RXN-ALDD22x_c_FWD-YMR170C'</t>
  </si>
  <si>
    <t>'RXN-ALDD22x_c_FWD-YMR169C'</t>
  </si>
  <si>
    <t>'RXN-ALDD22x_c_FWD-YMR110C'</t>
  </si>
  <si>
    <t>'RXN-ALDD2y_c_FWD-YPL061W'</t>
  </si>
  <si>
    <t>'RXN-ALDD2x_m_FWD-YOR374W'</t>
  </si>
  <si>
    <t>'RXN-ALDD2y_m_FWD-YOR374W'</t>
  </si>
  <si>
    <t>'RXN-ALDD2y_m_FWD-YER073W'</t>
  </si>
  <si>
    <t>'RXN-ALDD20x_m_FWD-YOR374W'</t>
  </si>
  <si>
    <t>'RXN-ALDD20y_c_FWD-YPL061W'</t>
  </si>
  <si>
    <t>'RXN-ALDD20y_m_FWD-YER073W'</t>
  </si>
  <si>
    <t>'RXN-ALDD20y_m_FWD-YOR374W'</t>
  </si>
  <si>
    <t>'RXN-ALCD24xi_c_FWD-YBR145W'</t>
  </si>
  <si>
    <t>'RXN-ALCD24xi_c_FWD-YOL086C'</t>
  </si>
  <si>
    <t>'RXN-ALCD24xi_c_FWD-YDL168W'</t>
  </si>
  <si>
    <t>'RXN-ALCD24xi_m_FWD-YMR083W'</t>
  </si>
  <si>
    <t>'RXN-ALCD24xi_m_FWD-YGL256W'</t>
  </si>
  <si>
    <t>'RXN-ALCD24yi_c_FWD-YMR318C'</t>
  </si>
  <si>
    <t>'RXN-ALCD24yi_c_FWD-YCR105W'</t>
  </si>
  <si>
    <t>'RXN-ALCD23xi_c_FWD-YBR145W'</t>
  </si>
  <si>
    <t>'RXN-ALCD23xi_c_FWD-YDL168W'</t>
  </si>
  <si>
    <t>'RXN-ALCD23xi_c_FWD-YOL086C'</t>
  </si>
  <si>
    <t>'RXN-ALCD23xi_m_FWD-YMR083W'</t>
  </si>
  <si>
    <t>'RXN-ALCD23xi_m_FWD-YGL256W'</t>
  </si>
  <si>
    <t>'RXN-ALCD23yi_c_FWD-YMR318C'</t>
  </si>
  <si>
    <t>'RXN-ALCD23yi_c_FWD-YCR105W'</t>
  </si>
  <si>
    <t>'RXN-ALDD19xi_c_FWD-YMR170C'</t>
  </si>
  <si>
    <t>'RXN-ALDD19xi_c_FWD-YMR169C'</t>
  </si>
  <si>
    <t>'RXN-ALCD26xi_c_FWD-YBR145W'</t>
  </si>
  <si>
    <t>'RXN-ALCD26xi_c_FWD-YDL168W'</t>
  </si>
  <si>
    <t>'RXN-ALCD26xi_c_FWD-YOL086C'</t>
  </si>
  <si>
    <t>'RXN-ALCD26xi_m_FWD-YMR083W'</t>
  </si>
  <si>
    <t>'RXN-ALCD26xi_m_FWD-YGL256W'</t>
  </si>
  <si>
    <t>'RXN-AKP1_c_FWD-YDR481C'</t>
  </si>
  <si>
    <t>'RXN-ATAH_c_FWD-YIR029W'</t>
  </si>
  <si>
    <t>'RXN-ATAH_c_REV-YIR029W'</t>
  </si>
  <si>
    <t>'RXN-ALLTN_c_FWD-YIR027C'</t>
  </si>
  <si>
    <t>'RXN-ALLTN_c_REV-YIR027C'</t>
  </si>
  <si>
    <t>'RXN-ALPHNH_c_FWD-YBR208C'</t>
  </si>
  <si>
    <t>'RXN-12AMANTF_g_FWD-YKR061W'</t>
  </si>
  <si>
    <t>'RXN-12AMANTF_g_FWD-YBR199W'</t>
  </si>
  <si>
    <t>'RXN-12AMANTF_g_FWD-YOR099W'</t>
  </si>
  <si>
    <t>'RXN-12AMANTF_g_FWD-YJL139C'</t>
  </si>
  <si>
    <t>'RXN-12AMANTF_g_FWD-YBR205W'</t>
  </si>
  <si>
    <t>'RXN-12AMANTF_g_FWD-YNL029C'</t>
  </si>
  <si>
    <t>'RXN-12AMANTF_g_FWD-YDR483W'</t>
  </si>
  <si>
    <t>'RXN-12AMANTF_g_FWD-YPL053C'</t>
  </si>
  <si>
    <t>'RXN-TREH_v_FWD-YBR001C'</t>
  </si>
  <si>
    <t>'RXN-TREH_v_FWD-YPR026W'</t>
  </si>
  <si>
    <t>'RXN-TREH_c_FWD-YDR001C'</t>
  </si>
  <si>
    <t>'RXN-MALT_c_FWD-YGR292W'</t>
  </si>
  <si>
    <t>'RXN-MALT_c_FWD-YJL216C'</t>
  </si>
  <si>
    <t>'RXN-MALT_c_FWD-YJL221C'</t>
  </si>
  <si>
    <t>'RXN-MALT_c_FWD-YGR287C'</t>
  </si>
  <si>
    <t>'RXN-MALT_c_FWD-YBR299W'</t>
  </si>
  <si>
    <t>'RXN-MALT_c_FWD-YIL172C'</t>
  </si>
  <si>
    <t>'RXN-AMID_c_FWD-HER2PET112GTF1'</t>
  </si>
  <si>
    <t>'RXN-AACTOOR_c_FWD-UNKNOWN'</t>
  </si>
  <si>
    <t>'RXN-ABUTD_m_FWD-YOR374W'</t>
  </si>
  <si>
    <t>'RXN-ANPRT_c_FWD-YDR354W'</t>
  </si>
  <si>
    <t>'RXN-AP4AH_c_FWD-YDR305C'</t>
  </si>
  <si>
    <t>'RXN-AP4AH_c_REV-YDR305C'</t>
  </si>
  <si>
    <t>'RXN-ARABR_c_FWD-YHR104W'</t>
  </si>
  <si>
    <t>'RXN-ARGN_c_FWD-YPL111W'</t>
  </si>
  <si>
    <t>'RXN-ARGSL_c_FWD-YHR018C'</t>
  </si>
  <si>
    <t>'RXN-ARGSL_c_REV-YHR018C'</t>
  </si>
  <si>
    <t>'RXN-ARGSS_c_FWD-YOL058W'</t>
  </si>
  <si>
    <t>'RXN-ARGSS_c_REV-YOL058W'</t>
  </si>
  <si>
    <t>'RXN-ARGTRS_c_FWD-YDR341C'</t>
  </si>
  <si>
    <t>'RXN-ARGTRS_m_FWD-YHR091C'</t>
  </si>
  <si>
    <t>'RXN-ASNS1_c_FWD-YPR145W'</t>
  </si>
  <si>
    <t>'RXN-ASNS1_c_FWD-YGR124W'</t>
  </si>
  <si>
    <t>'RXN-ASNTRS_c_FWD-YHR019C'</t>
  </si>
  <si>
    <t>'RXN-ASNTRS_m_FWD-YCR024C'</t>
  </si>
  <si>
    <t>'RXN-ASPCT_c_FWD-YJL130C'</t>
  </si>
  <si>
    <t>'RXN-ASPK_c_FWD-YER052C'</t>
  </si>
  <si>
    <t>'RXN-ASPTAi_m_FWD-YKL106W'</t>
  </si>
  <si>
    <t>'RXN-ASAD_c_FWD-YDR158W'</t>
  </si>
  <si>
    <t>'RXN-ASPTRS_c_FWD-YLL018C'</t>
  </si>
  <si>
    <t>'RXN-ASPTRS_m_FWD-YPL104W'</t>
  </si>
  <si>
    <t>'RXN-ATPATF1_c_FWD-YDR530C'</t>
  </si>
  <si>
    <t>'RXN-ATPATF2_c_FWD-YCL050C'</t>
  </si>
  <si>
    <t>'RXN-ATPATF3_c_FWD-YCL050C'</t>
  </si>
  <si>
    <t>'RXN-ATPPRT_c_FWD-YER055C'</t>
  </si>
  <si>
    <t>'RXN-14BMANTF_c_FWD-YBR110W'</t>
  </si>
  <si>
    <t>'RXN-BTS1_c_FWD-YGR286C'</t>
  </si>
  <si>
    <t>'RXN-BTS1_c_REV-YGR286C'</t>
  </si>
  <si>
    <t>'RXN-C14STR_c_FWD-YNL280C'</t>
  </si>
  <si>
    <t>'RXN-C22STDSy_c_FWD-YMR015C'</t>
  </si>
  <si>
    <t>'RXN-C3STDH2_c_FWD-YGL001C'</t>
  </si>
  <si>
    <t>'RXN-C3STDH1_c_FWD-YGL001C'</t>
  </si>
  <si>
    <t>'RXN-C3STKR1_c_FWD-YLR100W'</t>
  </si>
  <si>
    <t>'RXN-C3STKR2_c_FWD-YLR100W'</t>
  </si>
  <si>
    <t>'RXN-C4STMO1_c_FWD-YGR060W'</t>
  </si>
  <si>
    <t>'RXN-C4STMO2_c_FWD-YGR060W'</t>
  </si>
  <si>
    <t>'RXN-C4STMO3_c_FWD-YGR060W'</t>
  </si>
  <si>
    <t>'RXN-C4STMO4_c_FWD-YGR060W'</t>
  </si>
  <si>
    <t>'RXN-C5STDS_c_FWD-YLR056W'</t>
  </si>
  <si>
    <t>'RXN-C8STI_c_FWD-YMR202W'</t>
  </si>
  <si>
    <t>'RXN-C24STR_r_FWD-YGL012W'</t>
  </si>
  <si>
    <t>'RXN-CRNOAT_c_FWD-YAR035W'</t>
  </si>
  <si>
    <t>'RXN-CRNOAT_c_FWD-YER024W'</t>
  </si>
  <si>
    <t>'RXN-CAT_c_FWD-YGR088W'</t>
  </si>
  <si>
    <t>'RXN-CAT_x_FWD-YDR256C'</t>
  </si>
  <si>
    <t>'RXN-CERH124A_r_FWD-YDR297W'</t>
  </si>
  <si>
    <t>'RXN-CERH124B_r_FWD-YMR272C'</t>
  </si>
  <si>
    <t>'RXN-CERH126A_r_FWD-YDR297W'</t>
  </si>
  <si>
    <t>'RXN-CERH126B_r_FWD-YMR272C'</t>
  </si>
  <si>
    <t>'RXN-CERH2A24_r_FWD-YMR272C'</t>
  </si>
  <si>
    <t>'RXN-CERH2A26_r_FWD-YMR272C'</t>
  </si>
  <si>
    <t>'RXN-CERH324_r_FWD-YMR272C'</t>
  </si>
  <si>
    <t>'RXN-CERH326_r_FWD-YMR272C'</t>
  </si>
  <si>
    <t>'RXN-CHTNDA_c_FWD-YLR308W'</t>
  </si>
  <si>
    <t>'RXN-CHTNDA_c_FWD-YLR307W'</t>
  </si>
  <si>
    <t>'RXN-CHTNS_c_FWD-YBR023C'</t>
  </si>
  <si>
    <t>'RXN-CHTNS_c_FWD-YBR038W'</t>
  </si>
  <si>
    <t>'RXN-CHTNS_c_FWD-YNL192W'</t>
  </si>
  <si>
    <t>'RXN-CHOLK_c_FWD-YLR133W'</t>
  </si>
  <si>
    <t>'RXN-CHLPCTD_c_FWD-YGR202C'</t>
  </si>
  <si>
    <t>'RXN-CHORM_c_FWD-YPR060C'</t>
  </si>
  <si>
    <t>'RXN-CHORS_c_FWD-YGL148W'</t>
  </si>
  <si>
    <t>'RXN-FRTT_l_FWD-SRT1NUS1'</t>
  </si>
  <si>
    <t>'RXN-GGTT_l_FWD-SRT1NUS1'</t>
  </si>
  <si>
    <t>'RXN-PPTT_l_FWD-SRT1NUS1'</t>
  </si>
  <si>
    <t>'RXN-PRENT6_l_FWD-SRT1NUS1'</t>
  </si>
  <si>
    <t>'RXN-PRENT7_l_FWD-SRT1NUS1'</t>
  </si>
  <si>
    <t>'RXN-PRENT8_l_FWD-SRT1NUS1'</t>
  </si>
  <si>
    <t>'RXN-PRENT9_l_FWD-SRT1NUS1'</t>
  </si>
  <si>
    <t>'RXN-PRENT10_l_FWD-SRT1NUS1'</t>
  </si>
  <si>
    <t>'RXN-PRENT11_l_FWD-SRT1NUS1'</t>
  </si>
  <si>
    <t>'RXN-PRENT12_l_FWD-SRT1NUS1'</t>
  </si>
  <si>
    <t>'RXN-PRENT13_l_FWD-SRT1NUS1'</t>
  </si>
  <si>
    <t>'RXN-PRENT14_l_FWD-SRT1NUS1'</t>
  </si>
  <si>
    <t>'RXN-PRENT15_l_FWD-SRT1NUS1'</t>
  </si>
  <si>
    <t>'RXN-PRENT16_l_FWD-SRT1NUS1'</t>
  </si>
  <si>
    <t>'RXN-PRENT16_l_REV-SRT1NUS1'</t>
  </si>
  <si>
    <t>'RXN-PRENT17_l_FWD-SRT1NUS1'</t>
  </si>
  <si>
    <t>'RXN-PRENT17_l_REV-SRT1NUS1'</t>
  </si>
  <si>
    <t>'RXN-PRENT18_l_FWD-SRT1NUS1'</t>
  </si>
  <si>
    <t>'RXN-PRENT19_l_FWD-SRT1NUS1'</t>
  </si>
  <si>
    <t>'RXN-PRENT20_l_FWD-SRT1NUS1'</t>
  </si>
  <si>
    <t>'RXN-PRENT21_l_FWD-SRT1NUS1'</t>
  </si>
  <si>
    <t>'RXN-CS_m_FWD-YPR001W'</t>
  </si>
  <si>
    <t>'RXN-CS_m_FWD-YNR001C'</t>
  </si>
  <si>
    <t>'RXN-CS_x_FWD-YCR005C'</t>
  </si>
  <si>
    <t>'RXN-CPPPGO_c_FWD-YDR044W'</t>
  </si>
  <si>
    <t>'RXN-CTPS2_c_FWD-YBL039C'</t>
  </si>
  <si>
    <t>'RXN-CTPS2_c_FWD-YJR103W'</t>
  </si>
  <si>
    <t>'RXN-CBL_c_FWD-YFR055W'</t>
  </si>
  <si>
    <t>'RXN-CBL_c_FWD-YGL184C'</t>
  </si>
  <si>
    <t>'RXN-CYSTS_c_FWD-YGR155W'</t>
  </si>
  <si>
    <t>'RXN-CYSTGL_c_FWD-YAL012W'</t>
  </si>
  <si>
    <t>'RXN-METB1_c_FWD-YJR130C'</t>
  </si>
  <si>
    <t>'RXN-CYSS_c_FWD-YLR303W'</t>
  </si>
  <si>
    <t>'RXN-CYSTRS_c_FWD-YNL247W'</t>
  </si>
  <si>
    <t>'RXN-CYTD_c_FWD-YLR245C'</t>
  </si>
  <si>
    <t>'RXN-CYTDK2_c_FWD-YNR012W'</t>
  </si>
  <si>
    <t>'RXN-CSND_c_FWD-YPR062W'</t>
  </si>
  <si>
    <t>'RXN-ARAB14LO_c_FWD-YML086C'</t>
  </si>
  <si>
    <t>'RXN-ARAB14LO_c_REV-YML086C'</t>
  </si>
  <si>
    <t>'RXN-ARAB1Dx_c_FWD-YMR041C'</t>
  </si>
  <si>
    <t>'RXN-ARAB1D2_c_FWD-YBR149W'</t>
  </si>
  <si>
    <t>'RXN-FBA2_c_FWD-YKL060C'</t>
  </si>
  <si>
    <t>'RXN-FBA2_c_REV-YKL060C'</t>
  </si>
  <si>
    <t>'RXN-SBTD_D2_c_FWD-YDL246C'</t>
  </si>
  <si>
    <t>'RXN-SBTD_D2_c_FWD-YJR159W'</t>
  </si>
  <si>
    <t>'RXN-DCMPDA_c_FWD-YHR144C'</t>
  </si>
  <si>
    <t>'RXN-DCTPD_c_FWD-YHR144C'</t>
  </si>
  <si>
    <t>'RXN-DADA_c_FWD-YNL141W'</t>
  </si>
  <si>
    <t>'RXN-DCYTD_c_FWD-YLR245C'</t>
  </si>
  <si>
    <t>'RXN-DGK1_c_FWD-YDR454C'</t>
  </si>
  <si>
    <t>'RXN-DGK1_c_REV-YDR454C'</t>
  </si>
  <si>
    <t>'RXN-DXHPS_c_FWD-YHR068W'</t>
  </si>
  <si>
    <t>'RXN-DRBK_c_FWD-YCR036W'</t>
  </si>
  <si>
    <t>'RXN-DPCOAK_m_FWD-YDR196C'</t>
  </si>
  <si>
    <t>'RXN-DBTS_c_FWD-YNR057C'</t>
  </si>
  <si>
    <t>'RXN-DBTS_c_REV-YNR057C'</t>
  </si>
  <si>
    <t>'RXN-DHCRD124_r_FWD-YPL087W'</t>
  </si>
  <si>
    <t>'RXN-DHCRD124_r_REV-YPL087W'</t>
  </si>
  <si>
    <t>'RXN-DHCRD126_r_FWD-YPL087W'</t>
  </si>
  <si>
    <t>'RXN-DHCRD126_r_REV-YPL087W'</t>
  </si>
  <si>
    <t>'RXN-DHCRD2A24_r_FWD-YPL087W'</t>
  </si>
  <si>
    <t>'RXN-DHCRD2A26_r_FWD-YPL087W'</t>
  </si>
  <si>
    <t>'RXN-DHFS_1_c_FWD-YMR113W'</t>
  </si>
  <si>
    <t>'RXN-DHNPA2i_m_FWD-YNL256W'</t>
  </si>
  <si>
    <t>'RXN-DNMPPA_c_FWD-YDL100C'</t>
  </si>
  <si>
    <t>'RXN-DHORTS_c_FWD-YLR420W'</t>
  </si>
  <si>
    <t>'RXN-DHORTS_c_REV-YLR420W'</t>
  </si>
  <si>
    <t>'RXN-DHPTS_m_FWD-YNL256W'</t>
  </si>
  <si>
    <t>'RXN-FOLD3_m_FWD-YNL256W'</t>
  </si>
  <si>
    <t>'RXN-DHAD1_m_FWD-YJR016C'</t>
  </si>
  <si>
    <t>'RXN-DHAD2_m_FWD-YJR016C'</t>
  </si>
  <si>
    <t>'RXN-DHAK_c_FWD-YML070W'</t>
  </si>
  <si>
    <t>'RXN-DHAK_c_FWD-YFL053W'</t>
  </si>
  <si>
    <t>'RXN-DMATT_c_FWD-YJL167W'</t>
  </si>
  <si>
    <t>'RXN-DPGM_c_FWD-YKL152C'</t>
  </si>
  <si>
    <t>'RXN-DPGM_c_REV-YKL152C'</t>
  </si>
  <si>
    <t>'RXN-PMI1346PH_c_FWD-YOR163W'</t>
  </si>
  <si>
    <t>'RXN-PMI1346PS_c_FWD-YDR017C'</t>
  </si>
  <si>
    <t>'RXN-DIPS_c_FWD-YLR172C'</t>
  </si>
  <si>
    <t>'RXN-DOLK_c_FWD-YMR013C'</t>
  </si>
  <si>
    <t>'RXN-DOLPMT_c_FWD-YPR183W'</t>
  </si>
  <si>
    <t>'RXN-DTMPK_c_FWD-YJR057W'</t>
  </si>
  <si>
    <t>'RXN-DUTPDP_c_FWD-YBR252W'</t>
  </si>
  <si>
    <t>'RXN-DUTPDP_c_FWD-YJR069C'</t>
  </si>
  <si>
    <t>'RXN-EPGALURS_e_FWD-YJR153W'</t>
  </si>
  <si>
    <t>'RXN-ENO_c_FWD-YPL281C'</t>
  </si>
  <si>
    <t>'RXN-ENO_c_REV-YPL281C'</t>
  </si>
  <si>
    <t>'RXN-ENO_c_FWD-YOR393W'</t>
  </si>
  <si>
    <t>'RXN-ENO_c_REV-YOR393W'</t>
  </si>
  <si>
    <t>'RXN-ENO_c_FWD-YGR254W'</t>
  </si>
  <si>
    <t>'RXN-ENO_c_REV-YGR254W'</t>
  </si>
  <si>
    <t>'RXN-ENO_c_FWD-YMR323W'</t>
  </si>
  <si>
    <t>'RXN-ENO_c_REV-YMR323W'</t>
  </si>
  <si>
    <t>'RXN-ENO_c_FWD-YHR174W'</t>
  </si>
  <si>
    <t>'RXN-ENO_c_REV-YHR174W'</t>
  </si>
  <si>
    <t>'RXN-ETHAK_c_FWD-YLR133W'</t>
  </si>
  <si>
    <t>'RXN-ETHAK_c_FWD-YDR147W'</t>
  </si>
  <si>
    <t>'RXN-ACHLE3_c_FWD-YOR126C'</t>
  </si>
  <si>
    <t>'RXN-13BGH_e_FWD-YNR067C'</t>
  </si>
  <si>
    <t>'RXN-13BGH_e_FWD-YGR282C'</t>
  </si>
  <si>
    <t>'RXN-13BGH_e_FWD-YLR300W'</t>
  </si>
  <si>
    <t>'RXN-13BGH_e_FWD-YDR261C'</t>
  </si>
  <si>
    <t>'RXN-13BGH_e_FWD-YOR190W'</t>
  </si>
  <si>
    <t>'RXN-FRTT_c_FWD-YPL069C'</t>
  </si>
  <si>
    <t>'RXN-FACOAL100_x_FWD-YER015W'</t>
  </si>
  <si>
    <t>'RXN-FACOAL120_x_FWD-YER015W'</t>
  </si>
  <si>
    <t>'RXN-FACOAL160_x_FWD-YER015W'</t>
  </si>
  <si>
    <t>'RXN-FACOAL80_x_FWD-YER015W'</t>
  </si>
  <si>
    <t>'RXN-FACOAL140_x_FWD-YER015W'</t>
  </si>
  <si>
    <t>'RXN-FCLT_m_FWD-YOR176W'</t>
  </si>
  <si>
    <t>'RXN-AFAT_c_FWD-YDL045C'</t>
  </si>
  <si>
    <t>'RXN-FMNRx_c_FWD-YLR011W'</t>
  </si>
  <si>
    <t>'RXN-FMNRx2_c_FWD-YLR011W'</t>
  </si>
  <si>
    <t>'RXN-FALDH_c_FWD-YDL168W'</t>
  </si>
  <si>
    <t>'RXN-FDH_c_FWD-YOR388C'</t>
  </si>
  <si>
    <t>'RXN-FTHFL_c_FWD-YGR204W'</t>
  </si>
  <si>
    <t>'RXN-FTHFL_c_REV-YGR204W'</t>
  </si>
  <si>
    <t>'RXN-FTHFL_m_FWD-YBR084W'</t>
  </si>
  <si>
    <t>'RXN-FTHFL_m_REV-YBR084W'</t>
  </si>
  <si>
    <t>'RXN-FBP2_c_FWD-YLR345W'</t>
  </si>
  <si>
    <t>'RXN-FBP2_c_FWD-YJL155C'</t>
  </si>
  <si>
    <t>'RXN-FBP_c_FWD-YLR377C'</t>
  </si>
  <si>
    <t>'RXN-FBA_c_FWD-YKL060C'</t>
  </si>
  <si>
    <t>'RXN-FBA_c_REV-YKL060C'</t>
  </si>
  <si>
    <t>'RXN-DHORDfum_c_FWD-YKL216W'</t>
  </si>
  <si>
    <t>'RXN-FRD_m_FWD-YJR051W'</t>
  </si>
  <si>
    <t>'RXN-FRD_c_FWD-YEL047C'</t>
  </si>
  <si>
    <t>'RXN-GTMLT_c_FWD-YLR299W'</t>
  </si>
  <si>
    <t>'RXN-GALKi_c_FWD-YBR020W'</t>
  </si>
  <si>
    <t>'RXN-GLUCYS_c_FWD-YJL101C'</t>
  </si>
  <si>
    <t>'RXN-GGTT_c_FWD-UNKNOWN'</t>
  </si>
  <si>
    <t>'RXN-GRTT_c_FWD-YJL167W'</t>
  </si>
  <si>
    <t>'RXN-GLCGSD_c_FWD-YPR184W'</t>
  </si>
  <si>
    <t>'RXN-GLCGSD_v_FWD-YIL099W'</t>
  </si>
  <si>
    <t>'RXN-G6PDA_c_FWD-UNKNOWN'</t>
  </si>
  <si>
    <t>'RXN-G6PDH2i_c_FWD-YNL241C'</t>
  </si>
  <si>
    <t>'RXN-PGI_c_FWD-YBR196C'</t>
  </si>
  <si>
    <t>'RXN-PGI_c_REV-YBR196C'</t>
  </si>
  <si>
    <t>'RXN-GLU5K_c_FWD-YDR300C'</t>
  </si>
  <si>
    <t>'RXN-GLUDC_c_FWD-YMR250W'</t>
  </si>
  <si>
    <t>'RXN-GLUDxi_c_FWD-YDL215C'</t>
  </si>
  <si>
    <t>'RXN-GLUDy_c_FWD-YAL062W'</t>
  </si>
  <si>
    <t>'RXN-GLUDy_c_FWD-YOR375C'</t>
  </si>
  <si>
    <t>'RXN-GLUSx_c_FWD-YDL171C'</t>
  </si>
  <si>
    <t>'RXN-G5SDy_c_FWD-YOR323C'</t>
  </si>
  <si>
    <t>'RXN-GLUN_c_FWD-YFL060C'</t>
  </si>
  <si>
    <t>'RXN-GLUN_c_FWD-YNL334C'</t>
  </si>
  <si>
    <t>'RXN-GLNS_c_FWD-YPR035W'</t>
  </si>
  <si>
    <t>'RXN-GF6PTA_c_FWD-YKL104C'</t>
  </si>
  <si>
    <t>'RXN-GF6PTA_c_FWD-YMR084W'</t>
  </si>
  <si>
    <t>'RXN-GLNTRS_c_FWD-YOR168W'</t>
  </si>
  <si>
    <t>'RXN-GLUTRS_c_FWD-GUS1ARC1'</t>
  </si>
  <si>
    <t>'RXN-GLUTRS_m_FWD-YOL033W'</t>
  </si>
  <si>
    <t>'RXN-GTHP_c_FWD-YPL091W'</t>
  </si>
  <si>
    <t>'RXN-GTHP_c_REV-YPL091W'</t>
  </si>
  <si>
    <t>'RXN-GTHP_m_FWD-YBL064C'</t>
  </si>
  <si>
    <t>'RXN-GTHP_m_REV-YBL064C'</t>
  </si>
  <si>
    <t>'RXN-GTHS_c_FWD-YOL049W'</t>
  </si>
  <si>
    <t>'RXN-GAPD_c_FWD-YJR009C'</t>
  </si>
  <si>
    <t>'RXN-GAPD_c_REV-YJR009C'</t>
  </si>
  <si>
    <t>'RXN-GAPD_c_FWD-YGR192C'</t>
  </si>
  <si>
    <t>'RXN-GAPD_c_REV-YGR192C'</t>
  </si>
  <si>
    <t>'RXN-GAPD_c_FWD-YJL052W'</t>
  </si>
  <si>
    <t>'RXN-GAPD_c_REV-YJL052W'</t>
  </si>
  <si>
    <t>'RXN-GLYCDy_c_FWD-YOR120W'</t>
  </si>
  <si>
    <t>'RXN-GLYK_c_FWD-YHL032C'</t>
  </si>
  <si>
    <t>'RXN-G3PT_c_FWD-YIL053W'</t>
  </si>
  <si>
    <t>'RXN-G3PT_c_FWD-YER062C'</t>
  </si>
  <si>
    <t>'RXN-G3PDf_m_FWD-YIL155C'</t>
  </si>
  <si>
    <t>'RXN-G3PD1r_c_FWD-YDL022W'</t>
  </si>
  <si>
    <t>'RXN-GPDDA1pp_c_FWD-YPL110C'</t>
  </si>
  <si>
    <t>'RXN-GARFT_c_FWD-YDR408C'</t>
  </si>
  <si>
    <t>'RXN-GLYAT_c_FWD-UNKNOWN'</t>
  </si>
  <si>
    <t>'RXN-GHMT2r_c_FWD-YLR058C'</t>
  </si>
  <si>
    <t>'RXN-GHMT2r_c_REV-YLR058C'</t>
  </si>
  <si>
    <t>'RXN-GHMT2r_m_FWD-YBR263W'</t>
  </si>
  <si>
    <t>'RXN-GHMT2r_m_REV-YBR263W'</t>
  </si>
  <si>
    <t>'RXN-GLCP_c_FWD-YPR160W'</t>
  </si>
  <si>
    <t>'RXN-GLYTRS_c_FWD-YPR081C'</t>
  </si>
  <si>
    <t>'RXN-GLYTRS_c_FWD-YBR121C'</t>
  </si>
  <si>
    <t>'RXN-GMPS2_c_FWD-YMR217W'</t>
  </si>
  <si>
    <t>'RXN-GPIA2_r_FWD-YMR281W'</t>
  </si>
  <si>
    <t>'RXN-GPIA2_r_REV-YMR281W'</t>
  </si>
  <si>
    <t>'RXN-GPIA6_r_FWD-YKL165C'</t>
  </si>
  <si>
    <t>'RXN-GPIA6_r_REV-YKL165C'</t>
  </si>
  <si>
    <t>'RXN-GPIA7_r_FWD-GPI18PGA1'</t>
  </si>
  <si>
    <t>'RXN-GPIA7_r_REV-GPI18PGA1'</t>
  </si>
  <si>
    <t>'RXN-GPIA8_r_FWD-YGL142C'</t>
  </si>
  <si>
    <t>'RXN-GPIA8_r_REV-YGL142C'</t>
  </si>
  <si>
    <t>'RXN-GPIA9_r_FWD-YLL031C'</t>
  </si>
  <si>
    <t>'RXN-GPIA9_r_REV-YLL031C'</t>
  </si>
  <si>
    <t>'RXN-GPIA9_r_FWD-YDR302W'</t>
  </si>
  <si>
    <t>'RXN-GPIA9_r_REV-YDR302W'</t>
  </si>
  <si>
    <t>'RXN-GTPCI_c_FWD-YGR267C'</t>
  </si>
  <si>
    <t>'RXN-GTPCII2_c_FWD-YBL033C'</t>
  </si>
  <si>
    <t>'RXN-GUAD_1_c_FWD-YDL238C'</t>
  </si>
  <si>
    <t>'RXN-GUAPRT_c_FWD-YDR399W'</t>
  </si>
  <si>
    <t>'RXN-GK1_c_FWD-YDR454C'</t>
  </si>
  <si>
    <t>'RXN-GK2_c_FWD-YDR454C'</t>
  </si>
  <si>
    <t>'RXN-GK2_c_REV-YDR454C'</t>
  </si>
  <si>
    <t>'RXN-HEMEOS_m_FWD-YPL172C'</t>
  </si>
  <si>
    <t>'RXN-HEX7_c_FWD-YGL253W'</t>
  </si>
  <si>
    <t>'RXN-HEX7_c_FWD-YLR446W'</t>
  </si>
  <si>
    <t>'RXN-HEX7_c_FWD-YFR053C'</t>
  </si>
  <si>
    <t>'RXN-HEX1_c_FWD-YGL253W'</t>
  </si>
  <si>
    <t>'RXN-HEX1_c_FWD-YLR446W'</t>
  </si>
  <si>
    <t>'RXN-HEX1_c_FWD-YFR053C'</t>
  </si>
  <si>
    <t>'RXN-HEX1_c_FWD-YCL040W'</t>
  </si>
  <si>
    <t>'RXN-HEX4_c_FWD-YGL253W'</t>
  </si>
  <si>
    <t>'RXN-HEX4_c_FWD-YFR053C'</t>
  </si>
  <si>
    <t>'RXN-HEX4_c_FWD-YLR446W'</t>
  </si>
  <si>
    <t>'RXN-HISTD_c_FWD-YCL030C'</t>
  </si>
  <si>
    <t>'RXN-HISTP_c_FWD-YFR025C'</t>
  </si>
  <si>
    <t>'RXN-HSTPT_c_FWD-YIL116W'</t>
  </si>
  <si>
    <t>'RXN-ARMT_c_FWD-YBR034C'</t>
  </si>
  <si>
    <t>'RXN-HACNH_m_FWD-YDR234W'</t>
  </si>
  <si>
    <t>'RXN-HACNH_m_REV-YDR234W'</t>
  </si>
  <si>
    <t>'RXN-HACNH_m_FWD-YJL200C'</t>
  </si>
  <si>
    <t>'RXN-HACNH_m_REV-YJL200C'</t>
  </si>
  <si>
    <t>'RXN-HCYSMT_c_FWD-YLL062C'</t>
  </si>
  <si>
    <t>'RXN-HCYSMT_c_FWD-YPL273W'</t>
  </si>
  <si>
    <t>'RXN-HICITD_m_FWD-YIL094C'</t>
  </si>
  <si>
    <t>'RXN-HSDx_c_FWD-YJR139C'</t>
  </si>
  <si>
    <t>'RXN-HSDy_c_FWD-YJR139C'</t>
  </si>
  <si>
    <t>'RXN-HSK_c_FWD-YHR025W'</t>
  </si>
  <si>
    <t>'RXN-HSERTA_c_FWD-YNL277W'</t>
  </si>
  <si>
    <t>'RXN-GLYOX_c_FWD-YDR272W'</t>
  </si>
  <si>
    <t>'RXN-GLYOX_m_FWD-YOR040W'</t>
  </si>
  <si>
    <t>'RXN-HBZOPT6_m_FWD-YNR041C'</t>
  </si>
  <si>
    <t>'RXN-HETZK_c_FWD-YPL214C'</t>
  </si>
  <si>
    <t>'RXN-PPBNGD_c_FWD-YDL205C'</t>
  </si>
  <si>
    <t>'RXN-HMGCOAR_c_FWD-YML075C'</t>
  </si>
  <si>
    <t>'RXN-HMGCOAR_c_FWD-YLR450W'</t>
  </si>
  <si>
    <t>'RXN-HMGCOAS_c_FWD-YML126C'</t>
  </si>
  <si>
    <t>'RXN-HMGCOAS_m_FWD-YML126C'</t>
  </si>
  <si>
    <t>'RXN-HMPK1_c_FWD-YPR121W'</t>
  </si>
  <si>
    <t>'RXN-HMPK1_c_FWD-YPL258C'</t>
  </si>
  <si>
    <t>'RXN-HMPK1_c_FWD-YOL055C'</t>
  </si>
  <si>
    <t>'RXN-HXPRT_c_FWD-YDR399W'</t>
  </si>
  <si>
    <t>'RXN-IG3PS_c_FWD-YBR248C'</t>
  </si>
  <si>
    <t>'RXN-IGPDH_c_FWD-YOR202W'</t>
  </si>
  <si>
    <t>'RXN-IMPD_c_FWD-YML056C'</t>
  </si>
  <si>
    <t>'RXN-IMPD_c_FWD-YLR432W'</t>
  </si>
  <si>
    <t>'RXN-IMPD_c_FWD-YHR216W'</t>
  </si>
  <si>
    <t>'RXN-IGPS_c_FWD-TRP23'</t>
  </si>
  <si>
    <t>'RXN-INDPYRD_c_FWD-YGR087C'</t>
  </si>
  <si>
    <t>'RXN-INDPYRD_c_FWD-YLR044C'</t>
  </si>
  <si>
    <t>'RXN-INDPYRD_c_FWD-YLR134W'</t>
  </si>
  <si>
    <t>'RXN-PPA_c_FWD-YBR011C'</t>
  </si>
  <si>
    <t>'RXN-PPA_m_FWD-YMR267W'</t>
  </si>
  <si>
    <t>'RXN-IMPC_c_FWD-YMR120C'</t>
  </si>
  <si>
    <t>'RXN-IMPC_c_REV-YMR120C'</t>
  </si>
  <si>
    <t>'RXN-IMPC_c_FWD-YLR028C'</t>
  </si>
  <si>
    <t>'RXN-IMPC_c_REV-YLR028C'</t>
  </si>
  <si>
    <t>'RXN-IPK1_n_FWD-YDR315C'</t>
  </si>
  <si>
    <t>'RXN-IPK2_n_FWD-YDR173C'</t>
  </si>
  <si>
    <t>'RXN-IPK3_n_FWD-YDR173C'</t>
  </si>
  <si>
    <t>'RXN-IPK4_n_FWD-YDR173C'</t>
  </si>
  <si>
    <t>'RXN-IPK5_n_FWD-YDR173C'</t>
  </si>
  <si>
    <t>'RXN-ACHLE1_c_FWD-YOR126C'</t>
  </si>
  <si>
    <t>'RXN-ACHLE2_c_FWD-YOR126C'</t>
  </si>
  <si>
    <t>'RXN-ICDHy_c_FWD-YLR174W'</t>
  </si>
  <si>
    <t>'RXN-ICDHy_c_REV-YLR174W'</t>
  </si>
  <si>
    <t>'RXN-ICDHy_x_FWD-YNL009W'</t>
  </si>
  <si>
    <t>'RXN-ICL_1_c_FWD-YER065C'</t>
  </si>
  <si>
    <t>'RXN-ILETA_c_FWD-YJR148W'</t>
  </si>
  <si>
    <t>'RXN-ILETA_c_REV-YJR148W'</t>
  </si>
  <si>
    <t>'RXN-ILETA_m_FWD-YHR208W'</t>
  </si>
  <si>
    <t>'RXN-ILETA_m_REV-YHR208W'</t>
  </si>
  <si>
    <t>'RXN-ILETRS_c_FWD-YBL076C'</t>
  </si>
  <si>
    <t>'RXN-ILETRS_m_FWD-YPL040C'</t>
  </si>
  <si>
    <t>'RXN-IPDDI_c_FWD-YPL117C'</t>
  </si>
  <si>
    <t>'RXN-IPDDI_c_REV-YPL117C'</t>
  </si>
  <si>
    <t>'RXN-KARA2i_m_FWD-YLR355C'</t>
  </si>
  <si>
    <t>'RXN-KYN_c_FWD-YLR231C'</t>
  </si>
  <si>
    <t>'RXN-KYN3OX_c_FWD-YBL098W'</t>
  </si>
  <si>
    <t>'RXN-PHCD_m_FWD-YHR037W'</t>
  </si>
  <si>
    <t>'RXN-PHCD_m_REV-YHR037W'</t>
  </si>
  <si>
    <t>'RXN-4HGLSD_m_FWD-YHR037W'</t>
  </si>
  <si>
    <t>'RXN-4HGLSD_m_REV-YHR037W'</t>
  </si>
  <si>
    <t>'RXN-ALATA_L_m_FWD-YLR089C'</t>
  </si>
  <si>
    <t>'RXN-ALATA_L_m_REV-YLR089C'</t>
  </si>
  <si>
    <t>'RXN-THRA2_c_FWD-YEL046C'</t>
  </si>
  <si>
    <t>'RXN-ATHRDHr_c_FWD-YMR226C'</t>
  </si>
  <si>
    <t>'RXN-ATHRDHr_c_REV-YMR226C'</t>
  </si>
  <si>
    <t>'RXN-ASNN_c_FWD-YDR321W'</t>
  </si>
  <si>
    <t>'RXN-ASNN_e_FWD-YLR157C'</t>
  </si>
  <si>
    <t>'RXN-ASNN_e_FWD-YLR160C'</t>
  </si>
  <si>
    <t>'RXN-ASNN_e_FWD-YLR155C'</t>
  </si>
  <si>
    <t>'RXN-ASNN_e_FWD-YLR158C'</t>
  </si>
  <si>
    <t>'RXN-EGHLAT_m_FWD-YKL106W'</t>
  </si>
  <si>
    <t>'RXN-HPRORy_c_FWD-YER023W'</t>
  </si>
  <si>
    <t>'RXN-LALDO3_c_FWD-YHR104W'</t>
  </si>
  <si>
    <t>'RXN-LALDO3_c_FWD-YOL151W'</t>
  </si>
  <si>
    <t>'RXN-SERD_L_c_FWD-YCL064C'</t>
  </si>
  <si>
    <t>'RXN-LSERDHi_c_FWD-YMR226C'</t>
  </si>
  <si>
    <t>'RXN-SBTD_L_c_FWD-YJR159W'</t>
  </si>
  <si>
    <t>'RXN-THRD_L_c_FWD-YCL064C'</t>
  </si>
  <si>
    <t>'RXN-THRD_L_m_FWD-YCL064C'</t>
  </si>
  <si>
    <t>'RXN-TRPO2_c_FWD-YJR078W'</t>
  </si>
  <si>
    <t>'RXN-TYRNFT_c_FWD-YDR403W'</t>
  </si>
  <si>
    <t>'RXN-LCADi_c_FWD-YOL151W'</t>
  </si>
  <si>
    <t>'RXN-LGTHL_c_FWD-YML004C'</t>
  </si>
  <si>
    <t>'RXN-LNSTLS_c_FWD-YHR072W'</t>
  </si>
  <si>
    <t>'RXN-LEUTA_c_FWD-YJR148W'</t>
  </si>
  <si>
    <t>'RXN-LEUTA_c_REV-YJR148W'</t>
  </si>
  <si>
    <t>'RXN-LEUTA_m_FWD-YHR208W'</t>
  </si>
  <si>
    <t>'RXN-LEUTA_m_REV-YHR208W'</t>
  </si>
  <si>
    <t>'RXN-LEUTRS_c_FWD-YPL160W'</t>
  </si>
  <si>
    <t>'RXN-LEUTRS_m_FWD-YLR382C'</t>
  </si>
  <si>
    <t>'RXN-LYSTRS_c_FWD-YDR037W'</t>
  </si>
  <si>
    <t>'RXN-LYSTRS_m_FWD-YNL073W'</t>
  </si>
  <si>
    <t>'RXN-MDH_m_FWD-YKL085W'</t>
  </si>
  <si>
    <t>'RXN-MDH_m_REV-YKL085W'</t>
  </si>
  <si>
    <t>'RXN-MDH_c_FWD-YOL126C'</t>
  </si>
  <si>
    <t>'RXN-MDH_c_REV-YOL126C'</t>
  </si>
  <si>
    <t>'RXN-MDH_x_FWD-YDL078C'</t>
  </si>
  <si>
    <t>'RXN-MDH_x_REV-YDL078C'</t>
  </si>
  <si>
    <t>'RXN-MALS_c_FWD-YNL117W'</t>
  </si>
  <si>
    <t>'RXN-MALS_c_FWD-YIR031C'</t>
  </si>
  <si>
    <t>'RXN-MALS_x_FWD-YNL117W'</t>
  </si>
  <si>
    <t>'RXN-ME1_m_FWD-YKL029C'</t>
  </si>
  <si>
    <t>'RXN-ME2_m_FWD-YKL029C'</t>
  </si>
  <si>
    <t>'RXN-MAN1PT_c_FWD-YDL055C'</t>
  </si>
  <si>
    <t>'RXN-MAN6PI_c_FWD-YER003C'</t>
  </si>
  <si>
    <t>'RXN-MAN6PI_c_REV-YER003C'</t>
  </si>
  <si>
    <t>'RXN-MTHFC_m_FWD-YBR084W'</t>
  </si>
  <si>
    <t>'RXN-MTHFC_m_REV-YBR084W'</t>
  </si>
  <si>
    <t>'RXN-MTHFC_c_FWD-YGR204W'</t>
  </si>
  <si>
    <t>'RXN-MTHFC_c_REV-YGR204W'</t>
  </si>
  <si>
    <t>'RXN-METAT_c_FWD-YDR502C'</t>
  </si>
  <si>
    <t>'RXN-METAT_c_FWD-YLR180W'</t>
  </si>
  <si>
    <t>'RXN-METS_c_FWD-YER091C'</t>
  </si>
  <si>
    <t>'RXN-FMETTRS_m_FWD-YBL013W_m'</t>
  </si>
  <si>
    <t>'RXN-FMETTRS_c_FWD-YBL013W_c'</t>
  </si>
  <si>
    <t>'RXN-METTRS_c_FWD-MES1ARC1'</t>
  </si>
  <si>
    <t>'RXN-METTRS_m_FWD-YGR171C'</t>
  </si>
  <si>
    <t>'RXN-MTHFD2i_c_FWD-YKR080W'</t>
  </si>
  <si>
    <t>'RXN-MTHFD_c_FWD-YGR204W'</t>
  </si>
  <si>
    <t>'RXN-MTHFD_c_REV-YGR204W'</t>
  </si>
  <si>
    <t>'RXN-MTHFD_m_FWD-YBR084W'</t>
  </si>
  <si>
    <t>'RXN-MTHFD_m_REV-YBR084W'</t>
  </si>
  <si>
    <t>'RXN-MCITL2_m_FWD-YPR006C'</t>
  </si>
  <si>
    <t>'RXN-MEVK1_c_FWD-YMR208W'</t>
  </si>
  <si>
    <t>'RXN-MEVK2_c_FWD-YMR208W'</t>
  </si>
  <si>
    <t>'RXN-MEVK3_c_FWD-YMR208W'</t>
  </si>
  <si>
    <t>'RXN-MEVK4_c_FWD-YMR208W'</t>
  </si>
  <si>
    <t>'RXN-DPMVD_c_FWD-YNR043W'</t>
  </si>
  <si>
    <t>'RXN-MI1PP_c_FWD-YHR046C'</t>
  </si>
  <si>
    <t>'RXN-MI1PP_c_FWD-YDR287W'</t>
  </si>
  <si>
    <t>'RXN-M1PS_c_FWD-YJL153C'</t>
  </si>
  <si>
    <t>'RXN-AGPRi_m_FWD-YER069W'</t>
  </si>
  <si>
    <t>'RXN-ACGAM6PS_c_FWD-YFL017C'</t>
  </si>
  <si>
    <t>'RXN-ACGAM6PS_c_REV-YFL017C'</t>
  </si>
  <si>
    <t>'RXN-ACGS_m_FWD-YJL071W'</t>
  </si>
  <si>
    <t>'RXN-ACGS_m_REV-YJL071W'</t>
  </si>
  <si>
    <t>'RXN-ACGS_m_FWD-YMR062C'</t>
  </si>
  <si>
    <t>'RXN-ACGS_m_REV-YMR062C'</t>
  </si>
  <si>
    <t>'RXN-FKYNH_c_FWD-YDR428C'</t>
  </si>
  <si>
    <t>'RXN-NADDP_x_FWD-YGL067W'</t>
  </si>
  <si>
    <t>'RXN-NADK_c_FWD-YJR049C'</t>
  </si>
  <si>
    <t>'RXN-NADK_c_FWD-YEL041W'</t>
  </si>
  <si>
    <t>'RXN-NADK_m_FWD-YPL188W'</t>
  </si>
  <si>
    <t>'RXN-NADK_m_FWD-YEL041W'</t>
  </si>
  <si>
    <t>'RXN-NADK_m_FWD-YJR049C'</t>
  </si>
  <si>
    <t>'RXN-NADN_n_FWD-YDR191W'</t>
  </si>
  <si>
    <t>'RXN-NADN_n_FWD-YPL015C'</t>
  </si>
  <si>
    <t>'RXN-NADN_n_FWD-YOR025W'</t>
  </si>
  <si>
    <t>'RXN-NADN_n_FWD-YOL068C'</t>
  </si>
  <si>
    <t>'RXN-NADN_n_FWD-YDL042C'</t>
  </si>
  <si>
    <t>'RXN-NADHq6_c_FWD-YDL085W'</t>
  </si>
  <si>
    <t>'RXN-NADHq6_c_FWD-YMR145C'</t>
  </si>
  <si>
    <t>'RXN-NADHK1_c_FWD-YJR049C'</t>
  </si>
  <si>
    <t>'RXN-NADHK1_c_FWD-YEL041W'</t>
  </si>
  <si>
    <t>'RXN-NADHK1_m_FWD-YPL188W'</t>
  </si>
  <si>
    <t>'RXN-NADHK1_m_FWD-YJR049C'</t>
  </si>
  <si>
    <t>'RXN-NADHK1_m_FWD-YEL041W'</t>
  </si>
  <si>
    <t>'RXN-NADHq6_m_FWD-YML120C'</t>
  </si>
  <si>
    <t>'RXN-NAMNPP_c_FWD-YOR209C'</t>
  </si>
  <si>
    <t>'RXN-NAMNPP_m_FWD-YOR209C'</t>
  </si>
  <si>
    <t>'RXN-NNAM_c_FWD-YGL037C'</t>
  </si>
  <si>
    <t>'RXN-NNMT_c_FWD-YLR285W'</t>
  </si>
  <si>
    <t>'RXN-ANNAT_c_FWD-YCL047C'</t>
  </si>
  <si>
    <t>'RXN-ANNAT_n_FWD-YGR010W'</t>
  </si>
  <si>
    <t>'RXN-NNATi_c_FWD-YGR010W'</t>
  </si>
  <si>
    <t>'RXN-NNDPR_c_FWD-YFR047C'</t>
  </si>
  <si>
    <t>'RXN-NNDPR_m_FWD-YFR047C'</t>
  </si>
  <si>
    <t>'RXN-NDP1_c_FWD-YER005W'</t>
  </si>
  <si>
    <t>'RXN-NDP3_c_FWD-YER005W'</t>
  </si>
  <si>
    <t>'RXN-NDP7_c_FWD-YER005W'</t>
  </si>
  <si>
    <t>'RXN-NDP7_g_FWD-YEL042W'</t>
  </si>
  <si>
    <t>'RXN-NDP5_c_FWD-YER005W'</t>
  </si>
  <si>
    <t>'RXN-NDP10_c_FWD-YER005W'</t>
  </si>
  <si>
    <t>'RXN-NDPK3_c_FWD-YKL067W'</t>
  </si>
  <si>
    <t>'RXN-NDPK8_c_FWD-YKL067W'</t>
  </si>
  <si>
    <t>'RXN-NDPK7_c_FWD-YKL067W'</t>
  </si>
  <si>
    <t>'RXN-NDPK5_c_FWD-YKL067W'</t>
  </si>
  <si>
    <t>'RXN-NDPK4_c_FWD-YKL067W'</t>
  </si>
  <si>
    <t>'RXN-NDPK1_c_FWD-YKL067W'</t>
  </si>
  <si>
    <t>'RXN-NDPK9_c_FWD-YKL067W'</t>
  </si>
  <si>
    <t>'RXN-NDPK10_c_FWD-YKL067W'</t>
  </si>
  <si>
    <t>'RXN-NDPK10_c_REV-YKL067W'</t>
  </si>
  <si>
    <t>'RXN-NDPK6_c_FWD-YKL067W'</t>
  </si>
  <si>
    <t>'RXN-NDPK6_c_REV-YKL067W'</t>
  </si>
  <si>
    <t>'RXN-NTP3_c_FWD-YAL035W'</t>
  </si>
  <si>
    <t>'RXN-NTP3_c_FWD-YER005W'</t>
  </si>
  <si>
    <t>'RXN-NTP7_c_FWD-YER005W'</t>
  </si>
  <si>
    <t>'RXN-NTP5_c_FWD-YER005W'</t>
  </si>
  <si>
    <t>'RXN-NTP10_c_FWD-YER005W'</t>
  </si>
  <si>
    <t>'RXN-NDP3_g_FWD-YEL042W'</t>
  </si>
  <si>
    <t>'RXN-NDPK2_c_FWD-YKL067W'</t>
  </si>
  <si>
    <t>'RXN-AHSERL_c_FWD-YLR303W'</t>
  </si>
  <si>
    <t>'RXN-AHSERL2_c_FWD-YLR303W'</t>
  </si>
  <si>
    <t>'RXN-SHSL1_c_FWD-YAL012W'</t>
  </si>
  <si>
    <t>'RXN-SHSL1_c_REV-YAL012W'</t>
  </si>
  <si>
    <t>'RXN-SHSL1_c_FWD-YML082W'</t>
  </si>
  <si>
    <t>'RXN-SHSL1_c_REV-YML082W'</t>
  </si>
  <si>
    <t>'RXN-SHSL1_c_FWD-YLL058W'</t>
  </si>
  <si>
    <t>'RXN-SHSL1_c_REV-YLL058W'</t>
  </si>
  <si>
    <t>'RXN-OCBT_c_FWD-YJL088W'</t>
  </si>
  <si>
    <t>'RXN-ORNDC_c_FWD-YKL184W'</t>
  </si>
  <si>
    <t>'RXN-ORNTACi_m_FWD-YMR062C'</t>
  </si>
  <si>
    <t>'RXN-ORNTA_c_FWD-YLR438W'</t>
  </si>
  <si>
    <t>'RXN-ORPT_c_FWD-YML106W'</t>
  </si>
  <si>
    <t>'RXN-ORPT_c_REV-YML106W'</t>
  </si>
  <si>
    <t>'RXN-ORPT_c_FWD-YMR271C'</t>
  </si>
  <si>
    <t>'RXN-ORPT_c_REV-YMR271C'</t>
  </si>
  <si>
    <t>'RXN-OMPDC_c_FWD-YEL021W'</t>
  </si>
  <si>
    <t>'RXN-PTPAT_c_FWD-YGR277C'</t>
  </si>
  <si>
    <t>'RXN-PNTK_c_FWD-YDR531W'</t>
  </si>
  <si>
    <t>'RXN-PBAL_c_FWD-YIL145C'</t>
  </si>
  <si>
    <t>'RXN-FACOAE100_x_FWD-YJR019C'</t>
  </si>
  <si>
    <t>'RXN-FACOAE120_x_FWD-YJR019C'</t>
  </si>
  <si>
    <t>'RXN-FACOAE160_x_FWD-YJR019C'</t>
  </si>
  <si>
    <t>'RXN-FACOAE140_x_FWD-YJR019C'</t>
  </si>
  <si>
    <t>'RXN-FACOAE180_x_FWD-YJR019C'</t>
  </si>
  <si>
    <t>'RXN-FACOAE80_x_FWD-YJR019C'</t>
  </si>
  <si>
    <t>'RXN-PHETA1_c_FWD-YHR137W'</t>
  </si>
  <si>
    <t>'RXN-PHETA1_c_REV-YHR137W'</t>
  </si>
  <si>
    <t>'RXN-PHETA1_c_FWD-YGL202W'</t>
  </si>
  <si>
    <t>'RXN-PHETA1_c_REV-YGL202W'</t>
  </si>
  <si>
    <t>'RXN-PHETRS_m_FWD-YPR047W'</t>
  </si>
  <si>
    <t>'RXN-PPYRDC_c_FWD-YDR380W'</t>
  </si>
  <si>
    <t>'RXN-PRAIS_c_FWD-YGL234W'</t>
  </si>
  <si>
    <t>'RXN-ACGAMPM_c_FWD-YEL058W'</t>
  </si>
  <si>
    <t>'RXN-ACGAMPM_c_REV-YEL058W'</t>
  </si>
  <si>
    <t>'RXN-PPCK_c_FWD-YKR097W'</t>
  </si>
  <si>
    <t>'RXN-PETHCT_c_FWD-YGR007W'</t>
  </si>
  <si>
    <t>'RXN-PGMT_c_FWD-YKL127W'</t>
  </si>
  <si>
    <t>'RXN-PGMT_c_REV-YKL127W'</t>
  </si>
  <si>
    <t>'RXN-PGMT_c_FWD-YMR105C'</t>
  </si>
  <si>
    <t>'RXN-PGMT_c_REV-YMR105C'</t>
  </si>
  <si>
    <t>'RXN-GND_c_FWD-YHR183W'</t>
  </si>
  <si>
    <t>'RXN-GND_c_FWD-YGR256W'</t>
  </si>
  <si>
    <t>'RXN-PGAMT_c_FWD-YEL058W'</t>
  </si>
  <si>
    <t>'RXN-PGAMT_c_REV-YEL058W'</t>
  </si>
  <si>
    <t>'RXN-PGCD_c_FWD-YIL074C'</t>
  </si>
  <si>
    <t>'RXN-PGCD_c_FWD-YER081W'</t>
  </si>
  <si>
    <t>'RXN-PGK_c_FWD-YCR012W'</t>
  </si>
  <si>
    <t>'RXN-PGK_c_REV-YCR012W'</t>
  </si>
  <si>
    <t>'RXN-PGM_c_FWD-YOR283W'</t>
  </si>
  <si>
    <t>'RXN-PGM_c_REV-YOR283W'</t>
  </si>
  <si>
    <t>'RXN-PGM_c_FWD-YKL152C'</t>
  </si>
  <si>
    <t>'RXN-PGM_c_REV-YKL152C'</t>
  </si>
  <si>
    <t>'RXN-PMANM_c_FWD-YFL045C'</t>
  </si>
  <si>
    <t>'RXN-PMANM_c_REV-YFL045C'</t>
  </si>
  <si>
    <t>'RXN-PMPK_c_FWD-YPR121W'</t>
  </si>
  <si>
    <t>'RXN-PMPK_c_FWD-YOL055C'</t>
  </si>
  <si>
    <t>'RXN-PMPK_c_FWD-YPL258C'</t>
  </si>
  <si>
    <t>'RXN-PMEVK_c_FWD-YMR220W'</t>
  </si>
  <si>
    <t>'RXN-PPNCL2_c_FWD-YIL083C'</t>
  </si>
  <si>
    <t>'RXN-PPM_c_FWD-YKL127W'</t>
  </si>
  <si>
    <t>'RXN-PPM_c_REV-YKL127W'</t>
  </si>
  <si>
    <t>'RXN-PPM_c_FWD-YMR105C'</t>
  </si>
  <si>
    <t>'RXN-PPM_c_REV-YMR105C'</t>
  </si>
  <si>
    <t>'RXN-PPM_c_FWD-YMR278W'</t>
  </si>
  <si>
    <t>'RXN-PPM_c_REV-YMR278W'</t>
  </si>
  <si>
    <t>'RXN-PRASCSi_c_FWD-YAR015W'</t>
  </si>
  <si>
    <t>'RXN-PRAMPC_c_FWD-YCL030C'</t>
  </si>
  <si>
    <t>'RXN-PRATPP_c_FWD-YCL030C'</t>
  </si>
  <si>
    <t>'RXN-AIRC1_c_FWD-YOR128C'</t>
  </si>
  <si>
    <t>'RXN-AICART_c_FWD-YMR120C'</t>
  </si>
  <si>
    <t>'RXN-AICART_c_REV-YMR120C'</t>
  </si>
  <si>
    <t>'RXN-AICART_c_FWD-YLR028C'</t>
  </si>
  <si>
    <t>'RXN-AICART_c_REV-YLR028C'</t>
  </si>
  <si>
    <t>'RXN-PRAIi_c_FWD-YDR007W'</t>
  </si>
  <si>
    <t>'RXN-PRAGSi_c_FWD-YGL234W'</t>
  </si>
  <si>
    <t>'RXN-GLUPRT_c_FWD-YMR300C'</t>
  </si>
  <si>
    <t>'RXN-PSP_L_c_FWD-YGR208W'</t>
  </si>
  <si>
    <t>'RXN-PSERT_c_FWD-YOR184W'</t>
  </si>
  <si>
    <t>'RXN-CERSFA2A24_r_FWD-YBR183W'</t>
  </si>
  <si>
    <t>'RXN-PSPHPL_r_FWD-YDR294C'</t>
  </si>
  <si>
    <t>'RXN-PSPHS_r_FWD-YDR297W'</t>
  </si>
  <si>
    <t>'RXN-POLYAO1_c_FWD-YMR020W'</t>
  </si>
  <si>
    <t>'RXN-PPBNGS_1_c_FWD-YGL040C'</t>
  </si>
  <si>
    <t>'RXN-POLYAO2_c_FWD-YMR020W'</t>
  </si>
  <si>
    <t>'RXN-POLYAO3_c_FWD-YMR020W'</t>
  </si>
  <si>
    <t>'RXN-PPNDH_c_FWD-YNL316C'</t>
  </si>
  <si>
    <t>'RXN-PPND2_c_FWD-YBR166C'</t>
  </si>
  <si>
    <t>'RXN-PROD2_m_FWD-YLR142W'</t>
  </si>
  <si>
    <t>'RXN-PROTRS_c_FWD-YHR020W'</t>
  </si>
  <si>
    <t>'RXN-PPPGO_m_FWD-YER014W'</t>
  </si>
  <si>
    <t>'RXN-PUNP3_c_FWD-YLR209C'</t>
  </si>
  <si>
    <t>'RXN-PUNP3_c_REV-YLR209C'</t>
  </si>
  <si>
    <t>'RXN-PUNP3_m_FWD-YLR209C'</t>
  </si>
  <si>
    <t>'RXN-PUNP3_m_REV-YLR209C'</t>
  </si>
  <si>
    <t>'RXN-PUNP5_c_FWD-YLR209C'</t>
  </si>
  <si>
    <t>'RXN-PUNP5_c_REV-YLR209C'</t>
  </si>
  <si>
    <t>'RXN-PYDXO_c_FWD-YBR035C'</t>
  </si>
  <si>
    <t>'RXN-PYAM5PO_c_FWD-YBR035C'</t>
  </si>
  <si>
    <t>'RXN-PDX5POi_c_FWD-YBR035C'</t>
  </si>
  <si>
    <t>'RXN-PDX5POi_c_REV-YBR035C'</t>
  </si>
  <si>
    <t>'RXN-PYDXNO_c_FWD-YBR035C'</t>
  </si>
  <si>
    <t>'RXN-P5CR_c_FWD-YER023W'</t>
  </si>
  <si>
    <t>'RXN-PC_c_FWD-YGL062W'</t>
  </si>
  <si>
    <t>'RXN-PC_c_FWD-YBR218C'</t>
  </si>
  <si>
    <t>'RXN-PYRDC_c_FWD-YGR087C'</t>
  </si>
  <si>
    <t>'RXN-PYRDC_c_FWD-YLR044C'</t>
  </si>
  <si>
    <t>'RXN-PYRDC_c_FWD-YLR134W'</t>
  </si>
  <si>
    <t>'RXN-PYRDC2_c_FWD-YGR087C'</t>
  </si>
  <si>
    <t>'RXN-PYRDC2_c_FWD-YLR044C'</t>
  </si>
  <si>
    <t>'RXN-PYRDC2_c_FWD-YLR134W'</t>
  </si>
  <si>
    <t>'RXN-PYK_c_FWD-YOR347C'</t>
  </si>
  <si>
    <t>'RXN-PYK_c_FWD-YAL038W'</t>
  </si>
  <si>
    <t>'RXN-RBFSa_c_FWD-YOL143C'</t>
  </si>
  <si>
    <t>'RXN-RBFSb_c_FWD-YBR256C'</t>
  </si>
  <si>
    <t>'RXN-RBK_c_FWD-YCR036W'</t>
  </si>
  <si>
    <t>'RXN-RNDR1_c_FWD-RNR124'</t>
  </si>
  <si>
    <t>'RXN-RNDR1_c_FWD-RNR1234'</t>
  </si>
  <si>
    <t>'RXN-RNDR1_n_FWD-RNR124'</t>
  </si>
  <si>
    <t>'RXN-RNDR1_n_FWD-RNR1234'</t>
  </si>
  <si>
    <t>'RXN-RNDR3_c_FWD-RNR124'</t>
  </si>
  <si>
    <t>'RXN-RNDR3_c_FWD-RNR1234'</t>
  </si>
  <si>
    <t>'RXN-RNDR3_n_FWD-RNR124'</t>
  </si>
  <si>
    <t>'RXN-RNDR3_n_FWD-RNR1234'</t>
  </si>
  <si>
    <t>'RXN-RNDR2_c_FWD-RNR124'</t>
  </si>
  <si>
    <t>'RXN-RNDR2_c_FWD-RNR1234'</t>
  </si>
  <si>
    <t>'RXN-RNDR2_n_FWD-RNR124'</t>
  </si>
  <si>
    <t>'RXN-RNDR2_n_FWD-RNR1234'</t>
  </si>
  <si>
    <t>'RXN-RPI_c_FWD-YOR095C'</t>
  </si>
  <si>
    <t>'RXN-RPI_c_REV-YOR095C'</t>
  </si>
  <si>
    <t>'RXN-RNMK_c_FWD-YNL129W'</t>
  </si>
  <si>
    <t>'RXN-RPE_c_FWD-YJL121C'</t>
  </si>
  <si>
    <t>'RXN-RPE_c_REV-YJL121C'</t>
  </si>
  <si>
    <t>'RXN-SAM24MT_c_FWD-YML008C'</t>
  </si>
  <si>
    <t>'RXN-SFGTHi_c_FWD-YJL068C'</t>
  </si>
  <si>
    <t>'RXN-SFGTHi_c_REV-YJL068C'</t>
  </si>
  <si>
    <t>'RXN-SACCD2_c_FWD-YIR034C'</t>
  </si>
  <si>
    <t>'RXN-SACCD1_c_FWD-YNR050C'</t>
  </si>
  <si>
    <t>'RXN-FBA3_c_FWD-YKL060C'</t>
  </si>
  <si>
    <t>'RXN-FBA3_c_REV-YKL060C'</t>
  </si>
  <si>
    <t>'RXN-SERTRS_c_FWD-YDR023W'</t>
  </si>
  <si>
    <t>'RXN-SERTRS_c_FWD-YHR011W'</t>
  </si>
  <si>
    <t>'RXN-SHK3Di_c_FWD-YDR127W'</t>
  </si>
  <si>
    <t>'RXN-SHKK_c_FWD-YDR127W'</t>
  </si>
  <si>
    <t>'RXN-SHCHD2_c_FWD-YBR213W'</t>
  </si>
  <si>
    <t>'RXN-SHCHF_c_FWD-YBR213W'</t>
  </si>
  <si>
    <t>'RXN-SPMS_c_FWD-YPR069C'</t>
  </si>
  <si>
    <t>'RXN-SPRMS_c_FWD-YLR146C'</t>
  </si>
  <si>
    <t>'RXN-SPHPL_r_FWD-YDR294C'</t>
  </si>
  <si>
    <t>'RXN-SBPP2_r_FWD-YKR053C'</t>
  </si>
  <si>
    <t>'RXN-SBPP2_r_FWD-YJL134W'</t>
  </si>
  <si>
    <t>'RXN-SBPP1_r_FWD-YKR053C'</t>
  </si>
  <si>
    <t>'RXN-SBPP1_r_FWD-YJL134W'</t>
  </si>
  <si>
    <t>'RXN-SPHGLpK_r_FWD-YOR171C'</t>
  </si>
  <si>
    <t>'RXN-SPHGLpK_r_FWD-YLR260W'</t>
  </si>
  <si>
    <t>'RXN-SLCBK1_r_FWD-YOR171C'</t>
  </si>
  <si>
    <t>'RXN-SLCBK1_r_FWD-YLR260W'</t>
  </si>
  <si>
    <t>'RXN-ACONIs_m_FWD-SPONT'</t>
  </si>
  <si>
    <t>'RXN-ACONIs_m_REV-SPONT'</t>
  </si>
  <si>
    <t>'RXN-ACONIs_c_FWD-SPONT'</t>
  </si>
  <si>
    <t>'RXN-ACONIs_c_REV-SPONT'</t>
  </si>
  <si>
    <t>'RXN-SQLEx_r_FWD-YGR175C'</t>
  </si>
  <si>
    <t>'RXN-SQLEy_r_FWD-YGR175C'</t>
  </si>
  <si>
    <t>'RXN-SQLS_c_FWD-YHR190W'</t>
  </si>
  <si>
    <t>'RXN-SSALy_c_FWD-YBR006W'</t>
  </si>
  <si>
    <t>'RXN-SUCR_e_FWD-YIL162W'</t>
  </si>
  <si>
    <t>'RXN-SADT_c_FWD-YJR010W'</t>
  </si>
  <si>
    <t>'RXN-SLFAT_c_FWD-YCL050C'</t>
  </si>
  <si>
    <t>'RXN-TAUDO_c_FWD-YLL057C'</t>
  </si>
  <si>
    <t>'RXN-THFGLUS_c_FWD-YOR241W'</t>
  </si>
  <si>
    <t>'RXN-THMDP_e_FWD-YBR092C'</t>
  </si>
  <si>
    <t>'RXN-THMP_e_FWD-YBR092C'</t>
  </si>
  <si>
    <t>'RXN-TMDPK_c_FWD-YOR143C'</t>
  </si>
  <si>
    <t>'RXN-TMDPPK_c_FWD-YOR143C'</t>
  </si>
  <si>
    <t>'RXN-TMPPP_c_FWD-YPL214C'</t>
  </si>
  <si>
    <t>'RXN-THRA_c_FWD-YEL046C'</t>
  </si>
  <si>
    <t>'RXN-THRS_c_FWD-YCR053W'</t>
  </si>
  <si>
    <t>'RXN-THRTRS_c_FWD-YIL078W'</t>
  </si>
  <si>
    <t>'RXN-THRTRS_m_FWD-YKL194C'</t>
  </si>
  <si>
    <t>'RXN-TMDS_c_FWD-YOR074C'</t>
  </si>
  <si>
    <t>'RXN-ACONMT_c_FWD-YER175C'</t>
  </si>
  <si>
    <t>'RXN-PPTT_m_FWD-YBR003W'</t>
  </si>
  <si>
    <t>'RXN-TALA_c_FWD-YLR354C'</t>
  </si>
  <si>
    <t>'RXN-TALA_c_REV-YLR354C'</t>
  </si>
  <si>
    <t>'RXN-TALA_c_FWD-YGR043C'</t>
  </si>
  <si>
    <t>'RXN-TALA_c_REV-YGR043C'</t>
  </si>
  <si>
    <t>'RXN-TKT1_c_FWD-YBR117C'</t>
  </si>
  <si>
    <t>'RXN-TKT1_c_REV-YBR117C'</t>
  </si>
  <si>
    <t>'RXN-TKT1_c_FWD-YPR074C'</t>
  </si>
  <si>
    <t>'RXN-TKT1_c_REV-YPR074C'</t>
  </si>
  <si>
    <t>'RXN-TKT2_c_FWD-YPR074C'</t>
  </si>
  <si>
    <t>'RXN-TKT2_c_REV-YPR074C'</t>
  </si>
  <si>
    <t>'RXN-TKT2_c_FWD-YBR117C'</t>
  </si>
  <si>
    <t>'RXN-TKT2_c_REV-YBR117C'</t>
  </si>
  <si>
    <t>'RXN-TPI_c_FWD-YDR050C'</t>
  </si>
  <si>
    <t>'RXN-TPI_c_REV-YDR050C'</t>
  </si>
  <si>
    <t>'RXN-TRPS1_c_FWD-YGL026C'</t>
  </si>
  <si>
    <t>'RXN-TRPTA_c_FWD-YGL202W'</t>
  </si>
  <si>
    <t>'RXN-TRPTRS_c_FWD-YOL097C'</t>
  </si>
  <si>
    <t>'RXN-TRPTRS_m_FWD-YDR268W'</t>
  </si>
  <si>
    <t>'RXN-TYRTA_c_FWD-YHR137W'</t>
  </si>
  <si>
    <t>'RXN-TYRTA_c_REV-YHR137W'</t>
  </si>
  <si>
    <t>'RXN-TYRTA_c_FWD-YGL202W'</t>
  </si>
  <si>
    <t>'RXN-TYRTA_c_REV-YGL202W'</t>
  </si>
  <si>
    <t>'RXN-TYRTRS_c_FWD-YGR185C'</t>
  </si>
  <si>
    <t>'RXN-TYRTRS_m_FWD-YPL097W'</t>
  </si>
  <si>
    <t>'RXN-ERGSTGLCT_c_FWD-YLR189C'</t>
  </si>
  <si>
    <t>'RXN-UAGDP_c_FWD-YDL103C'</t>
  </si>
  <si>
    <t>'RXN-UAGDP_c_REV-YDL103C'</t>
  </si>
  <si>
    <t>'RXN-UDPG4E_c_FWD-YBR019C'</t>
  </si>
  <si>
    <t>'RXN-UDPG4E_c_REV-YBR019C'</t>
  </si>
  <si>
    <t>'RXN-UGLT_c_FWD-YBR018C'</t>
  </si>
  <si>
    <t>'RXN-UGLT_c_REV-YBR018C'</t>
  </si>
  <si>
    <t>'RXN-UPPRT_c_FWD-YHR128W'</t>
  </si>
  <si>
    <t>'RXN-UREASE_c_FWD-YBR208C'</t>
  </si>
  <si>
    <t>'RXN-ULGYCH_c_FWD-YIR032C'</t>
  </si>
  <si>
    <t>'RXN-URIK1_c_FWD-YDR020C'</t>
  </si>
  <si>
    <t>'RXN-URIK1_c_FWD-YNR012W'</t>
  </si>
  <si>
    <t>'RXN-URIK2_c_FWD-YDR020C'</t>
  </si>
  <si>
    <t>'RXN-URIK2_c_FWD-YNR012W'</t>
  </si>
  <si>
    <t>'RXN-UPPDC1_c_FWD-YDR047W'</t>
  </si>
  <si>
    <t>'RXN-UPP3MT_2_c_FWD-YKR069W'</t>
  </si>
  <si>
    <t>'RXN-UPP3S_c_FWD-YOR278W'</t>
  </si>
  <si>
    <t>'RXN-GALUi_c_FWD-YKL035W'</t>
  </si>
  <si>
    <t>'RXN-GALUi_c_REV-YKL035W'</t>
  </si>
  <si>
    <t>'RXN-GALUi_c_FWD-YHL012W'</t>
  </si>
  <si>
    <t>'RXN-GALUi_c_REV-YHL012W'</t>
  </si>
  <si>
    <t>'RXN-VALTA_c_FWD-YJR148W'</t>
  </si>
  <si>
    <t>'RXN-VALTA_c_REV-YJR148W'</t>
  </si>
  <si>
    <t>'RXN-VALTA_m_FWD-YHR208W'</t>
  </si>
  <si>
    <t>'RXN-VALTA_m_REV-YHR208W'</t>
  </si>
  <si>
    <t>'RXN-XPPT_c_FWD-YJR133W'</t>
  </si>
  <si>
    <t>'RXN-XYLTD_D_c_FWD-YLR070C'</t>
  </si>
  <si>
    <t>'RXN-XYLR_c_FWD-YHR104W'</t>
  </si>
  <si>
    <t>'RXN-XYLK_c_FWD-YGR194C'</t>
  </si>
  <si>
    <t>'RXN-YUMPS_c_FWD-YPL212C'</t>
  </si>
  <si>
    <t>'RXN-YUMPS_c_REV-YPL212C'</t>
  </si>
  <si>
    <t>'RXN-YUMPS_c_FWD-YNL292W'</t>
  </si>
  <si>
    <t>'RXN-YUMPS_c_REV-YNL292W'</t>
  </si>
  <si>
    <t>'RXN-YUMPS_c_FWD-YGL063W'</t>
  </si>
  <si>
    <t>'RXN-YUMPS_c_REV-YGL063W'</t>
  </si>
  <si>
    <t>'RXN-YUMPS_c_FWD-YFL001W'</t>
  </si>
  <si>
    <t>'RXN-YUMPS_c_REV-YFL001W'</t>
  </si>
  <si>
    <t>'RXN-NTD9_c_FWD-YER037W'</t>
  </si>
  <si>
    <t>'RXN-HCITS_m_FWD-YDL131W'</t>
  </si>
  <si>
    <t>'RXN-PYDXNK_c_FWD-YEL029C'</t>
  </si>
  <si>
    <t>'RXN-KYNAT2_c_FWD-YJL060W'</t>
  </si>
  <si>
    <t>'RXN-KYNAT2_c_REV-YJL060W'</t>
  </si>
  <si>
    <t>'RXN-KYNIs_c_FWD-SPONT'</t>
  </si>
  <si>
    <t>'RXN-QUILSYN_c_FWD-SPONT'</t>
  </si>
  <si>
    <t>'RXN-ALCD2i2_c_FWD-YBR145W'</t>
  </si>
  <si>
    <t>'RXN-ALCD2i2_c_FWD-YOL086C'</t>
  </si>
  <si>
    <t>'RXN-ALDD2x_c_FWD-YMR170C'</t>
  </si>
  <si>
    <t>'RXN-ALDD2x_c_FWD-YOR374W'</t>
  </si>
  <si>
    <t>'RXN-TRPTA2_c_FWD-YHR137W'</t>
  </si>
  <si>
    <t>'RXN-SBP_c_FWD-YKR043C'</t>
  </si>
  <si>
    <t>'RXN-ICDHyi_m_FWD-YDL066W'</t>
  </si>
  <si>
    <t>'RXN-3OAR40_m_FWD-YKL055C'</t>
  </si>
  <si>
    <t>'RXN-3OAR60_m_FWD-YKL055C'</t>
  </si>
  <si>
    <t>'RXN-3OAR80_m_FWD-YKL055C'</t>
  </si>
  <si>
    <t>'RXN-3HAD40_m_FWD-YHR067W'</t>
  </si>
  <si>
    <t>'RXN-3HAD40_m_REV-YHR067W'</t>
  </si>
  <si>
    <t>'RXN-3HAD60_m_FWD-YHR067W'</t>
  </si>
  <si>
    <t>'RXN-3HAD60_m_REV-YHR067W'</t>
  </si>
  <si>
    <t>'RXN-3HAD80_m_FWD-YHR067W'</t>
  </si>
  <si>
    <t>'RXN-3HAD80_m_REV-YHR067W'</t>
  </si>
  <si>
    <t>'RXN-EAR40y_m_FWD-YBR026C'</t>
  </si>
  <si>
    <t>'RXN-EAR60y_m_FWD-YBR026C'</t>
  </si>
  <si>
    <t>'RXN-EAR80y_m_FWD-YBR026C'</t>
  </si>
  <si>
    <t>'RXN-3OACE200_rm_FWD-YCR034W'</t>
  </si>
  <si>
    <t>'RXN-3OACE200_rm_FWD-YLR372W'</t>
  </si>
  <si>
    <t>'RXN-3OACE220_rm_FWD-YCR034W'</t>
  </si>
  <si>
    <t>'RXN-3OACE220_rm_FWD-YLR372W'</t>
  </si>
  <si>
    <t>'RXN-3OACE240_rm_FWD-YLR372W'</t>
  </si>
  <si>
    <t>'RXN-3OACE240_rm_FWD-YCR034W'</t>
  </si>
  <si>
    <t>'RXN-3OACE260_rm_FWD-YLR372W'</t>
  </si>
  <si>
    <t>'RXN-3OACR200_rm_FWD-YBR159W'</t>
  </si>
  <si>
    <t>'RXN-3OACR220_rm_FWD-YBR159W'</t>
  </si>
  <si>
    <t>'RXN-3OACR240_rm_FWD-YBR159W'</t>
  </si>
  <si>
    <t>'RXN-3OACR260_rm_FWD-YBR159W'</t>
  </si>
  <si>
    <t>'RXN-3HACD200_rm_FWD-YJL097W'</t>
  </si>
  <si>
    <t>'RXN-3HACD200_rm_REV-YJL097W'</t>
  </si>
  <si>
    <t>'RXN-3HACD220_rm_FWD-YJL097W'</t>
  </si>
  <si>
    <t>'RXN-3HACD220_rm_REV-YJL097W'</t>
  </si>
  <si>
    <t>'RXN-3HACD240_rm_FWD-YJL097W'</t>
  </si>
  <si>
    <t>'RXN-3HACD240_rm_REV-YJL097W'</t>
  </si>
  <si>
    <t>'RXN-3HACD260_rm_FWD-YJL097W'</t>
  </si>
  <si>
    <t>'RXN-3HACD260_rm_REV-YJL097W'</t>
  </si>
  <si>
    <t>'RXN-ECOAR200_rm_FWD-YDL015C'</t>
  </si>
  <si>
    <t>'RXN-ECOAR220_rm_FWD-YDL015C'</t>
  </si>
  <si>
    <t>'RXN-ECOAR240_rm_FWD-YDL015C'</t>
  </si>
  <si>
    <t>'RXN-ECOAR260_rm_FWD-YDL015C'</t>
  </si>
  <si>
    <t>'RXN-ACOADS160_rm_FWD-YGL055W'</t>
  </si>
  <si>
    <t>'RXN-ACOADS180_rm_FWD-YGL055W'</t>
  </si>
  <si>
    <t>'RXN-FACOAL120_rm_FWD-YOR317W'</t>
  </si>
  <si>
    <t>'RXN-FACOAL140_rm_FWD-YMR246W'</t>
  </si>
  <si>
    <t>'RXN-FACOAL140_rm_FWD-YOR317W'</t>
  </si>
  <si>
    <t>'RXN-FACOAL160_rm_FWD-YMR246W'</t>
  </si>
  <si>
    <t>'RXN-FACOAL160_rm_FWD-YOR317W'</t>
  </si>
  <si>
    <t>'RXN-FACOAL161_rm_FWD-YMR246W'</t>
  </si>
  <si>
    <t>'RXN-FACOAL161_rm_FWD-YOR317W'</t>
  </si>
  <si>
    <t>'RXN-FACOAL180_rm_FWD-YMR246W'</t>
  </si>
  <si>
    <t>'RXN-FACOAL180_rm_FWD-YOR317W'</t>
  </si>
  <si>
    <t>'RXN-FACOAL181_rm_FWD-YMR246W'</t>
  </si>
  <si>
    <t>'RXN-FACOAL181_rm_FWD-YOR317W'</t>
  </si>
  <si>
    <t>'RXN-FACOAL120_l_FWD-YOR317W'</t>
  </si>
  <si>
    <t>'RXN-FACOAL140_l_FWD-YMR246W'</t>
  </si>
  <si>
    <t>'RXN-FACOAL140_l_FWD-YOR317W'</t>
  </si>
  <si>
    <t>'RXN-FACOAL160_l_FWD-YMR246W'</t>
  </si>
  <si>
    <t>'RXN-FACOAL160_l_FWD-YOR317W'</t>
  </si>
  <si>
    <t>'RXN-FACOAL161_l_FWD-YMR246W'</t>
  </si>
  <si>
    <t>'RXN-FACOAL161_l_FWD-YOR317W'</t>
  </si>
  <si>
    <t>'RXN-FACOAL180_l_FWD-YMR246W'</t>
  </si>
  <si>
    <t>'RXN-FACOAL180_l_FWD-YOR317W'</t>
  </si>
  <si>
    <t>'RXN-FACOAL181_l_FWD-YMR246W'</t>
  </si>
  <si>
    <t>'RXN-FACOAL181_l_FWD-YOR317W'</t>
  </si>
  <si>
    <t>'RXN-FACOAL161_x_FWD-YER015W'</t>
  </si>
  <si>
    <t>'RXN-FACOAL180_x_FWD-YER015W'</t>
  </si>
  <si>
    <t>'RXN-FACOAL181_x_FWD-YER015W'</t>
  </si>
  <si>
    <t>'RXN-FACOAL200_en_FWD-YIL009W'</t>
  </si>
  <si>
    <t>'RXN-FACOAL220_en_FWD-YIL009W'</t>
  </si>
  <si>
    <t>'RXN-FACOAL240_en_FWD-YIL009W'</t>
  </si>
  <si>
    <t>'RXN-FACOAL260_en_FWD-YIL009W'</t>
  </si>
  <si>
    <t>'RXN-FACOAL220_l_FWD-YBR041W'</t>
  </si>
  <si>
    <t>'RXN-FACOAL240_l_FWD-YBR041W'</t>
  </si>
  <si>
    <t>'RXN-FACOAL260_l_FWD-YBR041W'</t>
  </si>
  <si>
    <t>'RXN-FACOAE40_x_FWD-YJR019C'</t>
  </si>
  <si>
    <t>'RXN-FACOAE60_x_FWD-YJR019C'</t>
  </si>
  <si>
    <t>'RXN-FACOAE161_x_FWD-YJR019C'</t>
  </si>
  <si>
    <t>'RXN-FACOAE181_x_FWD-YJR019C'</t>
  </si>
  <si>
    <t>'RXN-ACOAO40_x_FWD-YGL205W'</t>
  </si>
  <si>
    <t>'RXN-ACOAO60_x_FWD-YGL205W'</t>
  </si>
  <si>
    <t>'RXN-ACOAO80_x_FWD-YGL205W'</t>
  </si>
  <si>
    <t>'RXN-ACOAO200_x_FWD-YGL205W'</t>
  </si>
  <si>
    <t>'RXN-ACOAO220_x_FWD-YGL205W'</t>
  </si>
  <si>
    <t>'RXN-ACOAO240_x_FWD-YGL205W'</t>
  </si>
  <si>
    <t>'RXN-ACOAO161b_x_FWD-YGL205W'</t>
  </si>
  <si>
    <t>'RXN-ACOAO141b_x_FWD-YGL205W'</t>
  </si>
  <si>
    <t>'RXN-ACOAO121a_x_FWD-YGL205W'</t>
  </si>
  <si>
    <t>'RXN-ACOAO181a_x_FWD-YGL205W'</t>
  </si>
  <si>
    <t>'RXN-ACOAO161a_x_FWD-YGL205W'</t>
  </si>
  <si>
    <t>'RXN-ACOAO141a_x_FWD-YGL205W'</t>
  </si>
  <si>
    <t>'RXN-ECOAH100_x_FWD-YKR009C'</t>
  </si>
  <si>
    <t>'RXN-ECOAH120_x_FWD-YKR009C'</t>
  </si>
  <si>
    <t>'RXN-ECOAH140_x_FWD-YKR009C'</t>
  </si>
  <si>
    <t>'RXN-ECOAH160_x_FWD-YKR009C'</t>
  </si>
  <si>
    <t>'RXN-ECOAH180_x_FWD-YKR009C'</t>
  </si>
  <si>
    <t>'RXN-ECOAH260_x_FWD-YKR009C'</t>
  </si>
  <si>
    <t>'RXN-ECOAH40_x_FWD-YKR009C'</t>
  </si>
  <si>
    <t>'RXN-ECOAH60_x_FWD-YKR009C'</t>
  </si>
  <si>
    <t>'RXN-ECOAH80_x_FWD-YKR009C'</t>
  </si>
  <si>
    <t>'RXN-ECOAH200_x_FWD-YKR009C'</t>
  </si>
  <si>
    <t>'RXN-ECOAH220_x_FWD-YKR009C'</t>
  </si>
  <si>
    <t>'RXN-ECOAH240_x_FWD-YKR009C'</t>
  </si>
  <si>
    <t>'RXN-ECOAH161b_x_FWD-YKR009C'</t>
  </si>
  <si>
    <t>'RXN-ECOAH141b_x_FWD-YKR009C'</t>
  </si>
  <si>
    <t>'RXN-ECOAH121a_x_FWD-YKR009C'</t>
  </si>
  <si>
    <t>'RXN-ECOAH181a_x_FWD-YKR009C'</t>
  </si>
  <si>
    <t>'RXN-ECOAH161c_x_FWD-YKR009C'</t>
  </si>
  <si>
    <t>'RXN-ECOAH141c_x_FWD-YKR009C'</t>
  </si>
  <si>
    <t>'RXN-HACD100i_x_FWD-YKR009C'</t>
  </si>
  <si>
    <t>'RXN-HACD120i_x_FWD-YKR009C'</t>
  </si>
  <si>
    <t>'RXN-HACD160i_x_FWD-YKR009C'</t>
  </si>
  <si>
    <t>'RXN-HACD180i_x_FWD-YKR009C'</t>
  </si>
  <si>
    <t>'RXN-HACD260i_x_FWD-YKR009C'</t>
  </si>
  <si>
    <t>'RXN-HACD40i_x_FWD-YKR009C'</t>
  </si>
  <si>
    <t>'RXN-HACD60i_x_FWD-YKR009C'</t>
  </si>
  <si>
    <t>'RXN-HACD80i_x_FWD-YKR009C'</t>
  </si>
  <si>
    <t>'RXN-HACD200i_x_FWD-YKR009C'</t>
  </si>
  <si>
    <t>'RXN-HACD220i_x_FWD-YKR009C'</t>
  </si>
  <si>
    <t>'RXN-HACD240i_x_FWD-YKR009C'</t>
  </si>
  <si>
    <t>'RXN-HACD161bi_x_FWD-YKR009C'</t>
  </si>
  <si>
    <t>'RXN-HACD141bi_x_FWD-YKR009C'</t>
  </si>
  <si>
    <t>'RXN-HACD121ai_x_FWD-YKR009C'</t>
  </si>
  <si>
    <t>'RXN-HACD181ai_x_FWD-YKR009C'</t>
  </si>
  <si>
    <t>'RXN-HACD161ai_x_FWD-YKR009C'</t>
  </si>
  <si>
    <t>'RXN-HACD141ai_x_FWD-YKR009C'</t>
  </si>
  <si>
    <t>'RXN-ACACT40i_x_FWD-YIL160C'</t>
  </si>
  <si>
    <t>'RXN-ACACT60i_x_FWD-YIL160C'</t>
  </si>
  <si>
    <t>'RXN-ACACT80i_x_FWD-YIL160C'</t>
  </si>
  <si>
    <t>'RXN-ACACT200i_x_FWD-YIL160C'</t>
  </si>
  <si>
    <t>'RXN-ACACT220i_x_FWD-YIL160C'</t>
  </si>
  <si>
    <t>'RXN-ACACT240i_x_FWD-YIL160C'</t>
  </si>
  <si>
    <t>'RXN-ACACT161bi_x_FWD-YIL160C'</t>
  </si>
  <si>
    <t>'RXN-ACACT141bi_x_FWD-YIL160C'</t>
  </si>
  <si>
    <t>'RXN-ACACT121ai_x_FWD-YIL160C'</t>
  </si>
  <si>
    <t>'RXN-ACACT181ai_x_FWD-YIL160C'</t>
  </si>
  <si>
    <t>'RXN-ACACT161ai_x_FWD-YIL160C'</t>
  </si>
  <si>
    <t>'RXN-ACACT141ai_x_FWD-YIL160C'</t>
  </si>
  <si>
    <t>'RXN-ECOAI101a_x_FWD-YLR284C'</t>
  </si>
  <si>
    <t>'RXN-ECOAI122c_x_FWD-YLR284C'</t>
  </si>
  <si>
    <t>'RXN-ECOAI121b_x_FWD-YLR284C'</t>
  </si>
  <si>
    <t>'RXN-ECOAI121a_x_FWD-YLR284C'</t>
  </si>
  <si>
    <t>'RXN-ECOAI142c_x_FWD-YLR284C'</t>
  </si>
  <si>
    <t>'RXN-ECOAI141a_x_FWD-YLR284C'</t>
  </si>
  <si>
    <t>'RXN-ECOAI5d_x_FWD-YOR180C'</t>
  </si>
  <si>
    <t>'RXN-ECOAI6d_x_FWD-YOR180C'</t>
  </si>
  <si>
    <t>'RXN-ECOAR122_x_FWD-YNL202W'</t>
  </si>
  <si>
    <t>'RXN-ECOAR142_x_FWD-YNL202W'</t>
  </si>
  <si>
    <t>'RXN-STEHg161_l_FWD-YLL012W'</t>
  </si>
  <si>
    <t>'RXN-STEHg161_l_FWD-YKL140W'</t>
  </si>
  <si>
    <t>'RXN-STEHg181_l_FWD-YKL140W'</t>
  </si>
  <si>
    <t>'RXN-STEHg181_l_FWD-YLL012W'</t>
  </si>
  <si>
    <t>'RXN-STEHe161_l_FWD-YLL012W'</t>
  </si>
  <si>
    <t>'RXN-STEHe181_l_FWD-YLL012W'</t>
  </si>
  <si>
    <t>'RXN-STEHf161_l_FWD-YLL012W'</t>
  </si>
  <si>
    <t>'RXN-STEHf181_l_FWD-YLL012W'</t>
  </si>
  <si>
    <t>'RXN-STEHl161_l_FWD-YLL012W'</t>
  </si>
  <si>
    <t>'RXN-STEHl181_l_FWD-YLL012W'</t>
  </si>
  <si>
    <t>'RXN-STEHz161_l_FWD-YLL012W'</t>
  </si>
  <si>
    <t>'RXN-STEHz181_l_FWD-YLL012W'</t>
  </si>
  <si>
    <t>'RXN-STEHz161_en_FWD-YLR020C'</t>
  </si>
  <si>
    <t>'RXN-STEHz181_en_FWD-YLR020C'</t>
  </si>
  <si>
    <t>'RXN-SUCACCT_m_FWD-YBL015W'</t>
  </si>
  <si>
    <t>'RXN-SUCACCT_m_REV-YBL015W'</t>
  </si>
  <si>
    <t>'RXN-RAFH_e_FWD-YIL020C'</t>
  </si>
  <si>
    <t>'RXN-URIH_c_FWD-YDR400W'</t>
  </si>
  <si>
    <t>'RXN-GTHRDtabc_v_FWD-YDR135C'</t>
  </si>
  <si>
    <t>'RXN-TCHOLAtabc_v_FWD-YLL048C'</t>
  </si>
  <si>
    <t>'RXN-MEVt_c_e_FWD-SPONT'</t>
  </si>
  <si>
    <t>'RXN-MEVt_c_e_REV-SPONT'</t>
  </si>
  <si>
    <t>'RXN-BTDt_c_e_FWD-SPONT'</t>
  </si>
  <si>
    <t>'RXN-BTDt_c_e_REV-SPONT'</t>
  </si>
  <si>
    <t>'RXN-2MBACt_c_e_FWD-SPONT'</t>
  </si>
  <si>
    <t>'RXN-2OXOADPt_c_m_FWD-YOR222W'</t>
  </si>
  <si>
    <t>'RXN-2OXOADPt_c_m_REV-YOR222W'</t>
  </si>
  <si>
    <t>'RXN-2OXOADPt_c_m_FWD-YPL134C'</t>
  </si>
  <si>
    <t>'RXN-2OXOADPt_c_m_REV-YPL134C'</t>
  </si>
  <si>
    <t>'RXN-3DH5HPBt_c_m_FWD-SPONT'</t>
  </si>
  <si>
    <t>'RXN-3DH5HPBt_c_m_REV-SPONT'</t>
  </si>
  <si>
    <t>'RXN-4ABUTtps_e_FWD-YDL210W'</t>
  </si>
  <si>
    <t>'RXN-4ABUTtps_e_FWD-YOR348C'</t>
  </si>
  <si>
    <t>'RXN-5AOPtps_e_FWD-YDL210W'</t>
  </si>
  <si>
    <t>'RXN-5FTHFt_c_e_FWD-SPONT'</t>
  </si>
  <si>
    <t>'RXN-5FTHFt_c_e_REV-SPONT'</t>
  </si>
  <si>
    <t>'RXN-8AONNtps_e_FWD-YNR056C'</t>
  </si>
  <si>
    <t>'RXN-8AONNtps_e_REV-YNR056C'</t>
  </si>
  <si>
    <t>'RXN-ACt_c_e_FWD-YCR010C'</t>
  </si>
  <si>
    <t>'RXN-ACt_c_e_REV-YCR010C'</t>
  </si>
  <si>
    <t>'RXN-ETACt_c_e_FWD-SPONT'</t>
  </si>
  <si>
    <t>'RXN-ADEtps_e_FWD-YGL186C'</t>
  </si>
  <si>
    <t>'RXN-ADEtps_e_FWD-YER060W'</t>
  </si>
  <si>
    <t>'RXN-ADEtps_e_FWD-YER060W-A'</t>
  </si>
  <si>
    <t>'RXN-ADEtps_e_FWD-YER056C'</t>
  </si>
  <si>
    <t>'RXN-ADNtps_e_FWD-YAL022C'</t>
  </si>
  <si>
    <t>'RXN-ADPATPt_c_m_FWD-YMR056C'</t>
  </si>
  <si>
    <t>'RXN-ADPATPt_c_m_REV-YMR056C'</t>
  </si>
  <si>
    <t>'RXN-ADPATPt_c_m_FWD-YBR085W'</t>
  </si>
  <si>
    <t>'RXN-ADPATPt_c_m_REV-YBR085W'</t>
  </si>
  <si>
    <t>'RXN-ADPATPt_c_m_FWD-YBL030C'</t>
  </si>
  <si>
    <t>'RXN-ADPATPt_c_m_REV-YBL030C'</t>
  </si>
  <si>
    <t>'RXN-ADPATPt_c_x_FWD-YPR128C'</t>
  </si>
  <si>
    <t>'RXN-AKGCITta_m_FWD-YMR241W'</t>
  </si>
  <si>
    <t>'RXN-AKGCITta_m_REV-YMR241W'</t>
  </si>
  <si>
    <t>'RXN-ALLTTt_c_e_FWD-YJR152W'</t>
  </si>
  <si>
    <t>'RXN-ALLTNt_c_e_FWD-YIR028W'</t>
  </si>
  <si>
    <t>'RXN-NH4t_c_e_FWD-YDR384C'</t>
  </si>
  <si>
    <t>'RXN-NH4t_c_e_REV-YDR384C'</t>
  </si>
  <si>
    <t>'RXN-NH4t_c_e_FWD-YPR138C'</t>
  </si>
  <si>
    <t>'RXN-NH4t_c_e_REV-YPR138C'</t>
  </si>
  <si>
    <t>'RXN-NH4t_c_e_FWD-YGR121C'</t>
  </si>
  <si>
    <t>'RXN-NH4t_c_e_REV-YGR121C'</t>
  </si>
  <si>
    <t>'RXN-NH4t_c_e_FWD-YNL142W'</t>
  </si>
  <si>
    <t>'RXN-NH4t_c_e_REV-YNL142W'</t>
  </si>
  <si>
    <t>'RXN-AMPATPt_c_x_FWD-YPR128C'</t>
  </si>
  <si>
    <t>'RXN-ASPGLUt_c_m_FWD-YPR021C'</t>
  </si>
  <si>
    <t>'RXN-BTNtps_e_FWD-YGR065C'</t>
  </si>
  <si>
    <t>'RXN-CRNACRNt_c_m_FWD-YOR100C'</t>
  </si>
  <si>
    <t>'RXN-CER2B24_g_r_FWD-UNKNOWN'</t>
  </si>
  <si>
    <t>'RXN-CER2B24_g_r_REV-UNKNOWN'</t>
  </si>
  <si>
    <t>'RXN-CER2B26_g_r_FWD-UNKNOWN'</t>
  </si>
  <si>
    <t>'RXN-CER2B26_g_r_REV-UNKNOWN'</t>
  </si>
  <si>
    <t>'RXN-CHOLtps_e_FWD-YGL077C'</t>
  </si>
  <si>
    <t>'RXN-CITMALta_m_FWD-YBR291C'</t>
  </si>
  <si>
    <t>'RXN-CITMALta_m_REV-YBR291C'</t>
  </si>
  <si>
    <t>'RXN-CITPEPt_c_m_FWD-YBR291C'</t>
  </si>
  <si>
    <t>'RXN-CITPEPt_c_m_REV-YBR291C'</t>
  </si>
  <si>
    <t>'RXN-CITICITt_c_m_FWD-YBR291C'</t>
  </si>
  <si>
    <t>'RXN-CITICITt_c_m_REV-YBR291C'</t>
  </si>
  <si>
    <t>'RXN-COAt_c_m_FWD-YHR002W'</t>
  </si>
  <si>
    <t>'RXN-CTPt2_m_FWD-YBR192W'</t>
  </si>
  <si>
    <t>'RXN-CTPCMPt_c_m_FWD-YBR192W'</t>
  </si>
  <si>
    <t>'RXN-CYTDtps_e_FWD-YAL022C'</t>
  </si>
  <si>
    <t>'RXN-CSNtps_e_FWD-YGL186C'</t>
  </si>
  <si>
    <t>'RXN-CSNtps_e_FWD-YER060W'</t>
  </si>
  <si>
    <t>'RXN-CSNtps_e_FWD-YER060W-A'</t>
  </si>
  <si>
    <t>'RXN-CSNtps_e_FWD-YER056C'</t>
  </si>
  <si>
    <t>'RXN-FRUtps_e_FWD-YOL156W'</t>
  </si>
  <si>
    <t>'RXN-FRUtps_e_FWD-YEL069C'</t>
  </si>
  <si>
    <t>'RXN-FRUtps_e_FWD-YDR342C'</t>
  </si>
  <si>
    <t>'RXN-FRUtps_e_FWD-YNR072W'</t>
  </si>
  <si>
    <t>'RXN-FRUtps_e_FWD-YDR343C'</t>
  </si>
  <si>
    <t>'RXN-FRUtps_e_FWD-YJR158W'</t>
  </si>
  <si>
    <t>'RXN-FRUtps_e_FWD-YHR092C'</t>
  </si>
  <si>
    <t>'RXN-FRUtps_e_FWD-YDR345C'</t>
  </si>
  <si>
    <t>'RXN-FRUtps_e_FWD-YJL214W'</t>
  </si>
  <si>
    <t>'RXN-FRUtps_e_FWD-YMR011W'</t>
  </si>
  <si>
    <t>'RXN-FRUtps_e_FWD-YHR094C'</t>
  </si>
  <si>
    <t>'RXN-FRUtps_e_FWD-YHR096C'</t>
  </si>
  <si>
    <t>'RXN-FRUtps_e_FWD-YFL011W'</t>
  </si>
  <si>
    <t>'RXN-FRUtps_e_FWD-YJL219W'</t>
  </si>
  <si>
    <t>'RXN-FRUtps_e_FWD-YDL245C'</t>
  </si>
  <si>
    <t>'RXN-GALtps_e_FWD-YDR536W'</t>
  </si>
  <si>
    <t>'RXN-GALtps_e_FWD-YOL156W'</t>
  </si>
  <si>
    <t>'RXN-GALtps_e_FWD-YFL011W'</t>
  </si>
  <si>
    <t>'RXN-GALtps_e_FWD-YNL318C'</t>
  </si>
  <si>
    <t>'RXN-GALtps_e_FWD-YJL219W'</t>
  </si>
  <si>
    <t>'RXN-GALtps_e_FWD-YLR081W'</t>
  </si>
  <si>
    <t>'RXN-LACDtps_e_FWD-YKL217W'</t>
  </si>
  <si>
    <t>'RXN-LACDtps_e_REV-YKL217W'</t>
  </si>
  <si>
    <t>'RXN-LACtps_m_FWD-SPONT'</t>
  </si>
  <si>
    <t>'RXN-LACPYRt_c_m_FWD-SPONT'</t>
  </si>
  <si>
    <t>'RXN-LACPYRt_c_m_REV-SPONT'</t>
  </si>
  <si>
    <t>'RXN-MANtps_e_FWD-YOL156W'</t>
  </si>
  <si>
    <t>'RXN-MANtps_e_FWD-YEL069C'</t>
  </si>
  <si>
    <t>'RXN-MANtps_e_FWD-YDR342C'</t>
  </si>
  <si>
    <t>'RXN-MANtps_e_FWD-YNR072W'</t>
  </si>
  <si>
    <t>'RXN-MANtps_e_FWD-YDR343C'</t>
  </si>
  <si>
    <t>'RXN-MANtps_e_FWD-YJR158W'</t>
  </si>
  <si>
    <t>'RXN-MANtps_e_FWD-YHR092C'</t>
  </si>
  <si>
    <t>'RXN-MANtps_e_FWD-YDR345C'</t>
  </si>
  <si>
    <t>'RXN-MANtps_e_FWD-YJL214W'</t>
  </si>
  <si>
    <t>'RXN-MANtps_e_FWD-YMR011W'</t>
  </si>
  <si>
    <t>'RXN-MANtps_e_FWD-YHR094C'</t>
  </si>
  <si>
    <t>'RXN-MANtps_e_FWD-YHR096C'</t>
  </si>
  <si>
    <t>'RXN-MANtps_e_FWD-YFL011W'</t>
  </si>
  <si>
    <t>'RXN-MANtps_e_FWD-YJL219W'</t>
  </si>
  <si>
    <t>'RXN-MANtps_e_FWD-YDL245C'</t>
  </si>
  <si>
    <t>'RXN-EPISTt_c_e_FWD-YIL013C'</t>
  </si>
  <si>
    <t>'RXN-EPISTt_c_e_REV-YIL013C'</t>
  </si>
  <si>
    <t>'RXN-EPISTt_c_e_FWD-YOR011W'</t>
  </si>
  <si>
    <t>'RXN-EPISTt_c_e_REV-YOR011W'</t>
  </si>
  <si>
    <t>'RXN-ERGSTt_c_e_FWD-SPONT'</t>
  </si>
  <si>
    <t>'RXN-ERGSTt_c_e_REV-SPONT'</t>
  </si>
  <si>
    <t>'RXN-ETHAt_c_e_FWD-YGL077C'</t>
  </si>
  <si>
    <t>'RXN-ETHAt_c_e_REV-YGL077C'</t>
  </si>
  <si>
    <t>'RXN-FADH2t_c_m_FWD-YIL134W'</t>
  </si>
  <si>
    <t>'RXN-FECOSTt_e_FWD-YIL013C'</t>
  </si>
  <si>
    <t>'RXN-FECOSTt_e_REV-YIL013C'</t>
  </si>
  <si>
    <t>'RXN-FECOSTt_e_FWD-YOR011W'</t>
  </si>
  <si>
    <t>'RXN-FECOSTt_e_REV-YOR011W'</t>
  </si>
  <si>
    <t>'RXN-FECOSTt_en_FWD-YIL013C'</t>
  </si>
  <si>
    <t>'RXN-FECOSTt_en_REV-YIL013C'</t>
  </si>
  <si>
    <t>'RXN-FECOSTt_en_FWD-YOR011W'</t>
  </si>
  <si>
    <t>'RXN-FECOSTt_en_REV-YOR011W'</t>
  </si>
  <si>
    <t>'RXN-FOLt_c_e_FWD-SPONT'</t>
  </si>
  <si>
    <t>'RXN-FOLt_c_e_REV-SPONT'</t>
  </si>
  <si>
    <t>'RXN-GDPMANt_c_g_FWD-YGL225W'</t>
  </si>
  <si>
    <t>'RXN-GLCt_c_e_FWD-YOL156W'</t>
  </si>
  <si>
    <t>'RXN-GLCt_c_e_FWD-YJR158W'</t>
  </si>
  <si>
    <t>'RXN-GLCt_c_e_FWD-YJL214W'</t>
  </si>
  <si>
    <t>'RXN-GLCt_c_e_FWD-YJR160C'</t>
  </si>
  <si>
    <t>'RXN-GLCt_c_e_FWD-YJL219W'</t>
  </si>
  <si>
    <t>'RXN-GLCt_c_e_FWD-YDL245C'</t>
  </si>
  <si>
    <t>'RXN-GLCt_c_e_FWD-YDL247W'</t>
  </si>
  <si>
    <t>'RXN-GLCt_c_e_FWD-YDR342C'</t>
  </si>
  <si>
    <t>'RXN-GLCt_c_e_FWD-YDR536W'</t>
  </si>
  <si>
    <t>'RXN-GLCt_c_e_FWD-YEL069C'</t>
  </si>
  <si>
    <t>'RXN-GLCt_c_e_FWD-YDR343C'</t>
  </si>
  <si>
    <t>'RXN-GLCt_c_e_FWD-YDR387C'</t>
  </si>
  <si>
    <t>'RXN-GLCt_c_e_FWD-YNR072W'</t>
  </si>
  <si>
    <t>'RXN-GLCt_c_e_FWD-YDR345C'</t>
  </si>
  <si>
    <t>'RXN-GLCt_c_e_FWD-YHR092C'</t>
  </si>
  <si>
    <t>'RXN-GLCt_c_e_FWD-YMR011W'</t>
  </si>
  <si>
    <t>'RXN-GLCt_c_e_FWD-YHR094C'</t>
  </si>
  <si>
    <t>'RXN-GLCt_c_e_FWD-YFL011W'</t>
  </si>
  <si>
    <t>'RXN-GLCt_c_e_FWD-YHR096C'</t>
  </si>
  <si>
    <t>'RXN-GLCt_c_e_FWD-YLR081W'</t>
  </si>
  <si>
    <t>'RXN-GTHRDt_c_e_FWD-YJL212C'</t>
  </si>
  <si>
    <t>'RXN-GTHRDt_c_v_FWD-YDR135C'</t>
  </si>
  <si>
    <t>'RXN-GTHRDt_c_v_REV-YDR135C'</t>
  </si>
  <si>
    <t>'RXN-GTHRDt_c_v_FWD-YLL015W'</t>
  </si>
  <si>
    <t>'RXN-GTHRDt_c_v_REV-YLL015W'</t>
  </si>
  <si>
    <t>'RXN-G3PIt_c_e_FWD-YCR098C'</t>
  </si>
  <si>
    <t>'RXN-G3PIt_c_e_REV-YCR098C'</t>
  </si>
  <si>
    <t>'RXN-G3PCt_c_e_FWD-YCR098C'</t>
  </si>
  <si>
    <t>'RXN-G3PCt_c_e_REV-YCR098C'</t>
  </si>
  <si>
    <t>'RXN-GLYCtps_e_FWD-YDR536W'</t>
  </si>
  <si>
    <t>'RXN-GLYCtps_e_FWD-YGL084C'</t>
  </si>
  <si>
    <t>'RXN-GLYCt_e_FWD-YLL043W'</t>
  </si>
  <si>
    <t>'RXN-GLYCt_e_FWD-YFL054C'</t>
  </si>
  <si>
    <t>'RXN-GLYtps_e_FWD-YPL265W'</t>
  </si>
  <si>
    <t>'RXN-GLYtps_e_REV-YPL265W'</t>
  </si>
  <si>
    <t>'RXN-GLYtps_e_FWD-YCL025C'</t>
  </si>
  <si>
    <t>'RXN-GLYtps_e_REV-YCL025C'</t>
  </si>
  <si>
    <t>'RXN-GLYtps_e_FWD-YOL020W'</t>
  </si>
  <si>
    <t>'RXN-GLYtps_e_REV-YOL020W'</t>
  </si>
  <si>
    <t>'RXN-GLYtps_e_FWD-YOR348C'</t>
  </si>
  <si>
    <t>'RXN-GLYtps_e_REV-YOR348C'</t>
  </si>
  <si>
    <t>'RXN-GLYCOGENt_c_v_FWD-SPONT'</t>
  </si>
  <si>
    <t>'RXN-GTPGDPtp_m_FWD-YDL198C'</t>
  </si>
  <si>
    <t>'RXN-GUAtps_e_FWD-YGL186C'</t>
  </si>
  <si>
    <t>'RXN-GUAtps_e_REV-YGL186C'</t>
  </si>
  <si>
    <t>'RXN-GUAtps_e_FWD-YER060W'</t>
  </si>
  <si>
    <t>'RXN-GUAtps_e_REV-YER060W'</t>
  </si>
  <si>
    <t>'RXN-GUAtps_e_FWD-YER060W-A'</t>
  </si>
  <si>
    <t>'RXN-GUAtps_e_REV-YER060W-A'</t>
  </si>
  <si>
    <t>'RXN-GUAtps_e_FWD-YER056C'</t>
  </si>
  <si>
    <t>'RXN-GUAtps_e_REV-YER056C'</t>
  </si>
  <si>
    <t>'RXN-INOSTtps_e_FWD-YOL103W'</t>
  </si>
  <si>
    <t>'RXN-INOSTtps_e_FWD-YDR497C'</t>
  </si>
  <si>
    <t>'RXN-FE2t_c_e_FWD-YMR319C'</t>
  </si>
  <si>
    <t>'RXN-FE2t_c_e_FWD-YMR058W'</t>
  </si>
  <si>
    <t>'RXN-FE2t_c_m_FWD-YKR052C'</t>
  </si>
  <si>
    <t>'RXN-FE2t_c_m_FWD-YJL133W'</t>
  </si>
  <si>
    <t>'RXN-IAMACt_c_e_FWD-SPONT'</t>
  </si>
  <si>
    <t>'RXN-IBUTACt_c_e_FWD-SPONT'</t>
  </si>
  <si>
    <t>'RXN-IPDPt_c_m_FWD-SPONT'</t>
  </si>
  <si>
    <t>'RXN-IPDPt_c_m_REV-SPONT'</t>
  </si>
  <si>
    <t>'RXN-ALAtps_e_FWD-YBR068C'</t>
  </si>
  <si>
    <t>'RXN-ALAtps_e_REV-YBR068C'</t>
  </si>
  <si>
    <t>'RXN-ALAtps_e_FWD-YPL265W'</t>
  </si>
  <si>
    <t>'RXN-ALAtps_e_REV-YPL265W'</t>
  </si>
  <si>
    <t>'RXN-ALAtps_e_FWD-YOL020W'</t>
  </si>
  <si>
    <t>'RXN-ALAtps_e_REV-YOL020W'</t>
  </si>
  <si>
    <t>'RXN-ALAtps_e_FWD-YDR046C'</t>
  </si>
  <si>
    <t>'RXN-ALAtps_e_REV-YDR046C'</t>
  </si>
  <si>
    <t>'RXN-ALAtps_e_FWD-YCL025C'</t>
  </si>
  <si>
    <t>'RXN-ALAtps_e_REV-YCL025C'</t>
  </si>
  <si>
    <t>'RXN-ALAtps_e_FWD-YOR348C'</t>
  </si>
  <si>
    <t>'RXN-ALAtps_e_REV-YOR348C'</t>
  </si>
  <si>
    <t>'RXN-ARGtps_e_FWD-YNL270C'</t>
  </si>
  <si>
    <t>'RXN-ARGtps_e_REV-YNL270C'</t>
  </si>
  <si>
    <t>'RXN-ARGtps_e_FWD-YEL063C'</t>
  </si>
  <si>
    <t>'RXN-ARGtps_e_REV-YEL063C'</t>
  </si>
  <si>
    <t>'RXN-ARGtpa_v_FWD-YBR293W'</t>
  </si>
  <si>
    <t>'RXN-ARGtpa_v_FWD-YOL092W'</t>
  </si>
  <si>
    <t>'RXN-ASNtps_e_FWD-YDR508C'</t>
  </si>
  <si>
    <t>'RXN-ASNtps_e_REV-YDR508C'</t>
  </si>
  <si>
    <t>'RXN-ASNtps_e_FWD-YPL265W'</t>
  </si>
  <si>
    <t>'RXN-ASNtps_e_REV-YPL265W'</t>
  </si>
  <si>
    <t>'RXN-ASNtps_e_FWD-YCL025C'</t>
  </si>
  <si>
    <t>'RXN-ASNtps_e_REV-YCL025C'</t>
  </si>
  <si>
    <t>'RXN-ASNtpa_v_FWD-YJR001W'</t>
  </si>
  <si>
    <t>'RXN-ASNtps_v_FWD-YNL101W'</t>
  </si>
  <si>
    <t>'RXN-ASNtps_v_FWD-YKL146W'</t>
  </si>
  <si>
    <t>'RXN-ASPtps_v_FWD-YER119C'</t>
  </si>
  <si>
    <t>'RXN-ASPtps_e_FWD-YPL265W'</t>
  </si>
  <si>
    <t>'RXN-ASPtps_e_REV-YPL265W'</t>
  </si>
  <si>
    <t>'RXN-ASPtps_e_FWD-YFL055W'</t>
  </si>
  <si>
    <t>'RXN-ASPtps_e_REV-YFL055W'</t>
  </si>
  <si>
    <t>'RXN-CRNt_e_FWD-YBR132C'</t>
  </si>
  <si>
    <t>'RXN-CRNt_e_REV-YBR132C'</t>
  </si>
  <si>
    <t>'RXN-CYStps_e_FWD-YBR068C'</t>
  </si>
  <si>
    <t>'RXN-CYStps_e_REV-YBR068C'</t>
  </si>
  <si>
    <t>'RXN-CYStps_e_FWD-YOL020W'</t>
  </si>
  <si>
    <t>'RXN-CYStps_e_REV-YOL020W'</t>
  </si>
  <si>
    <t>'RXN-CYStps_e_FWD-YDR046C'</t>
  </si>
  <si>
    <t>'RXN-CYStps_e_REV-YDR046C'</t>
  </si>
  <si>
    <t>'RXN-CYStps_e_FWD-YBR069C'</t>
  </si>
  <si>
    <t>'RXN-CYStps_e_REV-YBR069C'</t>
  </si>
  <si>
    <t>'RXN-CYStps_e_FWD-YDR508C'</t>
  </si>
  <si>
    <t>'RXN-CYStps_e_REV-YDR508C'</t>
  </si>
  <si>
    <t>'RXN-CYStps_e_FWD-YCL025C'</t>
  </si>
  <si>
    <t>'RXN-CYStps_e_REV-YCL025C'</t>
  </si>
  <si>
    <t>'RXN-CYSItps_v_FWD-YCR075C'</t>
  </si>
  <si>
    <t>'RXN-GLUt_c_m_FWD-YPR021C'</t>
  </si>
  <si>
    <t>'RXN-GLUt_c_m_FWD-YBR104W'</t>
  </si>
  <si>
    <t>'RXN-GLUtps_v_FWD-YER119C'</t>
  </si>
  <si>
    <t>'RXN-GLUtps_e_FWD-YFL055W'</t>
  </si>
  <si>
    <t>'RXN-GLUtps_e_REV-YFL055W'</t>
  </si>
  <si>
    <t>'RXN-GLUtps_e_FWD-YPL265W'</t>
  </si>
  <si>
    <t>'RXN-GLUtps_e_REV-YPL265W'</t>
  </si>
  <si>
    <t>'RXN-GLUtps_e_FWD-YCL025C'</t>
  </si>
  <si>
    <t>'RXN-GLUtps_e_REV-YCL025C'</t>
  </si>
  <si>
    <t>'RXN-GLNtpa_v_FWD-YJR001W'</t>
  </si>
  <si>
    <t>'RXN-GLNtps_v_FWD-YNL101W'</t>
  </si>
  <si>
    <t>'RXN-GLNtps_v_FWD-YKL146W'</t>
  </si>
  <si>
    <t>'RXN-GLNtps_e_FWD-YPL265W'</t>
  </si>
  <si>
    <t>'RXN-GLNtps_e_REV-YPL265W'</t>
  </si>
  <si>
    <t>'RXN-GLNtps_e_FWD-YDR508C'</t>
  </si>
  <si>
    <t>'RXN-GLNtps_e_REV-YDR508C'</t>
  </si>
  <si>
    <t>'RXN-GLNtps_e_FWD-YCL025C'</t>
  </si>
  <si>
    <t>'RXN-GLNtps_e_REV-YCL025C'</t>
  </si>
  <si>
    <t>'RXN-HIStpa_v_FWD-YBR293W'</t>
  </si>
  <si>
    <t>'RXN-HIStpa_v_FWD-YCL069W'</t>
  </si>
  <si>
    <t>'RXN-HIStpa_v_FWD-YMR088C'</t>
  </si>
  <si>
    <t>'RXN-HIStpa_v_FWD-YOL092W'</t>
  </si>
  <si>
    <t>'RXN-HIStps_e_FWD-YGR191W'</t>
  </si>
  <si>
    <t>'RXN-HIStps_e_REV-YGR191W'</t>
  </si>
  <si>
    <t>'RXN-HIStps_e_FWD-YBR069C'</t>
  </si>
  <si>
    <t>'RXN-HIStps_e_REV-YBR069C'</t>
  </si>
  <si>
    <t>'RXN-ILEt_c_v_FWD-YCL038C'</t>
  </si>
  <si>
    <t>'RXN-ILEt_c_v_REV-YCL038C'</t>
  </si>
  <si>
    <t>'RXN-ILEtpa_v_FWD-YJR001W'</t>
  </si>
  <si>
    <t>'RXN-ILEtps_v_FWD-YNL101W'</t>
  </si>
  <si>
    <t>'RXN-ILEtps_v_FWD-YKL146W'</t>
  </si>
  <si>
    <t>'RXN-ILEtps_e_FWD-YBR068C'</t>
  </si>
  <si>
    <t>'RXN-ILEtps_e_REV-YBR068C'</t>
  </si>
  <si>
    <t>'RXN-ILEtps_e_FWD-YDR046C'</t>
  </si>
  <si>
    <t>'RXN-ILEtps_e_REV-YDR046C'</t>
  </si>
  <si>
    <t>'RXN-ILEtps_e_FWD-YBR069C'</t>
  </si>
  <si>
    <t>'RXN-ILEtps_e_REV-YBR069C'</t>
  </si>
  <si>
    <t>'RXN-ILEtps_e_FWD-YCL025C'</t>
  </si>
  <si>
    <t>'RXN-ILEtps_e_REV-YCL025C'</t>
  </si>
  <si>
    <t>'RXN-LACt_c_m_FWD-YKL217W'</t>
  </si>
  <si>
    <t>'RXN-LACt_c_m_REV-YKL217W'</t>
  </si>
  <si>
    <t>'RXN-LACLtps_e_FWD-YKL217W'</t>
  </si>
  <si>
    <t>'RXN-LEUt_c_v_FWD-YCL038C'</t>
  </si>
  <si>
    <t>'RXN-LEUt_c_v_REV-YCL038C'</t>
  </si>
  <si>
    <t>'RXN-LEUtpa_v_FWD-YJR001W'</t>
  </si>
  <si>
    <t>'RXN-LEUtps_v_FWD-YNL101W'</t>
  </si>
  <si>
    <t>'RXN-LEUtps_v_FWD-YKL146W'</t>
  </si>
  <si>
    <t>'RXN-LEUtps_e_FWD-YBR068C'</t>
  </si>
  <si>
    <t>'RXN-LEUtps_e_REV-YBR068C'</t>
  </si>
  <si>
    <t>'RXN-LEUtps_e_FWD-YDR046C'</t>
  </si>
  <si>
    <t>'RXN-LEUtps_e_REV-YDR046C'</t>
  </si>
  <si>
    <t>'RXN-LEUtps_e_FWD-YBR069C'</t>
  </si>
  <si>
    <t>'RXN-LEUtps_e_REV-YBR069C'</t>
  </si>
  <si>
    <t>'RXN-LEUtps_e_FWD-YDR508C'</t>
  </si>
  <si>
    <t>'RXN-LEUtps_e_REV-YDR508C'</t>
  </si>
  <si>
    <t>'RXN-LEUtps_e_FWD-YCL025C'</t>
  </si>
  <si>
    <t>'RXN-LEUtps_e_REV-YCL025C'</t>
  </si>
  <si>
    <t>'RXN-LYStpa_v_FWD-YBR293W'</t>
  </si>
  <si>
    <t>'RXN-LYStpa_v_FWD-YCL069W'</t>
  </si>
  <si>
    <t>'RXN-LYStpa_v_FWD-YMR088C'</t>
  </si>
  <si>
    <t>'RXN-LYStpa_v_FWD-YOL092W'</t>
  </si>
  <si>
    <t>'RXN-LYStps_e_FWD-YNL268W'</t>
  </si>
  <si>
    <t>'RXN-LYStps_e_REV-YNL268W'</t>
  </si>
  <si>
    <t>'RXN-METtps_e_FWD-YBR068C'</t>
  </si>
  <si>
    <t>'RXN-METtps_e_REV-YBR068C'</t>
  </si>
  <si>
    <t>'RXN-METtps_e_FWD-YDR046C'</t>
  </si>
  <si>
    <t>'RXN-METtps_e_REV-YDR046C'</t>
  </si>
  <si>
    <t>'RXN-METtps_e_FWD-YGR055W'</t>
  </si>
  <si>
    <t>'RXN-METtps_e_REV-YGR055W'</t>
  </si>
  <si>
    <t>'RXN-METtps_e_FWD-YHL036W'</t>
  </si>
  <si>
    <t>'RXN-METtps_e_REV-YHL036W'</t>
  </si>
  <si>
    <t>'RXN-METtps_e_FWD-YCL025C'</t>
  </si>
  <si>
    <t>'RXN-METtps_e_REV-YCL025C'</t>
  </si>
  <si>
    <t>'RXN-METtps_e_FWD-YDR508C'</t>
  </si>
  <si>
    <t>'RXN-METtps_e_REV-YDR508C'</t>
  </si>
  <si>
    <t>'RXN-PHEtps_e_FWD-YBR068C'</t>
  </si>
  <si>
    <t>'RXN-PHEtps_e_REV-YBR068C'</t>
  </si>
  <si>
    <t>'RXN-PHEtps_e_FWD-YDR046C'</t>
  </si>
  <si>
    <t>'RXN-PHEtps_e_REV-YDR046C'</t>
  </si>
  <si>
    <t>'RXN-PHEtps_e_FWD-YCL025C'</t>
  </si>
  <si>
    <t>'RXN-PHEtps_e_REV-YCL025C'</t>
  </si>
  <si>
    <t>'RXN-PHEtps_e_FWD-YOL020W'</t>
  </si>
  <si>
    <t>'RXN-PHEtps_e_REV-YOL020W'</t>
  </si>
  <si>
    <t>'RXN-PROtps_e_FWD-YOR348C'</t>
  </si>
  <si>
    <t>'RXN-PROtps_e_REV-YOR348C'</t>
  </si>
  <si>
    <t>'RXN-SERtps_e_FWD-YFL055W'</t>
  </si>
  <si>
    <t>'RXN-SERtps_e_REV-YFL055W'</t>
  </si>
  <si>
    <t>'RXN-SERtps_e_FWD-YPL265W'</t>
  </si>
  <si>
    <t>'RXN-SERtps_e_REV-YPL265W'</t>
  </si>
  <si>
    <t>'RXN-SERtps_e_FWD-YDR105C'</t>
  </si>
  <si>
    <t>'RXN-SERtps_e_REV-YDR105C'</t>
  </si>
  <si>
    <t>'RXN-SERtps_e_FWD-YDR508C'</t>
  </si>
  <si>
    <t>'RXN-SERtps_e_REV-YDR508C'</t>
  </si>
  <si>
    <t>'RXN-SERtps_e_FWD-YCL025C'</t>
  </si>
  <si>
    <t>'RXN-SERtps_e_REV-YCL025C'</t>
  </si>
  <si>
    <t>'RXN-THRtps_e_FWD-YBR069C'</t>
  </si>
  <si>
    <t>'RXN-THRtps_e_REV-YBR069C'</t>
  </si>
  <si>
    <t>'RXN-THRtps_e_FWD-YDR046C'</t>
  </si>
  <si>
    <t>'RXN-THRtps_e_REV-YDR046C'</t>
  </si>
  <si>
    <t>'RXN-THRtps_e_FWD-YDR508C'</t>
  </si>
  <si>
    <t>'RXN-THRtps_e_REV-YDR508C'</t>
  </si>
  <si>
    <t>'RXN-THRtps_e_FWD-YCL025C'</t>
  </si>
  <si>
    <t>'RXN-THRtps_e_REV-YCL025C'</t>
  </si>
  <si>
    <t>'RXN-TRPtps_e_FWD-YBR068C'</t>
  </si>
  <si>
    <t>'RXN-TRPtps_e_REV-YBR068C'</t>
  </si>
  <si>
    <t>'RXN-TRPtps_e_FWD-YDR046C'</t>
  </si>
  <si>
    <t>'RXN-TRPtps_e_REV-YDR046C'</t>
  </si>
  <si>
    <t>'RXN-TRPtps_e_FWD-YBR069C'</t>
  </si>
  <si>
    <t>'RXN-TRPtps_e_REV-YBR069C'</t>
  </si>
  <si>
    <t>'RXN-TRPtps_e_FWD-YOL020W'</t>
  </si>
  <si>
    <t>'RXN-TRPtps_e_REV-YOL020W'</t>
  </si>
  <si>
    <t>'RXN-TYRt_c_v_FWD-YCL038C'</t>
  </si>
  <si>
    <t>'RXN-TYRt_c_v_REV-YCL038C'</t>
  </si>
  <si>
    <t>'RXN-TYRtpa_v_FWD-YJR001W'</t>
  </si>
  <si>
    <t>'RXN-TYRtpa_v_FWD-YBR293W'</t>
  </si>
  <si>
    <t>'RXN-TYRtps_v_FWD-YNL101W'</t>
  </si>
  <si>
    <t>'RXN-TYRtps_v_FWD-YKL146W'</t>
  </si>
  <si>
    <t>'RXN-TYRtps_e_FWD-YBR068C'</t>
  </si>
  <si>
    <t>'RXN-TYRtps_e_REV-YBR068C'</t>
  </si>
  <si>
    <t>'RXN-TYRtps_e_FWD-YDR046C'</t>
  </si>
  <si>
    <t>'RXN-TYRtps_e_REV-YDR046C'</t>
  </si>
  <si>
    <t>'RXN-TYRtps_e_FWD-YBR069C'</t>
  </si>
  <si>
    <t>'RXN-TYRtps_e_REV-YBR069C'</t>
  </si>
  <si>
    <t>'RXN-TYRtps_e_FWD-YCL025C'</t>
  </si>
  <si>
    <t>'RXN-TYRtps_e_REV-YCL025C'</t>
  </si>
  <si>
    <t>'RXN-TYRtps_e_FWD-YOL020W'</t>
  </si>
  <si>
    <t>'RXN-TYRtps_e_REV-YOL020W'</t>
  </si>
  <si>
    <t>'RXN-VALtps_e_FWD-YBR068C'</t>
  </si>
  <si>
    <t>'RXN-VALtps_e_REV-YBR068C'</t>
  </si>
  <si>
    <t>'RXN-VALtps_e_FWD-YDR046C'</t>
  </si>
  <si>
    <t>'RXN-VALtps_e_REV-YDR046C'</t>
  </si>
  <si>
    <t>'RXN-VALtps_e_FWD-YBR069C'</t>
  </si>
  <si>
    <t>'RXN-VALtps_e_REV-YBR069C'</t>
  </si>
  <si>
    <t>'RXN-VALtps_e_FWD-YCL025C'</t>
  </si>
  <si>
    <t>'RXN-VALtps_e_REV-YCL025C'</t>
  </si>
  <si>
    <t>'RXN-LANOSTt_c_e_FWD-YIL013C'</t>
  </si>
  <si>
    <t>'RXN-LANOSTt_c_e_REV-YIL013C'</t>
  </si>
  <si>
    <t>'RXN-LANOSTt_c_e_FWD-YOR011W'</t>
  </si>
  <si>
    <t>'RXN-LANOSTt_c_e_REV-YOR011W'</t>
  </si>
  <si>
    <t>'RXN-MALt2_m_FWD-YLR348C'</t>
  </si>
  <si>
    <t>'RXN-MALTtps_e_FWD-YBR298C'</t>
  </si>
  <si>
    <t>'RXN-MALTtps_e_FWD-YJR160C'</t>
  </si>
  <si>
    <t>'RXN-MALTtps_e_FWD-YDL247W'</t>
  </si>
  <si>
    <t>'RXN-MALTtps_e_FWD-YGR289C'</t>
  </si>
  <si>
    <t>'RXN-NFORTYR2t_c_e_FWD-YBR180W'</t>
  </si>
  <si>
    <t>'RXN-NADt_c_m_FWD-YEL006W'</t>
  </si>
  <si>
    <t>'RXN-NADt_c_m_FWD-YIL006W'</t>
  </si>
  <si>
    <t>'RXN-NADt1_m_FWD-YIL006W'</t>
  </si>
  <si>
    <t>'RXN-NADt2_m_FWD-YIL006W'</t>
  </si>
  <si>
    <t>'RXN-NADt3_m_FWD-YIL006W'</t>
  </si>
  <si>
    <t>'RXN-NACt_c_e_FWD-YGR260W'</t>
  </si>
  <si>
    <t>'RXN-NACt_c_e_REV-YGR260W'</t>
  </si>
  <si>
    <t>'RXN-ORNtpa_m_FWD-YOR130C'</t>
  </si>
  <si>
    <t>'RXN-ORNtps_e_FWD-YEL063C'</t>
  </si>
  <si>
    <t>'RXN-ORNtps_e_REV-YEL063C'</t>
  </si>
  <si>
    <t>'RXN-OAAtps_m_FWD-YKL120W'</t>
  </si>
  <si>
    <t>'RXN-PNTOtps_e_FWD-YCR028C'</t>
  </si>
  <si>
    <t>'RXN-PNTOtps_e_REV-YCR028C'</t>
  </si>
  <si>
    <t>'RXN-PENDPt_c_m_FWD-SPONT'</t>
  </si>
  <si>
    <t>'RXN-PENDPt_c_m_REV-SPONT'</t>
  </si>
  <si>
    <t>'RXN-PHEACt_c_e_FWD-SPONT'</t>
  </si>
  <si>
    <t>'RXN-PItps_e_FWD-YML123C'</t>
  </si>
  <si>
    <t>'RXN-PItps_e_REV-YML123C'</t>
  </si>
  <si>
    <t>'RXN-PItps_e_FWD-YCR037C'</t>
  </si>
  <si>
    <t>'RXN-PItps_e_REV-YCR037C'</t>
  </si>
  <si>
    <t>'RXN-PItps_e_FWD-YBR296C'</t>
  </si>
  <si>
    <t>'RXN-PItps_e_REV-YBR296C'</t>
  </si>
  <si>
    <t>'RXN-PItps_e_FWD-YJL198W'</t>
  </si>
  <si>
    <t>'RXN-PItps_e_REV-YJL198W'</t>
  </si>
  <si>
    <t>'RXN-PItps_e_FWD-YNR013C'</t>
  </si>
  <si>
    <t>'RXN-PItps_e_REV-YNR013C'</t>
  </si>
  <si>
    <t>'RXN-PItps_m_FWD-YJR077C'</t>
  </si>
  <si>
    <t>'RXN-PItps_m_FWD-YER053C'</t>
  </si>
  <si>
    <t>'RXN-Ktps_e_FWD-YDR456W'</t>
  </si>
  <si>
    <t>'RXN-Ktps_e_REV-YDR456W'</t>
  </si>
  <si>
    <t>'RXN-Ktps_e_FWD-YJL129C'</t>
  </si>
  <si>
    <t>'RXN-Ktps_e_REV-YJL129C'</t>
  </si>
  <si>
    <t>'RXN-PTRCtpa_e_FWD-YOR273C'</t>
  </si>
  <si>
    <t>'RXN-PTRCtpa_e_REV-YOR273C'</t>
  </si>
  <si>
    <t>'RXN-PTRCtpa_e_FWD-YLL028W'</t>
  </si>
  <si>
    <t>'RXN-PTRCtpa_e_REV-YLL028W'</t>
  </si>
  <si>
    <t>'RXN-PTRCtpa_v_FWD-YLL028W'</t>
  </si>
  <si>
    <t>'RXN-PTRCtpa_v_REV-YLL028W'</t>
  </si>
  <si>
    <t>'RXN-PTRCtpa_v_FWD-YOR273C'</t>
  </si>
  <si>
    <t>'RXN-PTRCtpa_v_REV-YOR273C'</t>
  </si>
  <si>
    <t>'RXN-PYDXNtps_e_FWD-YGL186C'</t>
  </si>
  <si>
    <t>'RXN-PYDXNtps_e_REV-YGL186C'</t>
  </si>
  <si>
    <t>'RXN-PYRtps_e_FWD-YKL217W'</t>
  </si>
  <si>
    <t>'RXN-PYRtps_e_REV-YKL217W'</t>
  </si>
  <si>
    <t>'RXN-AMETtps_e_FWD-YPL274W'</t>
  </si>
  <si>
    <t>'RXN-AMETt_c_m_FWD-YNL003C'</t>
  </si>
  <si>
    <t>'RXN-AMETt_c_m_REV-YNL003C'</t>
  </si>
  <si>
    <t>'RXN-MMETtps_e_FWD-YLL061W'</t>
  </si>
  <si>
    <t>'RXN-NAtpa_e_FWD-YLR138W'</t>
  </si>
  <si>
    <t>'RXN-NAtpa_e_REV-YLR138W'</t>
  </si>
  <si>
    <t>'RXN-NAtpa_e_FWD-YDR456W'</t>
  </si>
  <si>
    <t>'RXN-NAtpa_e_REV-YDR456W'</t>
  </si>
  <si>
    <t>'RXN-SPMDtpa_e_FWD-YOR273C'</t>
  </si>
  <si>
    <t>'RXN-SPMDtpa_e_REV-YOR273C'</t>
  </si>
  <si>
    <t>'RXN-SPMDtpa_e_FWD-YHL016C'</t>
  </si>
  <si>
    <t>'RXN-SPMDtpa_e_REV-YHL016C'</t>
  </si>
  <si>
    <t>'RXN-SPMDtpa_e_FWD-YBR132C'</t>
  </si>
  <si>
    <t>'RXN-SPMDtpa_e_REV-YBR132C'</t>
  </si>
  <si>
    <t>'RXN-SPMDtpa_e_FWD-YLL028W'</t>
  </si>
  <si>
    <t>'RXN-SPMDtpa_e_REV-YLL028W'</t>
  </si>
  <si>
    <t>'RXN-SPMDtpa_e_FWD-YPL274W'</t>
  </si>
  <si>
    <t>'RXN-SPMDtpa_e_REV-YPL274W'</t>
  </si>
  <si>
    <t>'RXN-SPMDtpa_v_FWD-YLL028W'</t>
  </si>
  <si>
    <t>'RXN-SPMDtpa_v_REV-YLL028W'</t>
  </si>
  <si>
    <t>'RXN-SPMDtpa_v_FWD-YOR273C'</t>
  </si>
  <si>
    <t>'RXN-SPMDtpa_v_REV-YOR273C'</t>
  </si>
  <si>
    <t>'RXN-SPRMtpa_e_FWD-YLL028W'</t>
  </si>
  <si>
    <t>'RXN-SPRMtpa_e_REV-YLL028W'</t>
  </si>
  <si>
    <t>'RXN-SPRMtpa_e_FWD-YGR138C'</t>
  </si>
  <si>
    <t>'RXN-SPRMtpa_e_REV-YGR138C'</t>
  </si>
  <si>
    <t>'RXN-SPRMtpa_e_FWD-YOR273C'</t>
  </si>
  <si>
    <t>'RXN-SPRMtpa_e_REV-YOR273C'</t>
  </si>
  <si>
    <t>'RXN-SPRMtpa_e_FWD-YPR156C'</t>
  </si>
  <si>
    <t>'RXN-SPRMtpa_e_REV-YPR156C'</t>
  </si>
  <si>
    <t>'RXN-SPRMtpa_v_FWD-YLL028W'</t>
  </si>
  <si>
    <t>'RXN-SPRMtpa_v_REV-YLL028W'</t>
  </si>
  <si>
    <t>'RXN-SPRMtpa_v_FWD-YGR138C'</t>
  </si>
  <si>
    <t>'RXN-SPRMtpa_v_REV-YGR138C'</t>
  </si>
  <si>
    <t>'RXN-SPRMtpa_v_FWD-YOR273C'</t>
  </si>
  <si>
    <t>'RXN-SPRMtpa_v_REV-YOR273C'</t>
  </si>
  <si>
    <t>'RXN-SPRMtpa_v_FWD-YPR156C'</t>
  </si>
  <si>
    <t>'RXN-SPRMtpa_v_REV-YPR156C'</t>
  </si>
  <si>
    <t>'RXN-SUCCt2_m_FWD-YLR348C'</t>
  </si>
  <si>
    <t>'RXN-SUCFUMt_c_m_FWD-YJR095W'</t>
  </si>
  <si>
    <t>'RXN-SO4t_c_e_FWD-YBR294W'</t>
  </si>
  <si>
    <t>'RXN-SO4t_c_e_FWD-YLR092W'</t>
  </si>
  <si>
    <t>'RXN-SO3t_c_e_FWD-YPL092W'</t>
  </si>
  <si>
    <t>'RXN-TAURt_c_e_FWD-SPONT'</t>
  </si>
  <si>
    <t>'RXN-TAURt_c_e_REV-SPONT'</t>
  </si>
  <si>
    <t>'RXN-THMPPt_m_FWD-YGR096W'</t>
  </si>
  <si>
    <t>'RXN-THMtps_e_FWD-YOR192C'</t>
  </si>
  <si>
    <t>'RXN-THMtps_e_FWD-YOR071C'</t>
  </si>
  <si>
    <t>'RXN-THMtps_e_FWD-YLR237W'</t>
  </si>
  <si>
    <t>'RXN-URAtps_e_FWD-YBR021W'</t>
  </si>
  <si>
    <t>'RXN-UREAtps_e_FWD-YHL016C'</t>
  </si>
  <si>
    <t>'RXN-UREAtps_e_REV-YHL016C'</t>
  </si>
  <si>
    <t>'RXN-URItps_e_FWD-YBL042C'</t>
  </si>
  <si>
    <t>'RXN-UTPt_c_m_FWD-YBR192W'</t>
  </si>
  <si>
    <t>'RXN-UTPUMPtp_m_FWD-YBR192W'</t>
  </si>
  <si>
    <t>'RXN-H2Ot_c_e_FWD-SPONT'</t>
  </si>
  <si>
    <t>'RXN-H2Ot_c_e_REV-SPONT'</t>
  </si>
  <si>
    <t>'RXN-ZYMSTt_e_en_FWD-YIL013C'</t>
  </si>
  <si>
    <t>'RXN-ZYMSTt_e_en_REV-YIL013C'</t>
  </si>
  <si>
    <t>'RXN-ZYMSTt_e_en_FWD-YOR011W'</t>
  </si>
  <si>
    <t>'RXN-ZYMSTt_e_en_REV-YOR011W'</t>
  </si>
  <si>
    <t>'RXN-TREtps_e_FWD-YGR289C'</t>
  </si>
  <si>
    <t>'RXN-TREtps_e_REV-YGR289C'</t>
  </si>
  <si>
    <t>'RXN-AKGMALta_m_FWD-YOR222W'</t>
  </si>
  <si>
    <t>'RXN-AKGMALta_m_FWD-YPL134C'</t>
  </si>
  <si>
    <t>'RXN-13BDGLUCANt_c_en_FWD-SPONT'</t>
  </si>
  <si>
    <t>'RXN-13BDGLUCANt_c_en_REV-SPONT'</t>
  </si>
  <si>
    <t>'RXN-MI13456Pt_c_n_FWD-SPONT'</t>
  </si>
  <si>
    <t>'RXN-MI13456Pt_c_n_REV-SPONT'</t>
  </si>
  <si>
    <t>'RXN-MI1Pt_c_r_FWD-SPONT'</t>
  </si>
  <si>
    <t>'RXN-MI1Pt_c_r_REV-SPONT'</t>
  </si>
  <si>
    <t>'RXN-2DDA7Pt_c_m_FWD-SPONT'</t>
  </si>
  <si>
    <t>'RXN-2DDA7Pt_c_m_REV-SPONT'</t>
  </si>
  <si>
    <t>'RXN-2DHPt_c_m_FWD-SPONT'</t>
  </si>
  <si>
    <t>'RXN-2DHPt_c_m_REV-SPONT'</t>
  </si>
  <si>
    <t>'RXN-3C3HMPt_c_e_FWD-SPONT'</t>
  </si>
  <si>
    <t>'RXN-3C3HMPt_c_e_REV-SPONT'</t>
  </si>
  <si>
    <t>'RXN-3C3HMPt_c_m_FWD-YKL120W'</t>
  </si>
  <si>
    <t>'RXN-3C3HMPt_c_m_REV-YKL120W'</t>
  </si>
  <si>
    <t>'RXN-2MBTOHt_c_e_FWD-SPONT'</t>
  </si>
  <si>
    <t>'RXN-2MBTOHt_c_e_REV-SPONT'</t>
  </si>
  <si>
    <t>'RXN-2MBTOHt_c_m_FWD-SPONT'</t>
  </si>
  <si>
    <t>'RXN-2MBTOHt_c_m_REV-SPONT'</t>
  </si>
  <si>
    <t>'RXN-2MBALDt_c_e_FWD-SPONT'</t>
  </si>
  <si>
    <t>'RXN-2MBALDt_c_e_REV-SPONT'</t>
  </si>
  <si>
    <t>'RXN-2MBALDt_c_m_FWD-SPONT'</t>
  </si>
  <si>
    <t>'RXN-2MBALDt_c_m_REV-SPONT'</t>
  </si>
  <si>
    <t>'RXN-IBTALDt_c_e_FWD-SPONT'</t>
  </si>
  <si>
    <t>'RXN-IBTALDt_c_e_REV-SPONT'</t>
  </si>
  <si>
    <t>'RXN-IBTALDt_c_m_FWD-SPONT'</t>
  </si>
  <si>
    <t>'RXN-IBTALDt_c_m_REV-SPONT'</t>
  </si>
  <si>
    <t>'RXN-2OBUTt_c_m_FWD-SPONT'</t>
  </si>
  <si>
    <t>'RXN-2OBUTt_c_m_REV-SPONT'</t>
  </si>
  <si>
    <t>'RXN-AKGt_c_n_FWD-SPONT'</t>
  </si>
  <si>
    <t>'RXN-AKGt_c_n_REV-SPONT'</t>
  </si>
  <si>
    <t>'RXN-AKGt_c_e_FWD-SPONT'</t>
  </si>
  <si>
    <t>'RXN-AKGt_c_e_REV-SPONT'</t>
  </si>
  <si>
    <t>'RXN-2PHETOHt_c_e_FWD-SPONT'</t>
  </si>
  <si>
    <t>'RXN-2PHETOHt_c_e_REV-SPONT'</t>
  </si>
  <si>
    <t>'RXN-2PHETOHt_c_m_FWD-SPONT'</t>
  </si>
  <si>
    <t>'RXN-2PHETOHt_c_m_REV-SPONT'</t>
  </si>
  <si>
    <t>'RXN-3C4MOPt_c_m_FWD-SPONT'</t>
  </si>
  <si>
    <t>'RXN-3C4MOPt_c_m_REV-SPONT'</t>
  </si>
  <si>
    <t>'RXN-3MOPt_c_m_FWD-SPONT'</t>
  </si>
  <si>
    <t>'RXN-3MOPt_c_m_REV-SPONT'</t>
  </si>
  <si>
    <t>'RXN-3MOPt_c_e_FWD-SPONT'</t>
  </si>
  <si>
    <t>'RXN-3MOPt_c_e_REV-SPONT'</t>
  </si>
  <si>
    <t>'RXN-3MBALDt_c_e_FWD-SPONT'</t>
  </si>
  <si>
    <t>'RXN-3MBALDt_c_e_REV-SPONT'</t>
  </si>
  <si>
    <t>'RXN-3MBALDt_c_m_FWD-SPONT'</t>
  </si>
  <si>
    <t>'RXN-3MBALDt_c_m_REV-SPONT'</t>
  </si>
  <si>
    <t>'RXN-3HXPHBt_c_m_FWD-SPONT'</t>
  </si>
  <si>
    <t>'RXN-3HXPHBt_c_m_REV-SPONT'</t>
  </si>
  <si>
    <t>'RXN-AHMMPS4_c_FWD-YFL058W'</t>
  </si>
  <si>
    <t>'RXN-4ABZt_c_e_FWD-SPONT'</t>
  </si>
  <si>
    <t>'RXN-4ABZt_c_e_REV-SPONT'</t>
  </si>
  <si>
    <t>'RXN-4ABZt_c_m_FWD-SPONT'</t>
  </si>
  <si>
    <t>'RXN-4ABZt_c_m_REV-SPONT'</t>
  </si>
  <si>
    <t>'RXN-4ABUTNt_c_m_FWD-SPONT'</t>
  </si>
  <si>
    <t>'RXN-4ABUTNt_c_m_REV-SPONT'</t>
  </si>
  <si>
    <t>'RXN-4ABUTt_c_m_FWD-SPONT'</t>
  </si>
  <si>
    <t>'RXN-4ABUTt_c_m_REV-SPONT'</t>
  </si>
  <si>
    <t>'RXN-4H2OGLTt_c_m_FWD-SPONT'</t>
  </si>
  <si>
    <t>'RXN-4H2OGLTt_c_m_REV-SPONT'</t>
  </si>
  <si>
    <t>'RXN-4H2OGLTt_c_x_FWD-SPONT'</t>
  </si>
  <si>
    <t>'RXN-4H2OGLTt_c_x_REV-SPONT'</t>
  </si>
  <si>
    <t>'RXN-4HBZt_c_m_FWD-SPONT'</t>
  </si>
  <si>
    <t>'RXN-4HBZt_c_m_REV-SPONT'</t>
  </si>
  <si>
    <t>'RXN-NTD7pp_c_FWD-UNKNOWN'</t>
  </si>
  <si>
    <t>'RXN-NTD6pp_c_FWD-UNKNOWN'</t>
  </si>
  <si>
    <t>'RXN-NTD3pp_c_FWD-UNKNOWN'</t>
  </si>
  <si>
    <t>'RXN-NTD8_c_FWD-UNKNOWN'</t>
  </si>
  <si>
    <t>'RXN-NTD5_c_FWD-UNKNOWN'</t>
  </si>
  <si>
    <t>'RXN-NTD1pp_c_FWD-UNKNOWN'</t>
  </si>
  <si>
    <t>'RXN-NTD10pp_c_FWD-UNKNOWN'</t>
  </si>
  <si>
    <t>'RXN-5AOPt_c_m_FWD-SPONT'</t>
  </si>
  <si>
    <t>'RXN-5AOPt_c_m_REV-SPONT'</t>
  </si>
  <si>
    <t>'RXN-FTHFCL_m_FWD-YER183C'</t>
  </si>
  <si>
    <t>'RXN-DANNt_c_e_FWD-SPONT'</t>
  </si>
  <si>
    <t>'RXN-DANNt_c_e_REV-SPONT'</t>
  </si>
  <si>
    <t>'RXN-ACALDt_c_m_FWD-SPONT'</t>
  </si>
  <si>
    <t>'RXN-ACALDt_c_m_REV-SPONT'</t>
  </si>
  <si>
    <t>'RXN-ACALDt_c_e_FWD-SPONT'</t>
  </si>
  <si>
    <t>'RXN-ACALDt_c_e_REV-SPONT'</t>
  </si>
  <si>
    <t>'RXN-ACt_c_n_FWD-SPONT'</t>
  </si>
  <si>
    <t>'RXN-ACt_c_n_REV-SPONT'</t>
  </si>
  <si>
    <t>'RXN-ACCOAt_c_n_FWD-SPONT'</t>
  </si>
  <si>
    <t>'RXN-ACCOAt_c_n_REV-SPONT'</t>
  </si>
  <si>
    <t>'RXN-ACRNt_c_x_FWD-SPONT'</t>
  </si>
  <si>
    <t>'RXN-ADEt_c_m_FWD-SPONT'</t>
  </si>
  <si>
    <t>'RXN-ADEt_c_m_REV-SPONT'</t>
  </si>
  <si>
    <t>'RXN-PAPt_c_m_FWD-YPR011C'</t>
  </si>
  <si>
    <t>'RXN-PAPt_c_m_REV-YPR011C'</t>
  </si>
  <si>
    <t>'RXN-ADPt_c_n_FWD-SPONT'</t>
  </si>
  <si>
    <t>'RXN-ADPt_c_n_REV-SPONT'</t>
  </si>
  <si>
    <t>'RXN-ADPt_c_r_FWD-SPONT'</t>
  </si>
  <si>
    <t>'RXN-ADPt_c_r_REV-SPONT'</t>
  </si>
  <si>
    <t>'RXN-AKGt_c_x_FWD-SPONT'</t>
  </si>
  <si>
    <t>'RXN-AKGt_c_x_REV-SPONT'</t>
  </si>
  <si>
    <t>'RXN-AKGMALt_c_e_FWD-SPONT'</t>
  </si>
  <si>
    <t>'RXN-AKGMALt_c_e_REV-SPONT'</t>
  </si>
  <si>
    <t>'RXN-AMPt_c_n_FWD-SPONT'</t>
  </si>
  <si>
    <t>'RXN-AMPt_c_n_REV-SPONT'</t>
  </si>
  <si>
    <t>'RXN-ASNt_c_m_FWD-YDR508C'</t>
  </si>
  <si>
    <t>'RXN-ASPGLUt_c_x_FWD-SPONT'</t>
  </si>
  <si>
    <t>'RXN-ASPGLUt_c_x_REV-SPONT'</t>
  </si>
  <si>
    <t>'RXN-ATPt_c_n_FWD-SPONT'</t>
  </si>
  <si>
    <t>'RXN-ATPt_c_n_REV-SPONT'</t>
  </si>
  <si>
    <t>'RXN-ATPt_c_r_FWD-SPONT'</t>
  </si>
  <si>
    <t>'RXN-ATPt_c_r_REV-SPONT'</t>
  </si>
  <si>
    <t>'RXN-HCO3E_m_FWD-UNKNOWN'</t>
  </si>
  <si>
    <t>'RXN-HCO3E_m_REV-UNKNOWN'</t>
  </si>
  <si>
    <t>'RXN-HCO3E_n_FWD-UNKNOWN'</t>
  </si>
  <si>
    <t>'RXN-HCO3E_n_REV-UNKNOWN'</t>
  </si>
  <si>
    <t>'RXN-HCO3E_c_FWD-YNL036W'</t>
  </si>
  <si>
    <t>'RXN-HCO3E_c_REV-YNL036W'</t>
  </si>
  <si>
    <t>'RXN-HCO3E_e_FWD-UNKNOWN'</t>
  </si>
  <si>
    <t>'RXN-HCO3E_e_REV-UNKNOWN'</t>
  </si>
  <si>
    <t>'RXN-HCO3t_c_n_FWD-SPONT'</t>
  </si>
  <si>
    <t>'RXN-HCO3t_c_n_REV-SPONT'</t>
  </si>
  <si>
    <t>'RXN-CRNt_c_x_FWD-SPONT'</t>
  </si>
  <si>
    <t>'RXN-CRNCARt_c_x_FWD-SPONT'</t>
  </si>
  <si>
    <t>'RXN-CDPt_c_n_FWD-SPONT'</t>
  </si>
  <si>
    <t>'RXN-CDPt_c_n_REV-SPONT'</t>
  </si>
  <si>
    <t>'RXN-CHLSTI_c_FWD-UNKNOWN'</t>
  </si>
  <si>
    <t>'RXN-CHOLt_c_en_FWD-YOR161C'</t>
  </si>
  <si>
    <t>'RXN-CHOLt_c_en_REV-YOR161C'</t>
  </si>
  <si>
    <t>'RXN-CHOLt_c_en_FWD-YGL077C'</t>
  </si>
  <si>
    <t>'RXN-CHOLt_c_en_REV-YGL077C'</t>
  </si>
  <si>
    <t>'RXN-CHRPL_c_FWD-UNKNOWN'</t>
  </si>
  <si>
    <t>'RXN-CITt_c_e_FWD-SPONT'</t>
  </si>
  <si>
    <t>'RXN-CITt_c_e_REV-SPONT'</t>
  </si>
  <si>
    <t>'RXN-CITICTta_x_FWD-SPONT'</t>
  </si>
  <si>
    <t>'RXN-CITICTta_x_REV-SPONT'</t>
  </si>
  <si>
    <t>'RXN-CITMALta_x_FWD-SPONT'</t>
  </si>
  <si>
    <t>'RXN-CITMALta_x_REV-SPONT'</t>
  </si>
  <si>
    <t>'RXN-CMPN_c_FWD-UNKNOWN'</t>
  </si>
  <si>
    <t>'RXN-CO2t_c_r_FWD-SPONT'</t>
  </si>
  <si>
    <t>'RXN-CO2t_c_r_REV-SPONT'</t>
  </si>
  <si>
    <t>'RXN-CO2t_c_n_FWD-SPONT'</t>
  </si>
  <si>
    <t>'RXN-CO2t_c_n_REV-SPONT'</t>
  </si>
  <si>
    <t>'RXN-CO2t_c_x_FWD-SPONT'</t>
  </si>
  <si>
    <t>'RXN-CO2t_c_x_REV-SPONT'</t>
  </si>
  <si>
    <t>'RXN-CO2t_c_m_FWD-SPONT'</t>
  </si>
  <si>
    <t>'RXN-CO2t_c_m_REV-SPONT'</t>
  </si>
  <si>
    <t>'RXN-CO2t_c_e_FWD-SPONT'</t>
  </si>
  <si>
    <t>'RXN-CO2t_c_e_REV-SPONT'</t>
  </si>
  <si>
    <t>'RXN-COAt_c_r_FWD-SPONT'</t>
  </si>
  <si>
    <t>'RXN-COAt_c_r_REV-SPONT'</t>
  </si>
  <si>
    <t>'RXN-COAt_c_n_FWD-SPONT'</t>
  </si>
  <si>
    <t>'RXN-COAt_c_n_REV-SPONT'</t>
  </si>
  <si>
    <t>'RXN-COAt_c_x_FWD-SPONT'</t>
  </si>
  <si>
    <t>'RXN-COAt_c_x_REV-SPONT'</t>
  </si>
  <si>
    <t>'RXN-CYTK1_c_FWD-UNKNOWN'</t>
  </si>
  <si>
    <t>'RXN-CYTK2_c_FWD-UNKNOWN'</t>
  </si>
  <si>
    <t>'RXN-CYTK2_c_REV-UNKNOWN'</t>
  </si>
  <si>
    <t>'RXN-ARABDt_c_FWD-YDR342C'</t>
  </si>
  <si>
    <t>'RXN-ARABDt_c_REV-YDR342C'</t>
  </si>
  <si>
    <t>'RXN-ARABDt_c_FWD-YHR092C'</t>
  </si>
  <si>
    <t>'RXN-ARABDt_c_REV-YHR092C'</t>
  </si>
  <si>
    <t>'RXN-E4Pt_c_m_FWD-SPONT'</t>
  </si>
  <si>
    <t>'RXN-E4Pt_c_m_REV-SPONT'</t>
  </si>
  <si>
    <t>'RXN-GAM6Pt_c_FWD-SPONT'</t>
  </si>
  <si>
    <t>'RXN-GAM6Pt_c_REV-SPONT'</t>
  </si>
  <si>
    <t>'RXN-SBTDt_c_e_FWD-YEL069C'</t>
  </si>
  <si>
    <t>'RXN-SBTDt_c_e_REV-YEL069C'</t>
  </si>
  <si>
    <t>'RXN-SBTDt_c_e_FWD-YJR158W'</t>
  </si>
  <si>
    <t>'RXN-SBTDt_c_e_REV-YJR158W'</t>
  </si>
  <si>
    <t>'RXN-SBTDt_c_e_FWD-YDL245C'</t>
  </si>
  <si>
    <t>'RXN-SBTDt_c_e_REV-YDL245C'</t>
  </si>
  <si>
    <t>'RXN-SBTDt_c_e_FWD-YNR072W'</t>
  </si>
  <si>
    <t>'RXN-SBTDt_c_e_REV-YNR072W'</t>
  </si>
  <si>
    <t>'RXN-XYLt_c_e_FWD-YHR092C'</t>
  </si>
  <si>
    <t>'RXN-XYLt_c_e_REV-YHR092C'</t>
  </si>
  <si>
    <t>'RXN-DADPt_c_n_FWD-SPONT'</t>
  </si>
  <si>
    <t>'RXN-DADPt_c_n_REV-SPONT'</t>
  </si>
  <si>
    <t>'RXN-DCDPt_c_n_FWD-SPONT'</t>
  </si>
  <si>
    <t>'RXN-DCDPt_c_n_REV-SPONT'</t>
  </si>
  <si>
    <t>'RXN-ATPHs_c_FWD-UNKNOWN'</t>
  </si>
  <si>
    <t>'RXN-NTPDA2_c_FWD-UNKNOWN'</t>
  </si>
  <si>
    <t>'RXN-NDPDA1_c_FWD-UNKNOWN'</t>
  </si>
  <si>
    <t>'RXN-NDPDA2_c_FWD-UNKNOWN'</t>
  </si>
  <si>
    <t>'RXN-DNADt_c_n_FWD-SPONT'</t>
  </si>
  <si>
    <t>'RXN-DNADt_c_n_REV-SPONT'</t>
  </si>
  <si>
    <t>'RXN-DADt_c_e_FWD-SPONT'</t>
  </si>
  <si>
    <t>'RXN-DADK_c_FWD-YDL166C'</t>
  </si>
  <si>
    <t>'RXN-DADK_c_REV-YDL166C'</t>
  </si>
  <si>
    <t>'RXN-DCYTt_c_e_FWD-SPONT'</t>
  </si>
  <si>
    <t>'RXN-DGSNt_c_e_FWD-SPONT'</t>
  </si>
  <si>
    <t>'RXN-DINt_c_e_FWD-SPONT'</t>
  </si>
  <si>
    <t>'RXN-DURIK1_c_FWD-UNKNOWN'</t>
  </si>
  <si>
    <t>'RXN-DURIt_c_e_FWD-YBL042C'</t>
  </si>
  <si>
    <t>'RXN-DPCOAK_c_FWD-UNKNOWN'</t>
  </si>
  <si>
    <t>'RXN-DGDPt_c_n_FWD-SPONT'</t>
  </si>
  <si>
    <t>'RXN-DGDPt_c_n_REV-SPONT'</t>
  </si>
  <si>
    <t>'RXN-DHNPTt_c_m_FWD-SPONT'</t>
  </si>
  <si>
    <t>'RXN-DHNPTt_c_m_REV-SPONT'</t>
  </si>
  <si>
    <t>'RXN-SPRMAT_c_FWD-YDR071C'</t>
  </si>
  <si>
    <t>'RXN-DHFt_c_m_FWD-SPONT'</t>
  </si>
  <si>
    <t>'RXN-DHFt_c_m_REV-SPONT'</t>
  </si>
  <si>
    <t>'RXN-DNTPPA_c_FWD-UNKNOWN'</t>
  </si>
  <si>
    <t>'RXN-DHPTt_c_m_FWD-SPONT'</t>
  </si>
  <si>
    <t>'RXN-DHPTt_c_m_REV-SPONT'</t>
  </si>
  <si>
    <t>'RXN-DHAPt_c_m_FWD-SPONT'</t>
  </si>
  <si>
    <t>'RXN-DHAPt_c_m_REV-SPONT'</t>
  </si>
  <si>
    <t>'RXN-PPIt_c_x_FWD-SPONT'</t>
  </si>
  <si>
    <t>'RXN-PPIt_c_x_REV-SPONT'</t>
  </si>
  <si>
    <t>'RXN-DOLPt_c_r_FWD-SPONT'</t>
  </si>
  <si>
    <t>'RXN-DOLPt_c_r_REV-SPONT'</t>
  </si>
  <si>
    <t>'RXN-DTTPt_c_FWD-SPONT'</t>
  </si>
  <si>
    <t>'RXN-DTTPt_c_REV-SPONT'</t>
  </si>
  <si>
    <t>'RXN-DUDPt_c_n_FWD-SPONT'</t>
  </si>
  <si>
    <t>'RXN-DUDPt_c_n_REV-SPONT'</t>
  </si>
  <si>
    <t>'RXN-DUMPt_c_n_FWD-SPONT'</t>
  </si>
  <si>
    <t>'RXN-DUMPt_c_n_REV-SPONT'</t>
  </si>
  <si>
    <t>'RXN-ERGTETROLt_c_r_FWD-SPONT'</t>
  </si>
  <si>
    <t>'RXN-ERGTETROLt_c_r_REV-SPONT'</t>
  </si>
  <si>
    <t>'RXN-ERGSTt_c_r_FWD-SPONT'</t>
  </si>
  <si>
    <t>'RXN-ERGSTt_c_r_REV-SPONT'</t>
  </si>
  <si>
    <t>'RXN-ERGSTt_c_l_FWD-SPONT'</t>
  </si>
  <si>
    <t>'RXN-ERGSTt_c_l_REV-SPONT'</t>
  </si>
  <si>
    <t>'RXN-ERGSTt_c_en_FWD-SPONT'</t>
  </si>
  <si>
    <t>'RXN-ERGSTt_c_en_REV-SPONT'</t>
  </si>
  <si>
    <t>'RXN-ETOHt_c_e_FWD-SPONT'</t>
  </si>
  <si>
    <t>'RXN-ETOHt_c_e_REV-SPONT'</t>
  </si>
  <si>
    <t>'RXN-ETOHt_c_m_FWD-SPONT'</t>
  </si>
  <si>
    <t>'RXN-ETOHt_c_m_REV-SPONT'</t>
  </si>
  <si>
    <t>'RXN-FRDPt_c_m_FWD-SPONT'</t>
  </si>
  <si>
    <t>'RXN-FRDPt_c_m_REV-SPONT'</t>
  </si>
  <si>
    <t>'RXN-DCAt_c_x_FWD-SPONT'</t>
  </si>
  <si>
    <t>'RXN-DCAt_c_x_REV-SPONT'</t>
  </si>
  <si>
    <t>'RXN-HDCEAt_x_FWD-SPONT'</t>
  </si>
  <si>
    <t>'RXN-HDCEAt_x_REV-SPONT'</t>
  </si>
  <si>
    <t>'RXN-OCTAt_c_x_FWD-SPONT'</t>
  </si>
  <si>
    <t>'RXN-OCTAt_c_x_REV-SPONT'</t>
  </si>
  <si>
    <t>'RXN-TTDCAt_c_e_FWD-SPONT'</t>
  </si>
  <si>
    <t>'RXN-TTDCAt_c_e_REV-SPONT'</t>
  </si>
  <si>
    <t>'RXN-FMNAT_m_FWD-YDL045C'</t>
  </si>
  <si>
    <t>'RXN-FORt_c_m_FWD-SPONT'</t>
  </si>
  <si>
    <t>'RXN-FORt_c_e_FWD-YNL065W'</t>
  </si>
  <si>
    <t>'RXN-FORt_c_e_REV-YNL065W'</t>
  </si>
  <si>
    <t>'RXN-FUMt_c_e_FWD-SPONT'</t>
  </si>
  <si>
    <t>'RXN-FUMt_c_e_REV-SPONT'</t>
  </si>
  <si>
    <t>'RXN-FRUK_c_FWD-UNKNOWN'</t>
  </si>
  <si>
    <t>'RXN-GDPt_c_g_FWD-SPONT'</t>
  </si>
  <si>
    <t>'RXN-GDPt_c_g_REV-SPONT'</t>
  </si>
  <si>
    <t>'RXN-GDPt_c_n_FWD-SPONT'</t>
  </si>
  <si>
    <t>'RXN-GDPt_c_n_REV-SPONT'</t>
  </si>
  <si>
    <t>'RXN-GDPMANNt_c_g_FWD-YGL225W'</t>
  </si>
  <si>
    <t>'RXN-GDPMANNt_c_g_REV-YGL225W'</t>
  </si>
  <si>
    <t>'RXN-GLCt_c_v_FWD-YGL104C'</t>
  </si>
  <si>
    <t>'RXN-GLCt_c_v_REV-YGL104C'</t>
  </si>
  <si>
    <t>'RXN-GLCt_c_v_FWD-YBR241C'</t>
  </si>
  <si>
    <t>'RXN-GLCt_c_v_REV-YBR241C'</t>
  </si>
  <si>
    <t>'RXN-GLYC3Pt_c_m_FWD-SPONT'</t>
  </si>
  <si>
    <t>'RXN-GLYC3Pt_c_m_REV-SPONT'</t>
  </si>
  <si>
    <t>'RXN-GLYt_c_m_FWD-YDL119C'</t>
  </si>
  <si>
    <t>'RXN-GLYt_c_m_REV-YDL119C'</t>
  </si>
  <si>
    <t>'RXN-GLYt_c_m_FWD-YPR058W'</t>
  </si>
  <si>
    <t>'RXN-GLYt_c_m_REV-YPR058W'</t>
  </si>
  <si>
    <t>'RXN-GCALDt_c_m_FWD-SPONT'</t>
  </si>
  <si>
    <t>'RXN-GCALDt_c_m_REV-SPONT'</t>
  </si>
  <si>
    <t>'RXN-GCALDt_c_e_FWD-SPONT'</t>
  </si>
  <si>
    <t>'RXN-GCALDt_c_e_REV-SPONT'</t>
  </si>
  <si>
    <t>'RXN-GLXt_c_e_FWD-YNL065W'</t>
  </si>
  <si>
    <t>'RXN-GLXt_c_e_REV-YNL065W'</t>
  </si>
  <si>
    <t>'RXN-GLXt_c_x_FWD-SPONT'</t>
  </si>
  <si>
    <t>'RXN-GLXt_c_x_REV-SPONT'</t>
  </si>
  <si>
    <t>'RXN-GUAt_c_m_FWD-SPONT'</t>
  </si>
  <si>
    <t>'RXN-GUAt_c_m_REV-SPONT'</t>
  </si>
  <si>
    <t>'RXN-GSNK_c_FWD-UNKNOWN'</t>
  </si>
  <si>
    <t>'RXN-GSNt_c_m_FWD-SPONT'</t>
  </si>
  <si>
    <t>'RXN-GSNt_c_e_FWD-SPONT'</t>
  </si>
  <si>
    <t>'RXN-Ht_c_e_FWD-SPONT'</t>
  </si>
  <si>
    <t>'RXN-Ht_c_r_FWD-SPONT'</t>
  </si>
  <si>
    <t>'RXN-Ht_c_r_REV-SPONT'</t>
  </si>
  <si>
    <t>'RXN-Ht_c_g_FWD-SPONT'</t>
  </si>
  <si>
    <t>'RXN-Ht_c_g_REV-SPONT'</t>
  </si>
  <si>
    <t>'RXN-Ht_c_l_FWD-SPONT'</t>
  </si>
  <si>
    <t>'RXN-Ht_c_l_REV-SPONT'</t>
  </si>
  <si>
    <t>'RXN-Ht_c_n_FWD-SPONT'</t>
  </si>
  <si>
    <t>'RXN-Ht_c_n_REV-SPONT'</t>
  </si>
  <si>
    <t>'RXN-Ht_c_x_FWD-SPONT'</t>
  </si>
  <si>
    <t>'RXN-Ht_c_x_REV-SPONT'</t>
  </si>
  <si>
    <t>'RXN-Ht_c_v_FWD-SPONT'</t>
  </si>
  <si>
    <t>'RXN-Ht_c_v_REV-SPONT'</t>
  </si>
  <si>
    <t>'RXN-HXCCOAt_c_r_FWD-SPONT'</t>
  </si>
  <si>
    <t>'RXN-HXCCOAt_c_r_REV-SPONT'</t>
  </si>
  <si>
    <t>'RXN-HDCAt_c_e_FWD-SPONT'</t>
  </si>
  <si>
    <t>'RXN-HDCAt_c_e_REV-SPONT'</t>
  </si>
  <si>
    <t>'RXN-HDCEAt_c_e_FWD-SPONT'</t>
  </si>
  <si>
    <t>'RXN-HDCEAt_c_e_REV-SPONT'</t>
  </si>
  <si>
    <t>'RXN-H2O2t_c_n_FWD-SPONT'</t>
  </si>
  <si>
    <t>'RXN-H2O2t_c_n_REV-SPONT'</t>
  </si>
  <si>
    <t>'RXN-HMGCOAt_c_m_FWD-SPONT'</t>
  </si>
  <si>
    <t>'RXN-HMGCOAt_c_m_REV-SPONT'</t>
  </si>
  <si>
    <t>'RXN-HXANt_c_e_FWD-SPONT'</t>
  </si>
  <si>
    <t>'RXN-HXANt_c_e_REV-SPONT'</t>
  </si>
  <si>
    <t>'RXN-ID3ACALDt_c_m_FWD-SPONT'</t>
  </si>
  <si>
    <t>'RXN-ID3ACALDt_c_m_REV-SPONT'</t>
  </si>
  <si>
    <t>'RXN-ID3ACALDt_c_e_FWD-SPONT'</t>
  </si>
  <si>
    <t>'RXN-ID3ACALDt_c_e_REV-SPONT'</t>
  </si>
  <si>
    <t>'RXN-IND3ACt_c_m_FWD-SPONT'</t>
  </si>
  <si>
    <t>'RXN-IND3ACt_c_m_REV-SPONT'</t>
  </si>
  <si>
    <t>'RXN-INSt_c_e_FWD-SPONT'</t>
  </si>
  <si>
    <t>'RXN-INOSHPt_c_n_FWD-SPONT'</t>
  </si>
  <si>
    <t>'RXN-INOSHPt_c_n_REV-SPONT'</t>
  </si>
  <si>
    <t>'RXN-INSK_c_FWD-UNKNOWN'</t>
  </si>
  <si>
    <t>'RXN-IAMOHt_c_e_FWD-SPONT'</t>
  </si>
  <si>
    <t>'RXN-IAMOHt_c_e_REV-SPONT'</t>
  </si>
  <si>
    <t>'RXN-IAMOHt_c_m_FWD-SPONT'</t>
  </si>
  <si>
    <t>'RXN-IAMOHt_c_m_REV-SPONT'</t>
  </si>
  <si>
    <t>'RXN-IBUTOHt_c_e_FWD-SPONT'</t>
  </si>
  <si>
    <t>'RXN-IBUTOHt_c_e_REV-SPONT'</t>
  </si>
  <si>
    <t>'RXN-IBUTOHt_c_m_FWD-SPONT'</t>
  </si>
  <si>
    <t>'RXN-IBUTOHt_c_m_REV-SPONT'</t>
  </si>
  <si>
    <t>'RXN-PHCHGS_m_FWD-SPONT'</t>
  </si>
  <si>
    <t>'RXN-AOBUTDs_c_FWD-UNKNOWN'</t>
  </si>
  <si>
    <t>'RXN-ALAt_c_m_FWD-SPONT'</t>
  </si>
  <si>
    <t>'RXN-ABTt_c_e_FWD-SPONT'</t>
  </si>
  <si>
    <t>'RXN-ABTt_c_e_REV-SPONT'</t>
  </si>
  <si>
    <t>'RXN-ARABLt_c_FWD-YDR342C'</t>
  </si>
  <si>
    <t>'RXN-ARABLt_c_REV-YDR342C'</t>
  </si>
  <si>
    <t>'RXN-ARABLt_c_FWD-YHR092C'</t>
  </si>
  <si>
    <t>'RXN-ARABLt_c_REV-YHR092C'</t>
  </si>
  <si>
    <t>'RXN-CRNt_c_m_FWD-YOR100C'</t>
  </si>
  <si>
    <t>'RXN-E4HGLUt_c_m_FWD-SPONT'</t>
  </si>
  <si>
    <t>'RXN-E4HGLUt_c_m_REV-SPONT'</t>
  </si>
  <si>
    <t>'RXN-E4HGLUt_c_x_FWD-SPONT'</t>
  </si>
  <si>
    <t>'RXN-E4HGLUt_c_x_REV-SPONT'</t>
  </si>
  <si>
    <t>'RXN-G5SADr_c_FWD-UNKNOWN'</t>
  </si>
  <si>
    <t>'RXN-G5SADr_c_REV-UNKNOWN'</t>
  </si>
  <si>
    <t>'RXN-GLUt_c_n_FWD-SPONT'</t>
  </si>
  <si>
    <t>'RXN-GLUt_c_n_REV-SPONT'</t>
  </si>
  <si>
    <t>'RXN-GLNt_c_n_FWD-SPONT'</t>
  </si>
  <si>
    <t>'RXN-GLNt_c_n_REV-SPONT'</t>
  </si>
  <si>
    <t>'RXN-HOMt_c_e_FWD-SPONT'</t>
  </si>
  <si>
    <t>'RXN-HOMt_c_e_REV-SPONT'</t>
  </si>
  <si>
    <t>'RXN-ILEt_c_m_FWD-SPONT'</t>
  </si>
  <si>
    <t>'RXN-MALt_c_e_FWD-SPONT'</t>
  </si>
  <si>
    <t>'RXN-MALt_c_e_REV-SPONT'</t>
  </si>
  <si>
    <t>'RXN-PROt_c_m_FWD-SPONT'</t>
  </si>
  <si>
    <t>'RXN-PROt_c_m_REV-SPONT'</t>
  </si>
  <si>
    <t>'RXN-SBTLt_c_e_FWD-YEL069C'</t>
  </si>
  <si>
    <t>'RXN-SBTLt_c_e_REV-YEL069C'</t>
  </si>
  <si>
    <t>'RXN-SBTLt_c_e_FWD-YJR158W'</t>
  </si>
  <si>
    <t>'RXN-SBTLt_c_e_REV-YJR158W'</t>
  </si>
  <si>
    <t>'RXN-SBTLt_c_e_FWD-YDL245C'</t>
  </si>
  <si>
    <t>'RXN-SBTLt_c_e_REV-YDL245C'</t>
  </si>
  <si>
    <t>'RXN-SBTLt_c_e_FWD-YNR072W'</t>
  </si>
  <si>
    <t>'RXN-SBTLt_c_e_REV-YNR072W'</t>
  </si>
  <si>
    <t>'RXN-SRBt_c_e_FWD-YOL156W'</t>
  </si>
  <si>
    <t>'RXN-SRBt_c_e_REV-YOL156W'</t>
  </si>
  <si>
    <t>'RXN-SRBt_c_e_FWD-YEL069C'</t>
  </si>
  <si>
    <t>'RXN-SRBt_c_e_REV-YEL069C'</t>
  </si>
  <si>
    <t>'RXN-SRBt_c_e_FWD-YDR342C'</t>
  </si>
  <si>
    <t>'RXN-SRBt_c_e_REV-YDR342C'</t>
  </si>
  <si>
    <t>'RXN-SRBt_c_e_FWD-YNR072W'</t>
  </si>
  <si>
    <t>'RXN-SRBt_c_e_REV-YNR072W'</t>
  </si>
  <si>
    <t>'RXN-SRBt_c_e_FWD-YDR343C'</t>
  </si>
  <si>
    <t>'RXN-SRBt_c_e_REV-YDR343C'</t>
  </si>
  <si>
    <t>'RXN-SRBt_c_e_FWD-YJR158W'</t>
  </si>
  <si>
    <t>'RXN-SRBt_c_e_REV-YJR158W'</t>
  </si>
  <si>
    <t>'RXN-SRBt_c_e_FWD-YHR092C'</t>
  </si>
  <si>
    <t>'RXN-SRBt_c_e_REV-YHR092C'</t>
  </si>
  <si>
    <t>'RXN-SRBt_c_e_FWD-YDR345C'</t>
  </si>
  <si>
    <t>'RXN-SRBt_c_e_REV-YDR345C'</t>
  </si>
  <si>
    <t>'RXN-SRBt_c_e_FWD-YJL214W'</t>
  </si>
  <si>
    <t>'RXN-SRBt_c_e_REV-YJL214W'</t>
  </si>
  <si>
    <t>'RXN-SRBt_c_e_FWD-YMR011W'</t>
  </si>
  <si>
    <t>'RXN-SRBt_c_e_REV-YMR011W'</t>
  </si>
  <si>
    <t>'RXN-SRBt_c_e_FWD-YHR094C'</t>
  </si>
  <si>
    <t>'RXN-SRBt_c_e_REV-YHR094C'</t>
  </si>
  <si>
    <t>'RXN-SRBt_c_e_FWD-YFL011W'</t>
  </si>
  <si>
    <t>'RXN-SRBt_c_e_REV-YFL011W'</t>
  </si>
  <si>
    <t>'RXN-SRBt_c_e_FWD-YHR096C'</t>
  </si>
  <si>
    <t>'RXN-SRBt_c_e_REV-YHR096C'</t>
  </si>
  <si>
    <t>'RXN-SRBt_c_e_FWD-YJL219W'</t>
  </si>
  <si>
    <t>'RXN-SRBt_c_e_REV-YJL219W'</t>
  </si>
  <si>
    <t>'RXN-SRBt_c_e_FWD-YDL245C'</t>
  </si>
  <si>
    <t>'RXN-SRBt_c_e_REV-YDL245C'</t>
  </si>
  <si>
    <t>'RXN-MALOAAta_x_FWD-SPONT'</t>
  </si>
  <si>
    <t>'RXN-MALOAAta_x_REV-SPONT'</t>
  </si>
  <si>
    <t>'RXN-MANNANt_c_r_FWD-SPONT'</t>
  </si>
  <si>
    <t>'RXN-MANNANt_c_r_REV-SPONT'</t>
  </si>
  <si>
    <t>'RXN-METt_c_m_FWD-YDR508C'</t>
  </si>
  <si>
    <t>'RXN-MGSA_c_FWD-UNKNOWN'</t>
  </si>
  <si>
    <t>'RXN-NADPt_c_r_FWD-SPONT'</t>
  </si>
  <si>
    <t>'RXN-NADPt_c_r_REV-SPONT'</t>
  </si>
  <si>
    <t>'RXN-NADPHt_c_r_FWD-SPONT'</t>
  </si>
  <si>
    <t>'RXN-NADPHt_c_r_REV-SPONT'</t>
  </si>
  <si>
    <t>'RXN-NH4t_c_m_FWD-SPONT'</t>
  </si>
  <si>
    <t>'RXN-NH4t_c_m_REV-SPONT'</t>
  </si>
  <si>
    <t>'RXN-NCAMt_c_n_FWD-SPONT'</t>
  </si>
  <si>
    <t>'RXN-NCAMt_c_n_REV-SPONT'</t>
  </si>
  <si>
    <t>'RXN-NMNt_c_n_FWD-SPONT'</t>
  </si>
  <si>
    <t>'RXN-NMNt_c_n_REV-SPONT'</t>
  </si>
  <si>
    <t>'RXN-NMNt_c_x_FWD-SPONT'</t>
  </si>
  <si>
    <t>'RXN-NMNt_c_x_REV-SPONT'</t>
  </si>
  <si>
    <t>'RXN-NMNt_c_e_FWD-SPONT'</t>
  </si>
  <si>
    <t>'RXN-NDP4_c_FWD-UNKNOWN'</t>
  </si>
  <si>
    <t>'RXN-NTP4_c_FWD-UNKNOWN'</t>
  </si>
  <si>
    <t>'RXN-ACRNt_c_m_FWD-YOR100C'</t>
  </si>
  <si>
    <t>'RXN-O2t_c_r_FWD-SPONT'</t>
  </si>
  <si>
    <t>'RXN-O2t_c_r_REV-SPONT'</t>
  </si>
  <si>
    <t>'RXN-O2t_c_m_FWD-SPONT'</t>
  </si>
  <si>
    <t>'RXN-O2t_c_m_REV-SPONT'</t>
  </si>
  <si>
    <t>'RXN-O2t_c_e_FWD-SPONT'</t>
  </si>
  <si>
    <t>'RXN-O2t_c_e_REV-SPONT'</t>
  </si>
  <si>
    <t>'RXN-O2t_c_x_FWD-SPONT'</t>
  </si>
  <si>
    <t>'RXN-O2t_c_x_REV-SPONT'</t>
  </si>
  <si>
    <t>'RXN-OCDCAt_c_e_FWD-SPONT'</t>
  </si>
  <si>
    <t>'RXN-OCDCAt_c_e_REV-SPONT'</t>
  </si>
  <si>
    <t>'RXN-OAAt_c_e_FWD-SPONT'</t>
  </si>
  <si>
    <t>'RXN-OAAt_c_e_REV-SPONT'</t>
  </si>
  <si>
    <t>'RXN-GTHOXt_c_e_FWD-YJL212C'</t>
  </si>
  <si>
    <t>'RXN-TRDOXt_c_x_FWD-SPONT'</t>
  </si>
  <si>
    <t>'RXN-TRDOXt_c_x_REV-SPONT'</t>
  </si>
  <si>
    <t>'RXN-PMTCOAt_c_r_FWD-SPONT'</t>
  </si>
  <si>
    <t>'RXN-PMTCOAt_c_r_REV-SPONT'</t>
  </si>
  <si>
    <t>'RXN-PAN4Pt_c_m_FWD-SPONT'</t>
  </si>
  <si>
    <t>'RXN-PAN4Pt_c_m_REV-SPONT'</t>
  </si>
  <si>
    <t>'RXN-PTPATi_m_FWD-UNKNOWN'</t>
  </si>
  <si>
    <t>'RXN-PAPt_c_FWD-SPONT'</t>
  </si>
  <si>
    <t>'RXN-PAPt_c_REV-SPONT'</t>
  </si>
  <si>
    <t>'RXN-PACALDt_c_e_FWD-SPONT'</t>
  </si>
  <si>
    <t>'RXN-PACALDt_c_e_REV-SPONT'</t>
  </si>
  <si>
    <t>'RXN-PACALDt_c_m_FWD-SPONT'</t>
  </si>
  <si>
    <t>'RXN-PACALDt_c_m_REV-SPONT'</t>
  </si>
  <si>
    <t>'RXN-PHEt_c_m_FWD-SPONT'</t>
  </si>
  <si>
    <t>'RXN-PIt_c_v_FWD-YNR013C'</t>
  </si>
  <si>
    <t>'RXN-PIt_c_v_REV-YNR013C'</t>
  </si>
  <si>
    <t>'RXN-PPPG9t_c_m_FWD-SPONT'</t>
  </si>
  <si>
    <t>'RXN-PPPG9t_c_m_REV-SPONT'</t>
  </si>
  <si>
    <t>'RXN-PRPPt_c_m_FWD-SPONT'</t>
  </si>
  <si>
    <t>'RXN-PRPPt_c_m_REV-SPONT'</t>
  </si>
  <si>
    <t>'RXN-PYDXK_c_FWD-YNR027W'</t>
  </si>
  <si>
    <t>'RXN-PYDAMK_c_FWD-UNKNOWN'</t>
  </si>
  <si>
    <t>'RXN-HYPOE_c_FWD-UNKNOWN'</t>
  </si>
  <si>
    <t>'RXN-PMDPHT_c_FWD-UNKNOWN'</t>
  </si>
  <si>
    <t>'RXN-PYNP2r_c_FWD-UNKNOWN'</t>
  </si>
  <si>
    <t>'RXN-PYNP2r_c_REV-UNKNOWN'</t>
  </si>
  <si>
    <t>'RXN-PPIt_c_m_FWD-SPONT'</t>
  </si>
  <si>
    <t>'RXN-PPIt_c_m_REV-SPONT'</t>
  </si>
  <si>
    <t>'RXN-QULNt_c_m_FWD-SPONT'</t>
  </si>
  <si>
    <t>'RXN-QULNt_c_m_REV-SPONT'</t>
  </si>
  <si>
    <t>'RXN-TRDRDt_c_x_FWD-SPONT'</t>
  </si>
  <si>
    <t>'RXN-TRDRDt_c_x_REV-SPONT'</t>
  </si>
  <si>
    <t>'RXN-RIBFLVt_c_m_FWD-SPONT'</t>
  </si>
  <si>
    <t>'RXN-RIBFLVt_c_e_FWD-YOR306C'</t>
  </si>
  <si>
    <t>'RXN-RIBt_c_e_FWD-YHR092C'</t>
  </si>
  <si>
    <t>'RXN-RIBt_c_e_FWD-YDR342C'</t>
  </si>
  <si>
    <t>'RXN-AHCYSt_c_m_FWD-SPONT'</t>
  </si>
  <si>
    <t>'RXN-AHCYSt_c_m_REV-SPONT'</t>
  </si>
  <si>
    <t>'RXN-SERt_c_m_FWD-YDR508C'</t>
  </si>
  <si>
    <t>'RXN-SERt_c_m_REV-YDR508C'</t>
  </si>
  <si>
    <t>'RXN-SPMDAT_c_FWD-UNKNOWN'</t>
  </si>
  <si>
    <t>'RXN-SQLt_c_r_FWD-SPONT'</t>
  </si>
  <si>
    <t>'RXN-SQLt_c_r_REV-SPONT'</t>
  </si>
  <si>
    <t>'RXN-SSQ23EPXt_c_r_FWD-SPONT'</t>
  </si>
  <si>
    <t>'RXN-SSQ23EPXt_c_r_REV-SPONT'</t>
  </si>
  <si>
    <t>'RXN-SUCCt_c_e_FWD-SPONT'</t>
  </si>
  <si>
    <t>'RXN-SUCCt_c_e_REV-SPONT'</t>
  </si>
  <si>
    <t>'RXN-TTCCOAt_c_r_FWD-SPONT'</t>
  </si>
  <si>
    <t>'RXN-TTCCOAt_c_r_REV-SPONT'</t>
  </si>
  <si>
    <t>'RXN-THMP_c_FWD-YDL024C'</t>
  </si>
  <si>
    <t>'RXN-TMN_c_FWD-UNKNOWN'</t>
  </si>
  <si>
    <t>'RXN-TMPK_c_FWD-UNKNOWN'</t>
  </si>
  <si>
    <t>'RXN-THZPSN2_c_FWD-UNKNOWN'</t>
  </si>
  <si>
    <t>'RXN-THZPSN1_c_FWD-UNKNOWN'</t>
  </si>
  <si>
    <t>'RXN-THRt_c_m_FWD-YDR508C'</t>
  </si>
  <si>
    <t>'RXN-TMDK1_c_FWD-UNKNOWN'</t>
  </si>
  <si>
    <t>'RXN-THYMDt_c_e_FWD-SPONT'</t>
  </si>
  <si>
    <t>'RXN-THYMDt_c_e_REV-SPONT'</t>
  </si>
  <si>
    <t>'RXN-TREt_c_v_FWD-SPONT'</t>
  </si>
  <si>
    <t>'RXN-TREt_c_v_REV-SPONT'</t>
  </si>
  <si>
    <t>'RXN-TRPt_c_m_FWD-SPONT'</t>
  </si>
  <si>
    <t>'RXN-IND3ETHt_c_e_FWD-SPONT'</t>
  </si>
  <si>
    <t>'RXN-IND3ETHt_c_e_REV-SPONT'</t>
  </si>
  <si>
    <t>'RXN-IND3ETHt_c_m_FWD-SPONT'</t>
  </si>
  <si>
    <t>'RXN-IND3ETHt_c_m_REV-SPONT'</t>
  </si>
  <si>
    <t>'RXN-TYRt_c_m_FWD-SPONT'</t>
  </si>
  <si>
    <t>'RXN-TYRt_c_x_FWD-SPONT'</t>
  </si>
  <si>
    <t>'RXN-TYRt_c_x_REV-SPONT'</t>
  </si>
  <si>
    <t>'RXN-UMPt_c_n_FWD-SPONT'</t>
  </si>
  <si>
    <t>'RXN-UMPt_c_n_REV-SPONT'</t>
  </si>
  <si>
    <t>'RXN-VALt_c_m_FWD-SPONT'</t>
  </si>
  <si>
    <t>'RXN-VALt_c_m_REV-SPONT'</t>
  </si>
  <si>
    <t>'RXN-H2Ot_c_r_FWD-SPONT'</t>
  </si>
  <si>
    <t>'RXN-H2Ot_c_r_REV-SPONT'</t>
  </si>
  <si>
    <t>'RXN-H2Ot_c_g_FWD-SPONT'</t>
  </si>
  <si>
    <t>'RXN-H2Ot_c_g_REV-SPONT'</t>
  </si>
  <si>
    <t>'RXN-H2Ot_c_m_FWD-SPONT'</t>
  </si>
  <si>
    <t>'RXN-H2Ot_c_m_REV-SPONT'</t>
  </si>
  <si>
    <t>'RXN-H2Ot_c_n_FWD-SPONT'</t>
  </si>
  <si>
    <t>'RXN-H2Ot_c_n_REV-SPONT'</t>
  </si>
  <si>
    <t>'RXN-H2Ot_c_x_FWD-SPONT'</t>
  </si>
  <si>
    <t>'RXN-H2Ot_c_x_REV-SPONT'</t>
  </si>
  <si>
    <t>'RXN-H2Ot_c_v_FWD-SPONT'</t>
  </si>
  <si>
    <t>'RXN-H2Ot_c_v_REV-SPONT'</t>
  </si>
  <si>
    <t>'RXN-XANt_c_e_FWD-SPONT'</t>
  </si>
  <si>
    <t>'RXN-XANt_c_e_REV-SPONT'</t>
  </si>
  <si>
    <t>'RXN-XTSNt_c_e_FWD-SPONT'</t>
  </si>
  <si>
    <t>'RXN-XYLTt_c_e_FWD-YLL043W'</t>
  </si>
  <si>
    <t>'RXN-XYLTt_c_e_REV-YLL043W'</t>
  </si>
  <si>
    <t>'RXN-XYLTt_c_e_FWD-YDL245C'</t>
  </si>
  <si>
    <t>'RXN-XYLTt_c_e_REV-YDL245C'</t>
  </si>
  <si>
    <t>'RXN-ZYMSTt_c_en_FWD-YIL013C'</t>
  </si>
  <si>
    <t>'RXN-ZYMSTt_c_en_REV-YIL013C'</t>
  </si>
  <si>
    <t>'RXN-ZYMSTt_c_en_FWD-YOR011W'</t>
  </si>
  <si>
    <t>'RXN-ZYMSTt_c_en_REV-YOR011W'</t>
  </si>
  <si>
    <t>'RXN-COAt_c_l_FWD-SPONT'</t>
  </si>
  <si>
    <t>'RXN-COAt_c_l_REV-SPONT'</t>
  </si>
  <si>
    <t>'RXN-Ht_c_m_FWD-SPONT'</t>
  </si>
  <si>
    <t>'RXN-14DMLANOSTt_c_e_FWD-SPONT'</t>
  </si>
  <si>
    <t>'RXN-14DMLANOSTt_c_e_REV-SPONT'</t>
  </si>
  <si>
    <t>'RXN-ERGTETROLt_c_e_FWD-SPONT'</t>
  </si>
  <si>
    <t>'RXN-ERGTETROLt_c_e_REV-SPONT'</t>
  </si>
  <si>
    <t>'RXN-OCTAt_c_e_FWD-SPONT'</t>
  </si>
  <si>
    <t>'RXN-OCTAt_c_e_REV-SPONT'</t>
  </si>
  <si>
    <t>'RXN-DCAt_c_e_FWD-SPONT'</t>
  </si>
  <si>
    <t>'RXN-DCAt_c_e_REV-SPONT'</t>
  </si>
  <si>
    <t>'RXN-DDCAt_c_e_FWD-SPONT'</t>
  </si>
  <si>
    <t>'RXN-DDCAt_c_e_REV-SPONT'</t>
  </si>
  <si>
    <t>'RXN-BUTt_c_e_FWD-YNL065W'</t>
  </si>
  <si>
    <t>'RXN-BUTt_c_e_REV-YNL065W'</t>
  </si>
  <si>
    <t>'RXN-HXAt_c_e_FWD-YNL065W'</t>
  </si>
  <si>
    <t>'RXN-HXAt_c_e_REV-YNL065W'</t>
  </si>
  <si>
    <t>'RXN-OCDCEAt_c_e_FWD-SPONT'</t>
  </si>
  <si>
    <t>'RXN-OCDCEAt_c_e_REV-SPONT'</t>
  </si>
  <si>
    <t>'RXN-BUTt_c_x_FWD-SPONT'</t>
  </si>
  <si>
    <t>'RXN-BUTt_c_x_REV-SPONT'</t>
  </si>
  <si>
    <t>'RXN-HXAt_c_x_FWD-SPONT'</t>
  </si>
  <si>
    <t>'RXN-HXAt_c_x_REV-SPONT'</t>
  </si>
  <si>
    <t>'RXN-DDCAt_c_rm_FWD-SPONT'</t>
  </si>
  <si>
    <t>'RXN-DDCAt_c_rm_REV-SPONT'</t>
  </si>
  <si>
    <t>'RXN-TTDCAt_c_rm_FWD-SPONT'</t>
  </si>
  <si>
    <t>'RXN-TTDCAt_c_rm_REV-SPONT'</t>
  </si>
  <si>
    <t>'RXN-HDCAt_c_rm_FWD-SPONT'</t>
  </si>
  <si>
    <t>'RXN-HDCAt_c_rm_REV-SPONT'</t>
  </si>
  <si>
    <t>'RXN-HDCEAt_c_rm_FWD-SPONT'</t>
  </si>
  <si>
    <t>'RXN-HDCEAt_c_rm_REV-SPONT'</t>
  </si>
  <si>
    <t>'RXN-OCDCAt_c_rm_FWD-SPONT'</t>
  </si>
  <si>
    <t>'RXN-OCDCAt_c_rm_REV-SPONT'</t>
  </si>
  <si>
    <t>'RXN-OCDCEAt_c_rm_FWD-SPONT'</t>
  </si>
  <si>
    <t>'RXN-OCDCEAt_c_rm_REV-SPONT'</t>
  </si>
  <si>
    <t>'RXN-MALCOAt_c_rm_FWD-SPONT'</t>
  </si>
  <si>
    <t>'RXN-MALCOAt_c_rm_REV-SPONT'</t>
  </si>
  <si>
    <t>'RXN-DDCACOAt_c_rm_FWD-SPONT'</t>
  </si>
  <si>
    <t>'RXN-DDCACOAt_c_rm_REV-SPONT'</t>
  </si>
  <si>
    <t>'RXN-TDCOAt_c_rm_FWD-SPONT'</t>
  </si>
  <si>
    <t>'RXN-TDCOAt_c_rm_REV-SPONT'</t>
  </si>
  <si>
    <t>'RXN-PMTCOAt_c_rm_FWD-SPONT'</t>
  </si>
  <si>
    <t>'RXN-PMTCOAt_c_rm_REV-SPONT'</t>
  </si>
  <si>
    <t>'RXN-HDCOAt_c_rm_FWD-SPONT'</t>
  </si>
  <si>
    <t>'RXN-HDCOAt_c_rm_REV-SPONT'</t>
  </si>
  <si>
    <t>'RXN-STCOAt_c_rm_FWD-SPONT'</t>
  </si>
  <si>
    <t>'RXN-STCOAt_c_rm_REV-SPONT'</t>
  </si>
  <si>
    <t>'RXN-ODECOAt_c_rm_FWD-SPONT'</t>
  </si>
  <si>
    <t>'RXN-ODECOAt_c_rm_REV-SPONT'</t>
  </si>
  <si>
    <t>'RXN-ICOSCOAt_c_rm_FWD-SPONT'</t>
  </si>
  <si>
    <t>'RXN-ICOSCOAt_c_rm_REV-SPONT'</t>
  </si>
  <si>
    <t>'RXN-DOCOSCOAt_c_rm_FWD-SPONT'</t>
  </si>
  <si>
    <t>'RXN-DOCOSCOAt_c_rm_REV-SPONT'</t>
  </si>
  <si>
    <t>'RXN-TTCCOAt_c_rm_FWD-SPONT'</t>
  </si>
  <si>
    <t>'RXN-TTCCOAt_c_rm_REV-SPONT'</t>
  </si>
  <si>
    <t>'RXN-HXCCOAt_c_rm_FWD-SPONT'</t>
  </si>
  <si>
    <t>'RXN-HXCCOAt_c_rm_REV-SPONT'</t>
  </si>
  <si>
    <t>'RXN-Ht_c_rm_FWD-SPONT'</t>
  </si>
  <si>
    <t>'RXN-Ht_c_rm_REV-SPONT'</t>
  </si>
  <si>
    <t>'RXN-H2Ot_c_rm_FWD-SPONT'</t>
  </si>
  <si>
    <t>'RXN-H2Ot_c_rm_REV-SPONT'</t>
  </si>
  <si>
    <t>'RXN-CO2t_c_rm_FWD-SPONT'</t>
  </si>
  <si>
    <t>'RXN-CO2t_c_rm_REV-SPONT'</t>
  </si>
  <si>
    <t>'RXN-COAt_c_rm_FWD-SPONT'</t>
  </si>
  <si>
    <t>'RXN-COAt_c_rm_REV-SPONT'</t>
  </si>
  <si>
    <t>'RXN-NADPHt_c_rm_FWD-SPONT'</t>
  </si>
  <si>
    <t>'RXN-NADPHt_c_rm_REV-SPONT'</t>
  </si>
  <si>
    <t>'RXN-NADPt_c_rm_FWD-SPONT'</t>
  </si>
  <si>
    <t>'RXN-NADPt_c_rm_REV-SPONT'</t>
  </si>
  <si>
    <t>'RXN-O2t_c_rm_FWD-SPONT'</t>
  </si>
  <si>
    <t>'RXN-O2t_c_rm_REV-SPONT'</t>
  </si>
  <si>
    <t>'RXN-NADHt_c_rm_FWD-SPONT'</t>
  </si>
  <si>
    <t>'RXN-NADHt_c_rm_REV-SPONT'</t>
  </si>
  <si>
    <t>'RXN-NADt_c_rm_FWD-SPONT'</t>
  </si>
  <si>
    <t>'RXN-NADt_c_rm_REV-SPONT'</t>
  </si>
  <si>
    <t>'RXN-GLYC3Pt_c_rm_FWD-SPONT'</t>
  </si>
  <si>
    <t>'RXN-GLYC3Pt_c_rm_REV-SPONT'</t>
  </si>
  <si>
    <t>'RXN-DHAPt_c_rm_FWD-SPONT'</t>
  </si>
  <si>
    <t>'RXN-DHAPt_c_rm_REV-SPONT'</t>
  </si>
  <si>
    <t>'RXN-PPIt_c_rm_FWD-SPONT'</t>
  </si>
  <si>
    <t>'RXN-PPIt_c_rm_REV-SPONT'</t>
  </si>
  <si>
    <t>'RXN-PIt_c_rm_FWD-SPONT'</t>
  </si>
  <si>
    <t>'RXN-PIt_c_rm_REV-SPONT'</t>
  </si>
  <si>
    <t>'RXN-CTPt_c_rm_FWD-SPONT'</t>
  </si>
  <si>
    <t>'RXN-CTPt_c_rm_REV-SPONT'</t>
  </si>
  <si>
    <t>'RXN-CDPt_c_rm_FWD-SPONT'</t>
  </si>
  <si>
    <t>'RXN-CDPt_c_rm_REV-SPONT'</t>
  </si>
  <si>
    <t>'RXN-CMPt_c_rm_FWD-SPONT'</t>
  </si>
  <si>
    <t>'RXN-CMPt_c_rm_REV-SPONT'</t>
  </si>
  <si>
    <t>'RXN-CDPEAt_c_rm_FWD-SPONT'</t>
  </si>
  <si>
    <t>'RXN-CDPEAt_c_rm_REV-SPONT'</t>
  </si>
  <si>
    <t>'RXN-CDPCHOLt_c_rm_FWD-SPONT'</t>
  </si>
  <si>
    <t>'RXN-CDPCHOLt_c_rm_REV-SPONT'</t>
  </si>
  <si>
    <t>'RXN-ATPt_c_rm_FWD-SPONT'</t>
  </si>
  <si>
    <t>'RXN-ATPt_c_rm_REV-SPONT'</t>
  </si>
  <si>
    <t>'RXN-AMPt_c_rm_FWD-SPONT'</t>
  </si>
  <si>
    <t>'RXN-AMPt_c_rm_REV-SPONT'</t>
  </si>
  <si>
    <t>'RXN-INOSTt_c_rm_FWD-SPONT'</t>
  </si>
  <si>
    <t>'RXN-INOSTt_c_rm_REV-SPONT'</t>
  </si>
  <si>
    <t>'RXN-AMETt_c_rm_FWD-SPONT'</t>
  </si>
  <si>
    <t>'RXN-AMETt_c_rm_REV-SPONT'</t>
  </si>
  <si>
    <t>'RXN-AHCYSt_c_rm_FWD-SPONT'</t>
  </si>
  <si>
    <t>'RXN-AHCYSt_c_rm_REV-SPONT'</t>
  </si>
  <si>
    <t>'RXN-EPISTt_c_rm_FWD-SPONT'</t>
  </si>
  <si>
    <t>'RXN-EPISTt_c_rm_REV-SPONT'</t>
  </si>
  <si>
    <t>'RXN-FECOSTt_c_rm_FWD-SPONT'</t>
  </si>
  <si>
    <t>'RXN-FECOSTt_c_rm_REV-SPONT'</t>
  </si>
  <si>
    <t>'RXN-LANOSTt_c_rm_FWD-SPONT'</t>
  </si>
  <si>
    <t>'RXN-LANOSTt_c_rm_REV-SPONT'</t>
  </si>
  <si>
    <t>'RXN-ERGSTt_c_rm_FWD-SPONT'</t>
  </si>
  <si>
    <t>'RXN-ERGSTt_c_rm_REV-SPONT'</t>
  </si>
  <si>
    <t>'RXN-ZYMSTt_c_rm_FWD-SPONT'</t>
  </si>
  <si>
    <t>'RXN-ZYMSTt_c_rm_REV-SPONT'</t>
  </si>
  <si>
    <t>'RXN-G3PCt_c_rm_FWD-SPONT'</t>
  </si>
  <si>
    <t>'RXN-G3PCt_c_rm_REV-SPONT'</t>
  </si>
  <si>
    <t>'RXN-HDCAt_c_l_FWD-SPONT'</t>
  </si>
  <si>
    <t>'RXN-HDCAt_c_l_REV-SPONT'</t>
  </si>
  <si>
    <t>'RXN-HDCEAt_c_l_FWD-SPONT'</t>
  </si>
  <si>
    <t>'RXN-HDCEAt_c_l_REV-SPONT'</t>
  </si>
  <si>
    <t>'RXN-OCDCAt_c_l_FWD-SPONT'</t>
  </si>
  <si>
    <t>'RXN-OCDCAt_c_l_REV-SPONT'</t>
  </si>
  <si>
    <t>'RXN-OCDCEAt_c_l_FWD-SPONT'</t>
  </si>
  <si>
    <t>'RXN-OCDCEAt_c_l_REV-SPONT'</t>
  </si>
  <si>
    <t>'RXN-DDCACOAt_c_l_FWD-SPONT'</t>
  </si>
  <si>
    <t>'RXN-DDCACOAt_c_l_REV-SPONT'</t>
  </si>
  <si>
    <t>'RXN-TDCOAt_c_l_FWD-SPONT'</t>
  </si>
  <si>
    <t>'RXN-TDCOAt_c_l_REV-SPONT'</t>
  </si>
  <si>
    <t>'RXN-PMTCOAt_c_l_FWD-SPONT'</t>
  </si>
  <si>
    <t>'RXN-PMTCOAt_c_l_REV-SPONT'</t>
  </si>
  <si>
    <t>'RXN-HDCOAt_c_l_FWD-SPONT'</t>
  </si>
  <si>
    <t>'RXN-HDCOAt_c_l_REV-SPONT'</t>
  </si>
  <si>
    <t>'RXN-STCOAt_c_l_FWD-SPONT'</t>
  </si>
  <si>
    <t>'RXN-STCOAt_c_l_REV-SPONT'</t>
  </si>
  <si>
    <t>'RXN-ODECOAt_c_l_FWD-SPONT'</t>
  </si>
  <si>
    <t>'RXN-ODECOAt_c_l_REV-SPONT'</t>
  </si>
  <si>
    <t>'RXN-GLYC3Pt_c_l_FWD-SPONT'</t>
  </si>
  <si>
    <t>'RXN-GLYC3Pt_c_l_REV-SPONT'</t>
  </si>
  <si>
    <t>'RXN-DHAPt_c_l_FWD-SPONT'</t>
  </si>
  <si>
    <t>'RXN-DHAPt_c_l_REV-SPONT'</t>
  </si>
  <si>
    <t>'RXN-NADPHt_c_l_FWD-SPONT'</t>
  </si>
  <si>
    <t>'RXN-NADPHt_c_l_REV-SPONT'</t>
  </si>
  <si>
    <t>'RXN-NADPt_c_l_FWD-SPONT'</t>
  </si>
  <si>
    <t>'RXN-NADPt_c_l_REV-SPONT'</t>
  </si>
  <si>
    <t>'RXN-ATPt_c_l_FWD-SPONT'</t>
  </si>
  <si>
    <t>'RXN-ATPt_c_l_REV-SPONT'</t>
  </si>
  <si>
    <t>'RXN-AMPt_c_l_FWD-SPONT'</t>
  </si>
  <si>
    <t>'RXN-AMPt_c_l_REV-SPONT'</t>
  </si>
  <si>
    <t>'RXN-PPIt_c_l_FWD-SPONT'</t>
  </si>
  <si>
    <t>'RXN-PPIt_c_l_REV-SPONT'</t>
  </si>
  <si>
    <t>'RXN-H2Ot_c_l_FWD-SPONT'</t>
  </si>
  <si>
    <t>'RXN-H2Ot_c_l_REV-SPONT'</t>
  </si>
  <si>
    <t>'RXN-GLYCt_c_l_FWD-SPONT'</t>
  </si>
  <si>
    <t>'RXN-GLYCt_c_l_REV-SPONT'</t>
  </si>
  <si>
    <t>'RXN-DOCOSCOAt_c_l_FWD-SPONT'</t>
  </si>
  <si>
    <t>'RXN-DOCOSCOAt_c_l_REV-SPONT'</t>
  </si>
  <si>
    <t>'RXN-TTCCOAt_c_l_FWD-SPONT'</t>
  </si>
  <si>
    <t>'RXN-TTCCOAt_c_l_REV-SPONT'</t>
  </si>
  <si>
    <t>'RXN-HXCCOAt_c_l_FWD-SPONT'</t>
  </si>
  <si>
    <t>'RXN-HXCCOAt_c_l_REV-SPONT'</t>
  </si>
  <si>
    <t>'RXN-ATPt_c_en_FWD-SPONT'</t>
  </si>
  <si>
    <t>'RXN-ATPt_c_en_REV-SPONT'</t>
  </si>
  <si>
    <t>'RXN-ADPt_c_en_FWD-SPONT'</t>
  </si>
  <si>
    <t>'RXN-ADPt_c_en_REV-SPONT'</t>
  </si>
  <si>
    <t>'RXN-Ht_c_en_FWD-SPONT'</t>
  </si>
  <si>
    <t>'RXN-Ht_c_en_REV-SPONT'</t>
  </si>
  <si>
    <t>'RXN-H2Ot_c_en_FWD-SPONT'</t>
  </si>
  <si>
    <t>'RXN-H2Ot_c_en_REV-SPONT'</t>
  </si>
  <si>
    <t>'RXN-PIt_c_en_FWD-YML123C'</t>
  </si>
  <si>
    <t>'RXN-PIt_c_en_REV-YML123C'</t>
  </si>
  <si>
    <t>'RXN-PIt_c_en_FWD-YCR037C'</t>
  </si>
  <si>
    <t>'RXN-PIt_c_en_REV-YCR037C'</t>
  </si>
  <si>
    <t>'RXN-PIt_c_en_FWD-YJL198W'</t>
  </si>
  <si>
    <t>'RXN-PIt_c_en_REV-YJL198W'</t>
  </si>
  <si>
    <t>'RXN-G3PCt_c_en_FWD-YCR098C'</t>
  </si>
  <si>
    <t>'RXN-G3PCt_c_en_REV-YCR098C'</t>
  </si>
  <si>
    <t>'RXN-G3PIt_c_en_FWD-YCR098C'</t>
  </si>
  <si>
    <t>'RXN-G3PIt_c_en_REV-YCR098C'</t>
  </si>
  <si>
    <t>'RXN-HDCAt_c_en_FWD-SPONT'</t>
  </si>
  <si>
    <t>'RXN-HDCAt_c_en_REV-SPONT'</t>
  </si>
  <si>
    <t>'RXN-HDCEAt_c_en_FWD-SPONT'</t>
  </si>
  <si>
    <t>'RXN-HDCEAt_c_en_REV-SPONT'</t>
  </si>
  <si>
    <t>'RXN-OCDCAt_c_en_FWD-SPONT'</t>
  </si>
  <si>
    <t>'RXN-OCDCAt_c_en_REV-SPONT'</t>
  </si>
  <si>
    <t>'RXN-OCDCEAt_c_en_FWD-SPONT'</t>
  </si>
  <si>
    <t>'RXN-OCDCEAt_c_en_REV-SPONT'</t>
  </si>
  <si>
    <t>'RXN-ICOSCOAt_c_en_FWD-SPONT'</t>
  </si>
  <si>
    <t>'RXN-ICOSCOAt_c_en_REV-SPONT'</t>
  </si>
  <si>
    <t>'RXN-DOCOSCOAt_c_en_FWD-SPONT'</t>
  </si>
  <si>
    <t>'RXN-DOCOSCOAt_c_en_REV-SPONT'</t>
  </si>
  <si>
    <t>'RXN-TTCCOAt_c_en_FWD-SPONT'</t>
  </si>
  <si>
    <t>'RXN-TTCCOAt_c_en_REV-SPONT'</t>
  </si>
  <si>
    <t>'RXN-HXCCOAt_c_en_FWD-SPONT'</t>
  </si>
  <si>
    <t>'RXN-HXCCOAt_c_en_REV-SPONT'</t>
  </si>
  <si>
    <t>'RXN-H2Ot_c_vm_FWD-SPONT'</t>
  </si>
  <si>
    <t>'RXN-H2Ot_c_vm_REV-SPONT'</t>
  </si>
  <si>
    <t>'RXN-PIt_c_vm_FWD-YNR013C'</t>
  </si>
  <si>
    <t>'RXN-PIt_c_vm_REV-YNR013C'</t>
  </si>
  <si>
    <t>'RXN-Ht_c_vm_FWD-SPONT'</t>
  </si>
  <si>
    <t>'RXN-Ht_c_vm_REV-SPONT'</t>
  </si>
  <si>
    <t>'RXN-ATPt_c_vm_FWD-SPONT'</t>
  </si>
  <si>
    <t>'RXN-ATPt_c_vm_REV-SPONT'</t>
  </si>
  <si>
    <t>'RXN-ADPt_c_vm_FWD-SPONT'</t>
  </si>
  <si>
    <t>'RXN-ADPt_c_vm_REV-SPONT'</t>
  </si>
  <si>
    <t>'RXN-CO2t_c_vm_FWD-SPONT'</t>
  </si>
  <si>
    <t>'RXN-CO2t_c_vm_REV-SPONT'</t>
  </si>
  <si>
    <t>'RXN-H2Ot_c_gm_FWD-SPONT'</t>
  </si>
  <si>
    <t>'RXN-H2Ot_c_gm_REV-SPONT'</t>
  </si>
  <si>
    <t>'RXN-PIt_c_gm_FWD-SPONT'</t>
  </si>
  <si>
    <t>'RXN-PIt_c_gm_REV-SPONT'</t>
  </si>
  <si>
    <t>'RXN-Ht_c_gm_FWD-SPONT'</t>
  </si>
  <si>
    <t>'RXN-Ht_c_gm_REV-SPONT'</t>
  </si>
  <si>
    <t>'RXN-CO2t_c_gm_FWD-SPONT'</t>
  </si>
  <si>
    <t>'RXN-CO2t_c_gm_REV-SPONT'</t>
  </si>
  <si>
    <t>'RXN-ATPt_c_gm_FWD-SPONT'</t>
  </si>
  <si>
    <t>'RXN-ATPt_c_gm_REV-SPONT'</t>
  </si>
  <si>
    <t>'RXN-ADPt_c_gm_FWD-SPONT'</t>
  </si>
  <si>
    <t>'RXN-ADPt_c_gm_REV-SPONT'</t>
  </si>
  <si>
    <t>'RXN-H2Ot_c_mm_FWD-SPONT'</t>
  </si>
  <si>
    <t>'RXN-H2Ot_c_mm_REV-SPONT'</t>
  </si>
  <si>
    <t>'RXN-CO2t_c_mm_FWD-SPONT'</t>
  </si>
  <si>
    <t>'RXN-CO2t_c_mm_REV-SPONT'</t>
  </si>
  <si>
    <t>'RXN-HDCOAt_c_mm_FWD-SPONT'</t>
  </si>
  <si>
    <t>'RXN-HDCOAt_c_mm_REV-SPONT'</t>
  </si>
  <si>
    <t>'RXN-ODECOAt_c_mm_FWD-SPONT'</t>
  </si>
  <si>
    <t>'RXN-ODECOAt_c_mm_REV-SPONT'</t>
  </si>
  <si>
    <t>'RXN-HDCAt_c_mm_FWD-SPONT'</t>
  </si>
  <si>
    <t>'RXN-HDCAt_c_mm_REV-SPONT'</t>
  </si>
  <si>
    <t>'RXN-OCDCAt_c_mm_FWD-SPONT'</t>
  </si>
  <si>
    <t>'RXN-OCDCAt_c_mm_REV-SPONT'</t>
  </si>
  <si>
    <t>'RXN-COAt_c_mm_FWD-YHR002W'</t>
  </si>
  <si>
    <t>'RXN-COAt_c_mm_REV-YHR002W'</t>
  </si>
  <si>
    <t>'RXN-DDCAt_l_rm_FWD-SPONT'</t>
  </si>
  <si>
    <t>'RXN-DDCAt_l_rm_REV-SPONT'</t>
  </si>
  <si>
    <t>'RXN-TTDCAt_l_rm_FWD-SPONT'</t>
  </si>
  <si>
    <t>'RXN-TTDCAt_l_rm_REV-SPONT'</t>
  </si>
  <si>
    <t>'RXN-TTCt_l_rm_FWD-SPONT'</t>
  </si>
  <si>
    <t>'RXN-TTCt_l_rm_REV-SPONT'</t>
  </si>
  <si>
    <t>'RXN-HXCAt_l_rm_FWD-SPONT'</t>
  </si>
  <si>
    <t>'RXN-HXCAt_l_rm_REV-SPONT'</t>
  </si>
  <si>
    <t>'RXN-EPISTt_l_rm_FWD-SPONT'</t>
  </si>
  <si>
    <t>'RXN-EPISTt_l_rm_REV-SPONT'</t>
  </si>
  <si>
    <t>'RXN-FECOSTt_l_rm_FWD-SPONT'</t>
  </si>
  <si>
    <t>'RXN-FECOSTt_l_rm_REV-SPONT'</t>
  </si>
  <si>
    <t>'RXN-LANOSTt_l_rm_FWD-SPONT'</t>
  </si>
  <si>
    <t>'RXN-LANOSTt_l_rm_REV-SPONT'</t>
  </si>
  <si>
    <t>'RXN-ZYMSTt_l_rm_FWD-SPONT'</t>
  </si>
  <si>
    <t>'RXN-ZYMSTt_l_rm_REV-SPONT'</t>
  </si>
  <si>
    <t>'RXN-ERGST161t_l_rm_FWD-SPONT'</t>
  </si>
  <si>
    <t>'RXN-ERGST161t_l_rm_REV-SPONT'</t>
  </si>
  <si>
    <t>'RXN-ERGST181t_l_rm_FWD-SPONT'</t>
  </si>
  <si>
    <t>'RXN-ERGST181t_l_rm_REV-SPONT'</t>
  </si>
  <si>
    <t>'RXN-EPIST161t_l_rm_FWD-SPONT'</t>
  </si>
  <si>
    <t>'RXN-EPIST161t_l_rm_REV-SPONT'</t>
  </si>
  <si>
    <t>'RXN-EPIST181t_l_rm_FWD-SPONT'</t>
  </si>
  <si>
    <t>'RXN-EPIST181t_l_rm_REV-SPONT'</t>
  </si>
  <si>
    <t>'RXN-FECOST161t_l_rm_FWD-SPONT'</t>
  </si>
  <si>
    <t>'RXN-FECOST161t_l_rm_REV-SPONT'</t>
  </si>
  <si>
    <t>'RXN-FECOST181t_l_rm_FWD-SPONT'</t>
  </si>
  <si>
    <t>'RXN-FECOST181t_l_rm_REV-SPONT'</t>
  </si>
  <si>
    <t>'RXN-LANOST161t_l_rm_FWD-SPONT'</t>
  </si>
  <si>
    <t>'RXN-LANOST161t_l_rm_REV-SPONT'</t>
  </si>
  <si>
    <t>'RXN-LANOST181t_l_rm_FWD-SPONT'</t>
  </si>
  <si>
    <t>'RXN-LANOST181t_l_rm_REV-SPONT'</t>
  </si>
  <si>
    <t>'RXN-ZYM161t_l_rm_FWD-SPONT'</t>
  </si>
  <si>
    <t>'RXN-ZYM161t_l_rm_REV-SPONT'</t>
  </si>
  <si>
    <t>'RXN-ZYM181t_l_rm_FWD-SPONT'</t>
  </si>
  <si>
    <t>'RXN-ZYM181t_l_rm_REV-SPONT'</t>
  </si>
  <si>
    <t>'RXN-TTCt_en_rm_FWD-SPONT'</t>
  </si>
  <si>
    <t>'RXN-TTCt_en_rm_REV-SPONT'</t>
  </si>
  <si>
    <t>'RXN-HXCAt_en_rm_FWD-SPONT'</t>
  </si>
  <si>
    <t>'RXN-HXCAt_en_rm_REV-SPONT'</t>
  </si>
  <si>
    <t>'RXN-ZYM161t_en_rm_FWD-SPONT'</t>
  </si>
  <si>
    <t>'RXN-ZYM161t_en_rm_REV-SPONT'</t>
  </si>
  <si>
    <t>'RXN-ZYM181t_en_rm_FWD-SPONT'</t>
  </si>
  <si>
    <t>'RXN-ZYM181t_en_rm_REV-SPONT'</t>
  </si>
  <si>
    <t>'RXN-TTCt_r_rm_FWD-SPONT'</t>
  </si>
  <si>
    <t>'RXN-TTCt_r_rm_REV-SPONT'</t>
  </si>
  <si>
    <t>'RXN-HXCAt_r_rm_FWD-SPONT'</t>
  </si>
  <si>
    <t>'RXN-HXCAt_r_rm_REV-SPONT'</t>
  </si>
  <si>
    <t>'RXN-ERGSTt_r_rm_FWD-SPONT'</t>
  </si>
  <si>
    <t>'RXN-ERGSTt_r_rm_REV-SPONT'</t>
  </si>
  <si>
    <t>'RXN-PIt_r_rm_FWD-SPONT'</t>
  </si>
  <si>
    <t>'RXN-Ht_m_mm_FWD-SPONT'</t>
  </si>
  <si>
    <t>'RXN-Ht_m_mm_REV-SPONT'</t>
  </si>
  <si>
    <t>'RXN-GLYC3Pt_m_mm_FWD-SPONT'</t>
  </si>
  <si>
    <t>'RXN-GLYC3Pt_m_mm_REV-SPONT'</t>
  </si>
  <si>
    <t>'RXN-CMPt_m_mm_FWD-YBR192W'</t>
  </si>
  <si>
    <t>'RXN-CMPt_m_mm_REV-YBR192W'</t>
  </si>
  <si>
    <t>'RXN-CTPt_m_mm_FWD-YBR192W'</t>
  </si>
  <si>
    <t>'RXN-CTPt_m_mm_REV-YBR192W'</t>
  </si>
  <si>
    <t>'RXN-PIt_m_mm_FWD-YJR077C'</t>
  </si>
  <si>
    <t>'RXN-PIt_m_mm_REV-YJR077C'</t>
  </si>
  <si>
    <t>'RXN-PIt_m_mm_FWD-YLR348C'</t>
  </si>
  <si>
    <t>'RXN-PIt_m_mm_REV-YLR348C'</t>
  </si>
  <si>
    <t>'RXN-PIt_m_mm_FWD-YER053C'</t>
  </si>
  <si>
    <t>'RXN-PIt_m_mm_REV-YER053C'</t>
  </si>
  <si>
    <t>'RXN-PPIt_m_mm_FWD-SPONT'</t>
  </si>
  <si>
    <t>'RXN-PPIt_m_mm_REV-SPONT'</t>
  </si>
  <si>
    <t>'RXN-HEMEAt_c_m_FWD-SPONT'</t>
  </si>
  <si>
    <t>'RXN-HEMEAt_c_m_REV-SPONT'</t>
  </si>
  <si>
    <t>'RXN-ATPM_c_FWD-SPONT'</t>
  </si>
  <si>
    <t>'RXN-CYCCL_m_FWD-YKL087C'</t>
  </si>
  <si>
    <t>'RXN-CYCCL_m_REV-YKL087C'</t>
  </si>
  <si>
    <t>'RXN-CYCCL_m_FWD-YAL039C'</t>
  </si>
  <si>
    <t>'RXN-CYCCL_m_REV-YAL039C'</t>
  </si>
  <si>
    <t>'RXN-PADPRGH_c_FWD-YBR022W'</t>
  </si>
  <si>
    <t>'RXN-PADPRGH_c_REV-YBR022W'</t>
  </si>
  <si>
    <t>'RXN-PADPRGH_c_FWD-YMR087W'</t>
  </si>
  <si>
    <t>'RXN-PADPRGH_c_REV-YMR087W'</t>
  </si>
  <si>
    <t>'RXN-ADPRIB1P_c_FWD-YBR046C'</t>
  </si>
  <si>
    <t>'RXN-ADPRIB1P_c_REV-YBR046C'</t>
  </si>
  <si>
    <t>'RXN-ARGt_c_v_FWD-YDR352W'</t>
  </si>
  <si>
    <t>'RXN-ARGt_c_v_REV-YDR352W'</t>
  </si>
  <si>
    <t>'RXN-HISt_c_v_FWD-YDR352W'</t>
  </si>
  <si>
    <t>'RXN-HISt_c_v_REV-YDR352W'</t>
  </si>
  <si>
    <t>'RXN-LYSt_c_v_FWD-YDR352W'</t>
  </si>
  <si>
    <t>'RXN-LYSt_c_v_REV-YDR352W'</t>
  </si>
  <si>
    <t>'RXN-NA1CLKt_c_v_FWD-YBR235W'</t>
  </si>
  <si>
    <t>'RXN-NA1CLKt_c_v_REV-YBR235W'</t>
  </si>
  <si>
    <t>'RXN-MN2tabc_c_r_FWD-YEL031W'</t>
  </si>
  <si>
    <t>'RXN-MN2tabc_c_r_REV-YEL031W'</t>
  </si>
  <si>
    <t>'RXN-OAADC_c_FWD-YER010C'</t>
  </si>
  <si>
    <t>'RXN-GTHCT_c_FWD-YER163C'</t>
  </si>
  <si>
    <t>'RXN-ZN2t_c_r_FWD-YIL023C'</t>
  </si>
  <si>
    <t>'RXN-ZN2t_c_r_REV-YIL023C'</t>
  </si>
  <si>
    <t>'RXN-5OPROAH_c_FWD-YKL215C'</t>
  </si>
  <si>
    <t>'RXN-CYSGLYP_c_FWD-YFR044C'</t>
  </si>
  <si>
    <t>'RXN-FMNH_c_FWD-YDL024C'</t>
  </si>
  <si>
    <t>'RXN-FMNH_c_REV-YDL024C'</t>
  </si>
  <si>
    <t>'RXN-NA1tabc_c_e_FWD-YDR039C'</t>
  </si>
  <si>
    <t>'RXN-NA1tabc_c_e_FWD-YDR040C'</t>
  </si>
  <si>
    <t>'RXN-NA1tabc_c_e_FWD-YDR038C'</t>
  </si>
  <si>
    <t>'RXN-GLCNK_c_FWD-YDR248C'</t>
  </si>
  <si>
    <t>'RXN-DNTPPY1_c_FWD-YJR069C'</t>
  </si>
  <si>
    <t>'RXN-DNTPPY2_c_FWD-YJR069C'</t>
  </si>
  <si>
    <t>'RXN-DNTPPY3_c_FWD-YJR069C'</t>
  </si>
  <si>
    <t>'RXN-APOOCT_m_FWD-YLR239C'</t>
  </si>
  <si>
    <t>'RXN-APOOCT_m_REV-YLR239C'</t>
  </si>
  <si>
    <t>'RXN-APOLIPT_m_FWD-YLR239C'</t>
  </si>
  <si>
    <t>'RXN-APOLIPT_m_REV-YLR239C'</t>
  </si>
  <si>
    <t>'RXN-4ABTORy_c_FWD-YMR110C'</t>
  </si>
  <si>
    <t>'RXN-4ABTORy_c_REV-YMR110C'</t>
  </si>
  <si>
    <t>'RXN-4ABTORx_c_FWD-YMR110C'</t>
  </si>
  <si>
    <t>'RXN-r_4323_m_FWD-YOR196C'</t>
  </si>
  <si>
    <t>'RXN-r_4324_m_FWD-YOR196C'</t>
  </si>
  <si>
    <t>'RXN-MG2t_c_m_FWD-YPL060W'</t>
  </si>
  <si>
    <t>'RXN-MG2t_c_m_REV-YPL060W'</t>
  </si>
  <si>
    <t>'RXN-MG2t_c_m_FWD-YOR334W'</t>
  </si>
  <si>
    <t>'RXN-MG2t_c_m_REV-YOR334W'</t>
  </si>
  <si>
    <t>'RXN-PYDXR_c_FWD-YPR127W'</t>
  </si>
  <si>
    <t>'RXN-PYDXR_c_REV-YPR127W'</t>
  </si>
  <si>
    <t>'RXN-CHOLt_c_e_FWD-YOR161C'</t>
  </si>
  <si>
    <t>'RXN-CHOLt_c_e_REV-YOR161C'</t>
  </si>
  <si>
    <t>'RXN-ENPP_c_FWD-YDR452W'</t>
  </si>
  <si>
    <t>'RXN-2HGOR_c_FWD-UNKNOWN'</t>
  </si>
  <si>
    <t>'RXN-2HGOR_c_REV-UNKNOWN'</t>
  </si>
  <si>
    <t>'RXN-CA2tps_c_e_FWD-YOL122C'</t>
  </si>
  <si>
    <t>'RXN-CA2tps_c_e_REV-YOL122C'</t>
  </si>
  <si>
    <t>'RXN-CUtps_c_e_FWD-YOL122C'</t>
  </si>
  <si>
    <t>'RXN-CUtps_c_e_REV-YOL122C'</t>
  </si>
  <si>
    <t>'RXN-MN2tps_c_e_FWD-YGR191W'</t>
  </si>
  <si>
    <t>'RXN-MN2tps_c_e_REV-YGR191W'</t>
  </si>
  <si>
    <t>'RXN-ZN2tps_c_e_FWD-YLR130C'</t>
  </si>
  <si>
    <t>'RXN-ZN2tps_c_e_REV-YLR130C'</t>
  </si>
  <si>
    <t>'RXN-ZN2tps_c_e_FWD-YGL255W'</t>
  </si>
  <si>
    <t>'RXN-ZN2tps_c_e_REV-YGL255W'</t>
  </si>
  <si>
    <t>'RXN-MG2tps_c_e_FWD-YGR191W'</t>
  </si>
  <si>
    <t>'RXN-MG2tps_c_e_REV-YGR191W'</t>
  </si>
  <si>
    <t>'RXN-MG2tps_c_e_FWD-YOL130W'</t>
  </si>
  <si>
    <t>'RXN-MG2tps_c_e_REV-YOL130W'</t>
  </si>
  <si>
    <t>'RXN-PIt_c_g_FWD-SPONT'</t>
  </si>
  <si>
    <t>'RXN-PIt_c_g_REV-SPONT'</t>
  </si>
  <si>
    <t>'RXN-PPCOAt_c_m_FWD-SPONT'</t>
  </si>
  <si>
    <t>'RXN-UDPt_c_g_FWD-SPONT'</t>
  </si>
  <si>
    <t>'RXN-UDPt_c_g_REV-SPONT'</t>
  </si>
  <si>
    <t>'RXN-UDPt_c_n_FWD-SPONT'</t>
  </si>
  <si>
    <t>'RXN-UDPt_c_n_REV-SPONT'</t>
  </si>
  <si>
    <t>'RXN-UMPt_c_g_FWD-SPONT'</t>
  </si>
  <si>
    <t>'RXN-UMPt_c_g_REV-SPONT'</t>
  </si>
  <si>
    <t>'RXN-DHAPAT_rm_FWD-YBL011W'</t>
  </si>
  <si>
    <t>'RXN-G3PAT_rm_FWD-YBL011W'</t>
  </si>
  <si>
    <t>'RXN-AGPAT_rm_FWD-YOR175C'</t>
  </si>
  <si>
    <t>'RXN-AGPAT_rm_FWD-YDL052C'</t>
  </si>
  <si>
    <t>'RXN-AGPAT_l_FWD-YKR089C'</t>
  </si>
  <si>
    <t>'RXN-AGPAT_l_FWD-YOR081C'</t>
  </si>
  <si>
    <t>'RXN-AGPAT_l_FWD-YDL052C'</t>
  </si>
  <si>
    <t>'RXN-ETHAPT_rm_FWD-YHR123W'</t>
  </si>
  <si>
    <t>'RXN-CHOLPT_rm_FWD-YNL130C'</t>
  </si>
  <si>
    <t>'RXN-CHOLPT_rm_FWD-YHR123W'</t>
  </si>
  <si>
    <t>'RXN-CDPDAGS_rm_FWD-YBR029C'</t>
  </si>
  <si>
    <t>'RXN-PSSA_rm_FWD-YER026C'</t>
  </si>
  <si>
    <t>'RXN-PAILS_rm_FWD-YPR113W'</t>
  </si>
  <si>
    <t>'RXN-PGPS_mm_FWD-YCL004W'</t>
  </si>
  <si>
    <t>'RXN-PGPP_mm_FWD-YHR100C'</t>
  </si>
  <si>
    <t>'RXN-CLPNS_mm_FWD-YDL142C'</t>
  </si>
  <si>
    <t>'RXN-1MLCLAT_mm_FWD-YPR140W'</t>
  </si>
  <si>
    <t>'RXN-1MLCLAT_mm_REV-YPR140W'</t>
  </si>
  <si>
    <t>'RXN-3MLCLAT_mm_FWD-YPR140W'</t>
  </si>
  <si>
    <t>'RXN-3MLCLAT_mm_REV-YPR140W'</t>
  </si>
  <si>
    <t>'RXN-PAP_rm_FWD-YMR165C'</t>
  </si>
  <si>
    <t>'RXN-PAP_vm_FWD-YDR284C'</t>
  </si>
  <si>
    <t>'RXN-PAP_gm_FWD-YDR503C'</t>
  </si>
  <si>
    <t>'RXN-TAGL_l_FWD-YOR081C'</t>
  </si>
  <si>
    <t>'RXN-TAGL_l_FWD-YBR204C'</t>
  </si>
  <si>
    <t>'RXN-TAGL_l_FWD-YKR089C'</t>
  </si>
  <si>
    <t>'RXN-TAGL_l_FWD-YCR068W'</t>
  </si>
  <si>
    <t>'RXN-TAGL_l_FWD-YMR313C'</t>
  </si>
  <si>
    <t>'RXN-DAGL_l_FWD-YMR313C'</t>
  </si>
  <si>
    <t>'RXN-DAGL_m_FWD-YDR058C'</t>
  </si>
  <si>
    <t>'RXN-MAGL_l_FWD-YKL094W'</t>
  </si>
  <si>
    <t>'RXN-DAGK_rm_FWD-YOR311C'</t>
  </si>
  <si>
    <t>'RXN-PAK_gm_FWD-UNKNOWN'</t>
  </si>
  <si>
    <t>'RXN-PAK_vm_FWD-UNKNOWN'</t>
  </si>
  <si>
    <t>'RXN-DGPP_vm_FWD-YDR284C'</t>
  </si>
  <si>
    <t>'RXN-DGPP_gm_FWD-YDR503C'</t>
  </si>
  <si>
    <t>'RXN-LPAP_vm_FWD-YDR284C'</t>
  </si>
  <si>
    <t>'RXN-LPAP_c_FWD-YER037W'</t>
  </si>
  <si>
    <t>'RXN-LPAP_gm_FWD-YDR503C'</t>
  </si>
  <si>
    <t>'RXN-PDAGATpe_rm_FWD-YNR008W'</t>
  </si>
  <si>
    <t>'RXN-PDAGATpe_rm_REV-YNR008W'</t>
  </si>
  <si>
    <t>'RXN-PDAGATpc_rm_FWD-YNR008W'</t>
  </si>
  <si>
    <t>'RXN-PDAGATpc_rm_REV-YNR008W'</t>
  </si>
  <si>
    <t>'RXN-PSD_mm_FWD-YNL169C'</t>
  </si>
  <si>
    <t>'RXN-PSD_gm_FWD-YGR170W'</t>
  </si>
  <si>
    <t>'RXN-PSD_vm_FWD-YGR170W'</t>
  </si>
  <si>
    <t>'RXN-PEMT_rm_FWD-YGR157W'</t>
  </si>
  <si>
    <t>'RXN-PMEMT_rm_FWD-YJR073C'</t>
  </si>
  <si>
    <t>'RXN-PDMEMT_rm_FWD-YJR073C'</t>
  </si>
  <si>
    <t>'RXN-LPCAT_mm_FWD-UNKNOWN'</t>
  </si>
  <si>
    <t>'RXN-LPEAT_l_FWD-YMR313C'</t>
  </si>
  <si>
    <t>'RXN-PLAA2pc_l_FWD-YKR089C'</t>
  </si>
  <si>
    <t>'RXN-PLAA2pe_l_FWD-YKR089C'</t>
  </si>
  <si>
    <t>'RXN-PLAclpn1_mm_FWD-YGR110W'</t>
  </si>
  <si>
    <t>'RXN-PLAclpn3_mm_FWD-YGR110W'</t>
  </si>
  <si>
    <t>'RXN-PLABlpc_en_FWD-YMR008C'</t>
  </si>
  <si>
    <t>'RXN-PLABlpc_rm_FWD-YML059C'</t>
  </si>
  <si>
    <t>'RXN-PLABlpe_en_FWD-YMR008C'</t>
  </si>
  <si>
    <t>'RXN-PLABlpe_en_FWD-YMR006C'</t>
  </si>
  <si>
    <t>'RXN-PLABlpi_en_FWD-YOL011W'</t>
  </si>
  <si>
    <t>'RXN-PLABlps_en_FWD-YOL011W'</t>
  </si>
  <si>
    <t>'RXN-PLABlps_en_FWD-YMR006C'</t>
  </si>
  <si>
    <t>'RXN-PLABpc_en_FWD-YMR008C'</t>
  </si>
  <si>
    <t>'RXN-PLABpc_rm_FWD-YML059C'</t>
  </si>
  <si>
    <t>'RXN-PLABpe_en_FWD-YMR008C'</t>
  </si>
  <si>
    <t>'RXN-PLABpe_en_FWD-YMR006C'</t>
  </si>
  <si>
    <t>'RXN-PLABpi_en_FWD-YOL011W'</t>
  </si>
  <si>
    <t>'RXN-PLABps_en_FWD-YOL011W'</t>
  </si>
  <si>
    <t>'RXN-PLABps_en_FWD-YMR006C'</t>
  </si>
  <si>
    <t>'RXN-PLACpail45p_c_FWD-YPL268W'</t>
  </si>
  <si>
    <t>'RXN-PLACpail45p_n_FWD-YPL268W'</t>
  </si>
  <si>
    <t>'RXN-PLACpg_mm_FWD-YPL206C'</t>
  </si>
  <si>
    <t>'RXN-PLADpc_en_FWD-YKR031C'</t>
  </si>
  <si>
    <t>'RXN-PI3PP_en_FWD-YNL106C'</t>
  </si>
  <si>
    <t>'RXN-PI3PP_en_FWD-YOR109W'</t>
  </si>
  <si>
    <t>'RXN-PI3PP_c_FWD-YNL106C'</t>
  </si>
  <si>
    <t>'RXN-PI3PP_c_FWD-YOR109W'</t>
  </si>
  <si>
    <t>'RXN-PI3PP_c_FWD-YJR110W'</t>
  </si>
  <si>
    <t>'RXN-PI4PP_en_FWD-YNL106C'</t>
  </si>
  <si>
    <t>'RXN-PI4PP_en_FWD-YOR109W'</t>
  </si>
  <si>
    <t>'RXN-PI4PP_c_FWD-YNL106C'</t>
  </si>
  <si>
    <t>'RXN-PI4PP_c_FWD-YOR109W'</t>
  </si>
  <si>
    <t>'RXN-LPIAT_rm_FWD-YBR042C'</t>
  </si>
  <si>
    <t>'RXN-PAIL4K_en_FWD-YLR305C'</t>
  </si>
  <si>
    <t>'RXN-PAIL4K_n_FWD-YNL267W'</t>
  </si>
  <si>
    <t>'RXN-PI45P5P_c_FWD-YNL106C'</t>
  </si>
  <si>
    <t>'RXN-PI45P5P_c_FWD-YOR109W'</t>
  </si>
  <si>
    <t>'RXN-PI45P5P_c_FWD-YIL002C'</t>
  </si>
  <si>
    <t>'RXN-PI45P5P_en_FWD-YNL106C'</t>
  </si>
  <si>
    <t>'RXN-PI45P5P_en_FWD-YOR109W'</t>
  </si>
  <si>
    <t>'RXN-PI45P5P_en_FWD-YIL002C'</t>
  </si>
  <si>
    <t>'RXN-PI45P5P_rm_FWD-YOL065C'</t>
  </si>
  <si>
    <t>'RXN-PI3P5K_vm_FWD-PI35P2REGCPLX'</t>
  </si>
  <si>
    <t>'RXN-PI35P5P_en_FWD-YNL106C'</t>
  </si>
  <si>
    <t>'RXN-PI35P5P_en_FWD-YOR109W'</t>
  </si>
  <si>
    <t>'RXN-PI35P5P_c_FWD-YNL106C'</t>
  </si>
  <si>
    <t>'RXN-PI35P5P_c_FWD-YOR109W'</t>
  </si>
  <si>
    <t>'RXN-IPT_g_FWD-YDR072C'</t>
  </si>
  <si>
    <t>'RXN-compCER_m_FWD-SPONT'</t>
  </si>
  <si>
    <t>'RXN-compCER_m_REV-SPONT'</t>
  </si>
  <si>
    <t>'RXN-compCER_r_FWD-SPONT'</t>
  </si>
  <si>
    <t>'RXN-compCER_r_REV-SPONT'</t>
  </si>
  <si>
    <t>'RXN-compCER_g_FWD-SPONT'</t>
  </si>
  <si>
    <t>'RXN-compCER_g_REV-SPONT'</t>
  </si>
  <si>
    <t>'RXN-compACYLCOA_c_FWD-SPONT'</t>
  </si>
  <si>
    <t>'RXN-compACYLCOA_l_FWD-SPONT'</t>
  </si>
  <si>
    <t>'RXN-compACYLCOA_m_FWD-SPONT'</t>
  </si>
  <si>
    <t>'RXN-compACYLCOA_r_FWD-SPONT'</t>
  </si>
  <si>
    <t>'RXN-compACYLCOA_rm_FWD-SPONT'</t>
  </si>
  <si>
    <t>'RXN-compACYLCOA_x_FWD-SPONT'</t>
  </si>
  <si>
    <t>'RXN-compFALPD_mm_FWD-SPONT'</t>
  </si>
  <si>
    <t>'RXN-compFALPD_mm_REV-SPONT'</t>
  </si>
  <si>
    <t>'RXN-compFALPD_l_FWD-SPONT'</t>
  </si>
  <si>
    <t>'RXN-compFALPD_l_REV-SPONT'</t>
  </si>
  <si>
    <t>'RXN-compFALPD_m_FWD-SPONT'</t>
  </si>
  <si>
    <t>'RXN-compFALPD_m_REV-SPONT'</t>
  </si>
  <si>
    <t>'RXN-compFALPD_rm_FWD-SPONT'</t>
  </si>
  <si>
    <t>'RXN-compFALPD_rm_REV-SPONT'</t>
  </si>
  <si>
    <t>'RXN-compFALPD_en_FWD-SPONT'</t>
  </si>
  <si>
    <t>'RXN-compFALPD_en_REV-SPONT'</t>
  </si>
  <si>
    <t>'RXN-PAt_gm_rm_FWD-SPONT'</t>
  </si>
  <si>
    <t>'RXN-PAt_gm_rm_REV-SPONT'</t>
  </si>
  <si>
    <t>'RXN-PAt_l_rm_FWD-SPONT'</t>
  </si>
  <si>
    <t>'RXN-PAt_l_rm_REV-SPONT'</t>
  </si>
  <si>
    <t>'RXN-PAt_mm_rm_FWD-SPONT'</t>
  </si>
  <si>
    <t>'RXN-PAt_mm_rm_REV-SPONT'</t>
  </si>
  <si>
    <t>'RXN-PAt_rm_vm_FWD-SPONT'</t>
  </si>
  <si>
    <t>'RXN-PAt_rm_vm_REV-SPONT'</t>
  </si>
  <si>
    <t>'RXN-PAt_en_rm_FWD-SPONT'</t>
  </si>
  <si>
    <t>'RXN-PAt_en_rm_REV-SPONT'</t>
  </si>
  <si>
    <t>'RXN-DAGt_c_l_FWD-SPONT'</t>
  </si>
  <si>
    <t>'RXN-DAGt_c_l_REV-SPONT'</t>
  </si>
  <si>
    <t>'RXN-DAGt_c_mm_FWD-SPONT'</t>
  </si>
  <si>
    <t>'RXN-DAGt_c_mm_REV-SPONT'</t>
  </si>
  <si>
    <t>'RXN-DAGt_c_n_FWD-SPONT'</t>
  </si>
  <si>
    <t>'RXN-DAGt_c_n_REV-SPONT'</t>
  </si>
  <si>
    <t>'RXN-DAGt_c_rm_FWD-SPONT'</t>
  </si>
  <si>
    <t>'RXN-DAGt_c_rm_REV-SPONT'</t>
  </si>
  <si>
    <t>'RXN-DAGt_gm_rm_FWD-SPONT'</t>
  </si>
  <si>
    <t>'RXN-DAGt_gm_rm_REV-SPONT'</t>
  </si>
  <si>
    <t>'RXN-TAGt_c_rm_FWD-SPONT'</t>
  </si>
  <si>
    <t>'RXN-TAGt_c_rm_REV-SPONT'</t>
  </si>
  <si>
    <t>'RXN-TAGt_l_rm_FWD-SPONT'</t>
  </si>
  <si>
    <t>'RXN-TAGt_l_rm_REV-SPONT'</t>
  </si>
  <si>
    <t>'RXN-1AGPEt_l_rm_FWD-SPONT'</t>
  </si>
  <si>
    <t>'RXN-1AGPEt_l_rm_REV-SPONT'</t>
  </si>
  <si>
    <t>'RXN-1AGPCt_l_rm_FWD-SPONT'</t>
  </si>
  <si>
    <t>'RXN-1AGPCt_l_rm_REV-SPONT'</t>
  </si>
  <si>
    <t>'RXN-PSt_c_rm_FWD-SPONT'</t>
  </si>
  <si>
    <t>'RXN-PSt_c_rm_REV-SPONT'</t>
  </si>
  <si>
    <t>'RXN-PSt_en_rm_FWD-SPONT'</t>
  </si>
  <si>
    <t>'RXN-PSt_en_rm_REV-SPONT'</t>
  </si>
  <si>
    <t>'RXN-PSt_mm_rm_FWD-SPONT'</t>
  </si>
  <si>
    <t>'RXN-PSt_mm_rm_REV-SPONT'</t>
  </si>
  <si>
    <t>'RXN-PSt_gm_rm_FWD-YIL048W'</t>
  </si>
  <si>
    <t>'RXN-PSt_gm_rm_REV-YIL048W'</t>
  </si>
  <si>
    <t>'RXN-PSt_gm_rm_FWD-YMR162C'</t>
  </si>
  <si>
    <t>'RXN-PSt_gm_rm_REV-YMR162C'</t>
  </si>
  <si>
    <t>'RXN-PSt_rm_vm_FWD-SPONT'</t>
  </si>
  <si>
    <t>'RXN-PSt_rm_vm_REV-SPONT'</t>
  </si>
  <si>
    <t>'RXN-PAILt_c_rm_FWD-SPONT'</t>
  </si>
  <si>
    <t>'RXN-PAILt_c_rm_REV-SPONT'</t>
  </si>
  <si>
    <t>'RXN-PAILt_en_rm_FWD-SPONT'</t>
  </si>
  <si>
    <t>'RXN-PAILt_en_rm_REV-SPONT'</t>
  </si>
  <si>
    <t>'RXN-PAILt_rm_vm_FWD-SPONT'</t>
  </si>
  <si>
    <t>'RXN-PAILt_rm_vm_REV-SPONT'</t>
  </si>
  <si>
    <t>'RXN-PAILt_gm_rm_FWD-SPONT'</t>
  </si>
  <si>
    <t>'RXN-PAILt_gm_rm_REV-SPONT'</t>
  </si>
  <si>
    <t>'RXN-PAILt_n_rm_FWD-SPONT'</t>
  </si>
  <si>
    <t>'RXN-PAILt_n_rm_REV-SPONT'</t>
  </si>
  <si>
    <t>'RXN-CERt_g_r_FWD-SPONT'</t>
  </si>
  <si>
    <t>'RXN-CERt_g_r_REV-SPONT'</t>
  </si>
  <si>
    <t>'RXN-PCt_l_rm_FWD-SPONT'</t>
  </si>
  <si>
    <t>'RXN-PCt_l_rm_REV-SPONT'</t>
  </si>
  <si>
    <t>'RXN-PCt_en_rm_FWD-SPONT'</t>
  </si>
  <si>
    <t>'RXN-PCt_en_rm_REV-SPONT'</t>
  </si>
  <si>
    <t>'RXN-PCt_mm_rm_FWD-SPONT'</t>
  </si>
  <si>
    <t>'RXN-PCt_mm_rm_REV-SPONT'</t>
  </si>
  <si>
    <t>'RXN-PCt_c_rm_FWD-SPONT'</t>
  </si>
  <si>
    <t>'RXN-PCt_c_rm_REV-SPONT'</t>
  </si>
  <si>
    <t>'RXN-PEt_l_rm_FWD-SPONT'</t>
  </si>
  <si>
    <t>'RXN-PEt_l_rm_REV-SPONT'</t>
  </si>
  <si>
    <t>'RXN-PEt_gm_rm_FWD-YAL026C'</t>
  </si>
  <si>
    <t>'RXN-PEt_gm_rm_REV-YAL026C'</t>
  </si>
  <si>
    <t>'RXN-PEt_c_rm_FWD-SPONT'</t>
  </si>
  <si>
    <t>'RXN-PEt_c_rm_REV-SPONT'</t>
  </si>
  <si>
    <t>'RXN-PEt_en_rm_FWD-SPONT'</t>
  </si>
  <si>
    <t>'RXN-PEt_en_rm_REV-SPONT'</t>
  </si>
  <si>
    <t>'RXN-PEt_mm_rm_FWD-SPONT'</t>
  </si>
  <si>
    <t>'RXN-PEt_mm_rm_REV-SPONT'</t>
  </si>
  <si>
    <t>'RXN-PEt_rm_vm_FWD-SPONT'</t>
  </si>
  <si>
    <t>'RXN-PEt_rm_vm_REV-SPONT'</t>
  </si>
  <si>
    <t>'RXN-PAIL4Pt_c_en_FWD-SPONT'</t>
  </si>
  <si>
    <t>'RXN-PAIL4Pt_c_en_REV-SPONT'</t>
  </si>
  <si>
    <t>'RXN-PAIL4Pt_en_rm_FWD-SPONT'</t>
  </si>
  <si>
    <t>'RXN-PAIL4Pt_en_rm_REV-SPONT'</t>
  </si>
  <si>
    <t>'RXN-PAIL45Pt_c_n_FWD-SPONT'</t>
  </si>
  <si>
    <t>'RXN-PAIL45Pt_c_n_REV-SPONT'</t>
  </si>
  <si>
    <t>'RXN-PAIL45Pt_c_en_FWD-SPONT'</t>
  </si>
  <si>
    <t>'RXN-PAIL45Pt_c_en_REV-SPONT'</t>
  </si>
  <si>
    <t>'RXN-PAIL45Pt_en_rm_FWD-SPONT'</t>
  </si>
  <si>
    <t>'RXN-PAIL45Pt_en_rm_REV-SPONT'</t>
  </si>
  <si>
    <t>'RXN-PAIL3Pt_gm_vm_FWD-SPONT'</t>
  </si>
  <si>
    <t>'RXN-PAIL3Pt_gm_vm_REV-SPONT'</t>
  </si>
  <si>
    <t>'RXN-PAIL3Pt_rm_vm_FWD-SPONT'</t>
  </si>
  <si>
    <t>'RXN-PAIL3Pt_rm_vm_REV-SPONT'</t>
  </si>
  <si>
    <t>'RXN-PAIL35Pt_c_vm_FWD-SPONT'</t>
  </si>
  <si>
    <t>'RXN-PAIL35Pt_c_vm_REV-SPONT'</t>
  </si>
  <si>
    <t>'RXN-PAIL35Pt_en_vm_FWD-SPONT'</t>
  </si>
  <si>
    <t>'RXN-PAIL35Pt_en_vm_REV-SPONT'</t>
  </si>
  <si>
    <t>'RXN-IPCt_g_r_FWD-SPONT'</t>
  </si>
  <si>
    <t>'RXN-IPCt_g_r_REV-SPONT'</t>
  </si>
  <si>
    <t>'RXN-MIPCt_g_r_FWD-SPONT'</t>
  </si>
  <si>
    <t>'RXN-MIPCt_g_r_REV-SPONT'</t>
  </si>
  <si>
    <t>'RXN-MIP2Ct_g_r_FWD-SPONT'</t>
  </si>
  <si>
    <t>'RXN-MIP2Ct_g_r_REV-SPONT'</t>
  </si>
  <si>
    <t>'RXN-FADt_c_m_FWD-YIL134W'</t>
  </si>
  <si>
    <t>'RXN-FADt_c_m_REV-YIL134W'</t>
  </si>
  <si>
    <t>'RXN-PRENT13_rm_FWD-RER2NUS1'</t>
  </si>
  <si>
    <t>'RXN-PRENT11_rm_FWD-RER2NUS1'</t>
  </si>
  <si>
    <t>'RXN-PRENT20_rm_FWD-RER2NUS1'</t>
  </si>
  <si>
    <t>'RXN-PRENT16_rm_FWD-RER2NUS1'</t>
  </si>
  <si>
    <t>'RXN-PRENT8_rm_FWD-RER2NUS1'</t>
  </si>
  <si>
    <t>'RXN-PRENT19_rm_FWD-RER2NUS1'</t>
  </si>
  <si>
    <t>'RXN-PRENT14_rm_FWD-RER2NUS1'</t>
  </si>
  <si>
    <t>'RXN-PRENT7_rm_FWD-RER2NUS1'</t>
  </si>
  <si>
    <t>'RXN-PRENT12_rm_FWD-RER2NUS1'</t>
  </si>
  <si>
    <t>'RXN-PRENT21_rm_FWD-RER2NUS1'</t>
  </si>
  <si>
    <t>'RXN-GGTT_rm_FWD-RER2NUS1'</t>
  </si>
  <si>
    <t>'RXN-PRENT6_rm_FWD-RER2NUS1'</t>
  </si>
  <si>
    <t>'RXN-PRENT10_rm_FWD-RER2NUS1'</t>
  </si>
  <si>
    <t>'RXN-PRENT18_rm_FWD-RER2NUS1'</t>
  </si>
  <si>
    <t>'RXN-FRTT_rm_FWD-RER2NUS1'</t>
  </si>
  <si>
    <t>'RXN-PRENT17_rm_FWD-RER2NUS1'</t>
  </si>
  <si>
    <t>'RXN-PRENT9_rm_FWD-RER2NUS1'</t>
  </si>
  <si>
    <t>'RXN-PPTT_rm_FWD-RER2NUS1'</t>
  </si>
  <si>
    <t>'RXN-PRENT15_rm_FWD-RER2NUS1'</t>
  </si>
  <si>
    <t>'RXN-SERD_L_m_FWD-YCL064C'</t>
  </si>
  <si>
    <t>'RXN-HCITS_c_FWD-YDL182W'</t>
  </si>
  <si>
    <t>'RXN-HCITt_c_m_FWD-SPONT'</t>
  </si>
  <si>
    <t>'RXN-THFGLUS_m_FWD-YKL132C'</t>
  </si>
  <si>
    <t>'RXN-PEPSM1_c_FWD-YBL091C'</t>
  </si>
  <si>
    <t>'RXN-PEPSM1_c_FWD-YLR244C'</t>
  </si>
  <si>
    <t>'RXN-DICAT1_c_FWD-SPONT'</t>
  </si>
  <si>
    <t>'RXN-DICAT2_c_FWD-SPONT'</t>
  </si>
  <si>
    <t>'RXN-DICAT3_c_FWD-SPONT'</t>
  </si>
  <si>
    <t>'RXN-DICAT4_c_FWD-SPONT'</t>
  </si>
  <si>
    <t>'RXN-DICAT5_c_FWD-SPONT'</t>
  </si>
  <si>
    <t>'RXN-DICAT6_c_FWD-SPONT'</t>
  </si>
  <si>
    <t>'RXN-DICAT7_c_FWD-SPONT'</t>
  </si>
  <si>
    <t>'RXN-DICAT8_c_FWD-SPONT'</t>
  </si>
  <si>
    <t>'RXN-COBALT2t_c_e_FWD-SPONT'</t>
  </si>
  <si>
    <t>'RXN-NI2t_c_e_FWD-SPONT'</t>
  </si>
  <si>
    <t>'RXN-HEME1_c_FWD-SPONT'</t>
  </si>
  <si>
    <t>'RXN-HEME2_c_FWD-SPONT'</t>
  </si>
  <si>
    <t>'RXN-HEME3_c_FWD-SPONT'</t>
  </si>
  <si>
    <t>'RXN-HEME4_c_FWD-SPONT'</t>
  </si>
  <si>
    <t>'RXN-LIPOATE_m_FWD-SPONT'</t>
  </si>
  <si>
    <t>'RXN-MONCAT1_c_FWD-SPONT'</t>
  </si>
  <si>
    <t>'RXN-MONCAT2_c_FWD-SPONT'</t>
  </si>
  <si>
    <t>'RXN-MONCAT3_c_FWD-SPONT'</t>
  </si>
  <si>
    <t>'RXN-DKMPPD_c_FWD-UTR4ADI1'</t>
  </si>
  <si>
    <t>'RXN-ACHBS_m_FWD-YMR108W'</t>
  </si>
  <si>
    <t>'RXN-ACHBS_m_FWD-ILV26'</t>
  </si>
  <si>
    <t>'RXN-Q6MT1_m_FWD-COQCPLX'</t>
  </si>
  <si>
    <t>'RXN-Q6MO_m_FWD-COQCPLX'</t>
  </si>
  <si>
    <t>'RXN-IPPS_c_FWD-YNL104C_c'</t>
  </si>
  <si>
    <t>'RXN-IPPS_m_FWD-YNL104C_m'</t>
  </si>
  <si>
    <t>'RXN-3HPH5MBDC_m_FWD-YDR539W'</t>
  </si>
  <si>
    <t>'RXN-FLPT_c_FWD-YDR538W'</t>
  </si>
  <si>
    <t>'RXN-ACLS_m_FWD-YMR108W'</t>
  </si>
  <si>
    <t>'RXN-ACLS_m_FWD-ILV26'</t>
  </si>
  <si>
    <t>'RXN-ACCOAC_c_FWD-YNR016C'</t>
  </si>
  <si>
    <t>'RXN-ACS_c_FWD-YAL054C_c'</t>
  </si>
  <si>
    <t>'RXN-TRE6PS_c_FWD-TPS12TSL1'</t>
  </si>
  <si>
    <t>'RXN-TRE6PS_c_FWD-TPS123'</t>
  </si>
  <si>
    <t>'RXN-ANS_c_FWD-TRP23'</t>
  </si>
  <si>
    <t>'RXN-ASPTA_c_FWD-YLR027C_c'</t>
  </si>
  <si>
    <t>'RXN-ASPTA_c_REV-YLR027C_c'</t>
  </si>
  <si>
    <t>'RXN-ASPTA_x_FWD-YLR027C_x'</t>
  </si>
  <si>
    <t>'RXN-ASPTA_x_REV-YLR027C_x'</t>
  </si>
  <si>
    <t>'RXN-ATPS_m_FWD-ATPSCPLX'</t>
  </si>
  <si>
    <t>'RXN-ATPASEP2e_c_FWD-YGL008C'</t>
  </si>
  <si>
    <t>'RXN-ATPASEP2e_c_FWD-YPL036W'</t>
  </si>
  <si>
    <t>'RXN-FRTT4HBZ_c_FWD-RAM12'</t>
  </si>
  <si>
    <t>'RXN-FRTT4HBZ_c_REV-RAM12'</t>
  </si>
  <si>
    <t>'RXN-CBPS_c_FWD-CPA12'</t>
  </si>
  <si>
    <t>'RXN-CBPS_c_FWD-YJL130C'</t>
  </si>
  <si>
    <t>'RXN-CRNOAT_x_FWD-YML042W_x'</t>
  </si>
  <si>
    <t>'RXN-CRNOAT_m_FWD-YML042W_mm'</t>
  </si>
  <si>
    <t>'RXN-CERS124_r_FWD-LIP1LAG1'</t>
  </si>
  <si>
    <t>'RXN-CERS124_r_FWD-LIP1LAC1'</t>
  </si>
  <si>
    <t>'RXN-CERS126_r_FWD-LIP1LAG1'</t>
  </si>
  <si>
    <t>'RXN-CERS126_r_FWD-LIP1LAC1'</t>
  </si>
  <si>
    <t>'RXN-CERS2A24_r_FWD-LIP1LAG1'</t>
  </si>
  <si>
    <t>'RXN-CERS2A24_r_FWD-LIP1LAC1'</t>
  </si>
  <si>
    <t>'RXN-CERS2A26_r_FWD-LIP1LAG1'</t>
  </si>
  <si>
    <t>'RXN-CERS2A26_r_FWD-LIP1LAC1'</t>
  </si>
  <si>
    <t>'RXN-ACONTb_m_FWD-YLR304C_m'</t>
  </si>
  <si>
    <t>'RXN-ACONTb_m_REV-YLR304C_m'</t>
  </si>
  <si>
    <t>'RXN-ACONTa_m_FWD-YLR304C_m'</t>
  </si>
  <si>
    <t>'RXN-ACONTa_m_REV-YLR304C_m'</t>
  </si>
  <si>
    <t>'RXN-ACONTa_c_FWD-YLR304C_c'</t>
  </si>
  <si>
    <t>'RXN-ACONTa_c_REV-YLR304C_c'</t>
  </si>
  <si>
    <t>'RXN-LNS14DMy_c_FWD-ERG11NCP1'</t>
  </si>
  <si>
    <t>'RXN-DHFRi_c_FWD-YOR236W_c'</t>
  </si>
  <si>
    <t>'RXN-DHFRi_m_FWD-YOR236W_m'</t>
  </si>
  <si>
    <t>'RXN-DOLPMMT_r_FWD-PMT12'</t>
  </si>
  <si>
    <t>'RXN-DOLPMMT_r_FWD-PMT13'</t>
  </si>
  <si>
    <t>'RXN-DOLPMMT_r_FWD-PMT4'</t>
  </si>
  <si>
    <t>'RXN-DOLPMMT_r_FWD-PMT35'</t>
  </si>
  <si>
    <t>'RXN-FECPOR_m_FWD-CCP1CYC7'</t>
  </si>
  <si>
    <t>'RXN-FECPOR_m_FWD-CCP1CYC1'</t>
  </si>
  <si>
    <t>'RXN-FECOOR_m_FWD-FECOORCPLX1'</t>
  </si>
  <si>
    <t>'RXN-FECOOR_m_FWD-FECOORCPLX2'</t>
  </si>
  <si>
    <t>'RXN-FECRq6_m_FWD-FECRq6CPLX'</t>
  </si>
  <si>
    <t>'RXN-FUM_m_FWD-YPL262W_m'</t>
  </si>
  <si>
    <t>'RXN-FUM_m_REV-YPL262W_m'</t>
  </si>
  <si>
    <t>'RXN-FUM_c_FWD-YPL262W_c'</t>
  </si>
  <si>
    <t>'RXN-FUM_c_REV-YPL262W_c'</t>
  </si>
  <si>
    <t>'RXN-GTHO_c_FWD-GLR1GRX1'</t>
  </si>
  <si>
    <t>'RXN-GTHO_c_FWD-GLR1GRX3'</t>
  </si>
  <si>
    <t>'RXN-GTHO_c_FWD-GLR1GRX2'</t>
  </si>
  <si>
    <t>'RXN-GTHO_c_FWD-GLR1GRX4'</t>
  </si>
  <si>
    <t>'RXN-GTHO_m_FWD-GLR1GRX5'</t>
  </si>
  <si>
    <t>'RXN-G3PD1r_c_FWD-YOL059W_c'</t>
  </si>
  <si>
    <t>'RXN-G3PD1i_m_FWD-YOL059W_m'</t>
  </si>
  <si>
    <t>'RXN-GLYCL_m_FWD-GCV123LPD1'</t>
  </si>
  <si>
    <t>'RXN-GLYGS_c_FWD-GSY1GLG2'</t>
  </si>
  <si>
    <t>'RXN-GLYGS_c_FWD-GSY1GLG1'</t>
  </si>
  <si>
    <t>'RXN-GLYGS_c_FWD-GSY2GLG2'</t>
  </si>
  <si>
    <t>'RXN-GLYGS_c_FWD-GSY2GLG1'</t>
  </si>
  <si>
    <t>'RXN-GPIA5_r_FWD-GPI14PBN1'</t>
  </si>
  <si>
    <t>'RXN-GPIA5_r_REV-GPI14PBN1'</t>
  </si>
  <si>
    <t>'RXN-HOMOX_m_FWD-COX15ARH1YAH1'</t>
  </si>
  <si>
    <t>'RXN-Q6MT2_m_FWD-COQCPLX'</t>
  </si>
  <si>
    <t>'RXN-HISTRS_c_FWD-YPR033C_c'</t>
  </si>
  <si>
    <t>'RXN-HISTRS_m_FWD-YPR033C_m'</t>
  </si>
  <si>
    <t>'RXN-THIORDXi_c_FWD-YDR453C'</t>
  </si>
  <si>
    <t>'RXN-THIORDXi_x_FWD-YLR109W'</t>
  </si>
  <si>
    <t>'RXN-ICDHx_m_FWD-IDH12'</t>
  </si>
  <si>
    <t>'RXN-ITCOAL_m_FWD-LSC12'</t>
  </si>
  <si>
    <t>'RXN-AASADy_c_FWD-LYS25'</t>
  </si>
  <si>
    <t>'RXN-EGHLAT_c_FWD-YLR027C_c'</t>
  </si>
  <si>
    <t>'RXN-EGHLAT_x_FWD-YLR027C_x'</t>
  </si>
  <si>
    <t>'RXN-LTA4H_c_FWD-YNL045W_c'</t>
  </si>
  <si>
    <t>'RXN-LTA4H_c_REV-YNL045W_c'</t>
  </si>
  <si>
    <t>'RXN-LTA4H_n_FWD-YNL045W_n'</t>
  </si>
  <si>
    <t>'RXN-LTA4H_n_REV-YNL045W_n'</t>
  </si>
  <si>
    <t>'RXN-LTA4H2_c_FWD-YNL045W_c'</t>
  </si>
  <si>
    <t>'RXN-LTA4H2_c_REV-YNL045W_c'</t>
  </si>
  <si>
    <t>'RXN-LTA4H2_n_FWD-YNL045W_n'</t>
  </si>
  <si>
    <t>'RXN-LTA4H2_n_REV-YNL045W_n'</t>
  </si>
  <si>
    <t>'RXN-LTA4H3_c_FWD-YNL045W_c'</t>
  </si>
  <si>
    <t>'RXN-LTA4H3_c_REV-YNL045W_c'</t>
  </si>
  <si>
    <t>'RXN-LTA4H3_n_FWD-YNL045W_n'</t>
  </si>
  <si>
    <t>'RXN-LTA4H3_n_REV-YNL045W_n'</t>
  </si>
  <si>
    <t>'RXN-MCOATA_m_FWD-ACP1MCT1'</t>
  </si>
  <si>
    <t>'RXN-MCOATA_m_REV-ACP1MCT1'</t>
  </si>
  <si>
    <t>'RXN-NFTYROX_c_FWD-DIT12'</t>
  </si>
  <si>
    <t>'RXN-NADS2_c_FWD-YHR074W_c'</t>
  </si>
  <si>
    <t>'RXN-NADS2_n_FWD-YHR074W_n'</t>
  </si>
  <si>
    <t>'RXN-NADS2_n_REV-YHR074W_n'</t>
  </si>
  <si>
    <t>'RXN-ANNAT_c_FWD-YLR328W_c'</t>
  </si>
  <si>
    <t>'RXN-ANNAT_n_FWD-YLR328W_n'</t>
  </si>
  <si>
    <t>'RXN-NNATi_c_FWD-YLR328W_c'</t>
  </si>
  <si>
    <t>'RXN-PHETRS_c_FWD-FRS12'</t>
  </si>
  <si>
    <t>'RXN-PAPSR_c_FWD-MET16TRX2'</t>
  </si>
  <si>
    <t>'RXN-PAPSR_c_FWD-MET16TRX1'</t>
  </si>
  <si>
    <t>'RXN-PFK_c_FWD-PFK12'</t>
  </si>
  <si>
    <t>'RXN-PPCDC_c_FWD-CAB3SIS2VHS3'</t>
  </si>
  <si>
    <t>'RXN-PPCDC_c_FWD-CAB3SIS2'</t>
  </si>
  <si>
    <t>'RXN-PPCDC_c_FWD-CAB3VHS3'</t>
  </si>
  <si>
    <t>'RXN-PRPPS_c_FWD-PRS12'</t>
  </si>
  <si>
    <t>'RXN-PRPPS_c_FWD-PRS13'</t>
  </si>
  <si>
    <t>'RXN-PRPPS_c_FWD-PRS14'</t>
  </si>
  <si>
    <t>'RXN-PRPPS_c_FWD-PRS25'</t>
  </si>
  <si>
    <t>'RXN-PRPPS_c_FWD-PRS45'</t>
  </si>
  <si>
    <t>'RXN-PNP_c_FWD-YLR209C'</t>
  </si>
  <si>
    <t>'RXN-PDH_m_FWD-PDHCPLX'</t>
  </si>
  <si>
    <t>'RXN-Q6OR_m_FWD-COQCPLX'</t>
  </si>
  <si>
    <t>'RXN-RBFK_c_FWD-YDR236C_r'</t>
  </si>
  <si>
    <t>'RXN-RBFK_m_FWD-YDR236C_mm'</t>
  </si>
  <si>
    <t>'RXN-3DH5HPBMT_m_FWD-COQCPLX'</t>
  </si>
  <si>
    <t>'RXN-SERAT_c_FWD-NATACPLX'</t>
  </si>
  <si>
    <t>'RXN-SERPT_r_FWD-LCB12'</t>
  </si>
  <si>
    <t>'RXN-SERPT_r_FWD-LCB12TSC3'</t>
  </si>
  <si>
    <t>'RXN-SUCDq6_m_FWD-SDH9234'</t>
  </si>
  <si>
    <t>'RXN-SUCDq6_m_REV-SDH9234'</t>
  </si>
  <si>
    <t>'RXN-SUCDq6_m_FWD-SDH1234'</t>
  </si>
  <si>
    <t>'RXN-SUCDq6_m_REV-SDH1234'</t>
  </si>
  <si>
    <t>'RXN-SUCOAS_m_FWD-LSC12'</t>
  </si>
  <si>
    <t>'RXN-SO3R_c_FWD-MET510'</t>
  </si>
  <si>
    <t>'RXN-THIORDXi_n_FWD-YIL010W'</t>
  </si>
  <si>
    <t>'RXN-TRDR_c_FWD-YDR353W'</t>
  </si>
  <si>
    <t>'RXN-TRDR_m_FWD-YHR106W'</t>
  </si>
  <si>
    <t>'RXN-TRE6PP_c_FWD-TPS12TSL1'</t>
  </si>
  <si>
    <t>'RXN-TRE6PP_c_FWD-TPS123'</t>
  </si>
  <si>
    <t>'RXN-TYRTAi_x_FWD-YLR027C_x'</t>
  </si>
  <si>
    <t>'RXN-UMPK_c_FWD-YKL024C_c'</t>
  </si>
  <si>
    <t>'RXN-UMPK_n_FWD-YKL024C_n'</t>
  </si>
  <si>
    <t>'RXN-URIDK2i_c_FWD-YKL024C_c'</t>
  </si>
  <si>
    <t>'RXN-URIDK2_n_FWD-YKL024C_n'</t>
  </si>
  <si>
    <t>'RXN-VALTRS_c_FWD-YGR094W_c'</t>
  </si>
  <si>
    <t>'RXN-VALTRS_m_FWD-YGR094W_m'</t>
  </si>
  <si>
    <t>'RXN-lumpFACS160_c_FWD-FAS12'</t>
  </si>
  <si>
    <t>'RXN-lumpFACS180_c_FWD-FAS12'</t>
  </si>
  <si>
    <t>'RXN-KAS14_m_FWD-ACP1CEM1'</t>
  </si>
  <si>
    <t>'RXN-3OAS60_m_FWD-ACP1CEM1'</t>
  </si>
  <si>
    <t>'RXN-3OAS80_m_FWD-ACP1CEM1'</t>
  </si>
  <si>
    <t>'RXN-ACONTb_c_FWD-YLR304C_c'</t>
  </si>
  <si>
    <t>'RXN-ACONTb_c_REV-YLR304C_c'</t>
  </si>
  <si>
    <t>'RXN-ATPASEVg_c_FWD-ATPASECPLXgm'</t>
  </si>
  <si>
    <t>'RXN-ATPASEVv_c_FWD-ATPASECPLXvm'</t>
  </si>
  <si>
    <t>'RXN-GLYtps_e_FWD-YKR039W_en'</t>
  </si>
  <si>
    <t>'RXN-GLYtps_e_REV-YKR039W_en'</t>
  </si>
  <si>
    <t>'RXN-ALAtps_e_FWD-YKR039W_en'</t>
  </si>
  <si>
    <t>'RXN-ALAtps_e_REV-YKR039W_en'</t>
  </si>
  <si>
    <t>'RXN-ARGtps_e_FWD-YKR039W_en'</t>
  </si>
  <si>
    <t>'RXN-ARGtps_e_REV-YKR039W_en'</t>
  </si>
  <si>
    <t>'RXN-ASNtps_e_FWD-YKR039W_en'</t>
  </si>
  <si>
    <t>'RXN-ASNtps_e_REV-YKR039W_en'</t>
  </si>
  <si>
    <t>'RXN-ASPtps_e_FWD-YKR039W_en'</t>
  </si>
  <si>
    <t>'RXN-ASPtps_e_REV-YKR039W_en'</t>
  </si>
  <si>
    <t>'RXN-CYStps_e_FWD-YKR039W_en'</t>
  </si>
  <si>
    <t>'RXN-CYStps_e_REV-YKR039W_en'</t>
  </si>
  <si>
    <t>'RXN-GLUtps_e_FWD-YKR039W_en'</t>
  </si>
  <si>
    <t>'RXN-GLUtps_e_REV-YKR039W_en'</t>
  </si>
  <si>
    <t>'RXN-GLNtps_e_FWD-YKR039W_en'</t>
  </si>
  <si>
    <t>'RXN-GLNtps_e_REV-YKR039W_en'</t>
  </si>
  <si>
    <t>'RXN-HIStps_e_FWD-YKR039W_en'</t>
  </si>
  <si>
    <t>'RXN-HIStps_e_REV-YKR039W_en'</t>
  </si>
  <si>
    <t>'RXN-ILEtps_e_FWD-YKR039W_en'</t>
  </si>
  <si>
    <t>'RXN-ILEtps_e_REV-YKR039W_en'</t>
  </si>
  <si>
    <t>'RXN-LEUtps_e_FWD-YKR039W_en'</t>
  </si>
  <si>
    <t>'RXN-LEUtps_e_REV-YKR039W_en'</t>
  </si>
  <si>
    <t>'RXN-LYStps_e_FWD-YKR039W_en'</t>
  </si>
  <si>
    <t>'RXN-LYStps_e_REV-YKR039W_en'</t>
  </si>
  <si>
    <t>'RXN-METtps_e_FWD-YKR039W_en'</t>
  </si>
  <si>
    <t>'RXN-METtps_e_REV-YKR039W_en'</t>
  </si>
  <si>
    <t>'RXN-PHEtps_e_FWD-YKR039W_en'</t>
  </si>
  <si>
    <t>'RXN-PHEtps_e_REV-YKR039W_en'</t>
  </si>
  <si>
    <t>'RXN-PROtps_e_FWD-YKR039W_en'</t>
  </si>
  <si>
    <t>'RXN-PROtps_e_REV-YKR039W_en'</t>
  </si>
  <si>
    <t>'RXN-SERtps_e_FWD-YKR039W_en'</t>
  </si>
  <si>
    <t>'RXN-SERtps_e_REV-YKR039W_en'</t>
  </si>
  <si>
    <t>'RXN-THRtps_e_FWD-YKR039W_en'</t>
  </si>
  <si>
    <t>'RXN-THRtps_e_REV-YKR039W_en'</t>
  </si>
  <si>
    <t>'RXN-TRPtps_e_FWD-YKR039W_en'</t>
  </si>
  <si>
    <t>'RXN-TRPtps_e_REV-YKR039W_en'</t>
  </si>
  <si>
    <t>'RXN-TYRtps_e_FWD-YKR039W_en'</t>
  </si>
  <si>
    <t>'RXN-TYRtps_e_REV-YKR039W_en'</t>
  </si>
  <si>
    <t>'RXN-VALtps_e_FWD-YKR039W_en'</t>
  </si>
  <si>
    <t>'RXN-VALtps_e_REV-YKR039W_en'</t>
  </si>
  <si>
    <t>'RXN-ORNtps_e_FWD-YKR039W_en'</t>
  </si>
  <si>
    <t>'RXN-ORNtps_e_REV-YKR039W_en'</t>
  </si>
  <si>
    <t>'RXN-SPMDtpa_e_FWD-YKR039W_en'</t>
  </si>
  <si>
    <t>'RXN-SPMDtpa_e_REV-YKR039W_en'</t>
  </si>
  <si>
    <t>'RXN-H2Ot_c_e_FWD-YLL052C_en'</t>
  </si>
  <si>
    <t>'RXN-H2Ot_c_e_REV-YLL052C_en'</t>
  </si>
  <si>
    <t>'RXN-H2Ot_c_e_FWD-YPR192W_en'</t>
  </si>
  <si>
    <t>'RXN-H2Ot_c_e_REV-YPR192W_en'</t>
  </si>
  <si>
    <t>'RXN-ARGtps_m_FWD-YBR147W_mm'</t>
  </si>
  <si>
    <t>'RXN-PYRtps_m_FWD-MPC13'</t>
  </si>
  <si>
    <t>'RXN-PYRtps_m_FWD-MPC12'</t>
  </si>
  <si>
    <t>'RXN-FACOA120tabc_x_FWD-PXA12'</t>
  </si>
  <si>
    <t>'RXN-FACOA140tabc_x_FWD-PXA12'</t>
  </si>
  <si>
    <t>'RXN-FACOA160tabc_x_FWD-PXA12'</t>
  </si>
  <si>
    <t>'RXN-FACOA161tabc_x_FWD-PXA12'</t>
  </si>
  <si>
    <t>'RXN-FACOA180tabc_x_FWD-PXA12'</t>
  </si>
  <si>
    <t>'RXN-FACOA181tabc_x_FWD-PXA12'</t>
  </si>
  <si>
    <t>'RXN-FACOA200tabc_x_FWD-PXA12'</t>
  </si>
  <si>
    <t>'RXN-FACOA220tabc_x_FWD-PXA12'</t>
  </si>
  <si>
    <t>'RXN-FACOA240tabc_x_FWD-PXA12'</t>
  </si>
  <si>
    <t>'RXN-FACOA260tabc_x_FWD-PXA12'</t>
  </si>
  <si>
    <t>'RXN-HISt_c_m_FWD-YBR147W_mm'</t>
  </si>
  <si>
    <t>'RXN-SERt_c_r_FWD-YKR039W_rm'</t>
  </si>
  <si>
    <t>'RXN-SERt_c_r_REV-YKR039W_rm'</t>
  </si>
  <si>
    <t>'RXN-LYSt_c_m_FWD-YBR147W_mm'</t>
  </si>
  <si>
    <t>'RXN-H2Ot_c_r_FWD-YLL052C_rm'</t>
  </si>
  <si>
    <t>'RXN-H2Ot_c_r_REV-YLL052C_rm'</t>
  </si>
  <si>
    <t>'RXN-H2Ot_c_r_FWD-YPR192W_rm'</t>
  </si>
  <si>
    <t>'RXN-H2Ot_c_r_REV-YPR192W_rm'</t>
  </si>
  <si>
    <t>'RXN-H2Ot_c_rm_FWD-YLL052C_rm'</t>
  </si>
  <si>
    <t>'RXN-H2Ot_c_rm_REV-YLL052C_rm'</t>
  </si>
  <si>
    <t>'RXN-H2Ot_c_rm_FWD-YPR192W_rm'</t>
  </si>
  <si>
    <t>'RXN-H2Ot_c_rm_REV-YPR192W_rm'</t>
  </si>
  <si>
    <t>'RXN-SERt_c_rm_FWD-YKR039W_rm'</t>
  </si>
  <si>
    <t>'RXN-SERt_c_rm_REV-YKR039W_rm'</t>
  </si>
  <si>
    <t>'RXN-H2Ot_c_en_FWD-YLL052C_en'</t>
  </si>
  <si>
    <t>'RXN-H2Ot_c_en_REV-YLL052C_en'</t>
  </si>
  <si>
    <t>'RXN-H2Ot_c_en_FWD-YPR192W_en'</t>
  </si>
  <si>
    <t>'RXN-H2Ot_c_en_REV-YPR192W_en'</t>
  </si>
  <si>
    <t>'RXN-ACTNOR_c_FWD-YAL061W_c'</t>
  </si>
  <si>
    <t>'RXN-ACTNOR_c_REV-YAL061W_c'</t>
  </si>
  <si>
    <t>'RXN-ACTNOR_n_FWD-YAL061W_n'</t>
  </si>
  <si>
    <t>'RXN-ACTNOR_n_REV-YAL061W_n'</t>
  </si>
  <si>
    <t>'RXN-ALG14RXN_r_FWD-ALG1314'</t>
  </si>
  <si>
    <t>'RXN-ALG14RXN_r_REV-ALG1314'</t>
  </si>
  <si>
    <t>'RXN-ARGt_c_v_FWD-YBR147W_vm'</t>
  </si>
  <si>
    <t>'RXN-ARGt_c_v_REV-YBR147W_vm'</t>
  </si>
  <si>
    <t>'RXN-HISt_c_v_FWD-YBR147W_vm'</t>
  </si>
  <si>
    <t>'RXN-HISt_c_v_REV-YBR147W_vm'</t>
  </si>
  <si>
    <t>'RXN-LYSt_c_v_FWD-YBR147W_vm'</t>
  </si>
  <si>
    <t>'RXN-LYSt_c_v_REV-YBR147W_vm'</t>
  </si>
  <si>
    <t>'RXN-GTHH_c_FWD-DUG23'</t>
  </si>
  <si>
    <t>'RXN-DHAPAT_rm_FWD-YKR067W_rm'</t>
  </si>
  <si>
    <t>'RXN-DHAPAT_l_FWD-YKR067W_l'</t>
  </si>
  <si>
    <t>'RXN-G3PAT_rm_FWD-YKR067W_rm'</t>
  </si>
  <si>
    <t>'RXN-G3PAT_l_FWD-YKR067W_l'</t>
  </si>
  <si>
    <t>'RXN-AGNPR_rm_FWD-YIL124W_r'</t>
  </si>
  <si>
    <t>'RXN-AGNPR_l_FWD-YIL124W_l'</t>
  </si>
  <si>
    <t>'RXN-DGAT_rm_FWD-YOR245C_rm'</t>
  </si>
  <si>
    <t>'RXN-DGAT_l_FWD-YOR245C_l'</t>
  </si>
  <si>
    <t>'RXN-PLACipc_r_FWD-YER019W_rm'</t>
  </si>
  <si>
    <t>'RXN-PLACmipc_r_FWD-YER019W_rm'</t>
  </si>
  <si>
    <t>'RXN-PLACmip2c_r_FWD-YER019W_rm'</t>
  </si>
  <si>
    <t>'RXN-PLACipc_m_FWD-YER019W_mm'</t>
  </si>
  <si>
    <t>'RXN-PLACmipc_m_FWD-YER019W_mm'</t>
  </si>
  <si>
    <t>'RXN-PLACmip2c_m_FWD-YER019W_mm'</t>
  </si>
  <si>
    <t>'RXN-PI3PP_rm_FWD-YKL212W_rm'</t>
  </si>
  <si>
    <t>'RXN-PI3PP_gm_FWD-YKL212W_gm'</t>
  </si>
  <si>
    <t>'RXN-PI4PP_rm_FWD-YKL212W_rm'</t>
  </si>
  <si>
    <t>'RXN-PI4PP_gm_FWD-YKL212W_gm'</t>
  </si>
  <si>
    <t>'RXN-PAIL4K_en_FWD-YJL100W_en'</t>
  </si>
  <si>
    <t>'RXN-PAIL4K_vm_FWD-YJL100W_vm'</t>
  </si>
  <si>
    <t>'RXN-PAIL4K_gm_FWD-PIK1FRQ1'</t>
  </si>
  <si>
    <t>'RXN-PAIL3K_vm_FWD-VPS15VPS34'</t>
  </si>
  <si>
    <t>'RXN-PI4P5K_n_FWD-YDR208W_n'</t>
  </si>
  <si>
    <t>'RXN-PI4P5K_en_FWD-YDR208W_en'</t>
  </si>
  <si>
    <t>'RXN-PI35P5P_vm_FWD-VAC14FIG4'</t>
  </si>
  <si>
    <t>'RXN-IPCS_g_FWD-KEI1AUR1'</t>
  </si>
  <si>
    <t>'RXN-MIPCS_g_FWD-CSG2CSH1'</t>
  </si>
  <si>
    <t>'RXN-MIPCS_g_FWD-CSG2SUR1'</t>
  </si>
  <si>
    <t>'RXN-AKGDH_m_FWD-KGDCPLX'</t>
  </si>
  <si>
    <t>'RXN-ETFOXRq6_m_FWD-CIR1AIM45'</t>
  </si>
  <si>
    <t>'RXN-PYDX5PS_c_FWD-SNZ1SNO1'</t>
  </si>
  <si>
    <t>'RXN-PYDX5PS_c_FWD-SNZ2SNO1'</t>
  </si>
  <si>
    <t>'RXN-PYDX5PS_c_FWD-SNZ3SNO1'</t>
  </si>
  <si>
    <t>'RXN-LDHDf_c_FWD-YEL071W'</t>
  </si>
  <si>
    <t>'RXN-RLFC2O_c_FWD-YDL174C'</t>
  </si>
  <si>
    <t>'RXN-RLFC2O_m_FWD-YDL178W'</t>
  </si>
  <si>
    <t>'RXN-LLFC2O_c_FWD-YML054C'</t>
  </si>
  <si>
    <t>in met network?</t>
  </si>
  <si>
    <t>old B3 results</t>
  </si>
  <si>
    <t>rxns met net</t>
  </si>
  <si>
    <t>new B3 results</t>
  </si>
  <si>
    <t>RXN-ME2_m_FWD-YKL029C</t>
  </si>
  <si>
    <t>RXN-FACOAL161_l_FWD-YOR317W</t>
  </si>
  <si>
    <t>RXN-FACOAL181_l_FWD-YMR246W</t>
  </si>
  <si>
    <t>RXN-GLYt_c_m_FWD-YDL119C</t>
  </si>
  <si>
    <t>RXN-TAGL_l_FWD-YMR313C</t>
  </si>
  <si>
    <t>RXN-DICAT6_c_FWD-SPONT</t>
  </si>
  <si>
    <t>RXN-CERS2A26_r_FWD-LIP1LAC1</t>
  </si>
  <si>
    <t>PROSYN-YAL022C</t>
  </si>
  <si>
    <t>PROSYN-YAL023C</t>
  </si>
  <si>
    <t>PROSYN-YBL011W</t>
  </si>
  <si>
    <t>PROSYN-YBL033C</t>
  </si>
  <si>
    <t>PROSYN-YBR002C</t>
  </si>
  <si>
    <t>PROSYN-YBR006W</t>
  </si>
  <si>
    <t>PROSYN-YBR035C</t>
  </si>
  <si>
    <t>PROSYN-YBR036C</t>
  </si>
  <si>
    <t>PROSYN-YBR038W</t>
  </si>
  <si>
    <t>PROSYN-YBR041W</t>
  </si>
  <si>
    <t>PROSYN-YBR042C</t>
  </si>
  <si>
    <t>PROSYN-YBR068C</t>
  </si>
  <si>
    <t>PROSYN-YBR097W</t>
  </si>
  <si>
    <t>PROSYN-YBR153W</t>
  </si>
  <si>
    <t>PROSYN-YBR159W</t>
  </si>
  <si>
    <t>PROSYN-YBR161W</t>
  </si>
  <si>
    <t>PROSYN-YBR192W</t>
  </si>
  <si>
    <t>PROSYN-YBR199W</t>
  </si>
  <si>
    <t>PROSYN-YBR265W</t>
  </si>
  <si>
    <t>PROSYN-YBR294W</t>
  </si>
  <si>
    <t>PROSYN-YCL052C</t>
  </si>
  <si>
    <t>PROSYN-YCR024C</t>
  </si>
  <si>
    <t>PROSYN-YCR036W</t>
  </si>
  <si>
    <t>PROSYN-YDL045C</t>
  </si>
  <si>
    <t>PROSYN-YDL080C</t>
  </si>
  <si>
    <t>PROSYN-YDL093W</t>
  </si>
  <si>
    <t>PROSYN-YDL095W</t>
  </si>
  <si>
    <t>PROSYN-YDL142C</t>
  </si>
  <si>
    <t>PROSYN-YDR017C</t>
  </si>
  <si>
    <t>PROSYN-YDR058C</t>
  </si>
  <si>
    <t>PROSYN-YDR062W</t>
  </si>
  <si>
    <t>PROSYN-YDR135C</t>
  </si>
  <si>
    <t>PROSYN-YDR173C</t>
  </si>
  <si>
    <t>PROSYN-YDR208W_en</t>
  </si>
  <si>
    <t>PROSYN-YDR236C_r</t>
  </si>
  <si>
    <t>PROSYN-YDR272W</t>
  </si>
  <si>
    <t>PROSYN-YDR287W</t>
  </si>
  <si>
    <t>PROSYN-YDR321W</t>
  </si>
  <si>
    <t>PROSYN-YDR322C-A</t>
  </si>
  <si>
    <t>PROSYN-YDR373W</t>
  </si>
  <si>
    <t>PROSYN-YDR399W</t>
  </si>
  <si>
    <t>PROSYN-YDR483W</t>
  </si>
  <si>
    <t>PROSYN-YDR497C</t>
  </si>
  <si>
    <t>PROSYN-YDR503C</t>
  </si>
  <si>
    <t>PROSYN-YEL006W</t>
  </si>
  <si>
    <t>PROSYN-YEL029C</t>
  </si>
  <si>
    <t>PROSYN-YEL038W</t>
  </si>
  <si>
    <t>PROSYN-YEL041W</t>
  </si>
  <si>
    <t>PROSYN-YEL042W</t>
  </si>
  <si>
    <t>PROSYN-YEL063C</t>
  </si>
  <si>
    <t>PROSYN-YER005W</t>
  </si>
  <si>
    <t>PROSYN-YER019W_rm</t>
  </si>
  <si>
    <t>PROSYN-YER061C</t>
  </si>
  <si>
    <t>PROSYN-YER099C</t>
  </si>
  <si>
    <t>PROSYN-YER152C</t>
  </si>
  <si>
    <t>PROSYN-YER175C</t>
  </si>
  <si>
    <t>PROSYN-YFR019W</t>
  </si>
  <si>
    <t>PROSYN-YFR025C</t>
  </si>
  <si>
    <t>PROSYN-YGL012W</t>
  </si>
  <si>
    <t>PROSYN-YGL055W</t>
  </si>
  <si>
    <t>PROSYN-YGL067W</t>
  </si>
  <si>
    <t>PROSYN-YGL084C</t>
  </si>
  <si>
    <t>PROSYN-YGL119W</t>
  </si>
  <si>
    <t>PROSYN-YGL142C</t>
  </si>
  <si>
    <t>PROSYN-YGL184C</t>
  </si>
  <si>
    <t>PROSYN-YGL186C</t>
  </si>
  <si>
    <t>PROSYN-YGL225W</t>
  </si>
  <si>
    <t>PROSYN-YGL248W</t>
  </si>
  <si>
    <t>PROSYN-YGR110W</t>
  </si>
  <si>
    <t>PROSYN-YGR143W</t>
  </si>
  <si>
    <t>PROSYN-YGR170W</t>
  </si>
  <si>
    <t>PROSYN-YGR171C</t>
  </si>
  <si>
    <t>PROSYN-YGR191W</t>
  </si>
  <si>
    <t>PROSYN-YGR208W</t>
  </si>
  <si>
    <t>PROSYN-YGR255C</t>
  </si>
  <si>
    <t>PROSYN-YGR260W</t>
  </si>
  <si>
    <t>PROSYN-YHL003C</t>
  </si>
  <si>
    <t>PROSYN-YHL032C</t>
  </si>
  <si>
    <t>PROSYN-YHR002W</t>
  </si>
  <si>
    <t>PROSYN-YHR046C</t>
  </si>
  <si>
    <t>PROSYN-YHR072W</t>
  </si>
  <si>
    <t>PROSYN-YHR091C</t>
  </si>
  <si>
    <t>PROSYN-YHR123W</t>
  </si>
  <si>
    <t>PROSYN-YIL002C</t>
  </si>
  <si>
    <t>PROSYN-YIL006W</t>
  </si>
  <si>
    <t>PROSYN-YIL107C</t>
  </si>
  <si>
    <t>PROSYN-YJL005W</t>
  </si>
  <si>
    <t>PROSYN-YJL071W</t>
  </si>
  <si>
    <t>PROSYN-YJL097W</t>
  </si>
  <si>
    <t>PROSYN-YJL100W_en</t>
  </si>
  <si>
    <t>PROSYN-YJL137C</t>
  </si>
  <si>
    <t>PROSYN-YJL139C</t>
  </si>
  <si>
    <t>PROSYN-YJR001W</t>
  </si>
  <si>
    <t>PROSYN-YJR013W</t>
  </si>
  <si>
    <t>PROSYN-YJR049C</t>
  </si>
  <si>
    <t>PROSYN-YJR078W</t>
  </si>
  <si>
    <t>PROSYN-YJR110W</t>
  </si>
  <si>
    <t>PROSYN-YJR130C</t>
  </si>
  <si>
    <t>PROSYN-YJR143C</t>
  </si>
  <si>
    <t>PROSYN-YKL019W</t>
  </si>
  <si>
    <t>PROSYN-YKL088W</t>
  </si>
  <si>
    <t>PROSYN-YKL146W</t>
  </si>
  <si>
    <t>PROSYN-YKL174C</t>
  </si>
  <si>
    <t>PROSYN-YKL184W</t>
  </si>
  <si>
    <t>PROSYN-YKL188C</t>
  </si>
  <si>
    <t>PROSYN-YKL194C</t>
  </si>
  <si>
    <t>PROSYN-YKR031C</t>
  </si>
  <si>
    <t>PROSYN-YKR072C</t>
  </si>
  <si>
    <t>PROSYN-YKR080W</t>
  </si>
  <si>
    <t>PROSYN-YLL015W</t>
  </si>
  <si>
    <t>PROSYN-YLL031C</t>
  </si>
  <si>
    <t>PROSYN-YLR017W</t>
  </si>
  <si>
    <t>PROSYN-YLR138W</t>
  </si>
  <si>
    <t>PROSYN-YLR189C</t>
  </si>
  <si>
    <t>PROSYN-YLR201C</t>
  </si>
  <si>
    <t>PROSYN-YLR240W</t>
  </si>
  <si>
    <t>PROSYN-YLR260W</t>
  </si>
  <si>
    <t>PROSYN-YLR284C</t>
  </si>
  <si>
    <t>PROSYN-YLR305C</t>
  </si>
  <si>
    <t>PROSYN-YLR382C</t>
  </si>
  <si>
    <t>PROSYN-YML004C</t>
  </si>
  <si>
    <t>PROSYN-YML086C</t>
  </si>
  <si>
    <t>PROSYN-YML110C</t>
  </si>
  <si>
    <t>PROSYN-YMR006C</t>
  </si>
  <si>
    <t>PROSYN-YMR020W</t>
  </si>
  <si>
    <t>PROSYN-YMR054W</t>
  </si>
  <si>
    <t>PROSYN-YMR101C</t>
  </si>
  <si>
    <t>PROSYN-YMR113W</t>
  </si>
  <si>
    <t>PROSYN-YMR165C</t>
  </si>
  <si>
    <t>PROSYN-YMR208W</t>
  </si>
  <si>
    <t>PROSYN-YMR220W</t>
  </si>
  <si>
    <t>PROSYN-YMR250W</t>
  </si>
  <si>
    <t>PROSYN-YMR267W</t>
  </si>
  <si>
    <t>PROSYN-YMR278W</t>
  </si>
  <si>
    <t>PROSYN-YMR281W</t>
  </si>
  <si>
    <t>PROSYN-YMR293C</t>
  </si>
  <si>
    <t>PROSYN-YMR313C</t>
  </si>
  <si>
    <t>PROSYN-YNL073W</t>
  </si>
  <si>
    <t>PROSYN-YNL101W</t>
  </si>
  <si>
    <t>PROSYN-YNL106C</t>
  </si>
  <si>
    <t>PROSYN-YNL129W</t>
  </si>
  <si>
    <t>PROSYN-YNL142W</t>
  </si>
  <si>
    <t>PROSYN-YNL192W</t>
  </si>
  <si>
    <t>PROSYN-YNL267W</t>
  </si>
  <si>
    <t>PROSYN-YNL268W</t>
  </si>
  <si>
    <t>PROSYN-YNL280C</t>
  </si>
  <si>
    <t>PROSYN-YNL292W</t>
  </si>
  <si>
    <t>PROSYN-YNR013C</t>
  </si>
  <si>
    <t>PROSYN-YNR033W</t>
  </si>
  <si>
    <t>PROSYN-YNR041C</t>
  </si>
  <si>
    <t>PROSYN-YOL033W</t>
  </si>
  <si>
    <t>PROSYN-YOL052C</t>
  </si>
  <si>
    <t>PROSYN-YOL055C</t>
  </si>
  <si>
    <t>PROSYN-YOL064C</t>
  </si>
  <si>
    <t>PROSYN-YOL065C</t>
  </si>
  <si>
    <t>PROSYN-YOL066C</t>
  </si>
  <si>
    <t>PROSYN-YOL068C</t>
  </si>
  <si>
    <t>PROSYN-YOL096C</t>
  </si>
  <si>
    <t>PROSYN-YOL103W</t>
  </si>
  <si>
    <t>PROSYN-YOR040W</t>
  </si>
  <si>
    <t>PROSYN-YOR054C</t>
  </si>
  <si>
    <t>PROSYN-YOR081C</t>
  </si>
  <si>
    <t>PROSYN-YOR109W</t>
  </si>
  <si>
    <t>PROSYN-YOR130C</t>
  </si>
  <si>
    <t>PROSYN-YOR143C</t>
  </si>
  <si>
    <t>PROSYN-YOR163W</t>
  </si>
  <si>
    <t>PROSYN-YOR171C</t>
  </si>
  <si>
    <t>PROSYN-YOR221C</t>
  </si>
  <si>
    <t>PROSYN-YOR273C</t>
  </si>
  <si>
    <t>PROSYN-YOR278W</t>
  </si>
  <si>
    <t>PROSYN-YOR321W</t>
  </si>
  <si>
    <t>PROSYN-YOR348C</t>
  </si>
  <si>
    <t>PROSYN-YOR360C</t>
  </si>
  <si>
    <t>PROSYN-YPL040C</t>
  </si>
  <si>
    <t>PROSYN-YPL053C</t>
  </si>
  <si>
    <t>PROSYN-YPL057C</t>
  </si>
  <si>
    <t>PROSYN-YPL059W</t>
  </si>
  <si>
    <t>PROSYN-YPL092W</t>
  </si>
  <si>
    <t>PROSYN-YPL104W</t>
  </si>
  <si>
    <t>PROSYN-YPL110C</t>
  </si>
  <si>
    <t>PROSYN-YPL147W</t>
  </si>
  <si>
    <t>PROSYN-YPL271W</t>
  </si>
  <si>
    <t>PROSYN-YPL273W</t>
  </si>
  <si>
    <t>PROSYN-YPR021C</t>
  </si>
  <si>
    <t>PROSYN-YPR047W</t>
  </si>
  <si>
    <t>PROSYN-YPR069C</t>
  </si>
  <si>
    <t>PROSYN-YPR081C</t>
  </si>
  <si>
    <t>PROSYN-YPR140W</t>
  </si>
  <si>
    <t>PROSYN-YPR156C</t>
  </si>
  <si>
    <t>PROSYN-YPR159W</t>
  </si>
  <si>
    <t>PROSYN-YMR058W</t>
  </si>
  <si>
    <t>PROSYN-YJR024C</t>
  </si>
  <si>
    <t>PROSYN-YGR147C</t>
  </si>
  <si>
    <t>PROSYN-YHR013C</t>
  </si>
  <si>
    <t>PROSYN-YDL166C</t>
  </si>
  <si>
    <t>PROSYN-YJR069C</t>
  </si>
  <si>
    <t>PROSYN-YBR241C</t>
  </si>
  <si>
    <t>PROSYN-YCR068W</t>
  </si>
  <si>
    <t>PROSYN-YFL054C</t>
  </si>
  <si>
    <t>PROSYN-YDR105C</t>
  </si>
  <si>
    <t>PROSYN-YBR001C</t>
  </si>
  <si>
    <t>PROSYN-YDR242W</t>
  </si>
  <si>
    <t>PROSYN-YDR441C</t>
  </si>
  <si>
    <t>PROSYN-YAL039C</t>
  </si>
  <si>
    <t>PROSYN-YAL061W_c</t>
  </si>
  <si>
    <t>PROSYN-YBL091C</t>
  </si>
  <si>
    <t>PROSYN-YBR046C</t>
  </si>
  <si>
    <t>PROSYN-YBR070C</t>
  </si>
  <si>
    <t>PROSYN-YGL047W</t>
  </si>
  <si>
    <t>PROSYN-YBR235W</t>
  </si>
  <si>
    <t>PROSYN-YER163C</t>
  </si>
  <si>
    <t>PROSYN-YDR111C</t>
  </si>
  <si>
    <t>PROSYN-YDR248C</t>
  </si>
  <si>
    <t>PROSYN-YJR051W</t>
  </si>
  <si>
    <t>PROSYN-YLR239C</t>
  </si>
  <si>
    <t>PROSYN-YMR162C</t>
  </si>
  <si>
    <t>PROSYN-YDR452W</t>
  </si>
  <si>
    <t>PROSYN-YOL122C</t>
  </si>
  <si>
    <t>PROSYN-YLR130C</t>
  </si>
  <si>
    <t>PROSYN-YKR052C</t>
  </si>
  <si>
    <t>PROSYN-YIL048W</t>
  </si>
  <si>
    <t>PROSYN-YAL026C</t>
  </si>
  <si>
    <t>PROSYN-YPR004C</t>
  </si>
  <si>
    <t>PROSYN-YDL119C</t>
  </si>
  <si>
    <t>PROSYN-YOR253W</t>
  </si>
  <si>
    <t>PROSYN-YBL080C</t>
  </si>
  <si>
    <t>PROSYN-YGR102C</t>
  </si>
  <si>
    <t>PROSYN-YDL193W</t>
  </si>
  <si>
    <t>PROSYN-YFR021W</t>
  </si>
  <si>
    <t>PROWASTE-YAL022C</t>
  </si>
  <si>
    <t>PROWASTE-YAL023C</t>
  </si>
  <si>
    <t>PROWASTE-YBL011W</t>
  </si>
  <si>
    <t>PROWASTE-YBL033C</t>
  </si>
  <si>
    <t>PROWASTE-YBR002C</t>
  </si>
  <si>
    <t>PROWASTE-YBR006W</t>
  </si>
  <si>
    <t>PROWASTE-YBR035C</t>
  </si>
  <si>
    <t>PROWASTE-YBR036C</t>
  </si>
  <si>
    <t>PROWASTE-YBR038W</t>
  </si>
  <si>
    <t>PROWASTE-YBR041W</t>
  </si>
  <si>
    <t>PROWASTE-YBR042C</t>
  </si>
  <si>
    <t>PROWASTE-YBR068C</t>
  </si>
  <si>
    <t>PROWASTE-YBR097W</t>
  </si>
  <si>
    <t>PROWASTE-YBR153W</t>
  </si>
  <si>
    <t>PROWASTE-YBR159W</t>
  </si>
  <si>
    <t>PROWASTE-YBR161W</t>
  </si>
  <si>
    <t>PROWASTE-YBR192W</t>
  </si>
  <si>
    <t>PROWASTE-YBR199W</t>
  </si>
  <si>
    <t>PROWASTE-YBR265W</t>
  </si>
  <si>
    <t>PROWASTE-YBR294W</t>
  </si>
  <si>
    <t>PROWASTE-YCL052C</t>
  </si>
  <si>
    <t>PROWASTE-YCR024C</t>
  </si>
  <si>
    <t>PROWASTE-YCR036W</t>
  </si>
  <si>
    <t>PROWASTE-YDL045C</t>
  </si>
  <si>
    <t>PROWASTE-YDL080C</t>
  </si>
  <si>
    <t>PROWASTE-YDL093W</t>
  </si>
  <si>
    <t>PROWASTE-YDL095W</t>
  </si>
  <si>
    <t>PROWASTE-YDL142C</t>
  </si>
  <si>
    <t>PROWASTE-YDR017C</t>
  </si>
  <si>
    <t>PROWASTE-YDR058C</t>
  </si>
  <si>
    <t>PROWASTE-YDR062W</t>
  </si>
  <si>
    <t>PROWASTE-YDR135C</t>
  </si>
  <si>
    <t>PROWASTE-YDR173C</t>
  </si>
  <si>
    <t>PROWASTE-YDR208W_en</t>
  </si>
  <si>
    <t>PROWASTE-YDR236C_r</t>
  </si>
  <si>
    <t>PROWASTE-YDR272W</t>
  </si>
  <si>
    <t>PROWASTE-YDR287W</t>
  </si>
  <si>
    <t>PROWASTE-YDR321W</t>
  </si>
  <si>
    <t>PROWASTE-YDR322C-A</t>
  </si>
  <si>
    <t>PROWASTE-YDR373W</t>
  </si>
  <si>
    <t>PROWASTE-YDR399W</t>
  </si>
  <si>
    <t>PROWASTE-YDR483W</t>
  </si>
  <si>
    <t>PROWASTE-YDR497C</t>
  </si>
  <si>
    <t>PROWASTE-YDR503C</t>
  </si>
  <si>
    <t>PROWASTE-YEL006W</t>
  </si>
  <si>
    <t>PROWASTE-YEL029C</t>
  </si>
  <si>
    <t>PROWASTE-YEL038W</t>
  </si>
  <si>
    <t>PROWASTE-YEL041W</t>
  </si>
  <si>
    <t>PROWASTE-YEL042W</t>
  </si>
  <si>
    <t>PROWASTE-YEL063C</t>
  </si>
  <si>
    <t>PROWASTE-YER005W</t>
  </si>
  <si>
    <t>PROWASTE-YER019W_rm</t>
  </si>
  <si>
    <t>PROWASTE-YER061C</t>
  </si>
  <si>
    <t>PROWASTE-YER099C</t>
  </si>
  <si>
    <t>PROWASTE-YER152C</t>
  </si>
  <si>
    <t>PROWASTE-YER175C</t>
  </si>
  <si>
    <t>PROWASTE-YFR019W</t>
  </si>
  <si>
    <t>PROWASTE-YFR025C</t>
  </si>
  <si>
    <t>PROWASTE-YGL012W</t>
  </si>
  <si>
    <t>PROWASTE-YGL055W</t>
  </si>
  <si>
    <t>PROWASTE-YGL067W</t>
  </si>
  <si>
    <t>PROWASTE-YGL084C</t>
  </si>
  <si>
    <t>PROWASTE-YGL119W</t>
  </si>
  <si>
    <t>PROWASTE-YGL142C</t>
  </si>
  <si>
    <t>PROWASTE-YGL184C</t>
  </si>
  <si>
    <t>PROWASTE-YGL186C</t>
  </si>
  <si>
    <t>PROWASTE-YGL225W</t>
  </si>
  <si>
    <t>PROWASTE-YGL248W</t>
  </si>
  <si>
    <t>PROWASTE-YGR110W</t>
  </si>
  <si>
    <t>PROWASTE-YGR143W</t>
  </si>
  <si>
    <t>PROWASTE-YGR170W</t>
  </si>
  <si>
    <t>PROWASTE-YGR171C</t>
  </si>
  <si>
    <t>PROWASTE-YGR191W</t>
  </si>
  <si>
    <t>PROWASTE-YGR208W</t>
  </si>
  <si>
    <t>PROWASTE-YGR255C</t>
  </si>
  <si>
    <t>PROWASTE-YGR260W</t>
  </si>
  <si>
    <t>PROWASTE-YHL003C</t>
  </si>
  <si>
    <t>PROWASTE-YHL032C</t>
  </si>
  <si>
    <t>PROWASTE-YHR002W</t>
  </si>
  <si>
    <t>PROWASTE-YHR046C</t>
  </si>
  <si>
    <t>PROWASTE-YHR072W</t>
  </si>
  <si>
    <t>PROWASTE-YHR091C</t>
  </si>
  <si>
    <t>PROWASTE-YHR123W</t>
  </si>
  <si>
    <t>PROWASTE-YIL002C</t>
  </si>
  <si>
    <t>PROWASTE-YIL006W</t>
  </si>
  <si>
    <t>PROWASTE-YIL107C</t>
  </si>
  <si>
    <t>PROWASTE-YJL005W</t>
  </si>
  <si>
    <t>PROWASTE-YJL071W</t>
  </si>
  <si>
    <t>PROWASTE-YJL097W</t>
  </si>
  <si>
    <t>PROWASTE-YJL100W_en</t>
  </si>
  <si>
    <t>PROWASTE-YJL137C</t>
  </si>
  <si>
    <t>PROWASTE-YJL139C</t>
  </si>
  <si>
    <t>PROWASTE-YJR001W</t>
  </si>
  <si>
    <t>PROWASTE-YJR013W</t>
  </si>
  <si>
    <t>PROWASTE-YJR049C</t>
  </si>
  <si>
    <t>PROWASTE-YJR078W</t>
  </si>
  <si>
    <t>PROWASTE-YJR110W</t>
  </si>
  <si>
    <t>PROWASTE-YJR130C</t>
  </si>
  <si>
    <t>PROWASTE-YJR143C</t>
  </si>
  <si>
    <t>PROWASTE-YKL019W</t>
  </si>
  <si>
    <t>PROWASTE-YKL088W</t>
  </si>
  <si>
    <t>PROWASTE-YKL146W</t>
  </si>
  <si>
    <t>PROWASTE-YKL174C</t>
  </si>
  <si>
    <t>PROWASTE-YKL184W</t>
  </si>
  <si>
    <t>PROWASTE-YKL188C</t>
  </si>
  <si>
    <t>PROWASTE-YKL194C</t>
  </si>
  <si>
    <t>PROWASTE-YKR031C</t>
  </si>
  <si>
    <t>PROWASTE-YKR072C</t>
  </si>
  <si>
    <t>PROWASTE-YKR080W</t>
  </si>
  <si>
    <t>PROWASTE-YLL015W</t>
  </si>
  <si>
    <t>PROWASTE-YLL031C</t>
  </si>
  <si>
    <t>PROWASTE-YLR017W</t>
  </si>
  <si>
    <t>PROWASTE-YLR138W</t>
  </si>
  <si>
    <t>PROWASTE-YLR189C</t>
  </si>
  <si>
    <t>PROWASTE-YLR201C</t>
  </si>
  <si>
    <t>PROWASTE-YLR240W</t>
  </si>
  <si>
    <t>PROWASTE-YLR260W</t>
  </si>
  <si>
    <t>PROWASTE-YLR284C</t>
  </si>
  <si>
    <t>PROWASTE-YLR305C</t>
  </si>
  <si>
    <t>PROWASTE-YLR382C</t>
  </si>
  <si>
    <t>PROWASTE-YML004C</t>
  </si>
  <si>
    <t>PROWASTE-YML086C</t>
  </si>
  <si>
    <t>PROWASTE-YML110C</t>
  </si>
  <si>
    <t>PROWASTE-YMR006C</t>
  </si>
  <si>
    <t>PROWASTE-YMR020W</t>
  </si>
  <si>
    <t>PROWASTE-YMR054W</t>
  </si>
  <si>
    <t>PROWASTE-YMR101C</t>
  </si>
  <si>
    <t>PROWASTE-YMR113W</t>
  </si>
  <si>
    <t>PROWASTE-YMR165C</t>
  </si>
  <si>
    <t>PROWASTE-YMR208W</t>
  </si>
  <si>
    <t>PROWASTE-YMR220W</t>
  </si>
  <si>
    <t>PROWASTE-YMR250W</t>
  </si>
  <si>
    <t>PROWASTE-YMR267W</t>
  </si>
  <si>
    <t>PROWASTE-YMR278W</t>
  </si>
  <si>
    <t>PROWASTE-YMR281W</t>
  </si>
  <si>
    <t>PROWASTE-YMR293C</t>
  </si>
  <si>
    <t>PROWASTE-YMR313C</t>
  </si>
  <si>
    <t>PROWASTE-YNL073W</t>
  </si>
  <si>
    <t>PROWASTE-YNL101W</t>
  </si>
  <si>
    <t>PROWASTE-YNL106C</t>
  </si>
  <si>
    <t>PROWASTE-YNL129W</t>
  </si>
  <si>
    <t>PROWASTE-YNL142W</t>
  </si>
  <si>
    <t>PROWASTE-YNL192W</t>
  </si>
  <si>
    <t>PROWASTE-YNL267W</t>
  </si>
  <si>
    <t>PROWASTE-YNL268W</t>
  </si>
  <si>
    <t>PROWASTE-YNL280C</t>
  </si>
  <si>
    <t>PROWASTE-YNL292W</t>
  </si>
  <si>
    <t>PROWASTE-YNR013C</t>
  </si>
  <si>
    <t>PROWASTE-YNR033W</t>
  </si>
  <si>
    <t>PROWASTE-YNR041C</t>
  </si>
  <si>
    <t>PROWASTE-YOL033W</t>
  </si>
  <si>
    <t>PROWASTE-YOL052C</t>
  </si>
  <si>
    <t>PROWASTE-YOL055C</t>
  </si>
  <si>
    <t>PROWASTE-YOL064C</t>
  </si>
  <si>
    <t>PROWASTE-YOL065C</t>
  </si>
  <si>
    <t>PROWASTE-YOL066C</t>
  </si>
  <si>
    <t>PROWASTE-YOL068C</t>
  </si>
  <si>
    <t>PROWASTE-YOL096C</t>
  </si>
  <si>
    <t>PROWASTE-YOL103W</t>
  </si>
  <si>
    <t>PROWASTE-YOR040W</t>
  </si>
  <si>
    <t>PROWASTE-YOR054C</t>
  </si>
  <si>
    <t>PROWASTE-YOR081C</t>
  </si>
  <si>
    <t>PROWASTE-YOR109W</t>
  </si>
  <si>
    <t>PROWASTE-YOR130C</t>
  </si>
  <si>
    <t>PROWASTE-YOR143C</t>
  </si>
  <si>
    <t>PROWASTE-YOR163W</t>
  </si>
  <si>
    <t>PROWASTE-YOR171C</t>
  </si>
  <si>
    <t>PROWASTE-YOR221C</t>
  </si>
  <si>
    <t>PROWASTE-YOR273C</t>
  </si>
  <si>
    <t>PROWASTE-YOR278W</t>
  </si>
  <si>
    <t>PROWASTE-YOR321W</t>
  </si>
  <si>
    <t>PROWASTE-YOR348C</t>
  </si>
  <si>
    <t>PROWASTE-YOR360C</t>
  </si>
  <si>
    <t>PROWASTE-YPL040C</t>
  </si>
  <si>
    <t>PROWASTE-YPL053C</t>
  </si>
  <si>
    <t>PROWASTE-YPL057C</t>
  </si>
  <si>
    <t>PROWASTE-YPL059W</t>
  </si>
  <si>
    <t>PROWASTE-YPL092W</t>
  </si>
  <si>
    <t>PROWASTE-YPL104W</t>
  </si>
  <si>
    <t>PROWASTE-YPL110C</t>
  </si>
  <si>
    <t>PROWASTE-YPL147W</t>
  </si>
  <si>
    <t>PROWASTE-YPL271W</t>
  </si>
  <si>
    <t>PROWASTE-YPL273W</t>
  </si>
  <si>
    <t>PROWASTE-YPR021C</t>
  </si>
  <si>
    <t>PROWASTE-YPR047W</t>
  </si>
  <si>
    <t>PROWASTE-YPR069C</t>
  </si>
  <si>
    <t>PROWASTE-YPR081C</t>
  </si>
  <si>
    <t>PROWASTE-YPR140W</t>
  </si>
  <si>
    <t>PROWASTE-YPR156C</t>
  </si>
  <si>
    <t>PROWASTE-YPR159W</t>
  </si>
  <si>
    <t>PROWASTE-YMR058W</t>
  </si>
  <si>
    <t>PROWASTE-YJR024C</t>
  </si>
  <si>
    <t>PROWASTE-YGR147C</t>
  </si>
  <si>
    <t>PROWASTE-YHR013C</t>
  </si>
  <si>
    <t>PROWASTE-YDL166C</t>
  </si>
  <si>
    <t>PROWASTE-YJR069C</t>
  </si>
  <si>
    <t>PROWASTE-YBR241C</t>
  </si>
  <si>
    <t>PROWASTE-YCR068W</t>
  </si>
  <si>
    <t>PROWASTE-YFL054C</t>
  </si>
  <si>
    <t>PROWASTE-YDR105C</t>
  </si>
  <si>
    <t>PROWASTE-YBR001C</t>
  </si>
  <si>
    <t>PROWASTE-YDR242W</t>
  </si>
  <si>
    <t>PROWASTE-YDR441C</t>
  </si>
  <si>
    <t>PROWASTE-YAL039C</t>
  </si>
  <si>
    <t>PROWASTE-YAL061W_c</t>
  </si>
  <si>
    <t>PROWASTE-YBL091C</t>
  </si>
  <si>
    <t>PROWASTE-YBR046C</t>
  </si>
  <si>
    <t>PROWASTE-YBR070C</t>
  </si>
  <si>
    <t>PROWASTE-YGL047W</t>
  </si>
  <si>
    <t>PROWASTE-YBR235W</t>
  </si>
  <si>
    <t>PROWASTE-YER163C</t>
  </si>
  <si>
    <t>PROWASTE-YDR111C</t>
  </si>
  <si>
    <t>PROWASTE-YDR248C</t>
  </si>
  <si>
    <t>PROWASTE-YJR051W</t>
  </si>
  <si>
    <t>PROWASTE-YLR239C</t>
  </si>
  <si>
    <t>PROWASTE-YMR162C</t>
  </si>
  <si>
    <t>PROWASTE-YDR452W</t>
  </si>
  <si>
    <t>PROWASTE-YOL122C</t>
  </si>
  <si>
    <t>PROWASTE-YLR130C</t>
  </si>
  <si>
    <t>PROWASTE-YKR052C</t>
  </si>
  <si>
    <t>PROWASTE-YIL048W</t>
  </si>
  <si>
    <t>PROWASTE-YAL026C</t>
  </si>
  <si>
    <t>PROWASTE-YPR004C</t>
  </si>
  <si>
    <t>PROWASTE-YDL119C</t>
  </si>
  <si>
    <t>PROWASTE-YOR253W</t>
  </si>
  <si>
    <t>PROWASTE-YBL080C</t>
  </si>
  <si>
    <t>PROWASTE-YGR102C</t>
  </si>
  <si>
    <t>PROWASTE-YDL193W</t>
  </si>
  <si>
    <t>PROWASTE-YFR021W</t>
  </si>
  <si>
    <t>PROWASTE-YDL184C</t>
  </si>
  <si>
    <t>Column4</t>
  </si>
  <si>
    <t>old flux</t>
  </si>
  <si>
    <t>(old-new)/old</t>
  </si>
  <si>
    <t>B3 results from scRBA fork</t>
  </si>
  <si>
    <t>kapp (1/h)</t>
  </si>
  <si>
    <t>all rxns</t>
  </si>
  <si>
    <t>'BIOSYN-BIODILAERO'</t>
  </si>
  <si>
    <t>'BIOSYN-BIODILBATCHANAERO'</t>
  </si>
  <si>
    <t>'BIOSYN-BIODILCHEMOANAERO'</t>
  </si>
  <si>
    <t>'BIOSYN-BIODILNOGAM'</t>
  </si>
  <si>
    <t>'BIOSYN-BIODILSTARVE'</t>
  </si>
  <si>
    <t>'BIOSYN-CARB'</t>
  </si>
  <si>
    <t>'BIOSYN-CARB1'</t>
  </si>
  <si>
    <t>'BIOSYN-CARB2'</t>
  </si>
  <si>
    <t>'BIOSYN-CARB3'</t>
  </si>
  <si>
    <t>'BIOSYN-CARB4'</t>
  </si>
  <si>
    <t>'BIOSYN-CARB5'</t>
  </si>
  <si>
    <t>'BIOSYN-CARB6'</t>
  </si>
  <si>
    <t>'BIOSYN-CARBTOBIO'</t>
  </si>
  <si>
    <t>'BIOSYN-COFACTOR'</t>
  </si>
  <si>
    <t>'BIOSYN-COFACTOR1'</t>
  </si>
  <si>
    <t>'BIOSYN-COFACTOR10'</t>
  </si>
  <si>
    <t>'BIOSYN-COFACTOR2'</t>
  </si>
  <si>
    <t>'BIOSYN-COFACTOR3'</t>
  </si>
  <si>
    <t>'BIOSYN-COFACTOR4'</t>
  </si>
  <si>
    <t>'BIOSYN-COFACTOR5'</t>
  </si>
  <si>
    <t>'BIOSYN-COFACTOR6'</t>
  </si>
  <si>
    <t>'BIOSYN-COFACTOR7'</t>
  </si>
  <si>
    <t>'BIOSYN-COFACTOR8'</t>
  </si>
  <si>
    <t>'BIOSYN-COFACTOR9'</t>
  </si>
  <si>
    <t>'BIOSYN-COFACTORANAEROBIC'</t>
  </si>
  <si>
    <t>'BIOSYN-compCERANAEROBIC'</t>
  </si>
  <si>
    <t>'BIOSYN-DNA'</t>
  </si>
  <si>
    <t>'BIOSYN-DNA1'</t>
  </si>
  <si>
    <t>'BIOSYN-DNA2'</t>
  </si>
  <si>
    <t>'BIOSYN-DNA3'</t>
  </si>
  <si>
    <t>'BIOSYN-DNA4'</t>
  </si>
  <si>
    <t>'BIOSYN-LIPID'</t>
  </si>
  <si>
    <t>'BIOSYN-LIPID1'</t>
  </si>
  <si>
    <t>'BIOSYN-LIPID10'</t>
  </si>
  <si>
    <t>'BIOSYN-LIPID11'</t>
  </si>
  <si>
    <t>'BIOSYN-LIPID12'</t>
  </si>
  <si>
    <t>'BIOSYN-LIPID13'</t>
  </si>
  <si>
    <t>'BIOSYN-LIPID2'</t>
  </si>
  <si>
    <t>'BIOSYN-LIPID3'</t>
  </si>
  <si>
    <t>'BIOSYN-LIPID4'</t>
  </si>
  <si>
    <t>'BIOSYN-LIPID5'</t>
  </si>
  <si>
    <t>'BIOSYN-LIPID6'</t>
  </si>
  <si>
    <t>'BIOSYN-LIPID7'</t>
  </si>
  <si>
    <t>'BIOSYN-LIPID8'</t>
  </si>
  <si>
    <t>'BIOSYN-LIPID9'</t>
  </si>
  <si>
    <t>'BIOSYN-METAL'</t>
  </si>
  <si>
    <t>'BIOSYN-METAL1'</t>
  </si>
  <si>
    <t>'BIOSYN-METAL2'</t>
  </si>
  <si>
    <t>'BIOSYN-METAL3'</t>
  </si>
  <si>
    <t>'BIOSYN-METAL4'</t>
  </si>
  <si>
    <t>'BIOSYN-METAL5'</t>
  </si>
  <si>
    <t>'BIOSYN-METAL6'</t>
  </si>
  <si>
    <t>'BIOSYN-METAL7'</t>
  </si>
  <si>
    <t>'BIOSYN-PI'</t>
  </si>
  <si>
    <t>'BIOSYN-PROTCYT'</t>
  </si>
  <si>
    <t>'BIOSYN-PROTDUMMY'</t>
  </si>
  <si>
    <t>'BIOSYN-PROTDUMMY2'</t>
  </si>
  <si>
    <t>'BIOSYN-PROTMITO'</t>
  </si>
  <si>
    <t>'BIOSYN-PROTMODELED'</t>
  </si>
  <si>
    <t>'BIOSYN-PROTTOBIO'</t>
  </si>
  <si>
    <t>'BIOSYN-RNA'</t>
  </si>
  <si>
    <t>'BIOSYN-RNA1'</t>
  </si>
  <si>
    <t>'BIOSYN-RNA2'</t>
  </si>
  <si>
    <t>'BIOSYN-RNA3'</t>
  </si>
  <si>
    <t>'BIOSYN-RNA4'</t>
  </si>
  <si>
    <t>'BIOSYN-RNA5'</t>
  </si>
  <si>
    <t>'BIOSYN-RNA6'</t>
  </si>
  <si>
    <t>'BIOSYN-RNA7'</t>
  </si>
  <si>
    <t>'BIOSYN-RNATOBIO'</t>
  </si>
  <si>
    <t>'BIOSYN-SO4'</t>
  </si>
  <si>
    <t>'ENZLOAD-12AMANTF_g_FWD-YBR199W'</t>
  </si>
  <si>
    <t>'ENZLOAD-12AMANTF_g_FWD-YBR205W'</t>
  </si>
  <si>
    <t>'ENZLOAD-12AMANTF_g_FWD-YDR483W'</t>
  </si>
  <si>
    <t>'ENZLOAD-12AMANTF_g_FWD-YJL139C'</t>
  </si>
  <si>
    <t>'ENZLOAD-12AMANTF_g_FWD-YKR061W'</t>
  </si>
  <si>
    <t>'ENZLOAD-12AMANTF_g_FWD-YNL029C'</t>
  </si>
  <si>
    <t>'ENZLOAD-12AMANTF_g_FWD-YOR099W'</t>
  </si>
  <si>
    <t>'ENZLOAD-12AMANTF_g_FWD-YPL053C'</t>
  </si>
  <si>
    <t>'ENZLOAD-13BGH_e_FWD-YDR261C'</t>
  </si>
  <si>
    <t>'ENZLOAD-13BGH_e_FWD-YGR282C'</t>
  </si>
  <si>
    <t>'ENZLOAD-13BGH_e_FWD-YLR300W'</t>
  </si>
  <si>
    <t>'ENZLOAD-13BGH_e_FWD-YNR067C'</t>
  </si>
  <si>
    <t>'ENZLOAD-13BGH_e_FWD-YOR190W'</t>
  </si>
  <si>
    <t>'ENZLOAD-13GS_c_FWD-GSC1RHO1'</t>
  </si>
  <si>
    <t>'ENZLOAD-13GS_c_FWD-GSC2RHO1'</t>
  </si>
  <si>
    <t>'ENZLOAD-14BMANTF_c_FWD-YBR110W'</t>
  </si>
  <si>
    <t>'ENZLOAD-16GS_c_FWD-YGR143W'</t>
  </si>
  <si>
    <t>'ENZLOAD-16GS_c_FWD-YPR159W'</t>
  </si>
  <si>
    <t>'ENZLOAD-1MLCLAT_mm_FWD-YPR140W'</t>
  </si>
  <si>
    <t>'ENZLOAD-1MLCLAT_mm_REV-YPR140W'</t>
  </si>
  <si>
    <t>'ENZLOAD-23CAPPD_c_FWD-YGR247W'</t>
  </si>
  <si>
    <t>'ENZLOAD-2OXOADPt_c_m_FWD-YOR222W'</t>
  </si>
  <si>
    <t>'ENZLOAD-2OXOADPt_c_m_FWD-YPL134C'</t>
  </si>
  <si>
    <t>'ENZLOAD-2OXOADPt_c_m_REV-YOR222W'</t>
  </si>
  <si>
    <t>'ENZLOAD-2OXOADPt_c_m_REV-YPL134C'</t>
  </si>
  <si>
    <t>'ENZLOAD-3C3HMPt_c_m_FWD-YKL120W'</t>
  </si>
  <si>
    <t>'ENZLOAD-3C3HMPt_c_m_REV-YKL120W'</t>
  </si>
  <si>
    <t>'ENZLOAD-3DH5HPBMT_m_FWD-COQCPLX'</t>
  </si>
  <si>
    <t>'ENZLOAD-3DSPHR_r_FWD-YBR265W'</t>
  </si>
  <si>
    <t>'ENZLOAD-3HACD200_rm_FWD-YJL097W'</t>
  </si>
  <si>
    <t>'ENZLOAD-3HACD200_rm_REV-YJL097W'</t>
  </si>
  <si>
    <t>'ENZLOAD-3HACD220_rm_FWD-YJL097W'</t>
  </si>
  <si>
    <t>'ENZLOAD-3HACD220_rm_REV-YJL097W'</t>
  </si>
  <si>
    <t>'ENZLOAD-3HACD240_rm_FWD-YJL097W'</t>
  </si>
  <si>
    <t>'ENZLOAD-3HACD240_rm_REV-YJL097W'</t>
  </si>
  <si>
    <t>'ENZLOAD-3HACD260_rm_FWD-YJL097W'</t>
  </si>
  <si>
    <t>'ENZLOAD-3HACD260_rm_REV-YJL097W'</t>
  </si>
  <si>
    <t>'ENZLOAD-3HAD40_m_FWD-YHR067W'</t>
  </si>
  <si>
    <t>'ENZLOAD-3HAD40_m_REV-YHR067W'</t>
  </si>
  <si>
    <t>'ENZLOAD-3HAD60_m_FWD-YHR067W'</t>
  </si>
  <si>
    <t>'ENZLOAD-3HAD60_m_REV-YHR067W'</t>
  </si>
  <si>
    <t>'ENZLOAD-3HAD80_m_FWD-YHR067W'</t>
  </si>
  <si>
    <t>'ENZLOAD-3HAD80_m_REV-YHR067W'</t>
  </si>
  <si>
    <t>'ENZLOAD-3HAO_c_FWD-YJR025C'</t>
  </si>
  <si>
    <t>'ENZLOAD-3HPH5MBDC_m_FWD-YDR539W'</t>
  </si>
  <si>
    <t>'ENZLOAD-3HXPHBH_c_FWD-YDR376W'</t>
  </si>
  <si>
    <t>'ENZLOAD-3HXPHBH_c_FWD-YPL252C'</t>
  </si>
  <si>
    <t>'ENZLOAD-3IPM3MT_c_FWD-YER175C'</t>
  </si>
  <si>
    <t>'ENZLOAD-3MLCLAT_mm_FWD-YPR140W'</t>
  </si>
  <si>
    <t>'ENZLOAD-3MLCLAT_mm_REV-YPR140W'</t>
  </si>
  <si>
    <t>'ENZLOAD-3MOBDC_c_FWD-YGR087C'</t>
  </si>
  <si>
    <t>'ENZLOAD-3MOBDC_c_FWD-YLR044C'</t>
  </si>
  <si>
    <t>'ENZLOAD-3MOBDC_c_FWD-YLR134W'</t>
  </si>
  <si>
    <t>'ENZLOAD-3OACE200_rm_FWD-YCR034W'</t>
  </si>
  <si>
    <t>'ENZLOAD-3OACE200_rm_FWD-YLR372W'</t>
  </si>
  <si>
    <t>'ENZLOAD-3OACE220_rm_FWD-YCR034W'</t>
  </si>
  <si>
    <t>'ENZLOAD-3OACE220_rm_FWD-YLR372W'</t>
  </si>
  <si>
    <t>'ENZLOAD-3OACE240_rm_FWD-YCR034W'</t>
  </si>
  <si>
    <t>'ENZLOAD-3OACE240_rm_FWD-YLR372W'</t>
  </si>
  <si>
    <t>'ENZLOAD-3OACE260_rm_FWD-YLR372W'</t>
  </si>
  <si>
    <t>'ENZLOAD-3OACR200_rm_FWD-YBR159W'</t>
  </si>
  <si>
    <t>'ENZLOAD-3OACR220_rm_FWD-YBR159W'</t>
  </si>
  <si>
    <t>'ENZLOAD-3OACR240_rm_FWD-YBR159W'</t>
  </si>
  <si>
    <t>'ENZLOAD-3OACR260_rm_FWD-YBR159W'</t>
  </si>
  <si>
    <t>'ENZLOAD-3OAR40_m_FWD-YKL055C'</t>
  </si>
  <si>
    <t>'ENZLOAD-3OAR60_m_FWD-YKL055C'</t>
  </si>
  <si>
    <t>'ENZLOAD-3OAR80_m_FWD-YKL055C'</t>
  </si>
  <si>
    <t>'ENZLOAD-3OAS60_m_FWD-ACP1CEM1'</t>
  </si>
  <si>
    <t>'ENZLOAD-3OAS80_m_FWD-ACP1CEM1'</t>
  </si>
  <si>
    <t>'ENZLOAD-4ABTORx_c_FWD-YMR110C'</t>
  </si>
  <si>
    <t>'ENZLOAD-4ABTORy_c_FWD-YMR110C'</t>
  </si>
  <si>
    <t>'ENZLOAD-4ABTORy_c_REV-YMR110C'</t>
  </si>
  <si>
    <t>'ENZLOAD-4ABUTtps_e_FWD-YDL210W'</t>
  </si>
  <si>
    <t>'ENZLOAD-4ABUTtps_e_FWD-YOR348C'</t>
  </si>
  <si>
    <t>'ENZLOAD-4DPMIPPH_c_FWD-YLR410W'</t>
  </si>
  <si>
    <t>'ENZLOAD-4DPMIPPH_c_FWD-YOR163W'</t>
  </si>
  <si>
    <t>'ENZLOAD-4DPMIPPH_c_REV-YLR410W'</t>
  </si>
  <si>
    <t>'ENZLOAD-4DPMIPPH_c_REV-YOR163W'</t>
  </si>
  <si>
    <t>'ENZLOAD-4HGLSD_m_FWD-YHR037W'</t>
  </si>
  <si>
    <t>'ENZLOAD-4HGLSD_m_REV-YHR037W'</t>
  </si>
  <si>
    <t>'ENZLOAD-4HTHRS_c_FWD-YCR053W'</t>
  </si>
  <si>
    <t>'ENZLOAD-5AOPtps_e_FWD-YDL210W'</t>
  </si>
  <si>
    <t>'ENZLOAD-5DPMIPPH_c_FWD-YOR163W'</t>
  </si>
  <si>
    <t>'ENZLOAD-5OPROAH_c_FWD-YKL215C'</t>
  </si>
  <si>
    <t>'ENZLOAD-6DPMIPPH_c_FWD-YLR410W'</t>
  </si>
  <si>
    <t>'ENZLOAD-6DPMIPPH_c_FWD-YOR163W'</t>
  </si>
  <si>
    <t>'ENZLOAD-6DPMIPPH_c_REV-YLR410W'</t>
  </si>
  <si>
    <t>'ENZLOAD-6DPMIPPH_c_REV-YOR163W'</t>
  </si>
  <si>
    <t>'ENZLOAD-8AONNtps_e_FWD-YNR056C'</t>
  </si>
  <si>
    <t>'ENZLOAD-8AONNtps_e_REV-YNR056C'</t>
  </si>
  <si>
    <t>'ENZLOAD-AASADy_c_FWD-LYS25'</t>
  </si>
  <si>
    <t>'ENZLOAD-AATA_c_FWD-YER152C'</t>
  </si>
  <si>
    <t>'ENZLOAD-AATA_c_FWD-YGL202W'</t>
  </si>
  <si>
    <t>'ENZLOAD-AATA_c_FWD-YJL060W'</t>
  </si>
  <si>
    <t>'ENZLOAD-AATA_c_REV-YER152C'</t>
  </si>
  <si>
    <t>'ENZLOAD-AATA_c_REV-YGL202W'</t>
  </si>
  <si>
    <t>'ENZLOAD-AATA_c_REV-YJL060W'</t>
  </si>
  <si>
    <t>'ENZLOAD-ABTA_c_FWD-YGR019W'</t>
  </si>
  <si>
    <t>'ENZLOAD-ABUTD_m_FWD-YOR374W'</t>
  </si>
  <si>
    <t>'ENZLOAD-ACACT100i_x_FWD-YIL160C'</t>
  </si>
  <si>
    <t>'ENZLOAD-ACACT120i_x_FWD-YIL160C'</t>
  </si>
  <si>
    <t>'ENZLOAD-ACACT121ai_x_FWD-YIL160C'</t>
  </si>
  <si>
    <t>'ENZLOAD-ACACT140i_x_FWD-YIL160C'</t>
  </si>
  <si>
    <t>'ENZLOAD-ACACT141ai_x_FWD-YIL160C'</t>
  </si>
  <si>
    <t>'ENZLOAD-ACACT141bi_x_FWD-YIL160C'</t>
  </si>
  <si>
    <t>'ENZLOAD-ACACT160i_x_FWD-YIL160C'</t>
  </si>
  <si>
    <t>'ENZLOAD-ACACT161ai_x_FWD-YIL160C'</t>
  </si>
  <si>
    <t>'ENZLOAD-ACACT161bi_x_FWD-YIL160C'</t>
  </si>
  <si>
    <t>'ENZLOAD-ACACT180i_x_FWD-YIL160C'</t>
  </si>
  <si>
    <t>'ENZLOAD-ACACT181ai_x_FWD-YIL160C'</t>
  </si>
  <si>
    <t>'ENZLOAD-ACACT200i_x_FWD-YIL160C'</t>
  </si>
  <si>
    <t>'ENZLOAD-ACACT220i_x_FWD-YIL160C'</t>
  </si>
  <si>
    <t>'ENZLOAD-ACACT240i_x_FWD-YIL160C'</t>
  </si>
  <si>
    <t>'ENZLOAD-ACACT260i_x_FWD-YIL160C'</t>
  </si>
  <si>
    <t>'ENZLOAD-ACACT40i_x_FWD-YIL160C'</t>
  </si>
  <si>
    <t>'ENZLOAD-ACACT40ir_c_FWD-YPL028W'</t>
  </si>
  <si>
    <t>'ENZLOAD-ACACT40ir_c_REV-YPL028W'</t>
  </si>
  <si>
    <t>'ENZLOAD-ACACT40ir_m_FWD-YPL028W'</t>
  </si>
  <si>
    <t>'ENZLOAD-ACACT40ir_m_REV-YPL028W'</t>
  </si>
  <si>
    <t>'ENZLOAD-ACACT60i_x_FWD-YIL160C'</t>
  </si>
  <si>
    <t>'ENZLOAD-ACACT80i_x_FWD-YIL160C'</t>
  </si>
  <si>
    <t>'ENZLOAD-ACALDCD_c_FWD-YGR087C'</t>
  </si>
  <si>
    <t>'ENZLOAD-ACALDCD_c_FWD-YLR044C'</t>
  </si>
  <si>
    <t>'ENZLOAD-ACALDCD_c_FWD-YLR134W'</t>
  </si>
  <si>
    <t>'ENZLOAD-ACCOAC_c_FWD-YNR016C'</t>
  </si>
  <si>
    <t>'ENZLOAD-ACCOAC_m_FWD-YMR207C'</t>
  </si>
  <si>
    <t>'ENZLOAD-ACGAM6PS_c_FWD-YFL017C'</t>
  </si>
  <si>
    <t>'ENZLOAD-ACGAM6PS_c_REV-YFL017C'</t>
  </si>
  <si>
    <t>'ENZLOAD-ACGAMPM_c_FWD-YEL058W'</t>
  </si>
  <si>
    <t>'ENZLOAD-ACGAMPM_c_REV-YEL058W'</t>
  </si>
  <si>
    <t>'ENZLOAD-ACGK_m_FWD-YER069W'</t>
  </si>
  <si>
    <t>'ENZLOAD-ACGS_m_FWD-YJL071W'</t>
  </si>
  <si>
    <t>'ENZLOAD-ACGS_m_FWD-YMR062C'</t>
  </si>
  <si>
    <t>'ENZLOAD-ACGS_m_REV-YJL071W'</t>
  </si>
  <si>
    <t>'ENZLOAD-ACGS_m_REV-YMR062C'</t>
  </si>
  <si>
    <t>'ENZLOAD-ACHBS_m_FWD-ILV26'</t>
  </si>
  <si>
    <t>'ENZLOAD-ACHBS_m_FWD-YMR108W'</t>
  </si>
  <si>
    <t>'ENZLOAD-ACHLE1_c_FWD-YOR126C'</t>
  </si>
  <si>
    <t>'ENZLOAD-ACHLE2_c_FWD-YOR126C'</t>
  </si>
  <si>
    <t>'ENZLOAD-ACHLE3_c_FWD-YOR126C'</t>
  </si>
  <si>
    <t>'ENZLOAD-ACLS_m_FWD-ILV26'</t>
  </si>
  <si>
    <t>'ENZLOAD-ACLS_m_FWD-YMR108W'</t>
  </si>
  <si>
    <t>'ENZLOAD-ACOADS160_rm_FWD-YGL055W'</t>
  </si>
  <si>
    <t>'ENZLOAD-ACOADS180_rm_FWD-YGL055W'</t>
  </si>
  <si>
    <t>'ENZLOAD-ACOAHi_m_FWD-YBL015W'</t>
  </si>
  <si>
    <t>'ENZLOAD-ACOAO100_x_FWD-YGL205W'</t>
  </si>
  <si>
    <t>'ENZLOAD-ACOAO120_x_FWD-YGL205W'</t>
  </si>
  <si>
    <t>'ENZLOAD-ACOAO121a_x_FWD-YGL205W'</t>
  </si>
  <si>
    <t>'ENZLOAD-ACOAO140_x_FWD-YGL205W'</t>
  </si>
  <si>
    <t>'ENZLOAD-ACOAO141a_x_FWD-YGL205W'</t>
  </si>
  <si>
    <t>'ENZLOAD-ACOAO141b_x_FWD-YGL205W'</t>
  </si>
  <si>
    <t>'ENZLOAD-ACOAO160_x_FWD-YGL205W'</t>
  </si>
  <si>
    <t>'ENZLOAD-ACOAO161a_x_FWD-YGL205W'</t>
  </si>
  <si>
    <t>'ENZLOAD-ACOAO161b_x_FWD-YGL205W'</t>
  </si>
  <si>
    <t>'ENZLOAD-ACOAO180_x_FWD-YGL205W'</t>
  </si>
  <si>
    <t>'ENZLOAD-ACOAO181a_x_FWD-YGL205W'</t>
  </si>
  <si>
    <t>'ENZLOAD-ACOAO200_x_FWD-YGL205W'</t>
  </si>
  <si>
    <t>'ENZLOAD-ACOAO220_x_FWD-YGL205W'</t>
  </si>
  <si>
    <t>'ENZLOAD-ACOAO240_x_FWD-YGL205W'</t>
  </si>
  <si>
    <t>'ENZLOAD-ACOAO260_x_FWD-YGL205W'</t>
  </si>
  <si>
    <t>'ENZLOAD-ACOAO40_x_FWD-YGL205W'</t>
  </si>
  <si>
    <t>'ENZLOAD-ACOAO60_x_FWD-YGL205W'</t>
  </si>
  <si>
    <t>'ENZLOAD-ACOAO80_x_FWD-YGL205W'</t>
  </si>
  <si>
    <t>'ENZLOAD-ACOATA_m_FWD-YKL192C'</t>
  </si>
  <si>
    <t>'ENZLOAD-ACOATA_m_REV-YKL192C'</t>
  </si>
  <si>
    <t>'ENZLOAD-ACONMT_c_FWD-YER175C'</t>
  </si>
  <si>
    <t>'ENZLOAD-ACONT2_m_FWD-YPR002W'</t>
  </si>
  <si>
    <t>'ENZLOAD-ACONT2_m_REV-YPR002W'</t>
  </si>
  <si>
    <t>'ENZLOAD-ACONTa_c_FWD-YLR304C_c'</t>
  </si>
  <si>
    <t>'ENZLOAD-ACONTa_c_REV-YLR304C_c'</t>
  </si>
  <si>
    <t>'ENZLOAD-ACONTa_m_FWD-YLR304C_m'</t>
  </si>
  <si>
    <t>'ENZLOAD-ACONTa_m_REV-YLR304C_m'</t>
  </si>
  <si>
    <t>'ENZLOAD-ACONTb_c_FWD-YLR304C_c'</t>
  </si>
  <si>
    <t>'ENZLOAD-ACONTb_c_REV-YLR304C_c'</t>
  </si>
  <si>
    <t>'ENZLOAD-ACONTb_m_FWD-YLR304C_m'</t>
  </si>
  <si>
    <t>'ENZLOAD-ACONTb_m_REV-YLR304C_m'</t>
  </si>
  <si>
    <t>'ENZLOAD-ACOTAi_m_FWD-YOL140W'</t>
  </si>
  <si>
    <t>'ENZLOAD-ACP1_e_FWD-YAR071W'</t>
  </si>
  <si>
    <t>'ENZLOAD-ACP1_e_FWD-YBR092C'</t>
  </si>
  <si>
    <t>'ENZLOAD-ACP1_e_FWD-YBR093C'</t>
  </si>
  <si>
    <t>'ENZLOAD-ACP1_e_FWD-YHR215W'</t>
  </si>
  <si>
    <t>'ENZLOAD-ACRNt_c_m_FWD-YOR100C'</t>
  </si>
  <si>
    <t>'ENZLOAD-ACS_c_FWD-YAL054C_c'</t>
  </si>
  <si>
    <t>'ENZLOAD-ACS_c_FWD-YLR153C'</t>
  </si>
  <si>
    <t>'ENZLOAD-ACt_c_e_FWD-YCR010C'</t>
  </si>
  <si>
    <t>'ENZLOAD-ACt_c_e_REV-YCR010C'</t>
  </si>
  <si>
    <t>'ENZLOAD-ACTNOR_c_FWD-YAL061W_c'</t>
  </si>
  <si>
    <t>'ENZLOAD-ACTNOR_c_REV-YAL061W_c'</t>
  </si>
  <si>
    <t>'ENZLOAD-ACTNOR_n_FWD-YAL061W_n'</t>
  </si>
  <si>
    <t>'ENZLOAD-ACTNOR_n_REV-YAL061W_n'</t>
  </si>
  <si>
    <t>'ENZLOAD-ADA_c_FWD-YNL141W'</t>
  </si>
  <si>
    <t>'ENZLOAD-ADCL_c_FWD-YMR289W'</t>
  </si>
  <si>
    <t>'ENZLOAD-ADCS_c_FWD-YNR033W'</t>
  </si>
  <si>
    <t>'ENZLOAD-ADD_c_FWD-YNL141W'</t>
  </si>
  <si>
    <t>'ENZLOAD-ADEtps_e_FWD-YER056C'</t>
  </si>
  <si>
    <t>'ENZLOAD-ADEtps_e_FWD-YER060W-A'</t>
  </si>
  <si>
    <t>'ENZLOAD-ADEtps_e_FWD-YER060W'</t>
  </si>
  <si>
    <t>'ENZLOAD-ADEtps_e_FWD-YGL186C'</t>
  </si>
  <si>
    <t>'ENZLOAD-ADK1_c_FWD-YDL166C'</t>
  </si>
  <si>
    <t>'ENZLOAD-ADK1_c_FWD-YDR226W'</t>
  </si>
  <si>
    <t>'ENZLOAD-ADK1_m_FWD-YER170W'</t>
  </si>
  <si>
    <t>'ENZLOAD-ADK3_m_FWD-YER170W'</t>
  </si>
  <si>
    <t>'ENZLOAD-ADK3_m_REV-YER170W'</t>
  </si>
  <si>
    <t>'ENZLOAD-ADMDC_c_FWD-YOL052C'</t>
  </si>
  <si>
    <t>'ENZLOAD-ADNCYC_c_FWD-YJL005W'</t>
  </si>
  <si>
    <t>'ENZLOAD-ADNK1_c_FWD-YJR105W'</t>
  </si>
  <si>
    <t>'ENZLOAD-ADNtps_e_FWD-YAL022C'</t>
  </si>
  <si>
    <t>'ENZLOAD-ADPATPt_c_m_FWD-YBL030C'</t>
  </si>
  <si>
    <t>'ENZLOAD-ADPATPt_c_m_FWD-YBR085W'</t>
  </si>
  <si>
    <t>'ENZLOAD-ADPATPt_c_m_FWD-YMR056C'</t>
  </si>
  <si>
    <t>'ENZLOAD-ADPATPt_c_m_REV-YBL030C'</t>
  </si>
  <si>
    <t>'ENZLOAD-ADPATPt_c_m_REV-YBR085W'</t>
  </si>
  <si>
    <t>'ENZLOAD-ADPATPt_c_m_REV-YMR056C'</t>
  </si>
  <si>
    <t>'ENZLOAD-ADPATPt_c_x_FWD-YPR128C'</t>
  </si>
  <si>
    <t>'ENZLOAD-ADPRIB1P_c_FWD-YBR046C'</t>
  </si>
  <si>
    <t>'ENZLOAD-ADPRIB1P_c_REV-YBR046C'</t>
  </si>
  <si>
    <t>'ENZLOAD-ADPT_c_FWD-YDR441C'</t>
  </si>
  <si>
    <t>'ENZLOAD-ADPT_c_FWD-YML022W'</t>
  </si>
  <si>
    <t>'ENZLOAD-ADSK_c_FWD-YKL001C'</t>
  </si>
  <si>
    <t>'ENZLOAD-ADSL1r_c_FWD-YLR359W'</t>
  </si>
  <si>
    <t>'ENZLOAD-ADSL1r_c_REV-YLR359W'</t>
  </si>
  <si>
    <t>'ENZLOAD-ADSL2i_c_FWD-YLR359W'</t>
  </si>
  <si>
    <t>'ENZLOAD-ADSS_c_FWD-YNL220W'</t>
  </si>
  <si>
    <t>'ENZLOAD-AFAT_c_FWD-YDL045C'</t>
  </si>
  <si>
    <t>'ENZLOAD-AGNPR_l_FWD-YIL124W_l'</t>
  </si>
  <si>
    <t>'ENZLOAD-AGNPR_rm_FWD-YIL124W_r'</t>
  </si>
  <si>
    <t>'ENZLOAD-AGPAT_l_FWD-YDL052C'</t>
  </si>
  <si>
    <t>'ENZLOAD-AGPAT_l_FWD-YKR089C'</t>
  </si>
  <si>
    <t>'ENZLOAD-AGPAT_l_FWD-YOR081C'</t>
  </si>
  <si>
    <t>'ENZLOAD-AGPAT_rm_FWD-YDL052C'</t>
  </si>
  <si>
    <t>'ENZLOAD-AGPAT_rm_FWD-YOR175C'</t>
  </si>
  <si>
    <t>'ENZLOAD-AGPRi_m_FWD-YER069W'</t>
  </si>
  <si>
    <t>'ENZLOAD-AGTi_c_FWD-YFL030W'</t>
  </si>
  <si>
    <t>'ENZLOAD-AHCi_c_FWD-YER043C'</t>
  </si>
  <si>
    <t>'ENZLOAD-AHMMPS4_c_FWD-YFL058W'</t>
  </si>
  <si>
    <t>'ENZLOAD-AHSERL_c_FWD-YLR303W'</t>
  </si>
  <si>
    <t>'ENZLOAD-AHSERL2_c_FWD-YLR303W'</t>
  </si>
  <si>
    <t>'ENZLOAD-AICART_c_FWD-YLR028C'</t>
  </si>
  <si>
    <t>'ENZLOAD-AICART_c_FWD-YMR120C'</t>
  </si>
  <si>
    <t>'ENZLOAD-AICART_c_REV-YLR028C'</t>
  </si>
  <si>
    <t>'ENZLOAD-AICART_c_REV-YMR120C'</t>
  </si>
  <si>
    <t>'ENZLOAD-AIRC1_c_FWD-YOR128C'</t>
  </si>
  <si>
    <t>'ENZLOAD-AKGCITta_m_FWD-YMR241W'</t>
  </si>
  <si>
    <t>'ENZLOAD-AKGCITta_m_REV-YMR241W'</t>
  </si>
  <si>
    <t>'ENZLOAD-AKGDH_m_FWD-KGDCPLX'</t>
  </si>
  <si>
    <t>'ENZLOAD-AKGMALta_m_FWD-YOR222W'</t>
  </si>
  <si>
    <t>'ENZLOAD-AKGMALta_m_FWD-YPL134C'</t>
  </si>
  <si>
    <t>'ENZLOAD-AKP1_c_FWD-YDR481C'</t>
  </si>
  <si>
    <t>'ENZLOAD-ALAS_m_FWD-YDR232W'</t>
  </si>
  <si>
    <t>'ENZLOAD-ALATA_L_m_FWD-YLR089C'</t>
  </si>
  <si>
    <t>'ENZLOAD-ALATA_L_m_REV-YLR089C'</t>
  </si>
  <si>
    <t>'ENZLOAD-ALAtps_e_FWD-YBR068C'</t>
  </si>
  <si>
    <t>'ENZLOAD-ALAtps_e_FWD-YCL025C'</t>
  </si>
  <si>
    <t>'ENZLOAD-ALAtps_e_FWD-YDR046C'</t>
  </si>
  <si>
    <t>'ENZLOAD-ALAtps_e_FWD-YKR039W_en'</t>
  </si>
  <si>
    <t>'ENZLOAD-ALAtps_e_FWD-YOL020W'</t>
  </si>
  <si>
    <t>'ENZLOAD-ALAtps_e_FWD-YOR348C'</t>
  </si>
  <si>
    <t>'ENZLOAD-ALAtps_e_FWD-YPL265W'</t>
  </si>
  <si>
    <t>'ENZLOAD-ALAtps_e_REV-YBR068C'</t>
  </si>
  <si>
    <t>'ENZLOAD-ALAtps_e_REV-YCL025C'</t>
  </si>
  <si>
    <t>'ENZLOAD-ALAtps_e_REV-YDR046C'</t>
  </si>
  <si>
    <t>'ENZLOAD-ALAtps_e_REV-YKR039W_en'</t>
  </si>
  <si>
    <t>'ENZLOAD-ALAtps_e_REV-YOL020W'</t>
  </si>
  <si>
    <t>'ENZLOAD-ALAtps_e_REV-YOR348C'</t>
  </si>
  <si>
    <t>'ENZLOAD-ALAtps_e_REV-YPL265W'</t>
  </si>
  <si>
    <t>'ENZLOAD-ALATRS_c_FWD-YOR335C'</t>
  </si>
  <si>
    <t>'ENZLOAD-ALCD19y_c_FWD-YDR368W'</t>
  </si>
  <si>
    <t>'ENZLOAD-ALCD19y_c_FWD-YHR104W'</t>
  </si>
  <si>
    <t>'ENZLOAD-ALCD22xi_c_FWD-YBR145W'</t>
  </si>
  <si>
    <t>'ENZLOAD-ALCD22xi_c_FWD-YDL168W'</t>
  </si>
  <si>
    <t>'ENZLOAD-ALCD22xi_c_FWD-YOL086C'</t>
  </si>
  <si>
    <t>'ENZLOAD-ALCD22xi_m_FWD-YGL256W'</t>
  </si>
  <si>
    <t>'ENZLOAD-ALCD22xi_m_FWD-YMR083W'</t>
  </si>
  <si>
    <t>'ENZLOAD-ALCD22yi_c_FWD-YCR105W'</t>
  </si>
  <si>
    <t>'ENZLOAD-ALCD22yi_c_FWD-YDR368W'</t>
  </si>
  <si>
    <t>'ENZLOAD-ALCD22yi_c_FWD-YMR318C'</t>
  </si>
  <si>
    <t>'ENZLOAD-ALCD23xi_c_FWD-YBR145W'</t>
  </si>
  <si>
    <t>'ENZLOAD-ALCD23xi_c_FWD-YDL168W'</t>
  </si>
  <si>
    <t>'ENZLOAD-ALCD23xi_c_FWD-YOL086C'</t>
  </si>
  <si>
    <t>'ENZLOAD-ALCD23xi_m_FWD-YGL256W'</t>
  </si>
  <si>
    <t>'ENZLOAD-ALCD23xi_m_FWD-YMR083W'</t>
  </si>
  <si>
    <t>'ENZLOAD-ALCD23yi_c_FWD-YCR105W'</t>
  </si>
  <si>
    <t>'ENZLOAD-ALCD23yi_c_FWD-YMR318C'</t>
  </si>
  <si>
    <t>'ENZLOAD-ALCD24xi_c_FWD-YBR145W'</t>
  </si>
  <si>
    <t>'ENZLOAD-ALCD24xi_c_FWD-YDL168W'</t>
  </si>
  <si>
    <t>'ENZLOAD-ALCD24xi_c_FWD-YOL086C'</t>
  </si>
  <si>
    <t>'ENZLOAD-ALCD24xi_m_FWD-YGL256W'</t>
  </si>
  <si>
    <t>'ENZLOAD-ALCD24xi_m_FWD-YMR083W'</t>
  </si>
  <si>
    <t>'ENZLOAD-ALCD24yi_c_FWD-YCR105W'</t>
  </si>
  <si>
    <t>'ENZLOAD-ALCD24yi_c_FWD-YMR318C'</t>
  </si>
  <si>
    <t>'ENZLOAD-ALCD25xi_c_FWD-YBR145W'</t>
  </si>
  <si>
    <t>'ENZLOAD-ALCD25xi_c_FWD-YDL168W'</t>
  </si>
  <si>
    <t>'ENZLOAD-ALCD25xi_c_FWD-YOL086C'</t>
  </si>
  <si>
    <t>'ENZLOAD-ALCD25xi_m_FWD-YGL256W'</t>
  </si>
  <si>
    <t>'ENZLOAD-ALCD25xi_m_FWD-YMR083W'</t>
  </si>
  <si>
    <t>'ENZLOAD-ALCD25yi_c_FWD-YCR105W'</t>
  </si>
  <si>
    <t>'ENZLOAD-ALCD25yi_c_FWD-YMR318C'</t>
  </si>
  <si>
    <t>'ENZLOAD-ALCD26xi_c_FWD-YBR145W'</t>
  </si>
  <si>
    <t>'ENZLOAD-ALCD26xi_c_FWD-YDL168W'</t>
  </si>
  <si>
    <t>'ENZLOAD-ALCD26xi_c_FWD-YOL086C'</t>
  </si>
  <si>
    <t>'ENZLOAD-ALCD26xi_m_FWD-YGL256W'</t>
  </si>
  <si>
    <t>'ENZLOAD-ALCD26xi_m_FWD-YMR083W'</t>
  </si>
  <si>
    <t>'ENZLOAD-ALCD2i1_c_FWD-YMR303C'</t>
  </si>
  <si>
    <t>'ENZLOAD-ALCD2i2_c_FWD-YBR145W'</t>
  </si>
  <si>
    <t>'ENZLOAD-ALCD2i2_c_FWD-YOL086C'</t>
  </si>
  <si>
    <t>'ENZLOAD-ALCD2i2_m_FWD-YGL256W'</t>
  </si>
  <si>
    <t>'ENZLOAD-ALCD2i2_m_FWD-YMR083W'</t>
  </si>
  <si>
    <t>'ENZLOAD-ALDD19xi_c_FWD-YMR169C'</t>
  </si>
  <si>
    <t>'ENZLOAD-ALDD19xi_c_FWD-YMR170C'</t>
  </si>
  <si>
    <t>'ENZLOAD-ALDD20x_m_FWD-YOR374W'</t>
  </si>
  <si>
    <t>'ENZLOAD-ALDD20y_c_FWD-YPL061W'</t>
  </si>
  <si>
    <t>'ENZLOAD-ALDD20y_m_FWD-YER073W'</t>
  </si>
  <si>
    <t>'ENZLOAD-ALDD20y_m_FWD-YOR374W'</t>
  </si>
  <si>
    <t>'ENZLOAD-ALDD22x_c_FWD-YMR110C'</t>
  </si>
  <si>
    <t>'ENZLOAD-ALDD22x_c_FWD-YMR169C'</t>
  </si>
  <si>
    <t>'ENZLOAD-ALDD22x_c_FWD-YMR170C'</t>
  </si>
  <si>
    <t>'ENZLOAD-ALDD2x_c_FWD-YMR170C'</t>
  </si>
  <si>
    <t>'ENZLOAD-ALDD2x_c_FWD-YOR374W'</t>
  </si>
  <si>
    <t>'ENZLOAD-ALDD2x_m_FWD-YOR374W'</t>
  </si>
  <si>
    <t>'ENZLOAD-ALDD2y_c_FWD-YPL061W'</t>
  </si>
  <si>
    <t>'ENZLOAD-ALDD2y_m_FWD-YER073W'</t>
  </si>
  <si>
    <t>'ENZLOAD-ALDD2y_m_FWD-YOR374W'</t>
  </si>
  <si>
    <t>'ENZLOAD-ALG14RXN_r_FWD-ALG1314'</t>
  </si>
  <si>
    <t>'ENZLOAD-ALG14RXN_r_REV-ALG1314'</t>
  </si>
  <si>
    <t>'ENZLOAD-ALLTN_c_FWD-YIR027C'</t>
  </si>
  <si>
    <t>'ENZLOAD-ALLTN_c_REV-YIR027C'</t>
  </si>
  <si>
    <t>'ENZLOAD-ALLTNt_c_e_FWD-YIR028W'</t>
  </si>
  <si>
    <t>'ENZLOAD-ALLTTt_c_e_FWD-YJR152W'</t>
  </si>
  <si>
    <t>'ENZLOAD-ALPHNH_c_FWD-YBR208C'</t>
  </si>
  <si>
    <t>'ENZLOAD-AMAOTr_c_FWD-YNR058W'</t>
  </si>
  <si>
    <t>'ENZLOAD-AMAOTr_c_REV-YNR058W'</t>
  </si>
  <si>
    <t>'ENZLOAD-AMETt_c_m_FWD-YNL003C'</t>
  </si>
  <si>
    <t>'ENZLOAD-AMETt_c_m_REV-YNL003C'</t>
  </si>
  <si>
    <t>'ENZLOAD-AMETtps_e_FWD-YPL274W'</t>
  </si>
  <si>
    <t>'ENZLOAD-AMID_c_FWD-HER2PET112GTF1'</t>
  </si>
  <si>
    <t>'ENZLOAD-AMPATPt_c_x_FWD-YPR128C'</t>
  </si>
  <si>
    <t>'ENZLOAD-AMPDA_c_FWD-YML035C'</t>
  </si>
  <si>
    <t>'ENZLOAD-ANNAT_c_FWD-YCL047C'</t>
  </si>
  <si>
    <t>'ENZLOAD-ANNAT_c_FWD-YLR328W_c'</t>
  </si>
  <si>
    <t>'ENZLOAD-ANNAT_n_FWD-YGR010W'</t>
  </si>
  <si>
    <t>'ENZLOAD-ANNAT_n_FWD-YLR328W_n'</t>
  </si>
  <si>
    <t>'ENZLOAD-ANPRT_c_FWD-YDR354W'</t>
  </si>
  <si>
    <t>'ENZLOAD-ANS_c_FWD-TRP23'</t>
  </si>
  <si>
    <t>'ENZLOAD-AOXS_c_FWD-YAR069W-A'</t>
  </si>
  <si>
    <t>'ENZLOAD-AOXS_c_FWD-YHR214W-F'</t>
  </si>
  <si>
    <t>'ENZLOAD-AP4AH_c_FWD-YDR305C'</t>
  </si>
  <si>
    <t>'ENZLOAD-AP4AH_c_REV-YDR305C'</t>
  </si>
  <si>
    <t>'ENZLOAD-APOLIPT_m_FWD-YLR239C'</t>
  </si>
  <si>
    <t>'ENZLOAD-APOLIPT_m_REV-YLR239C'</t>
  </si>
  <si>
    <t>'ENZLOAD-APOOCT_m_FWD-YLR239C'</t>
  </si>
  <si>
    <t>'ENZLOAD-APOOCT_m_REV-YLR239C'</t>
  </si>
  <si>
    <t>'ENZLOAD-ARAB14LO_c_FWD-YML086C'</t>
  </si>
  <si>
    <t>'ENZLOAD-ARAB14LO_c_REV-YML086C'</t>
  </si>
  <si>
    <t>'ENZLOAD-ARAB1D2_c_FWD-YBR149W'</t>
  </si>
  <si>
    <t>'ENZLOAD-ARAB1Dx_c_FWD-YMR041C'</t>
  </si>
  <si>
    <t>'ENZLOAD-ARABDt_c_FWD-YDR342C'</t>
  </si>
  <si>
    <t>'ENZLOAD-ARABDt_c_FWD-YHR092C'</t>
  </si>
  <si>
    <t>'ENZLOAD-ARABDt_c_REV-YDR342C'</t>
  </si>
  <si>
    <t>'ENZLOAD-ARABDt_c_REV-YHR092C'</t>
  </si>
  <si>
    <t>'ENZLOAD-ARABLt_c_FWD-YDR342C'</t>
  </si>
  <si>
    <t>'ENZLOAD-ARABLt_c_FWD-YHR092C'</t>
  </si>
  <si>
    <t>'ENZLOAD-ARABLt_c_REV-YDR342C'</t>
  </si>
  <si>
    <t>'ENZLOAD-ARABLt_c_REV-YHR092C'</t>
  </si>
  <si>
    <t>'ENZLOAD-ARABR_c_FWD-YHR104W'</t>
  </si>
  <si>
    <t>'ENZLOAD-ARGN_c_FWD-YPL111W'</t>
  </si>
  <si>
    <t>'ENZLOAD-ARGSL_c_FWD-YHR018C'</t>
  </si>
  <si>
    <t>'ENZLOAD-ARGSL_c_REV-YHR018C'</t>
  </si>
  <si>
    <t>'ENZLOAD-ARGSS_c_FWD-YOL058W'</t>
  </si>
  <si>
    <t>'ENZLOAD-ARGSS_c_REV-YOL058W'</t>
  </si>
  <si>
    <t>'ENZLOAD-ARGt_c_v_FWD-YBR147W_vm'</t>
  </si>
  <si>
    <t>'ENZLOAD-ARGt_c_v_FWD-YDR352W'</t>
  </si>
  <si>
    <t>'ENZLOAD-ARGt_c_v_REV-YBR147W_vm'</t>
  </si>
  <si>
    <t>'ENZLOAD-ARGt_c_v_REV-YDR352W'</t>
  </si>
  <si>
    <t>'ENZLOAD-ARGtpa_v_FWD-YBR293W'</t>
  </si>
  <si>
    <t>'ENZLOAD-ARGtpa_v_FWD-YOL092W'</t>
  </si>
  <si>
    <t>'ENZLOAD-ARGtps_e_FWD-YEL063C'</t>
  </si>
  <si>
    <t>'ENZLOAD-ARGtps_e_FWD-YKR039W_en'</t>
  </si>
  <si>
    <t>'ENZLOAD-ARGtps_e_FWD-YNL270C'</t>
  </si>
  <si>
    <t>'ENZLOAD-ARGtps_e_REV-YEL063C'</t>
  </si>
  <si>
    <t>'ENZLOAD-ARGtps_e_REV-YKR039W_en'</t>
  </si>
  <si>
    <t>'ENZLOAD-ARGtps_e_REV-YNL270C'</t>
  </si>
  <si>
    <t>'ENZLOAD-ARGtps_m_FWD-YBR147W_mm'</t>
  </si>
  <si>
    <t>'ENZLOAD-ARGTRS_c_FWD-YDR341C'</t>
  </si>
  <si>
    <t>'ENZLOAD-ARGTRS_m_FWD-YHR091C'</t>
  </si>
  <si>
    <t>'ENZLOAD-ARMT_c_FWD-YBR034C'</t>
  </si>
  <si>
    <t>'ENZLOAD-ASAD_c_FWD-YDR158W'</t>
  </si>
  <si>
    <t>'ENZLOAD-ASNN_c_FWD-YDR321W'</t>
  </si>
  <si>
    <t>'ENZLOAD-ASNN_e_FWD-YLR155C'</t>
  </si>
  <si>
    <t>'ENZLOAD-ASNN_e_FWD-YLR157C'</t>
  </si>
  <si>
    <t>'ENZLOAD-ASNN_e_FWD-YLR158C'</t>
  </si>
  <si>
    <t>'ENZLOAD-ASNN_e_FWD-YLR160C'</t>
  </si>
  <si>
    <t>'ENZLOAD-ASNS1_c_FWD-YGR124W'</t>
  </si>
  <si>
    <t>'ENZLOAD-ASNS1_c_FWD-YPR145W'</t>
  </si>
  <si>
    <t>'ENZLOAD-ASNt_c_m_FWD-YDR508C'</t>
  </si>
  <si>
    <t>'ENZLOAD-ASNtpa_v_FWD-YJR001W'</t>
  </si>
  <si>
    <t>'ENZLOAD-ASNtps_e_FWD-YCL025C'</t>
  </si>
  <si>
    <t>'ENZLOAD-ASNtps_e_FWD-YDR508C'</t>
  </si>
  <si>
    <t>'ENZLOAD-ASNtps_e_FWD-YKR039W_en'</t>
  </si>
  <si>
    <t>'ENZLOAD-ASNtps_e_FWD-YPL265W'</t>
  </si>
  <si>
    <t>'ENZLOAD-ASNtps_e_REV-YCL025C'</t>
  </si>
  <si>
    <t>'ENZLOAD-ASNtps_e_REV-YDR508C'</t>
  </si>
  <si>
    <t>'ENZLOAD-ASNtps_e_REV-YKR039W_en'</t>
  </si>
  <si>
    <t>'ENZLOAD-ASNtps_e_REV-YPL265W'</t>
  </si>
  <si>
    <t>'ENZLOAD-ASNtps_v_FWD-YKL146W'</t>
  </si>
  <si>
    <t>'ENZLOAD-ASNtps_v_FWD-YNL101W'</t>
  </si>
  <si>
    <t>'ENZLOAD-ASNTRS_c_FWD-YHR019C'</t>
  </si>
  <si>
    <t>'ENZLOAD-ASNTRS_m_FWD-YCR024C'</t>
  </si>
  <si>
    <t>'ENZLOAD-ASPCT_c_FWD-YJL130C'</t>
  </si>
  <si>
    <t>'ENZLOAD-ASPGLUt_c_m_FWD-YPR021C'</t>
  </si>
  <si>
    <t>'ENZLOAD-ASPK_c_FWD-YER052C'</t>
  </si>
  <si>
    <t>'ENZLOAD-ASPTA_c_FWD-YLR027C_c'</t>
  </si>
  <si>
    <t>'ENZLOAD-ASPTA_c_REV-YLR027C_c'</t>
  </si>
  <si>
    <t>'ENZLOAD-ASPTA_x_FWD-YLR027C_x'</t>
  </si>
  <si>
    <t>'ENZLOAD-ASPTA_x_REV-YLR027C_x'</t>
  </si>
  <si>
    <t>'ENZLOAD-ASPTAi_m_FWD-YKL106W'</t>
  </si>
  <si>
    <t>'ENZLOAD-ASPtps_e_FWD-YFL055W'</t>
  </si>
  <si>
    <t>'ENZLOAD-ASPtps_e_FWD-YKR039W_en'</t>
  </si>
  <si>
    <t>'ENZLOAD-ASPtps_e_FWD-YPL265W'</t>
  </si>
  <si>
    <t>'ENZLOAD-ASPtps_e_REV-YFL055W'</t>
  </si>
  <si>
    <t>'ENZLOAD-ASPtps_e_REV-YKR039W_en'</t>
  </si>
  <si>
    <t>'ENZLOAD-ASPtps_e_REV-YPL265W'</t>
  </si>
  <si>
    <t>'ENZLOAD-ASPtps_v_FWD-YER119C'</t>
  </si>
  <si>
    <t>'ENZLOAD-ASPTRS_c_FWD-YLL018C'</t>
  </si>
  <si>
    <t>'ENZLOAD-ASPTRS_m_FWD-YPL104W'</t>
  </si>
  <si>
    <t>'ENZLOAD-ATAH_c_FWD-YIR029W'</t>
  </si>
  <si>
    <t>'ENZLOAD-ATAH_c_REV-YIR029W'</t>
  </si>
  <si>
    <t>'ENZLOAD-ATHRDHr_c_FWD-YMR226C'</t>
  </si>
  <si>
    <t>'ENZLOAD-ATHRDHr_c_REV-YMR226C'</t>
  </si>
  <si>
    <t>'ENZLOAD-ATPASEP2e_c_FWD-YGL008C'</t>
  </si>
  <si>
    <t>'ENZLOAD-ATPASEP2e_c_FWD-YPL036W'</t>
  </si>
  <si>
    <t>'ENZLOAD-ATPASEVg_c_FWD-ATPASECPLXgm'</t>
  </si>
  <si>
    <t>'ENZLOAD-ATPASEVv_c_FWD-ATPASECPLXvm'</t>
  </si>
  <si>
    <t>'ENZLOAD-ATPATF1_c_FWD-YDR530C'</t>
  </si>
  <si>
    <t>'ENZLOAD-ATPATF2_c_FWD-YCL050C'</t>
  </si>
  <si>
    <t>'ENZLOAD-ATPATF3_c_FWD-YCL050C'</t>
  </si>
  <si>
    <t>'ENZLOAD-ATPPRT_c_FWD-YER055C'</t>
  </si>
  <si>
    <t>'ENZLOAD-ATPS_m_FWD-ATPSCPLX'</t>
  </si>
  <si>
    <t>'ENZLOAD-BPNT_c_FWD-YOL064C'</t>
  </si>
  <si>
    <t>'ENZLOAD-BTDDH_c_FWD-YAL060W'</t>
  </si>
  <si>
    <t>'ENZLOAD-BTDDH_c_REV-YAL060W'</t>
  </si>
  <si>
    <t>'ENZLOAD-BTNtps_e_FWD-YGR065C'</t>
  </si>
  <si>
    <t>'ENZLOAD-BTS1_c_FWD-YGR286C'</t>
  </si>
  <si>
    <t>'ENZLOAD-BTS1_c_REV-YGR286C'</t>
  </si>
  <si>
    <t>'ENZLOAD-BUTt_c_e_FWD-YNL065W'</t>
  </si>
  <si>
    <t>'ENZLOAD-BUTt_c_e_REV-YNL065W'</t>
  </si>
  <si>
    <t>'ENZLOAD-C14STR_c_FWD-YNL280C'</t>
  </si>
  <si>
    <t>'ENZLOAD-C22STDSy_c_FWD-YMR015C'</t>
  </si>
  <si>
    <t>'ENZLOAD-C24STR_r_FWD-YGL012W'</t>
  </si>
  <si>
    <t>'ENZLOAD-C3STDH1_c_FWD-YGL001C'</t>
  </si>
  <si>
    <t>'ENZLOAD-C3STDH2_c_FWD-YGL001C'</t>
  </si>
  <si>
    <t>'ENZLOAD-C3STKR1_c_FWD-YLR100W'</t>
  </si>
  <si>
    <t>'ENZLOAD-C3STKR2_c_FWD-YLR100W'</t>
  </si>
  <si>
    <t>'ENZLOAD-C4STMO1_c_FWD-YGR060W'</t>
  </si>
  <si>
    <t>'ENZLOAD-C4STMO2_c_FWD-YGR060W'</t>
  </si>
  <si>
    <t>'ENZLOAD-C4STMO3_c_FWD-YGR060W'</t>
  </si>
  <si>
    <t>'ENZLOAD-C4STMO4_c_FWD-YGR060W'</t>
  </si>
  <si>
    <t>'ENZLOAD-C5STDS_c_FWD-YLR056W'</t>
  </si>
  <si>
    <t>'ENZLOAD-C8STI_c_FWD-YMR202W'</t>
  </si>
  <si>
    <t>'ENZLOAD-CA2tps_c_e_FWD-YOL122C'</t>
  </si>
  <si>
    <t>'ENZLOAD-CA2tps_c_e_REV-YOL122C'</t>
  </si>
  <si>
    <t>'ENZLOAD-CAT_c_FWD-YGR088W'</t>
  </si>
  <si>
    <t>'ENZLOAD-CAT_x_FWD-YDR256C'</t>
  </si>
  <si>
    <t>'ENZLOAD-CBL_c_FWD-YFR055W'</t>
  </si>
  <si>
    <t>'ENZLOAD-CBL_c_FWD-YGL184C'</t>
  </si>
  <si>
    <t>'ENZLOAD-CBPS_c_FWD-CPA12'</t>
  </si>
  <si>
    <t>'ENZLOAD-CBPS_c_FWD-YJL130C'</t>
  </si>
  <si>
    <t>'ENZLOAD-CDPDAGS_rm_FWD-YBR029C'</t>
  </si>
  <si>
    <t>'ENZLOAD-CERH124A_r_FWD-YDR297W'</t>
  </si>
  <si>
    <t>'ENZLOAD-CERH124B_r_FWD-YMR272C'</t>
  </si>
  <si>
    <t>'ENZLOAD-CERH126A_r_FWD-YDR297W'</t>
  </si>
  <si>
    <t>'ENZLOAD-CERH126B_r_FWD-YMR272C'</t>
  </si>
  <si>
    <t>'ENZLOAD-CERH2A24_r_FWD-YMR272C'</t>
  </si>
  <si>
    <t>'ENZLOAD-CERH2A26_r_FWD-YMR272C'</t>
  </si>
  <si>
    <t>'ENZLOAD-CERH324_r_FWD-YMR272C'</t>
  </si>
  <si>
    <t>'ENZLOAD-CERH326_r_FWD-YMR272C'</t>
  </si>
  <si>
    <t>'ENZLOAD-CERS124_r_FWD-LIP1LAC1'</t>
  </si>
  <si>
    <t>'ENZLOAD-CERS124_r_FWD-LIP1LAG1'</t>
  </si>
  <si>
    <t>'ENZLOAD-CERS126_r_FWD-LIP1LAC1'</t>
  </si>
  <si>
    <t>'ENZLOAD-CERS126_r_FWD-LIP1LAG1'</t>
  </si>
  <si>
    <t>'ENZLOAD-CERS2A24_r_FWD-LIP1LAC1'</t>
  </si>
  <si>
    <t>'ENZLOAD-CERS2A24_r_FWD-LIP1LAG1'</t>
  </si>
  <si>
    <t>'ENZLOAD-CERS2A26_r_FWD-LIP1LAC1'</t>
  </si>
  <si>
    <t>'ENZLOAD-CERS2A26_r_FWD-LIP1LAG1'</t>
  </si>
  <si>
    <t>'ENZLOAD-CERSFA2A24_r_FWD-YBR183W'</t>
  </si>
  <si>
    <t>'ENZLOAD-CHLPCTD_c_FWD-YGR202C'</t>
  </si>
  <si>
    <t>'ENZLOAD-CHOLK_c_FWD-YLR133W'</t>
  </si>
  <si>
    <t>'ENZLOAD-CHOLPT_rm_FWD-YHR123W'</t>
  </si>
  <si>
    <t>'ENZLOAD-CHOLPT_rm_FWD-YNL130C'</t>
  </si>
  <si>
    <t>'ENZLOAD-CHOLt_c_e_FWD-YOR161C'</t>
  </si>
  <si>
    <t>'ENZLOAD-CHOLt_c_e_REV-YOR161C'</t>
  </si>
  <si>
    <t>'ENZLOAD-CHOLt_c_en_FWD-YGL077C'</t>
  </si>
  <si>
    <t>'ENZLOAD-CHOLt_c_en_FWD-YOR161C'</t>
  </si>
  <si>
    <t>'ENZLOAD-CHOLt_c_en_REV-YGL077C'</t>
  </si>
  <si>
    <t>'ENZLOAD-CHOLt_c_en_REV-YOR161C'</t>
  </si>
  <si>
    <t>'ENZLOAD-CHOLtps_e_FWD-YGL077C'</t>
  </si>
  <si>
    <t>'ENZLOAD-CHORM_c_FWD-YPR060C'</t>
  </si>
  <si>
    <t>'ENZLOAD-CHORS_c_FWD-YGL148W'</t>
  </si>
  <si>
    <t>'ENZLOAD-CHTNDA_c_FWD-YLR307W'</t>
  </si>
  <si>
    <t>'ENZLOAD-CHTNDA_c_FWD-YLR308W'</t>
  </si>
  <si>
    <t>'ENZLOAD-CHTNS_c_FWD-YBR023C'</t>
  </si>
  <si>
    <t>'ENZLOAD-CHTNS_c_FWD-YBR038W'</t>
  </si>
  <si>
    <t>'ENZLOAD-CHTNS_c_FWD-YNL192W'</t>
  </si>
  <si>
    <t>'ENZLOAD-CITICITt_c_m_FWD-YBR291C'</t>
  </si>
  <si>
    <t>'ENZLOAD-CITICITt_c_m_REV-YBR291C'</t>
  </si>
  <si>
    <t>'ENZLOAD-CITMALta_m_FWD-YBR291C'</t>
  </si>
  <si>
    <t>'ENZLOAD-CITMALta_m_REV-YBR291C'</t>
  </si>
  <si>
    <t>'ENZLOAD-CITPEPt_c_m_FWD-YBR291C'</t>
  </si>
  <si>
    <t>'ENZLOAD-CITPEPt_c_m_REV-YBR291C'</t>
  </si>
  <si>
    <t>'ENZLOAD-CLPNS_mm_FWD-YDL142C'</t>
  </si>
  <si>
    <t>'ENZLOAD-CMPt_m_mm_FWD-YBR192W'</t>
  </si>
  <si>
    <t>'ENZLOAD-CMPt_m_mm_REV-YBR192W'</t>
  </si>
  <si>
    <t>'ENZLOAD-COAHL_m_FWD-YPL148C'</t>
  </si>
  <si>
    <t>'ENZLOAD-COAt_c_m_FWD-YHR002W'</t>
  </si>
  <si>
    <t>'ENZLOAD-COAt_c_mm_FWD-YHR002W'</t>
  </si>
  <si>
    <t>'ENZLOAD-COAt_c_mm_REV-YHR002W'</t>
  </si>
  <si>
    <t>'ENZLOAD-CPPPGO_c_FWD-YDR044W'</t>
  </si>
  <si>
    <t>'ENZLOAD-CRNACRNt_c_m_FWD-YOR100C'</t>
  </si>
  <si>
    <t>'ENZLOAD-CRNOAT_c_FWD-YAR035W'</t>
  </si>
  <si>
    <t>'ENZLOAD-CRNOAT_c_FWD-YER024W'</t>
  </si>
  <si>
    <t>'ENZLOAD-CRNOAT_m_FWD-YML042W_mm'</t>
  </si>
  <si>
    <t>'ENZLOAD-CRNOAT_x_FWD-YML042W_x'</t>
  </si>
  <si>
    <t>'ENZLOAD-CRNt_c_m_FWD-YOR100C'</t>
  </si>
  <si>
    <t>'ENZLOAD-CRNt_e_FWD-YBR132C'</t>
  </si>
  <si>
    <t>'ENZLOAD-CRNt_e_REV-YBR132C'</t>
  </si>
  <si>
    <t>'ENZLOAD-CS_m_FWD-YNR001C'</t>
  </si>
  <si>
    <t>'ENZLOAD-CS_m_FWD-YPR001W'</t>
  </si>
  <si>
    <t>'ENZLOAD-CS_x_FWD-YCR005C'</t>
  </si>
  <si>
    <t>'ENZLOAD-CSND_c_FWD-YPR062W'</t>
  </si>
  <si>
    <t>'ENZLOAD-CSNtps_e_FWD-YER056C'</t>
  </si>
  <si>
    <t>'ENZLOAD-CSNtps_e_FWD-YER060W-A'</t>
  </si>
  <si>
    <t>'ENZLOAD-CSNtps_e_FWD-YER060W'</t>
  </si>
  <si>
    <t>'ENZLOAD-CSNtps_e_FWD-YGL186C'</t>
  </si>
  <si>
    <t>'ENZLOAD-CTPCMPt_c_m_FWD-YBR192W'</t>
  </si>
  <si>
    <t>'ENZLOAD-CTPS2_c_FWD-YBL039C'</t>
  </si>
  <si>
    <t>'ENZLOAD-CTPS2_c_FWD-YJR103W'</t>
  </si>
  <si>
    <t>'ENZLOAD-CTPt_m_mm_FWD-YBR192W'</t>
  </si>
  <si>
    <t>'ENZLOAD-CTPt_m_mm_REV-YBR192W'</t>
  </si>
  <si>
    <t>'ENZLOAD-CTPt2_m_FWD-YBR192W'</t>
  </si>
  <si>
    <t>'ENZLOAD-CUtps_c_e_FWD-YOL122C'</t>
  </si>
  <si>
    <t>'ENZLOAD-CUtps_c_e_REV-YOL122C'</t>
  </si>
  <si>
    <t>'ENZLOAD-CYCCL_m_FWD-YAL039C'</t>
  </si>
  <si>
    <t>'ENZLOAD-CYCCL_m_FWD-YKL087C'</t>
  </si>
  <si>
    <t>'ENZLOAD-CYCCL_m_REV-YAL039C'</t>
  </si>
  <si>
    <t>'ENZLOAD-CYCCL_m_REV-YKL087C'</t>
  </si>
  <si>
    <t>'ENZLOAD-CYSGLYP_c_FWD-YFR044C'</t>
  </si>
  <si>
    <t>'ENZLOAD-CYSItps_v_FWD-YCR075C'</t>
  </si>
  <si>
    <t>'ENZLOAD-CYSS_c_FWD-YLR303W'</t>
  </si>
  <si>
    <t>'ENZLOAD-CYSTGL_c_FWD-YAL012W'</t>
  </si>
  <si>
    <t>'ENZLOAD-CYStps_e_FWD-YBR068C'</t>
  </si>
  <si>
    <t>'ENZLOAD-CYStps_e_FWD-YBR069C'</t>
  </si>
  <si>
    <t>'ENZLOAD-CYStps_e_FWD-YCL025C'</t>
  </si>
  <si>
    <t>'ENZLOAD-CYStps_e_FWD-YDR046C'</t>
  </si>
  <si>
    <t>'ENZLOAD-CYStps_e_FWD-YDR508C'</t>
  </si>
  <si>
    <t>'ENZLOAD-CYStps_e_FWD-YKR039W_en'</t>
  </si>
  <si>
    <t>'ENZLOAD-CYStps_e_FWD-YOL020W'</t>
  </si>
  <si>
    <t>'ENZLOAD-CYStps_e_REV-YBR068C'</t>
  </si>
  <si>
    <t>'ENZLOAD-CYStps_e_REV-YBR069C'</t>
  </si>
  <si>
    <t>'ENZLOAD-CYStps_e_REV-YCL025C'</t>
  </si>
  <si>
    <t>'ENZLOAD-CYStps_e_REV-YDR046C'</t>
  </si>
  <si>
    <t>'ENZLOAD-CYStps_e_REV-YDR508C'</t>
  </si>
  <si>
    <t>'ENZLOAD-CYStps_e_REV-YKR039W_en'</t>
  </si>
  <si>
    <t>'ENZLOAD-CYStps_e_REV-YOL020W'</t>
  </si>
  <si>
    <t>'ENZLOAD-CYSTRS_c_FWD-YNL247W'</t>
  </si>
  <si>
    <t>'ENZLOAD-CYSTS_c_FWD-YGR155W'</t>
  </si>
  <si>
    <t>'ENZLOAD-CYTD_c_FWD-YLR245C'</t>
  </si>
  <si>
    <t>'ENZLOAD-CYTDK2_c_FWD-YNR012W'</t>
  </si>
  <si>
    <t>'ENZLOAD-CYTDtps_e_FWD-YAL022C'</t>
  </si>
  <si>
    <t>'ENZLOAD-DADA_c_FWD-YNL141W'</t>
  </si>
  <si>
    <t>'ENZLOAD-DADK_c_FWD-YDL166C'</t>
  </si>
  <si>
    <t>'ENZLOAD-DADK_c_REV-YDL166C'</t>
  </si>
  <si>
    <t>'ENZLOAD-DAGK_rm_FWD-YOR311C'</t>
  </si>
  <si>
    <t>'ENZLOAD-DAGL_l_FWD-YMR313C'</t>
  </si>
  <si>
    <t>'ENZLOAD-DAGL_m_FWD-YDR058C'</t>
  </si>
  <si>
    <t>'ENZLOAD-DB4PS_c_FWD-YDR487C'</t>
  </si>
  <si>
    <t>'ENZLOAD-DBTS_c_FWD-YNR057C'</t>
  </si>
  <si>
    <t>'ENZLOAD-DBTS_c_REV-YNR057C'</t>
  </si>
  <si>
    <t>'ENZLOAD-DCMPDA_c_FWD-YHR144C'</t>
  </si>
  <si>
    <t>'ENZLOAD-DCTPD_c_FWD-YHR144C'</t>
  </si>
  <si>
    <t>'ENZLOAD-DCYTD_c_FWD-YLR245C'</t>
  </si>
  <si>
    <t>'ENZLOAD-DDPA_c_FWD-YBR249C'</t>
  </si>
  <si>
    <t>'ENZLOAD-DDPA_c_FWD-YDR035W'</t>
  </si>
  <si>
    <t>'ENZLOAD-DGAT_l_FWD-YOR245C_l'</t>
  </si>
  <si>
    <t>'ENZLOAD-DGAT_rm_FWD-YOR245C_rm'</t>
  </si>
  <si>
    <t>'ENZLOAD-DGK1_c_FWD-YDR454C'</t>
  </si>
  <si>
    <t>'ENZLOAD-DGK1_c_REV-YDR454C'</t>
  </si>
  <si>
    <t>'ENZLOAD-DGPP_gm_FWD-YDR503C'</t>
  </si>
  <si>
    <t>'ENZLOAD-DGPP_vm_FWD-YDR284C'</t>
  </si>
  <si>
    <t>'ENZLOAD-DHAD1_m_FWD-YJR016C'</t>
  </si>
  <si>
    <t>'ENZLOAD-DHAD2_m_FWD-YJR016C'</t>
  </si>
  <si>
    <t>'ENZLOAD-DHAK_c_FWD-YFL053W'</t>
  </si>
  <si>
    <t>'ENZLOAD-DHAK_c_FWD-YML070W'</t>
  </si>
  <si>
    <t>'ENZLOAD-DHAPAT_l_FWD-YKR067W_l'</t>
  </si>
  <si>
    <t>'ENZLOAD-DHAPAT_rm_FWD-YBL011W'</t>
  </si>
  <si>
    <t>'ENZLOAD-DHAPAT_rm_FWD-YKR067W_rm'</t>
  </si>
  <si>
    <t>'ENZLOAD-DHCRD124_r_FWD-YPL087W'</t>
  </si>
  <si>
    <t>'ENZLOAD-DHCRD124_r_REV-YPL087W'</t>
  </si>
  <si>
    <t>'ENZLOAD-DHCRD126_r_FWD-YPL087W'</t>
  </si>
  <si>
    <t>'ENZLOAD-DHCRD126_r_REV-YPL087W'</t>
  </si>
  <si>
    <t>'ENZLOAD-DHCRD2A24_r_FWD-YPL087W'</t>
  </si>
  <si>
    <t>'ENZLOAD-DHCRD2A26_r_FWD-YPL087W'</t>
  </si>
  <si>
    <t>'ENZLOAD-DHFRi_c_FWD-YOR236W_c'</t>
  </si>
  <si>
    <t>'ENZLOAD-DHFRi_m_FWD-YOR236W_m'</t>
  </si>
  <si>
    <t>'ENZLOAD-DHFS_1_c_FWD-YMR113W'</t>
  </si>
  <si>
    <t>'ENZLOAD-DHNPA2i_m_FWD-YNL256W'</t>
  </si>
  <si>
    <t>'ENZLOAD-DHORDfum_c_FWD-YKL216W'</t>
  </si>
  <si>
    <t>'ENZLOAD-DHORTS_c_FWD-YLR420W'</t>
  </si>
  <si>
    <t>'ENZLOAD-DHORTS_c_REV-YLR420W'</t>
  </si>
  <si>
    <t>'ENZLOAD-DHPPDA2_c_FWD-YOL066C'</t>
  </si>
  <si>
    <t>'ENZLOAD-DHPTS_m_FWD-YNL256W'</t>
  </si>
  <si>
    <t>'ENZLOAD-DHQS_c_FWD-YDR127W'</t>
  </si>
  <si>
    <t>'ENZLOAD-DHQTi_c_FWD-YDR127W'</t>
  </si>
  <si>
    <t>'ENZLOAD-DIPS_c_FWD-YLR172C'</t>
  </si>
  <si>
    <t>'ENZLOAD-DKMPPD_c_FWD-UTR4ADI1'</t>
  </si>
  <si>
    <t>'ENZLOAD-DMATT_c_FWD-YJL167W'</t>
  </si>
  <si>
    <t>'ENZLOAD-DNMPPA_c_FWD-YDL100C'</t>
  </si>
  <si>
    <t>'ENZLOAD-DNTPPY1_c_FWD-YJR069C'</t>
  </si>
  <si>
    <t>'ENZLOAD-DNTPPY2_c_FWD-YJR069C'</t>
  </si>
  <si>
    <t>'ENZLOAD-DNTPPY3_c_FWD-YJR069C'</t>
  </si>
  <si>
    <t>'ENZLOAD-DOLK_c_FWD-YMR013C'</t>
  </si>
  <si>
    <t>'ENZLOAD-DOLPMMT_r_FWD-PMT12'</t>
  </si>
  <si>
    <t>'ENZLOAD-DOLPMMT_r_FWD-PMT13'</t>
  </si>
  <si>
    <t>'ENZLOAD-DOLPMMT_r_FWD-PMT35'</t>
  </si>
  <si>
    <t>'ENZLOAD-DOLPMMT_r_FWD-PMT4'</t>
  </si>
  <si>
    <t>'ENZLOAD-DOLPMT_c_FWD-YPR183W'</t>
  </si>
  <si>
    <t>'ENZLOAD-DPCOAK_m_FWD-YDR196C'</t>
  </si>
  <si>
    <t>'ENZLOAD-DPGM_c_FWD-YKL152C'</t>
  </si>
  <si>
    <t>'ENZLOAD-DPGM_c_REV-YKL152C'</t>
  </si>
  <si>
    <t>'ENZLOAD-DPMVD_c_FWD-YNR043W'</t>
  </si>
  <si>
    <t>'ENZLOAD-DPR_c_FWD-YHR063C'</t>
  </si>
  <si>
    <t>'ENZLOAD-DRAPPRy_c_FWD-YBR153W'</t>
  </si>
  <si>
    <t>'ENZLOAD-DRBK_c_FWD-YCR036W'</t>
  </si>
  <si>
    <t>'ENZLOAD-DTMPK_c_FWD-YJR057W'</t>
  </si>
  <si>
    <t>'ENZLOAD-DURIt_c_e_FWD-YBL042C'</t>
  </si>
  <si>
    <t>'ENZLOAD-DUTPDP_c_FWD-YBR252W'</t>
  </si>
  <si>
    <t>'ENZLOAD-DUTPDP_c_FWD-YJR069C'</t>
  </si>
  <si>
    <t>'ENZLOAD-DXHPS_c_FWD-YHR068W'</t>
  </si>
  <si>
    <t>'ENZLOAD-EAR40y_m_FWD-YBR026C'</t>
  </si>
  <si>
    <t>'ENZLOAD-EAR60y_m_FWD-YBR026C'</t>
  </si>
  <si>
    <t>'ENZLOAD-EAR80y_m_FWD-YBR026C'</t>
  </si>
  <si>
    <t>'ENZLOAD-ECOAH100_x_FWD-YKR009C'</t>
  </si>
  <si>
    <t>'ENZLOAD-ECOAH120_x_FWD-YKR009C'</t>
  </si>
  <si>
    <t>'ENZLOAD-ECOAH121a_x_FWD-YKR009C'</t>
  </si>
  <si>
    <t>'ENZLOAD-ECOAH140_x_FWD-YKR009C'</t>
  </si>
  <si>
    <t>'ENZLOAD-ECOAH141b_x_FWD-YKR009C'</t>
  </si>
  <si>
    <t>'ENZLOAD-ECOAH141c_x_FWD-YKR009C'</t>
  </si>
  <si>
    <t>'ENZLOAD-ECOAH160_x_FWD-YKR009C'</t>
  </si>
  <si>
    <t>'ENZLOAD-ECOAH161b_x_FWD-YKR009C'</t>
  </si>
  <si>
    <t>'ENZLOAD-ECOAH161c_x_FWD-YKR009C'</t>
  </si>
  <si>
    <t>'ENZLOAD-ECOAH180_x_FWD-YKR009C'</t>
  </si>
  <si>
    <t>'ENZLOAD-ECOAH181a_x_FWD-YKR009C'</t>
  </si>
  <si>
    <t>'ENZLOAD-ECOAH200_x_FWD-YKR009C'</t>
  </si>
  <si>
    <t>'ENZLOAD-ECOAH220_x_FWD-YKR009C'</t>
  </si>
  <si>
    <t>'ENZLOAD-ECOAH240_x_FWD-YKR009C'</t>
  </si>
  <si>
    <t>'ENZLOAD-ECOAH260_x_FWD-YKR009C'</t>
  </si>
  <si>
    <t>'ENZLOAD-ECOAH40_x_FWD-YKR009C'</t>
  </si>
  <si>
    <t>'ENZLOAD-ECOAH60_x_FWD-YKR009C'</t>
  </si>
  <si>
    <t>'ENZLOAD-ECOAH80_x_FWD-YKR009C'</t>
  </si>
  <si>
    <t>'ENZLOAD-ECOAI101a_x_FWD-YLR284C'</t>
  </si>
  <si>
    <t>'ENZLOAD-ECOAI121a_x_FWD-YLR284C'</t>
  </si>
  <si>
    <t>'ENZLOAD-ECOAI121b_x_FWD-YLR284C'</t>
  </si>
  <si>
    <t>'ENZLOAD-ECOAI122c_x_FWD-YLR284C'</t>
  </si>
  <si>
    <t>'ENZLOAD-ECOAI141a_x_FWD-YLR284C'</t>
  </si>
  <si>
    <t>'ENZLOAD-ECOAI142c_x_FWD-YLR284C'</t>
  </si>
  <si>
    <t>'ENZLOAD-ECOAI5d_x_FWD-YOR180C'</t>
  </si>
  <si>
    <t>'ENZLOAD-ECOAI6d_x_FWD-YOR180C'</t>
  </si>
  <si>
    <t>'ENZLOAD-ECOAR122_x_FWD-YNL202W'</t>
  </si>
  <si>
    <t>'ENZLOAD-ECOAR142_x_FWD-YNL202W'</t>
  </si>
  <si>
    <t>'ENZLOAD-ECOAR200_rm_FWD-YDL015C'</t>
  </si>
  <si>
    <t>'ENZLOAD-ECOAR220_rm_FWD-YDL015C'</t>
  </si>
  <si>
    <t>'ENZLOAD-ECOAR240_rm_FWD-YDL015C'</t>
  </si>
  <si>
    <t>'ENZLOAD-ECOAR260_rm_FWD-YDL015C'</t>
  </si>
  <si>
    <t>'ENZLOAD-EGHLAT_c_FWD-YLR027C_c'</t>
  </si>
  <si>
    <t>'ENZLOAD-EGHLAT_m_FWD-YKL106W'</t>
  </si>
  <si>
    <t>'ENZLOAD-EGHLAT_x_FWD-YLR027C_x'</t>
  </si>
  <si>
    <t>'ENZLOAD-ENO_c_FWD-YGR254W'</t>
  </si>
  <si>
    <t>'ENZLOAD-ENO_c_FWD-YHR174W'</t>
  </si>
  <si>
    <t>'ENZLOAD-ENO_c_FWD-YMR323W'</t>
  </si>
  <si>
    <t>'ENZLOAD-ENO_c_FWD-YOR393W'</t>
  </si>
  <si>
    <t>'ENZLOAD-ENO_c_FWD-YPL281C'</t>
  </si>
  <si>
    <t>'ENZLOAD-ENO_c_REV-YGR254W'</t>
  </si>
  <si>
    <t>'ENZLOAD-ENO_c_REV-YHR174W'</t>
  </si>
  <si>
    <t>'ENZLOAD-ENO_c_REV-YMR323W'</t>
  </si>
  <si>
    <t>'ENZLOAD-ENO_c_REV-YOR393W'</t>
  </si>
  <si>
    <t>'ENZLOAD-ENO_c_REV-YPL281C'</t>
  </si>
  <si>
    <t>'ENZLOAD-ENPP_c_FWD-YDR452W'</t>
  </si>
  <si>
    <t>'ENZLOAD-EPGALURS_e_FWD-YJR153W'</t>
  </si>
  <si>
    <t>'ENZLOAD-EPISTt_c_e_FWD-YIL013C'</t>
  </si>
  <si>
    <t>'ENZLOAD-EPISTt_c_e_FWD-YOR011W'</t>
  </si>
  <si>
    <t>'ENZLOAD-EPISTt_c_e_REV-YIL013C'</t>
  </si>
  <si>
    <t>'ENZLOAD-EPISTt_c_e_REV-YOR011W'</t>
  </si>
  <si>
    <t>'ENZLOAD-ERGSTGLCT_c_FWD-YLR189C'</t>
  </si>
  <si>
    <t>'ENZLOAD-ETFOXRq6_m_FWD-CIR1AIM45'</t>
  </si>
  <si>
    <t>'ENZLOAD-ETHAK_c_FWD-YDR147W'</t>
  </si>
  <si>
    <t>'ENZLOAD-ETHAK_c_FWD-YLR133W'</t>
  </si>
  <si>
    <t>'ENZLOAD-ETHAPT_rm_FWD-YHR123W'</t>
  </si>
  <si>
    <t>'ENZLOAD-ETHAt_c_e_FWD-YGL077C'</t>
  </si>
  <si>
    <t>'ENZLOAD-ETHAt_c_e_REV-YGL077C'</t>
  </si>
  <si>
    <t>'ENZLOAD-FACOA120tabc_x_FWD-PXA12'</t>
  </si>
  <si>
    <t>'ENZLOAD-FACOA140tabc_x_FWD-PXA12'</t>
  </si>
  <si>
    <t>'ENZLOAD-FACOA160tabc_x_FWD-PXA12'</t>
  </si>
  <si>
    <t>'ENZLOAD-FACOA161tabc_x_FWD-PXA12'</t>
  </si>
  <si>
    <t>'ENZLOAD-FACOA180tabc_x_FWD-PXA12'</t>
  </si>
  <si>
    <t>'ENZLOAD-FACOA181tabc_x_FWD-PXA12'</t>
  </si>
  <si>
    <t>'ENZLOAD-FACOA200tabc_x_FWD-PXA12'</t>
  </si>
  <si>
    <t>'ENZLOAD-FACOA220tabc_x_FWD-PXA12'</t>
  </si>
  <si>
    <t>'ENZLOAD-FACOA240tabc_x_FWD-PXA12'</t>
  </si>
  <si>
    <t>'ENZLOAD-FACOA260tabc_x_FWD-PXA12'</t>
  </si>
  <si>
    <t>'ENZLOAD-FACOAE100_x_FWD-YJR019C'</t>
  </si>
  <si>
    <t>'ENZLOAD-FACOAE120_x_FWD-YJR019C'</t>
  </si>
  <si>
    <t>'ENZLOAD-FACOAE140_x_FWD-YJR019C'</t>
  </si>
  <si>
    <t>'ENZLOAD-FACOAE160_x_FWD-YJR019C'</t>
  </si>
  <si>
    <t>'ENZLOAD-FACOAE161_x_FWD-YJR019C'</t>
  </si>
  <si>
    <t>'ENZLOAD-FACOAE180_x_FWD-YJR019C'</t>
  </si>
  <si>
    <t>'ENZLOAD-FACOAE181_x_FWD-YJR019C'</t>
  </si>
  <si>
    <t>'ENZLOAD-FACOAE40_x_FWD-YJR019C'</t>
  </si>
  <si>
    <t>'ENZLOAD-FACOAE60_x_FWD-YJR019C'</t>
  </si>
  <si>
    <t>'ENZLOAD-FACOAE80_x_FWD-YJR019C'</t>
  </si>
  <si>
    <t>'ENZLOAD-FACOAL100_x_FWD-YER015W'</t>
  </si>
  <si>
    <t>'ENZLOAD-FACOAL120_l_FWD-YOR317W'</t>
  </si>
  <si>
    <t>'ENZLOAD-FACOAL120_rm_FWD-YOR317W'</t>
  </si>
  <si>
    <t>'ENZLOAD-FACOAL120_x_FWD-YER015W'</t>
  </si>
  <si>
    <t>'ENZLOAD-FACOAL140_l_FWD-YMR246W'</t>
  </si>
  <si>
    <t>'ENZLOAD-FACOAL140_l_FWD-YOR317W'</t>
  </si>
  <si>
    <t>'ENZLOAD-FACOAL140_rm_FWD-YMR246W'</t>
  </si>
  <si>
    <t>'ENZLOAD-FACOAL140_rm_FWD-YOR317W'</t>
  </si>
  <si>
    <t>'ENZLOAD-FACOAL140_x_FWD-YER015W'</t>
  </si>
  <si>
    <t>'ENZLOAD-FACOAL160_l_FWD-YMR246W'</t>
  </si>
  <si>
    <t>'ENZLOAD-FACOAL160_l_FWD-YOR317W'</t>
  </si>
  <si>
    <t>'ENZLOAD-FACOAL160_rm_FWD-YMR246W'</t>
  </si>
  <si>
    <t>'ENZLOAD-FACOAL160_rm_FWD-YOR317W'</t>
  </si>
  <si>
    <t>'ENZLOAD-FACOAL160_x_FWD-YER015W'</t>
  </si>
  <si>
    <t>'ENZLOAD-FACOAL161_l_FWD-YMR246W'</t>
  </si>
  <si>
    <t>'ENZLOAD-FACOAL161_l_FWD-YOR317W'</t>
  </si>
  <si>
    <t>'ENZLOAD-FACOAL161_rm_FWD-YMR246W'</t>
  </si>
  <si>
    <t>'ENZLOAD-FACOAL161_rm_FWD-YOR317W'</t>
  </si>
  <si>
    <t>'ENZLOAD-FACOAL161_x_FWD-YER015W'</t>
  </si>
  <si>
    <t>'ENZLOAD-FACOAL180_l_FWD-YMR246W'</t>
  </si>
  <si>
    <t>'ENZLOAD-FACOAL180_l_FWD-YOR317W'</t>
  </si>
  <si>
    <t>'ENZLOAD-FACOAL180_rm_FWD-YMR246W'</t>
  </si>
  <si>
    <t>'ENZLOAD-FACOAL180_rm_FWD-YOR317W'</t>
  </si>
  <si>
    <t>'ENZLOAD-FACOAL180_x_FWD-YER015W'</t>
  </si>
  <si>
    <t>'ENZLOAD-FACOAL181_l_FWD-YMR246W'</t>
  </si>
  <si>
    <t>'ENZLOAD-FACOAL181_l_FWD-YOR317W'</t>
  </si>
  <si>
    <t>'ENZLOAD-FACOAL181_rm_FWD-YMR246W'</t>
  </si>
  <si>
    <t>'ENZLOAD-FACOAL181_rm_FWD-YOR317W'</t>
  </si>
  <si>
    <t>'ENZLOAD-FACOAL181_x_FWD-YER015W'</t>
  </si>
  <si>
    <t>'ENZLOAD-FACOAL200_en_FWD-YIL009W'</t>
  </si>
  <si>
    <t>'ENZLOAD-FACOAL220_en_FWD-YIL009W'</t>
  </si>
  <si>
    <t>'ENZLOAD-FACOAL220_l_FWD-YBR041W'</t>
  </si>
  <si>
    <t>'ENZLOAD-FACOAL240_en_FWD-YIL009W'</t>
  </si>
  <si>
    <t>'ENZLOAD-FACOAL240_l_FWD-YBR041W'</t>
  </si>
  <si>
    <t>'ENZLOAD-FACOAL260_en_FWD-YIL009W'</t>
  </si>
  <si>
    <t>'ENZLOAD-FACOAL260_l_FWD-YBR041W'</t>
  </si>
  <si>
    <t>'ENZLOAD-FACOAL80_x_FWD-YER015W'</t>
  </si>
  <si>
    <t>'ENZLOAD-FADH2t_c_m_FWD-YIL134W'</t>
  </si>
  <si>
    <t>'ENZLOAD-FADt_c_m_FWD-YIL134W'</t>
  </si>
  <si>
    <t>'ENZLOAD-FADt_c_m_REV-YIL134W'</t>
  </si>
  <si>
    <t>'ENZLOAD-FALDH_c_FWD-YDL168W'</t>
  </si>
  <si>
    <t>'ENZLOAD-FBA_c_FWD-YKL060C'</t>
  </si>
  <si>
    <t>'ENZLOAD-FBA_c_REV-YKL060C'</t>
  </si>
  <si>
    <t>'ENZLOAD-FBA2_c_FWD-YKL060C'</t>
  </si>
  <si>
    <t>'ENZLOAD-FBA2_c_REV-YKL060C'</t>
  </si>
  <si>
    <t>'ENZLOAD-FBA3_c_FWD-YKL060C'</t>
  </si>
  <si>
    <t>'ENZLOAD-FBA3_c_REV-YKL060C'</t>
  </si>
  <si>
    <t>'ENZLOAD-FBP_c_FWD-YLR377C'</t>
  </si>
  <si>
    <t>'ENZLOAD-FBP2_c_FWD-YJL155C'</t>
  </si>
  <si>
    <t>'ENZLOAD-FBP2_c_FWD-YLR345W'</t>
  </si>
  <si>
    <t>'ENZLOAD-FCLT_m_FWD-YOR176W'</t>
  </si>
  <si>
    <t>'ENZLOAD-FDH_c_FWD-YOR388C'</t>
  </si>
  <si>
    <t>'ENZLOAD-FE2t_c_e_FWD-YMR058W'</t>
  </si>
  <si>
    <t>'ENZLOAD-FE2t_c_e_FWD-YMR319C'</t>
  </si>
  <si>
    <t>'ENZLOAD-FE2t_c_m_FWD-YJL133W'</t>
  </si>
  <si>
    <t>'ENZLOAD-FE2t_c_m_FWD-YKR052C'</t>
  </si>
  <si>
    <t>'ENZLOAD-FECOOR_m_FWD-FECOORCPLX1'</t>
  </si>
  <si>
    <t>'ENZLOAD-FECOOR_m_FWD-FECOORCPLX2'</t>
  </si>
  <si>
    <t>'ENZLOAD-FECOSTt_e_FWD-YIL013C'</t>
  </si>
  <si>
    <t>'ENZLOAD-FECOSTt_e_FWD-YOR011W'</t>
  </si>
  <si>
    <t>'ENZLOAD-FECOSTt_e_REV-YIL013C'</t>
  </si>
  <si>
    <t>'ENZLOAD-FECOSTt_e_REV-YOR011W'</t>
  </si>
  <si>
    <t>'ENZLOAD-FECOSTt_en_FWD-YIL013C'</t>
  </si>
  <si>
    <t>'ENZLOAD-FECOSTt_en_FWD-YOR011W'</t>
  </si>
  <si>
    <t>'ENZLOAD-FECOSTt_en_REV-YIL013C'</t>
  </si>
  <si>
    <t>'ENZLOAD-FECOSTt_en_REV-YOR011W'</t>
  </si>
  <si>
    <t>'ENZLOAD-FECPOR_m_FWD-CCP1CYC1'</t>
  </si>
  <si>
    <t>'ENZLOAD-FECPOR_m_FWD-CCP1CYC7'</t>
  </si>
  <si>
    <t>'ENZLOAD-FECRq6_m_FWD-FECRq6CPLX'</t>
  </si>
  <si>
    <t>'ENZLOAD-FKYNH_c_FWD-YDR428C'</t>
  </si>
  <si>
    <t>'ENZLOAD-FLPT_c_FWD-YDR538W'</t>
  </si>
  <si>
    <t>'ENZLOAD-FMETTRS_c_FWD-YBL013W_c'</t>
  </si>
  <si>
    <t>'ENZLOAD-FMETTRS_m_FWD-YBL013W_m'</t>
  </si>
  <si>
    <t>'ENZLOAD-FMNAT_m_FWD-YDL045C'</t>
  </si>
  <si>
    <t>'ENZLOAD-FMNH_c_FWD-YDL024C'</t>
  </si>
  <si>
    <t>'ENZLOAD-FMNH_c_REV-YDL024C'</t>
  </si>
  <si>
    <t>'ENZLOAD-FMNRx_c_FWD-YLR011W'</t>
  </si>
  <si>
    <t>'ENZLOAD-FMNRx2_c_FWD-YLR011W'</t>
  </si>
  <si>
    <t>'ENZLOAD-FOLD3_m_FWD-YNL256W'</t>
  </si>
  <si>
    <t>'ENZLOAD-FORt_c_e_FWD-YNL065W'</t>
  </si>
  <si>
    <t>'ENZLOAD-FORt_c_e_REV-YNL065W'</t>
  </si>
  <si>
    <t>'ENZLOAD-FRD_c_FWD-YEL047C'</t>
  </si>
  <si>
    <t>'ENZLOAD-FRD_m_FWD-YJR051W'</t>
  </si>
  <si>
    <t>'ENZLOAD-FRTT_c_FWD-YPL069C'</t>
  </si>
  <si>
    <t>'ENZLOAD-FRTT_l_FWD-SRT1NUS1'</t>
  </si>
  <si>
    <t>'ENZLOAD-FRTT_rm_FWD-RER2NUS1'</t>
  </si>
  <si>
    <t>'ENZLOAD-FRTT4HBZ_c_FWD-RAM12'</t>
  </si>
  <si>
    <t>'ENZLOAD-FRTT4HBZ_c_REV-RAM12'</t>
  </si>
  <si>
    <t>'ENZLOAD-FRUtps_e_FWD-YDL245C'</t>
  </si>
  <si>
    <t>'ENZLOAD-FRUtps_e_FWD-YDR342C'</t>
  </si>
  <si>
    <t>'ENZLOAD-FRUtps_e_FWD-YDR343C'</t>
  </si>
  <si>
    <t>'ENZLOAD-FRUtps_e_FWD-YDR345C'</t>
  </si>
  <si>
    <t>'ENZLOAD-FRUtps_e_FWD-YEL069C'</t>
  </si>
  <si>
    <t>'ENZLOAD-FRUtps_e_FWD-YFL011W'</t>
  </si>
  <si>
    <t>'ENZLOAD-FRUtps_e_FWD-YHR092C'</t>
  </si>
  <si>
    <t>'ENZLOAD-FRUtps_e_FWD-YHR094C'</t>
  </si>
  <si>
    <t>'ENZLOAD-FRUtps_e_FWD-YHR096C'</t>
  </si>
  <si>
    <t>'ENZLOAD-FRUtps_e_FWD-YJL214W'</t>
  </si>
  <si>
    <t>'ENZLOAD-FRUtps_e_FWD-YJL219W'</t>
  </si>
  <si>
    <t>'ENZLOAD-FRUtps_e_FWD-YJR158W'</t>
  </si>
  <si>
    <t>'ENZLOAD-FRUtps_e_FWD-YMR011W'</t>
  </si>
  <si>
    <t>'ENZLOAD-FRUtps_e_FWD-YNR072W'</t>
  </si>
  <si>
    <t>'ENZLOAD-FRUtps_e_FWD-YOL156W'</t>
  </si>
  <si>
    <t>'ENZLOAD-FTHFCL_m_FWD-YER183C'</t>
  </si>
  <si>
    <t>'ENZLOAD-FTHFL_c_FWD-YGR204W'</t>
  </si>
  <si>
    <t>'ENZLOAD-FTHFL_c_REV-YGR204W'</t>
  </si>
  <si>
    <t>'ENZLOAD-FTHFL_m_FWD-YBR084W'</t>
  </si>
  <si>
    <t>'ENZLOAD-FTHFL_m_REV-YBR084W'</t>
  </si>
  <si>
    <t>'ENZLOAD-FUM_c_FWD-YPL262W_c'</t>
  </si>
  <si>
    <t>'ENZLOAD-FUM_c_REV-YPL262W_c'</t>
  </si>
  <si>
    <t>'ENZLOAD-FUM_m_FWD-YPL262W_m'</t>
  </si>
  <si>
    <t>'ENZLOAD-FUM_m_REV-YPL262W_m'</t>
  </si>
  <si>
    <t>'ENZLOAD-G3PAT_l_FWD-YKR067W_l'</t>
  </si>
  <si>
    <t>'ENZLOAD-G3PAT_rm_FWD-YBL011W'</t>
  </si>
  <si>
    <t>'ENZLOAD-G3PAT_rm_FWD-YKR067W_rm'</t>
  </si>
  <si>
    <t>'ENZLOAD-G3PCt_c_e_FWD-YCR098C'</t>
  </si>
  <si>
    <t>'ENZLOAD-G3PCt_c_e_REV-YCR098C'</t>
  </si>
  <si>
    <t>'ENZLOAD-G3PCt_c_en_FWD-YCR098C'</t>
  </si>
  <si>
    <t>'ENZLOAD-G3PCt_c_en_REV-YCR098C'</t>
  </si>
  <si>
    <t>'ENZLOAD-G3PD1i_m_FWD-YOL059W_m'</t>
  </si>
  <si>
    <t>'ENZLOAD-G3PD1r_c_FWD-YDL022W'</t>
  </si>
  <si>
    <t>'ENZLOAD-G3PD1r_c_FWD-YOL059W_c'</t>
  </si>
  <si>
    <t>'ENZLOAD-G3PDf_m_FWD-YIL155C'</t>
  </si>
  <si>
    <t>'ENZLOAD-G3PIt_c_e_FWD-YCR098C'</t>
  </si>
  <si>
    <t>'ENZLOAD-G3PIt_c_e_REV-YCR098C'</t>
  </si>
  <si>
    <t>'ENZLOAD-G3PIt_c_en_FWD-YCR098C'</t>
  </si>
  <si>
    <t>'ENZLOAD-G3PIt_c_en_REV-YCR098C'</t>
  </si>
  <si>
    <t>'ENZLOAD-G3PT_c_FWD-YER062C'</t>
  </si>
  <si>
    <t>'ENZLOAD-G3PT_c_FWD-YIL053W'</t>
  </si>
  <si>
    <t>'ENZLOAD-G5SDy_c_FWD-YOR323C'</t>
  </si>
  <si>
    <t>'ENZLOAD-G6PDH2i_c_FWD-YNL241C'</t>
  </si>
  <si>
    <t>'ENZLOAD-GALKi_c_FWD-YBR020W'</t>
  </si>
  <si>
    <t>'ENZLOAD-GALtps_e_FWD-YDR536W'</t>
  </si>
  <si>
    <t>'ENZLOAD-GALtps_e_FWD-YFL011W'</t>
  </si>
  <si>
    <t>'ENZLOAD-GALtps_e_FWD-YJL219W'</t>
  </si>
  <si>
    <t>'ENZLOAD-GALtps_e_FWD-YLR081W'</t>
  </si>
  <si>
    <t>'ENZLOAD-GALtps_e_FWD-YNL318C'</t>
  </si>
  <si>
    <t>'ENZLOAD-GALtps_e_FWD-YOL156W'</t>
  </si>
  <si>
    <t>'ENZLOAD-GALUi_c_FWD-YHL012W'</t>
  </si>
  <si>
    <t>'ENZLOAD-GALUi_c_FWD-YKL035W'</t>
  </si>
  <si>
    <t>'ENZLOAD-GALUi_c_REV-YHL012W'</t>
  </si>
  <si>
    <t>'ENZLOAD-GALUi_c_REV-YKL035W'</t>
  </si>
  <si>
    <t>'ENZLOAD-GAPD_c_FWD-YGR192C'</t>
  </si>
  <si>
    <t>'ENZLOAD-GAPD_c_FWD-YJL052W'</t>
  </si>
  <si>
    <t>'ENZLOAD-GAPD_c_FWD-YJR009C'</t>
  </si>
  <si>
    <t>'ENZLOAD-GAPD_c_REV-YGR192C'</t>
  </si>
  <si>
    <t>'ENZLOAD-GAPD_c_REV-YJL052W'</t>
  </si>
  <si>
    <t>'ENZLOAD-GAPD_c_REV-YJR009C'</t>
  </si>
  <si>
    <t>'ENZLOAD-GARFT_c_FWD-YDR408C'</t>
  </si>
  <si>
    <t>'ENZLOAD-GDPMANNt_c_g_FWD-YGL225W'</t>
  </si>
  <si>
    <t>'ENZLOAD-GDPMANNt_c_g_REV-YGL225W'</t>
  </si>
  <si>
    <t>'ENZLOAD-GDPMANt_c_g_FWD-YGL225W'</t>
  </si>
  <si>
    <t>'ENZLOAD-GF6PTA_c_FWD-YKL104C'</t>
  </si>
  <si>
    <t>'ENZLOAD-GF6PTA_c_FWD-YMR084W'</t>
  </si>
  <si>
    <t>'ENZLOAD-GGTT_l_FWD-SRT1NUS1'</t>
  </si>
  <si>
    <t>'ENZLOAD-GGTT_rm_FWD-RER2NUS1'</t>
  </si>
  <si>
    <t>'ENZLOAD-GHMT2r_c_FWD-YLR058C'</t>
  </si>
  <si>
    <t>'ENZLOAD-GHMT2r_c_REV-YLR058C'</t>
  </si>
  <si>
    <t>'ENZLOAD-GHMT2r_m_FWD-YBR263W'</t>
  </si>
  <si>
    <t>'ENZLOAD-GHMT2r_m_REV-YBR263W'</t>
  </si>
  <si>
    <t>'ENZLOAD-GK1_c_FWD-YDR454C'</t>
  </si>
  <si>
    <t>'ENZLOAD-GK2_c_FWD-YDR454C'</t>
  </si>
  <si>
    <t>'ENZLOAD-GK2_c_REV-YDR454C'</t>
  </si>
  <si>
    <t>'ENZLOAD-GLCGSD_c_FWD-YPR184W'</t>
  </si>
  <si>
    <t>'ENZLOAD-GLCGSD_v_FWD-YIL099W'</t>
  </si>
  <si>
    <t>'ENZLOAD-GLCNK_c_FWD-YDR248C'</t>
  </si>
  <si>
    <t>'ENZLOAD-GLCP_c_FWD-YPR160W'</t>
  </si>
  <si>
    <t>'ENZLOAD-GLCt_c_e_FWD-YDL245C'</t>
  </si>
  <si>
    <t>'ENZLOAD-GLCt_c_e_FWD-YDL247W'</t>
  </si>
  <si>
    <t>'ENZLOAD-GLCt_c_e_FWD-YDR342C'</t>
  </si>
  <si>
    <t>'ENZLOAD-GLCt_c_e_FWD-YDR343C'</t>
  </si>
  <si>
    <t>'ENZLOAD-GLCt_c_e_FWD-YDR345C'</t>
  </si>
  <si>
    <t>'ENZLOAD-GLCt_c_e_FWD-YDR387C'</t>
  </si>
  <si>
    <t>'ENZLOAD-GLCt_c_e_FWD-YDR536W'</t>
  </si>
  <si>
    <t>'ENZLOAD-GLCt_c_e_FWD-YEL069C'</t>
  </si>
  <si>
    <t>'ENZLOAD-GLCt_c_e_FWD-YFL011W'</t>
  </si>
  <si>
    <t>'ENZLOAD-GLCt_c_e_FWD-YHR092C'</t>
  </si>
  <si>
    <t>'ENZLOAD-GLCt_c_e_FWD-YHR094C'</t>
  </si>
  <si>
    <t>'ENZLOAD-GLCt_c_e_FWD-YHR096C'</t>
  </si>
  <si>
    <t>'ENZLOAD-GLCt_c_e_FWD-YJL214W'</t>
  </si>
  <si>
    <t>'ENZLOAD-GLCt_c_e_FWD-YJL219W'</t>
  </si>
  <si>
    <t>'ENZLOAD-GLCt_c_e_FWD-YJR158W'</t>
  </si>
  <si>
    <t>'ENZLOAD-GLCt_c_e_FWD-YJR160C'</t>
  </si>
  <si>
    <t>'ENZLOAD-GLCt_c_e_FWD-YLR081W'</t>
  </si>
  <si>
    <t>'ENZLOAD-GLCt_c_e_FWD-YMR011W'</t>
  </si>
  <si>
    <t>'ENZLOAD-GLCt_c_e_FWD-YNR072W'</t>
  </si>
  <si>
    <t>'ENZLOAD-GLCt_c_e_FWD-YOL156W'</t>
  </si>
  <si>
    <t>'ENZLOAD-GLCt_c_v_FWD-YBR241C'</t>
  </si>
  <si>
    <t>'ENZLOAD-GLCt_c_v_FWD-YGL104C'</t>
  </si>
  <si>
    <t>'ENZLOAD-GLCt_c_v_REV-YBR241C'</t>
  </si>
  <si>
    <t>'ENZLOAD-GLCt_c_v_REV-YGL104C'</t>
  </si>
  <si>
    <t>'ENZLOAD-GLNS_c_FWD-YPR035W'</t>
  </si>
  <si>
    <t>'ENZLOAD-GLNtpa_v_FWD-YJR001W'</t>
  </si>
  <si>
    <t>'ENZLOAD-GLNtps_e_FWD-YCL025C'</t>
  </si>
  <si>
    <t>'ENZLOAD-GLNtps_e_FWD-YDR508C'</t>
  </si>
  <si>
    <t>'ENZLOAD-GLNtps_e_FWD-YKR039W_en'</t>
  </si>
  <si>
    <t>'ENZLOAD-GLNtps_e_FWD-YPL265W'</t>
  </si>
  <si>
    <t>'ENZLOAD-GLNtps_e_REV-YCL025C'</t>
  </si>
  <si>
    <t>'ENZLOAD-GLNtps_e_REV-YDR508C'</t>
  </si>
  <si>
    <t>'ENZLOAD-GLNtps_e_REV-YKR039W_en'</t>
  </si>
  <si>
    <t>'ENZLOAD-GLNtps_e_REV-YPL265W'</t>
  </si>
  <si>
    <t>'ENZLOAD-GLNtps_v_FWD-YKL146W'</t>
  </si>
  <si>
    <t>'ENZLOAD-GLNtps_v_FWD-YNL101W'</t>
  </si>
  <si>
    <t>'ENZLOAD-GLNTRS_c_FWD-YOR168W'</t>
  </si>
  <si>
    <t>'ENZLOAD-GLU5K_c_FWD-YDR300C'</t>
  </si>
  <si>
    <t>'ENZLOAD-GLUCYS_c_FWD-YJL101C'</t>
  </si>
  <si>
    <t>'ENZLOAD-GLUDC_c_FWD-YMR250W'</t>
  </si>
  <si>
    <t>'ENZLOAD-GLUDxi_c_FWD-YDL215C'</t>
  </si>
  <si>
    <t>'ENZLOAD-GLUDy_c_FWD-YAL062W'</t>
  </si>
  <si>
    <t>'ENZLOAD-GLUDy_c_FWD-YOR375C'</t>
  </si>
  <si>
    <t>'ENZLOAD-GLUN_c_FWD-YFL060C'</t>
  </si>
  <si>
    <t>'ENZLOAD-GLUN_c_FWD-YNL334C'</t>
  </si>
  <si>
    <t>'ENZLOAD-GLUPRT_c_FWD-YMR300C'</t>
  </si>
  <si>
    <t>'ENZLOAD-GLUSx_c_FWD-YDL171C'</t>
  </si>
  <si>
    <t>'ENZLOAD-GLUt_c_m_FWD-YBR104W'</t>
  </si>
  <si>
    <t>'ENZLOAD-GLUt_c_m_FWD-YPR021C'</t>
  </si>
  <si>
    <t>'ENZLOAD-GLUtps_e_FWD-YCL025C'</t>
  </si>
  <si>
    <t>'ENZLOAD-GLUtps_e_FWD-YFL055W'</t>
  </si>
  <si>
    <t>'ENZLOAD-GLUtps_e_FWD-YKR039W_en'</t>
  </si>
  <si>
    <t>'ENZLOAD-GLUtps_e_FWD-YPL265W'</t>
  </si>
  <si>
    <t>'ENZLOAD-GLUtps_e_REV-YCL025C'</t>
  </si>
  <si>
    <t>'ENZLOAD-GLUtps_e_REV-YFL055W'</t>
  </si>
  <si>
    <t>'ENZLOAD-GLUtps_e_REV-YKR039W_en'</t>
  </si>
  <si>
    <t>'ENZLOAD-GLUtps_e_REV-YPL265W'</t>
  </si>
  <si>
    <t>'ENZLOAD-GLUtps_v_FWD-YER119C'</t>
  </si>
  <si>
    <t>'ENZLOAD-GLUTRS_c_FWD-GUS1ARC1'</t>
  </si>
  <si>
    <t>'ENZLOAD-GLUTRS_m_FWD-YOL033W'</t>
  </si>
  <si>
    <t>'ENZLOAD-GLXt_c_e_FWD-YNL065W'</t>
  </si>
  <si>
    <t>'ENZLOAD-GLXt_c_e_REV-YNL065W'</t>
  </si>
  <si>
    <t>'ENZLOAD-GLYCDy_c_FWD-YOR120W'</t>
  </si>
  <si>
    <t>'ENZLOAD-GLYCL_m_FWD-GCV123LPD1'</t>
  </si>
  <si>
    <t>'ENZLOAD-GLYCt_e_FWD-YFL054C'</t>
  </si>
  <si>
    <t>'ENZLOAD-GLYCt_e_FWD-YLL043W'</t>
  </si>
  <si>
    <t>'ENZLOAD-GLYCtps_e_FWD-YDR536W'</t>
  </si>
  <si>
    <t>'ENZLOAD-GLYCtps_e_FWD-YGL084C'</t>
  </si>
  <si>
    <t>'ENZLOAD-GLYGS_c_FWD-GSY1GLG1'</t>
  </si>
  <si>
    <t>'ENZLOAD-GLYGS_c_FWD-GSY1GLG2'</t>
  </si>
  <si>
    <t>'ENZLOAD-GLYGS_c_FWD-GSY2GLG1'</t>
  </si>
  <si>
    <t>'ENZLOAD-GLYGS_c_FWD-GSY2GLG2'</t>
  </si>
  <si>
    <t>'ENZLOAD-GLYK_c_FWD-YHL032C'</t>
  </si>
  <si>
    <t>'ENZLOAD-GLYOX_c_FWD-YDR272W'</t>
  </si>
  <si>
    <t>'ENZLOAD-GLYOX_m_FWD-YOR040W'</t>
  </si>
  <si>
    <t>'ENZLOAD-GLYt_c_m_FWD-YDL119C'</t>
  </si>
  <si>
    <t>'ENZLOAD-GLYt_c_m_FWD-YPR058W'</t>
  </si>
  <si>
    <t>'ENZLOAD-GLYt_c_m_REV-YDL119C'</t>
  </si>
  <si>
    <t>'ENZLOAD-GLYt_c_m_REV-YPR058W'</t>
  </si>
  <si>
    <t>'ENZLOAD-GLYtps_e_FWD-YCL025C'</t>
  </si>
  <si>
    <t>'ENZLOAD-GLYtps_e_FWD-YKR039W_en'</t>
  </si>
  <si>
    <t>'ENZLOAD-GLYtps_e_FWD-YOL020W'</t>
  </si>
  <si>
    <t>'ENZLOAD-GLYtps_e_FWD-YOR348C'</t>
  </si>
  <si>
    <t>'ENZLOAD-GLYtps_e_FWD-YPL265W'</t>
  </si>
  <si>
    <t>'ENZLOAD-GLYtps_e_REV-YCL025C'</t>
  </si>
  <si>
    <t>'ENZLOAD-GLYtps_e_REV-YKR039W_en'</t>
  </si>
  <si>
    <t>'ENZLOAD-GLYtps_e_REV-YOL020W'</t>
  </si>
  <si>
    <t>'ENZLOAD-GLYtps_e_REV-YOR348C'</t>
  </si>
  <si>
    <t>'ENZLOAD-GLYtps_e_REV-YPL265W'</t>
  </si>
  <si>
    <t>'ENZLOAD-GLYTRS_c_FWD-YBR121C'</t>
  </si>
  <si>
    <t>'ENZLOAD-GLYTRS_c_FWD-YPR081C'</t>
  </si>
  <si>
    <t>'ENZLOAD-GMPS2_c_FWD-YMR217W'</t>
  </si>
  <si>
    <t>'ENZLOAD-GND_c_FWD-YGR256W'</t>
  </si>
  <si>
    <t>'ENZLOAD-GND_c_FWD-YHR183W'</t>
  </si>
  <si>
    <t>'ENZLOAD-GPDDA1pp_c_FWD-YPL110C'</t>
  </si>
  <si>
    <t>'ENZLOAD-GPIA2_r_FWD-YMR281W'</t>
  </si>
  <si>
    <t>'ENZLOAD-GPIA2_r_REV-YMR281W'</t>
  </si>
  <si>
    <t>'ENZLOAD-GPIA3_r_FWD-YJL091C'</t>
  </si>
  <si>
    <t>'ENZLOAD-GPIA3_r_REV-YJL091C'</t>
  </si>
  <si>
    <t>'ENZLOAD-GPIA5_r_FWD-GPI14PBN1'</t>
  </si>
  <si>
    <t>'ENZLOAD-GPIA5_r_REV-GPI14PBN1'</t>
  </si>
  <si>
    <t>'ENZLOAD-GPIA6_r_FWD-YKL165C'</t>
  </si>
  <si>
    <t>'ENZLOAD-GPIA6_r_REV-YKL165C'</t>
  </si>
  <si>
    <t>'ENZLOAD-GPIA7_r_FWD-GPI18PGA1'</t>
  </si>
  <si>
    <t>'ENZLOAD-GPIA7_r_REV-GPI18PGA1'</t>
  </si>
  <si>
    <t>'ENZLOAD-GPIA8_r_FWD-YGL142C'</t>
  </si>
  <si>
    <t>'ENZLOAD-GPIA8_r_REV-YGL142C'</t>
  </si>
  <si>
    <t>'ENZLOAD-GPIA9_r_FWD-YDR302W'</t>
  </si>
  <si>
    <t>'ENZLOAD-GPIA9_r_FWD-YLL031C'</t>
  </si>
  <si>
    <t>'ENZLOAD-GPIA9_r_REV-YDR302W'</t>
  </si>
  <si>
    <t>'ENZLOAD-GPIA9_r_REV-YLL031C'</t>
  </si>
  <si>
    <t>'ENZLOAD-GRTT_c_FWD-YJL167W'</t>
  </si>
  <si>
    <t>'ENZLOAD-GTHCT_c_FWD-YER163C'</t>
  </si>
  <si>
    <t>'ENZLOAD-GTHH_c_FWD-DUG23'</t>
  </si>
  <si>
    <t>'ENZLOAD-GTHO_c_FWD-GLR1GRX1'</t>
  </si>
  <si>
    <t>'ENZLOAD-GTHO_c_FWD-GLR1GRX2'</t>
  </si>
  <si>
    <t>'ENZLOAD-GTHO_c_FWD-GLR1GRX3'</t>
  </si>
  <si>
    <t>'ENZLOAD-GTHO_c_FWD-GLR1GRX4'</t>
  </si>
  <si>
    <t>'ENZLOAD-GTHO_m_FWD-GLR1GRX5'</t>
  </si>
  <si>
    <t>'ENZLOAD-GTHOXt_c_e_FWD-YJL212C'</t>
  </si>
  <si>
    <t>'ENZLOAD-GTHP_c_FWD-YPL091W'</t>
  </si>
  <si>
    <t>'ENZLOAD-GTHP_c_REV-YPL091W'</t>
  </si>
  <si>
    <t>'ENZLOAD-GTHP_m_FWD-YBL064C'</t>
  </si>
  <si>
    <t>'ENZLOAD-GTHP_m_REV-YBL064C'</t>
  </si>
  <si>
    <t>'ENZLOAD-GTHRDt_c_e_FWD-YJL212C'</t>
  </si>
  <si>
    <t>'ENZLOAD-GTHRDt_c_v_FWD-YDR135C'</t>
  </si>
  <si>
    <t>'ENZLOAD-GTHRDt_c_v_FWD-YLL015W'</t>
  </si>
  <si>
    <t>'ENZLOAD-GTHRDt_c_v_REV-YDR135C'</t>
  </si>
  <si>
    <t>'ENZLOAD-GTHRDt_c_v_REV-YLL015W'</t>
  </si>
  <si>
    <t>'ENZLOAD-GTHRDtabc_v_FWD-YDR135C'</t>
  </si>
  <si>
    <t>'ENZLOAD-GTHS_c_FWD-YOL049W'</t>
  </si>
  <si>
    <t>'ENZLOAD-GTMLT_c_FWD-YLR299W'</t>
  </si>
  <si>
    <t>'ENZLOAD-GTPCI_c_FWD-YGR267C'</t>
  </si>
  <si>
    <t>'ENZLOAD-GTPCII2_c_FWD-YBL033C'</t>
  </si>
  <si>
    <t>'ENZLOAD-GTPGDPtp_m_FWD-YDL198C'</t>
  </si>
  <si>
    <t>'ENZLOAD-GUAD_1_c_FWD-YDL238C'</t>
  </si>
  <si>
    <t>'ENZLOAD-GUAPRT_c_FWD-YDR399W'</t>
  </si>
  <si>
    <t>'ENZLOAD-GUAtps_e_FWD-YER056C'</t>
  </si>
  <si>
    <t>'ENZLOAD-GUAtps_e_FWD-YER060W-A'</t>
  </si>
  <si>
    <t>'ENZLOAD-GUAtps_e_FWD-YER060W'</t>
  </si>
  <si>
    <t>'ENZLOAD-GUAtps_e_FWD-YGL186C'</t>
  </si>
  <si>
    <t>'ENZLOAD-GUAtps_e_REV-YER056C'</t>
  </si>
  <si>
    <t>'ENZLOAD-GUAtps_e_REV-YER060W-A'</t>
  </si>
  <si>
    <t>'ENZLOAD-GUAtps_e_REV-YER060W'</t>
  </si>
  <si>
    <t>'ENZLOAD-GUAtps_e_REV-YGL186C'</t>
  </si>
  <si>
    <t>'ENZLOAD-H2Ot_c_e_FWD-YLL052C_en'</t>
  </si>
  <si>
    <t>'ENZLOAD-H2Ot_c_e_FWD-YPR192W_en'</t>
  </si>
  <si>
    <t>'ENZLOAD-H2Ot_c_e_REV-YLL052C_en'</t>
  </si>
  <si>
    <t>'ENZLOAD-H2Ot_c_e_REV-YPR192W_en'</t>
  </si>
  <si>
    <t>'ENZLOAD-H2Ot_c_en_FWD-YLL052C_en'</t>
  </si>
  <si>
    <t>'ENZLOAD-H2Ot_c_en_FWD-YPR192W_en'</t>
  </si>
  <si>
    <t>'ENZLOAD-H2Ot_c_en_REV-YLL052C_en'</t>
  </si>
  <si>
    <t>'ENZLOAD-H2Ot_c_en_REV-YPR192W_en'</t>
  </si>
  <si>
    <t>'ENZLOAD-H2Ot_c_r_FWD-YLL052C_rm'</t>
  </si>
  <si>
    <t>'ENZLOAD-H2Ot_c_r_FWD-YPR192W_rm'</t>
  </si>
  <si>
    <t>'ENZLOAD-H2Ot_c_r_REV-YLL052C_rm'</t>
  </si>
  <si>
    <t>'ENZLOAD-H2Ot_c_r_REV-YPR192W_rm'</t>
  </si>
  <si>
    <t>'ENZLOAD-H2Ot_c_rm_FWD-YLL052C_rm'</t>
  </si>
  <si>
    <t>'ENZLOAD-H2Ot_c_rm_FWD-YPR192W_rm'</t>
  </si>
  <si>
    <t>'ENZLOAD-H2Ot_c_rm_REV-YLL052C_rm'</t>
  </si>
  <si>
    <t>'ENZLOAD-H2Ot_c_rm_REV-YPR192W_rm'</t>
  </si>
  <si>
    <t>'ENZLOAD-HACD100i_x_FWD-YKR009C'</t>
  </si>
  <si>
    <t>'ENZLOAD-HACD120i_x_FWD-YKR009C'</t>
  </si>
  <si>
    <t>'ENZLOAD-HACD121ai_x_FWD-YKR009C'</t>
  </si>
  <si>
    <t>'ENZLOAD-HACD140i_x_FWD-YKR009C'</t>
  </si>
  <si>
    <t>'ENZLOAD-HACD141ai_x_FWD-YKR009C'</t>
  </si>
  <si>
    <t>'ENZLOAD-HACD141bi_x_FWD-YKR009C'</t>
  </si>
  <si>
    <t>'ENZLOAD-HACD160i_x_FWD-YKR009C'</t>
  </si>
  <si>
    <t>'ENZLOAD-HACD161ai_x_FWD-YKR009C'</t>
  </si>
  <si>
    <t>'ENZLOAD-HACD161bi_x_FWD-YKR009C'</t>
  </si>
  <si>
    <t>'ENZLOAD-HACD180i_x_FWD-YKR009C'</t>
  </si>
  <si>
    <t>'ENZLOAD-HACD181ai_x_FWD-YKR009C'</t>
  </si>
  <si>
    <t>'ENZLOAD-HACD200i_x_FWD-YKR009C'</t>
  </si>
  <si>
    <t>'ENZLOAD-HACD220i_x_FWD-YKR009C'</t>
  </si>
  <si>
    <t>'ENZLOAD-HACD240i_x_FWD-YKR009C'</t>
  </si>
  <si>
    <t>'ENZLOAD-HACD260i_x_FWD-YKR009C'</t>
  </si>
  <si>
    <t>'ENZLOAD-HACD40i_x_FWD-YKR009C'</t>
  </si>
  <si>
    <t>'ENZLOAD-HACD60i_x_FWD-YKR009C'</t>
  </si>
  <si>
    <t>'ENZLOAD-HACD80i_x_FWD-YKR009C'</t>
  </si>
  <si>
    <t>'ENZLOAD-HACNH_m_FWD-YDR234W'</t>
  </si>
  <si>
    <t>'ENZLOAD-HACNH_m_FWD-YJL200C'</t>
  </si>
  <si>
    <t>'ENZLOAD-HACNH_m_REV-YDR234W'</t>
  </si>
  <si>
    <t>'ENZLOAD-HACNH_m_REV-YJL200C'</t>
  </si>
  <si>
    <t>'ENZLOAD-HBZOPT6_m_FWD-YNR041C'</t>
  </si>
  <si>
    <t>'ENZLOAD-HCITR_m_FWD-YDR234W'</t>
  </si>
  <si>
    <t>'ENZLOAD-HCITR_m_REV-YDR234W'</t>
  </si>
  <si>
    <t>'ENZLOAD-HCITS_c_FWD-YDL182W'</t>
  </si>
  <si>
    <t>'ENZLOAD-HCITS_m_FWD-YDL131W'</t>
  </si>
  <si>
    <t>'ENZLOAD-HCO3E_c_FWD-YNL036W'</t>
  </si>
  <si>
    <t>'ENZLOAD-HCO3E_c_REV-YNL036W'</t>
  </si>
  <si>
    <t>'ENZLOAD-HCYSMT_c_FWD-YLL062C'</t>
  </si>
  <si>
    <t>'ENZLOAD-HCYSMT_c_FWD-YPL273W'</t>
  </si>
  <si>
    <t>'ENZLOAD-HEMEOS_m_FWD-YPL172C'</t>
  </si>
  <si>
    <t>'ENZLOAD-HETZK_c_FWD-YPL214C'</t>
  </si>
  <si>
    <t>'ENZLOAD-HEX1_c_FWD-YCL040W'</t>
  </si>
  <si>
    <t>'ENZLOAD-HEX1_c_FWD-YFR053C'</t>
  </si>
  <si>
    <t>'ENZLOAD-HEX1_c_FWD-YGL253W'</t>
  </si>
  <si>
    <t>'ENZLOAD-HEX1_c_FWD-YLR446W'</t>
  </si>
  <si>
    <t>'ENZLOAD-HEX4_c_FWD-YFR053C'</t>
  </si>
  <si>
    <t>'ENZLOAD-HEX4_c_FWD-YGL253W'</t>
  </si>
  <si>
    <t>'ENZLOAD-HEX4_c_FWD-YLR446W'</t>
  </si>
  <si>
    <t>'ENZLOAD-HEX7_c_FWD-YFR053C'</t>
  </si>
  <si>
    <t>'ENZLOAD-HEX7_c_FWD-YGL253W'</t>
  </si>
  <si>
    <t>'ENZLOAD-HEX7_c_FWD-YLR446W'</t>
  </si>
  <si>
    <t>'ENZLOAD-HICITD_m_FWD-YIL094C'</t>
  </si>
  <si>
    <t>'ENZLOAD-HISt_c_m_FWD-YBR147W_mm'</t>
  </si>
  <si>
    <t>'ENZLOAD-HISt_c_v_FWD-YBR147W_vm'</t>
  </si>
  <si>
    <t>'ENZLOAD-HISt_c_v_FWD-YDR352W'</t>
  </si>
  <si>
    <t>'ENZLOAD-HISt_c_v_REV-YBR147W_vm'</t>
  </si>
  <si>
    <t>'ENZLOAD-HISt_c_v_REV-YDR352W'</t>
  </si>
  <si>
    <t>'ENZLOAD-HISTD_c_FWD-YCL030C'</t>
  </si>
  <si>
    <t>'ENZLOAD-HISTP_c_FWD-YFR025C'</t>
  </si>
  <si>
    <t>'ENZLOAD-HIStpa_v_FWD-YBR293W'</t>
  </si>
  <si>
    <t>'ENZLOAD-HIStpa_v_FWD-YCL069W'</t>
  </si>
  <si>
    <t>'ENZLOAD-HIStpa_v_FWD-YMR088C'</t>
  </si>
  <si>
    <t>'ENZLOAD-HIStpa_v_FWD-YOL092W'</t>
  </si>
  <si>
    <t>'ENZLOAD-HIStps_e_FWD-YBR069C'</t>
  </si>
  <si>
    <t>'ENZLOAD-HIStps_e_FWD-YGR191W'</t>
  </si>
  <si>
    <t>'ENZLOAD-HIStps_e_FWD-YKR039W_en'</t>
  </si>
  <si>
    <t>'ENZLOAD-HIStps_e_REV-YBR069C'</t>
  </si>
  <si>
    <t>'ENZLOAD-HIStps_e_REV-YGR191W'</t>
  </si>
  <si>
    <t>'ENZLOAD-HIStps_e_REV-YKR039W_en'</t>
  </si>
  <si>
    <t>'ENZLOAD-HISTRS_c_FWD-YPR033C_c'</t>
  </si>
  <si>
    <t>'ENZLOAD-HISTRS_m_FWD-YPR033C_m'</t>
  </si>
  <si>
    <t>'ENZLOAD-HKYNH_c_FWD-YLR231C'</t>
  </si>
  <si>
    <t>'ENZLOAD-HMGCOAR_c_FWD-YLR450W'</t>
  </si>
  <si>
    <t>'ENZLOAD-HMGCOAR_c_FWD-YML075C'</t>
  </si>
  <si>
    <t>'ENZLOAD-HMGCOAS_c_FWD-YML126C'</t>
  </si>
  <si>
    <t>'ENZLOAD-HMGCOAS_m_FWD-YML126C'</t>
  </si>
  <si>
    <t>'ENZLOAD-HMPK1_c_FWD-YOL055C'</t>
  </si>
  <si>
    <t>'ENZLOAD-HMPK1_c_FWD-YPL258C'</t>
  </si>
  <si>
    <t>'ENZLOAD-HMPK1_c_FWD-YPR121W'</t>
  </si>
  <si>
    <t>'ENZLOAD-HOMOX_m_FWD-COX15ARH1YAH1'</t>
  </si>
  <si>
    <t>'ENZLOAD-HPPK2_m_FWD-YNL256W'</t>
  </si>
  <si>
    <t>'ENZLOAD-HPRORy_c_FWD-YER023W'</t>
  </si>
  <si>
    <t>'ENZLOAD-HSDx_c_FWD-YJR139C'</t>
  </si>
  <si>
    <t>'ENZLOAD-HSDy_c_FWD-YJR139C'</t>
  </si>
  <si>
    <t>'ENZLOAD-HSERTA_c_FWD-YNL277W'</t>
  </si>
  <si>
    <t>'ENZLOAD-HSK_c_FWD-YHR025W'</t>
  </si>
  <si>
    <t>'ENZLOAD-HSTPT_c_FWD-YIL116W'</t>
  </si>
  <si>
    <t>'ENZLOAD-HXAt_c_e_FWD-YNL065W'</t>
  </si>
  <si>
    <t>'ENZLOAD-HXAt_c_e_REV-YNL065W'</t>
  </si>
  <si>
    <t>'ENZLOAD-HXPRT_c_FWD-YDR399W'</t>
  </si>
  <si>
    <t>'ENZLOAD-ICDHx_m_FWD-IDH12'</t>
  </si>
  <si>
    <t>'ENZLOAD-ICDHy_c_FWD-YLR174W'</t>
  </si>
  <si>
    <t>'ENZLOAD-ICDHy_c_REV-YLR174W'</t>
  </si>
  <si>
    <t>'ENZLOAD-ICDHy_x_FWD-YNL009W'</t>
  </si>
  <si>
    <t>'ENZLOAD-ICDHyi_m_FWD-YDL066W'</t>
  </si>
  <si>
    <t>'ENZLOAD-ICL_1_c_FWD-YER065C'</t>
  </si>
  <si>
    <t>'ENZLOAD-IG3PS_c_FWD-YBR248C'</t>
  </si>
  <si>
    <t>'ENZLOAD-IGPDH_c_FWD-YOR202W'</t>
  </si>
  <si>
    <t>'ENZLOAD-IGPS_c_FWD-TRP23'</t>
  </si>
  <si>
    <t>'ENZLOAD-ILEt_c_v_FWD-YCL038C'</t>
  </si>
  <si>
    <t>'ENZLOAD-ILEt_c_v_REV-YCL038C'</t>
  </si>
  <si>
    <t>'ENZLOAD-ILETA_c_FWD-YJR148W'</t>
  </si>
  <si>
    <t>'ENZLOAD-ILETA_c_REV-YJR148W'</t>
  </si>
  <si>
    <t>'ENZLOAD-ILETA_m_FWD-YHR208W'</t>
  </si>
  <si>
    <t>'ENZLOAD-ILETA_m_REV-YHR208W'</t>
  </si>
  <si>
    <t>'ENZLOAD-ILEtpa_v_FWD-YJR001W'</t>
  </si>
  <si>
    <t>'ENZLOAD-ILEtps_e_FWD-YBR068C'</t>
  </si>
  <si>
    <t>'ENZLOAD-ILEtps_e_FWD-YBR069C'</t>
  </si>
  <si>
    <t>'ENZLOAD-ILEtps_e_FWD-YCL025C'</t>
  </si>
  <si>
    <t>'ENZLOAD-ILEtps_e_FWD-YDR046C'</t>
  </si>
  <si>
    <t>'ENZLOAD-ILEtps_e_FWD-YKR039W_en'</t>
  </si>
  <si>
    <t>'ENZLOAD-ILEtps_e_REV-YBR068C'</t>
  </si>
  <si>
    <t>'ENZLOAD-ILEtps_e_REV-YBR069C'</t>
  </si>
  <si>
    <t>'ENZLOAD-ILEtps_e_REV-YCL025C'</t>
  </si>
  <si>
    <t>'ENZLOAD-ILEtps_e_REV-YDR046C'</t>
  </si>
  <si>
    <t>'ENZLOAD-ILEtps_e_REV-YKR039W_en'</t>
  </si>
  <si>
    <t>'ENZLOAD-ILEtps_v_FWD-YKL146W'</t>
  </si>
  <si>
    <t>'ENZLOAD-ILEtps_v_FWD-YNL101W'</t>
  </si>
  <si>
    <t>'ENZLOAD-ILETRS_c_FWD-YBL076C'</t>
  </si>
  <si>
    <t>'ENZLOAD-ILETRS_m_FWD-YPL040C'</t>
  </si>
  <si>
    <t>'ENZLOAD-IMPC_c_FWD-YLR028C'</t>
  </si>
  <si>
    <t>'ENZLOAD-IMPC_c_FWD-YMR120C'</t>
  </si>
  <si>
    <t>'ENZLOAD-IMPC_c_REV-YLR028C'</t>
  </si>
  <si>
    <t>'ENZLOAD-IMPC_c_REV-YMR120C'</t>
  </si>
  <si>
    <t>'ENZLOAD-IMPD_c_FWD-YHR216W'</t>
  </si>
  <si>
    <t>'ENZLOAD-IMPD_c_FWD-YLR432W'</t>
  </si>
  <si>
    <t>'ENZLOAD-IMPD_c_FWD-YML056C'</t>
  </si>
  <si>
    <t>'ENZLOAD-INDPYRD_c_FWD-YGR087C'</t>
  </si>
  <si>
    <t>'ENZLOAD-INDPYRD_c_FWD-YLR044C'</t>
  </si>
  <si>
    <t>'ENZLOAD-INDPYRD_c_FWD-YLR134W'</t>
  </si>
  <si>
    <t>'ENZLOAD-INOSTtps_e_FWD-YDR497C'</t>
  </si>
  <si>
    <t>'ENZLOAD-INOSTtps_e_FWD-YOL103W'</t>
  </si>
  <si>
    <t>'ENZLOAD-IPCS_g_FWD-KEI1AUR1'</t>
  </si>
  <si>
    <t>'ENZLOAD-IPDDI_c_FWD-YPL117C'</t>
  </si>
  <si>
    <t>'ENZLOAD-IPDDI_c_REV-YPL117C'</t>
  </si>
  <si>
    <t>'ENZLOAD-IPK1_n_FWD-YDR315C'</t>
  </si>
  <si>
    <t>'ENZLOAD-IPK2_n_FWD-YDR173C'</t>
  </si>
  <si>
    <t>'ENZLOAD-IPK3_n_FWD-YDR173C'</t>
  </si>
  <si>
    <t>'ENZLOAD-IPK4_n_FWD-YDR173C'</t>
  </si>
  <si>
    <t>'ENZLOAD-IPK5_n_FWD-YDR173C'</t>
  </si>
  <si>
    <t>'ENZLOAD-IPMD_c_FWD-YCL018W'</t>
  </si>
  <si>
    <t>'ENZLOAD-IPPMIa_c_FWD-YGL009C'</t>
  </si>
  <si>
    <t>'ENZLOAD-IPPMIa_c_REV-YGL009C'</t>
  </si>
  <si>
    <t>'ENZLOAD-IPPMIb_c_FWD-YGL009C'</t>
  </si>
  <si>
    <t>'ENZLOAD-IPPMIb_c_REV-YGL009C'</t>
  </si>
  <si>
    <t>'ENZLOAD-IPPS_c_FWD-YNL104C_c'</t>
  </si>
  <si>
    <t>'ENZLOAD-IPPS_c_FWD-YOR108W'</t>
  </si>
  <si>
    <t>'ENZLOAD-IPPS_m_FWD-YNL104C_m'</t>
  </si>
  <si>
    <t>'ENZLOAD-IPPYP1_c_FWD-YDR017C'</t>
  </si>
  <si>
    <t>'ENZLOAD-IPPYP2_c_FWD-YLR410W'</t>
  </si>
  <si>
    <t>'ENZLOAD-IPPYP2_c_REV-YLR410W'</t>
  </si>
  <si>
    <t>'ENZLOAD-IPPYP3_c_FWD-YLR410W'</t>
  </si>
  <si>
    <t>'ENZLOAD-IPPYP3_c_REV-YLR410W'</t>
  </si>
  <si>
    <t>'ENZLOAD-IPPYP4_c_FWD-YDR017C'</t>
  </si>
  <si>
    <t>'ENZLOAD-IPT_g_FWD-YDR072C'</t>
  </si>
  <si>
    <t>'ENZLOAD-ITCOAL_m_FWD-LSC12'</t>
  </si>
  <si>
    <t>'ENZLOAD-KARA1i_m_FWD-YLR355C'</t>
  </si>
  <si>
    <t>'ENZLOAD-KARA2i_m_FWD-YLR355C'</t>
  </si>
  <si>
    <t>'ENZLOAD-KAS14_m_FWD-ACP1CEM1'</t>
  </si>
  <si>
    <t>'ENZLOAD-Ktps_e_FWD-YDR456W'</t>
  </si>
  <si>
    <t>'ENZLOAD-Ktps_e_FWD-YJL129C'</t>
  </si>
  <si>
    <t>'ENZLOAD-Ktps_e_REV-YDR456W'</t>
  </si>
  <si>
    <t>'ENZLOAD-Ktps_e_REV-YJL129C'</t>
  </si>
  <si>
    <t>'ENZLOAD-KYN_c_FWD-YLR231C'</t>
  </si>
  <si>
    <t>'ENZLOAD-KYN3OX_c_FWD-YBL098W'</t>
  </si>
  <si>
    <t>'ENZLOAD-KYNAT2_c_FWD-YJL060W'</t>
  </si>
  <si>
    <t>'ENZLOAD-KYNAT2_c_REV-YJL060W'</t>
  </si>
  <si>
    <t>'ENZLOAD-LACDtps_e_FWD-YKL217W'</t>
  </si>
  <si>
    <t>'ENZLOAD-LACDtps_e_REV-YKL217W'</t>
  </si>
  <si>
    <t>'ENZLOAD-LACLtps_e_FWD-YKL217W'</t>
  </si>
  <si>
    <t>'ENZLOAD-LACt_c_m_FWD-YKL217W'</t>
  </si>
  <si>
    <t>'ENZLOAD-LACt_c_m_REV-YKL217W'</t>
  </si>
  <si>
    <t>'ENZLOAD-LALDO3_c_FWD-YHR104W'</t>
  </si>
  <si>
    <t>'ENZLOAD-LALDO3_c_FWD-YOL151W'</t>
  </si>
  <si>
    <t>'ENZLOAD-LANOSTt_c_e_FWD-YIL013C'</t>
  </si>
  <si>
    <t>'ENZLOAD-LANOSTt_c_e_FWD-YOR011W'</t>
  </si>
  <si>
    <t>'ENZLOAD-LANOSTt_c_e_REV-YIL013C'</t>
  </si>
  <si>
    <t>'ENZLOAD-LANOSTt_c_e_REV-YOR011W'</t>
  </si>
  <si>
    <t>'ENZLOAD-LCADi_c_FWD-YOL151W'</t>
  </si>
  <si>
    <t>'ENZLOAD-LDHDf_c_FWD-YEL071W'</t>
  </si>
  <si>
    <t>'ENZLOAD-LEUt_c_v_FWD-YCL038C'</t>
  </si>
  <si>
    <t>'ENZLOAD-LEUt_c_v_REV-YCL038C'</t>
  </si>
  <si>
    <t>'ENZLOAD-LEUTA_c_FWD-YJR148W'</t>
  </si>
  <si>
    <t>'ENZLOAD-LEUTA_c_REV-YJR148W'</t>
  </si>
  <si>
    <t>'ENZLOAD-LEUTA_m_FWD-YHR208W'</t>
  </si>
  <si>
    <t>'ENZLOAD-LEUTA_m_REV-YHR208W'</t>
  </si>
  <si>
    <t>'ENZLOAD-LEUtpa_v_FWD-YJR001W'</t>
  </si>
  <si>
    <t>'ENZLOAD-LEUtps_e_FWD-YBR068C'</t>
  </si>
  <si>
    <t>'ENZLOAD-LEUtps_e_FWD-YBR069C'</t>
  </si>
  <si>
    <t>'ENZLOAD-LEUtps_e_FWD-YCL025C'</t>
  </si>
  <si>
    <t>'ENZLOAD-LEUtps_e_FWD-YDR046C'</t>
  </si>
  <si>
    <t>'ENZLOAD-LEUtps_e_FWD-YDR508C'</t>
  </si>
  <si>
    <t>'ENZLOAD-LEUtps_e_FWD-YKR039W_en'</t>
  </si>
  <si>
    <t>'ENZLOAD-LEUtps_e_REV-YBR068C'</t>
  </si>
  <si>
    <t>'ENZLOAD-LEUtps_e_REV-YBR069C'</t>
  </si>
  <si>
    <t>'ENZLOAD-LEUtps_e_REV-YCL025C'</t>
  </si>
  <si>
    <t>'ENZLOAD-LEUtps_e_REV-YDR046C'</t>
  </si>
  <si>
    <t>'ENZLOAD-LEUtps_e_REV-YDR508C'</t>
  </si>
  <si>
    <t>'ENZLOAD-LEUtps_e_REV-YKR039W_en'</t>
  </si>
  <si>
    <t>'ENZLOAD-LEUtps_v_FWD-YKL146W'</t>
  </si>
  <si>
    <t>'ENZLOAD-LEUtps_v_FWD-YNL101W'</t>
  </si>
  <si>
    <t>'ENZLOAD-LEUTRS_c_FWD-YPL160W'</t>
  </si>
  <si>
    <t>'ENZLOAD-LEUTRS_m_FWD-YLR382C'</t>
  </si>
  <si>
    <t>'ENZLOAD-LGTHL_c_FWD-YML004C'</t>
  </si>
  <si>
    <t>'ENZLOAD-LLFC2O_c_FWD-YML054C'</t>
  </si>
  <si>
    <t>'ENZLOAD-LNS14DMy_c_FWD-ERG11NCP1'</t>
  </si>
  <si>
    <t>'ENZLOAD-LNSTLS_c_FWD-YHR072W'</t>
  </si>
  <si>
    <t>'ENZLOAD-LPAP_c_FWD-YER037W'</t>
  </si>
  <si>
    <t>'ENZLOAD-LPAP_gm_FWD-YDR503C'</t>
  </si>
  <si>
    <t>'ENZLOAD-LPAP_vm_FWD-YDR284C'</t>
  </si>
  <si>
    <t>'ENZLOAD-LPEAT_l_FWD-YMR313C'</t>
  </si>
  <si>
    <t>'ENZLOAD-LPIAT_rm_FWD-YBR042C'</t>
  </si>
  <si>
    <t>'ENZLOAD-LSERDHi_c_FWD-YMR226C'</t>
  </si>
  <si>
    <t>'ENZLOAD-LTA4H_c_FWD-YNL045W_c'</t>
  </si>
  <si>
    <t>'ENZLOAD-LTA4H_c_REV-YNL045W_c'</t>
  </si>
  <si>
    <t>'ENZLOAD-LTA4H_n_FWD-YNL045W_n'</t>
  </si>
  <si>
    <t>'ENZLOAD-LTA4H_n_REV-YNL045W_n'</t>
  </si>
  <si>
    <t>'ENZLOAD-LTA4H2_c_FWD-YNL045W_c'</t>
  </si>
  <si>
    <t>'ENZLOAD-LTA4H2_c_REV-YNL045W_c'</t>
  </si>
  <si>
    <t>'ENZLOAD-LTA4H2_n_FWD-YNL045W_n'</t>
  </si>
  <si>
    <t>'ENZLOAD-LTA4H2_n_REV-YNL045W_n'</t>
  </si>
  <si>
    <t>'ENZLOAD-LTA4H3_c_FWD-YNL045W_c'</t>
  </si>
  <si>
    <t>'ENZLOAD-LTA4H3_c_REV-YNL045W_c'</t>
  </si>
  <si>
    <t>'ENZLOAD-LTA4H3_n_FWD-YNL045W_n'</t>
  </si>
  <si>
    <t>'ENZLOAD-LTA4H3_n_REV-YNL045W_n'</t>
  </si>
  <si>
    <t>'ENZLOAD-lumpFACS160_c_FWD-FAS12'</t>
  </si>
  <si>
    <t>'ENZLOAD-lumpFACS180_c_FWD-FAS12'</t>
  </si>
  <si>
    <t>'ENZLOAD-LYSt_c_m_FWD-YBR147W_mm'</t>
  </si>
  <si>
    <t>'ENZLOAD-LYSt_c_v_FWD-YBR147W_vm'</t>
  </si>
  <si>
    <t>'ENZLOAD-LYSt_c_v_FWD-YDR352W'</t>
  </si>
  <si>
    <t>'ENZLOAD-LYSt_c_v_REV-YBR147W_vm'</t>
  </si>
  <si>
    <t>'ENZLOAD-LYSt_c_v_REV-YDR352W'</t>
  </si>
  <si>
    <t>'ENZLOAD-LYStpa_v_FWD-YBR293W'</t>
  </si>
  <si>
    <t>'ENZLOAD-LYStpa_v_FWD-YCL069W'</t>
  </si>
  <si>
    <t>'ENZLOAD-LYStpa_v_FWD-YMR088C'</t>
  </si>
  <si>
    <t>'ENZLOAD-LYStpa_v_FWD-YOL092W'</t>
  </si>
  <si>
    <t>'ENZLOAD-LYStps_e_FWD-YKR039W_en'</t>
  </si>
  <si>
    <t>'ENZLOAD-LYStps_e_FWD-YNL268W'</t>
  </si>
  <si>
    <t>'ENZLOAD-LYStps_e_REV-YKR039W_en'</t>
  </si>
  <si>
    <t>'ENZLOAD-LYStps_e_REV-YNL268W'</t>
  </si>
  <si>
    <t>'ENZLOAD-LYSTRS_c_FWD-YDR037W'</t>
  </si>
  <si>
    <t>'ENZLOAD-LYSTRS_m_FWD-YNL073W'</t>
  </si>
  <si>
    <t>'ENZLOAD-M1PS_c_FWD-YJL153C'</t>
  </si>
  <si>
    <t>'ENZLOAD-MAGL_l_FWD-YKL094W'</t>
  </si>
  <si>
    <t>'ENZLOAD-MALS_c_FWD-YIR031C'</t>
  </si>
  <si>
    <t>'ENZLOAD-MALS_c_FWD-YNL117W'</t>
  </si>
  <si>
    <t>'ENZLOAD-MALS_x_FWD-YNL117W'</t>
  </si>
  <si>
    <t>'ENZLOAD-MALT_c_FWD-YBR299W'</t>
  </si>
  <si>
    <t>'ENZLOAD-MALT_c_FWD-YGR287C'</t>
  </si>
  <si>
    <t>'ENZLOAD-MALT_c_FWD-YGR292W'</t>
  </si>
  <si>
    <t>'ENZLOAD-MALT_c_FWD-YIL172C'</t>
  </si>
  <si>
    <t>'ENZLOAD-MALT_c_FWD-YJL216C'</t>
  </si>
  <si>
    <t>'ENZLOAD-MALT_c_FWD-YJL221C'</t>
  </si>
  <si>
    <t>'ENZLOAD-MALt2_m_FWD-YLR348C'</t>
  </si>
  <si>
    <t>'ENZLOAD-MALTtps_e_FWD-YBR298C'</t>
  </si>
  <si>
    <t>'ENZLOAD-MALTtps_e_FWD-YDL247W'</t>
  </si>
  <si>
    <t>'ENZLOAD-MALTtps_e_FWD-YGR289C'</t>
  </si>
  <si>
    <t>'ENZLOAD-MALTtps_e_FWD-YJR160C'</t>
  </si>
  <si>
    <t>'ENZLOAD-MAN1PT_c_FWD-YDL055C'</t>
  </si>
  <si>
    <t>'ENZLOAD-MAN6PI_c_FWD-YER003C'</t>
  </si>
  <si>
    <t>'ENZLOAD-MAN6PI_c_REV-YER003C'</t>
  </si>
  <si>
    <t>'ENZLOAD-MANtps_e_FWD-YDL245C'</t>
  </si>
  <si>
    <t>'ENZLOAD-MANtps_e_FWD-YDR342C'</t>
  </si>
  <si>
    <t>'ENZLOAD-MANtps_e_FWD-YDR343C'</t>
  </si>
  <si>
    <t>'ENZLOAD-MANtps_e_FWD-YDR345C'</t>
  </si>
  <si>
    <t>'ENZLOAD-MANtps_e_FWD-YEL069C'</t>
  </si>
  <si>
    <t>'ENZLOAD-MANtps_e_FWD-YFL011W'</t>
  </si>
  <si>
    <t>'ENZLOAD-MANtps_e_FWD-YHR092C'</t>
  </si>
  <si>
    <t>'ENZLOAD-MANtps_e_FWD-YHR094C'</t>
  </si>
  <si>
    <t>'ENZLOAD-MANtps_e_FWD-YHR096C'</t>
  </si>
  <si>
    <t>'ENZLOAD-MANtps_e_FWD-YJL214W'</t>
  </si>
  <si>
    <t>'ENZLOAD-MANtps_e_FWD-YJL219W'</t>
  </si>
  <si>
    <t>'ENZLOAD-MANtps_e_FWD-YJR158W'</t>
  </si>
  <si>
    <t>'ENZLOAD-MANtps_e_FWD-YMR011W'</t>
  </si>
  <si>
    <t>'ENZLOAD-MANtps_e_FWD-YNR072W'</t>
  </si>
  <si>
    <t>'ENZLOAD-MANtps_e_FWD-YOL156W'</t>
  </si>
  <si>
    <t>'ENZLOAD-MCITL2_m_FWD-YPR006C'</t>
  </si>
  <si>
    <t>'ENZLOAD-MCITS_m_FWD-YPR001W'</t>
  </si>
  <si>
    <t>'ENZLOAD-MCOATA_m_FWD-ACP1MCT1'</t>
  </si>
  <si>
    <t>'ENZLOAD-MCOATA_m_REV-ACP1MCT1'</t>
  </si>
  <si>
    <t>'ENZLOAD-MDH_c_FWD-YOL126C'</t>
  </si>
  <si>
    <t>'ENZLOAD-MDH_c_REV-YOL126C'</t>
  </si>
  <si>
    <t>'ENZLOAD-MDH_m_FWD-YKL085W'</t>
  </si>
  <si>
    <t>'ENZLOAD-MDH_m_REV-YKL085W'</t>
  </si>
  <si>
    <t>'ENZLOAD-MDH_x_FWD-YDL078C'</t>
  </si>
  <si>
    <t>'ENZLOAD-MDH_x_REV-YDL078C'</t>
  </si>
  <si>
    <t>'ENZLOAD-MDRPD_c_FWD-YJR024C'</t>
  </si>
  <si>
    <t>'ENZLOAD-ME1_m_FWD-YKL029C'</t>
  </si>
  <si>
    <t>'ENZLOAD-ME2_m_FWD-YKL029C'</t>
  </si>
  <si>
    <t>'ENZLOAD-METAT_c_FWD-YDR502C'</t>
  </si>
  <si>
    <t>'ENZLOAD-METAT_c_FWD-YLR180W'</t>
  </si>
  <si>
    <t>'ENZLOAD-METB1_c_FWD-YJR130C'</t>
  </si>
  <si>
    <t>'ENZLOAD-METS_c_FWD-YER091C'</t>
  </si>
  <si>
    <t>'ENZLOAD-METt_c_m_FWD-YDR508C'</t>
  </si>
  <si>
    <t>'ENZLOAD-METtps_e_FWD-YBR068C'</t>
  </si>
  <si>
    <t>'ENZLOAD-METtps_e_FWD-YCL025C'</t>
  </si>
  <si>
    <t>'ENZLOAD-METtps_e_FWD-YDR046C'</t>
  </si>
  <si>
    <t>'ENZLOAD-METtps_e_FWD-YDR508C'</t>
  </si>
  <si>
    <t>'ENZLOAD-METtps_e_FWD-YGR055W'</t>
  </si>
  <si>
    <t>'ENZLOAD-METtps_e_FWD-YHL036W'</t>
  </si>
  <si>
    <t>'ENZLOAD-METtps_e_FWD-YKR039W_en'</t>
  </si>
  <si>
    <t>'ENZLOAD-METtps_e_REV-YBR068C'</t>
  </si>
  <si>
    <t>'ENZLOAD-METtps_e_REV-YCL025C'</t>
  </si>
  <si>
    <t>'ENZLOAD-METtps_e_REV-YDR046C'</t>
  </si>
  <si>
    <t>'ENZLOAD-METtps_e_REV-YDR508C'</t>
  </si>
  <si>
    <t>'ENZLOAD-METtps_e_REV-YGR055W'</t>
  </si>
  <si>
    <t>'ENZLOAD-METtps_e_REV-YHL036W'</t>
  </si>
  <si>
    <t>'ENZLOAD-METtps_e_REV-YKR039W_en'</t>
  </si>
  <si>
    <t>'ENZLOAD-METTRS_c_FWD-MES1ARC1'</t>
  </si>
  <si>
    <t>'ENZLOAD-METTRS_m_FWD-YGR171C'</t>
  </si>
  <si>
    <t>'ENZLOAD-MEVK1_c_FWD-YMR208W'</t>
  </si>
  <si>
    <t>'ENZLOAD-MEVK2_c_FWD-YMR208W'</t>
  </si>
  <si>
    <t>'ENZLOAD-MEVK3_c_FWD-YMR208W'</t>
  </si>
  <si>
    <t>'ENZLOAD-MEVK4_c_FWD-YMR208W'</t>
  </si>
  <si>
    <t>'ENZLOAD-MG2t_c_m_FWD-YOR334W'</t>
  </si>
  <si>
    <t>'ENZLOAD-MG2t_c_m_FWD-YPL060W'</t>
  </si>
  <si>
    <t>'ENZLOAD-MG2t_c_m_REV-YOR334W'</t>
  </si>
  <si>
    <t>'ENZLOAD-MG2t_c_m_REV-YPL060W'</t>
  </si>
  <si>
    <t>'ENZLOAD-MG2tps_c_e_FWD-YGR191W'</t>
  </si>
  <si>
    <t>'ENZLOAD-MG2tps_c_e_FWD-YOL130W'</t>
  </si>
  <si>
    <t>'ENZLOAD-MG2tps_c_e_REV-YGR191W'</t>
  </si>
  <si>
    <t>'ENZLOAD-MG2tps_c_e_REV-YOL130W'</t>
  </si>
  <si>
    <t>'ENZLOAD-MHPGLUT_c_FWD-YER091C'</t>
  </si>
  <si>
    <t>'ENZLOAD-MI1PP_c_FWD-YDR287W'</t>
  </si>
  <si>
    <t>'ENZLOAD-MI1PP_c_FWD-YHR046C'</t>
  </si>
  <si>
    <t>'ENZLOAD-MIPCS_g_FWD-CSG2CSH1'</t>
  </si>
  <si>
    <t>'ENZLOAD-MIPCS_g_FWD-CSG2SUR1'</t>
  </si>
  <si>
    <t>'ENZLOAD-MMETtps_e_FWD-YLL061W'</t>
  </si>
  <si>
    <t>'ENZLOAD-MN2tabc_c_r_FWD-YEL031W'</t>
  </si>
  <si>
    <t>'ENZLOAD-MN2tabc_c_r_REV-YEL031W'</t>
  </si>
  <si>
    <t>'ENZLOAD-MN2tps_c_e_FWD-YGR191W'</t>
  </si>
  <si>
    <t>'ENZLOAD-MN2tps_c_e_REV-YGR191W'</t>
  </si>
  <si>
    <t>'ENZLOAD-MTAP_c_FWD-YLR017W'</t>
  </si>
  <si>
    <t>'ENZLOAD-MTHFC_c_FWD-YGR204W'</t>
  </si>
  <si>
    <t>'ENZLOAD-MTHFC_c_REV-YGR204W'</t>
  </si>
  <si>
    <t>'ENZLOAD-MTHFC_m_FWD-YBR084W'</t>
  </si>
  <si>
    <t>'ENZLOAD-MTHFC_m_REV-YBR084W'</t>
  </si>
  <si>
    <t>'ENZLOAD-MTHFD_c_FWD-YGR204W'</t>
  </si>
  <si>
    <t>'ENZLOAD-MTHFD_c_REV-YGR204W'</t>
  </si>
  <si>
    <t>'ENZLOAD-MTHFD_m_FWD-YBR084W'</t>
  </si>
  <si>
    <t>'ENZLOAD-MTHFD_m_REV-YBR084W'</t>
  </si>
  <si>
    <t>'ENZLOAD-MTHFD2i_c_FWD-YKR080W'</t>
  </si>
  <si>
    <t>'ENZLOAD-MTHFR3_c_FWD-YGL125W'</t>
  </si>
  <si>
    <t>'ENZLOAD-MTHFR3_c_FWD-YPL023C'</t>
  </si>
  <si>
    <t>'ENZLOAD-MTMOHT_m_FWD-YBR176W'</t>
  </si>
  <si>
    <t>'ENZLOAD-MTRI_c_FWD-YPR118W'</t>
  </si>
  <si>
    <t>'ENZLOAD-MTRI_c_REV-YPR118W'</t>
  </si>
  <si>
    <t>'ENZLOAD-NA1CLKt_c_v_FWD-YBR235W'</t>
  </si>
  <si>
    <t>'ENZLOAD-NA1CLKt_c_v_REV-YBR235W'</t>
  </si>
  <si>
    <t>'ENZLOAD-NA1tabc_c_e_FWD-YDR038C'</t>
  </si>
  <si>
    <t>'ENZLOAD-NA1tabc_c_e_FWD-YDR039C'</t>
  </si>
  <si>
    <t>'ENZLOAD-NA1tabc_c_e_FWD-YDR040C'</t>
  </si>
  <si>
    <t>'ENZLOAD-NACt_c_e_FWD-YGR260W'</t>
  </si>
  <si>
    <t>'ENZLOAD-NACt_c_e_REV-YGR260W'</t>
  </si>
  <si>
    <t>'ENZLOAD-NADDP_x_FWD-YGL067W'</t>
  </si>
  <si>
    <t>'ENZLOAD-NADHK1_c_FWD-YEL041W'</t>
  </si>
  <si>
    <t>'ENZLOAD-NADHK1_c_FWD-YJR049C'</t>
  </si>
  <si>
    <t>'ENZLOAD-NADHK1_m_FWD-YEL041W'</t>
  </si>
  <si>
    <t>'ENZLOAD-NADHK1_m_FWD-YJR049C'</t>
  </si>
  <si>
    <t>'ENZLOAD-NADHK1_m_FWD-YPL188W'</t>
  </si>
  <si>
    <t>'ENZLOAD-NADHq6_c_FWD-YDL085W'</t>
  </si>
  <si>
    <t>'ENZLOAD-NADHq6_c_FWD-YMR145C'</t>
  </si>
  <si>
    <t>'ENZLOAD-NADHq6_m_FWD-YML120C'</t>
  </si>
  <si>
    <t>'ENZLOAD-NADK_c_FWD-YEL041W'</t>
  </si>
  <si>
    <t>'ENZLOAD-NADK_c_FWD-YJR049C'</t>
  </si>
  <si>
    <t>'ENZLOAD-NADK_m_FWD-YEL041W'</t>
  </si>
  <si>
    <t>'ENZLOAD-NADK_m_FWD-YJR049C'</t>
  </si>
  <si>
    <t>'ENZLOAD-NADK_m_FWD-YPL188W'</t>
  </si>
  <si>
    <t>'ENZLOAD-NADN_n_FWD-YDL042C'</t>
  </si>
  <si>
    <t>'ENZLOAD-NADN_n_FWD-YDR191W'</t>
  </si>
  <si>
    <t>'ENZLOAD-NADN_n_FWD-YOL068C'</t>
  </si>
  <si>
    <t>'ENZLOAD-NADN_n_FWD-YOR025W'</t>
  </si>
  <si>
    <t>'ENZLOAD-NADN_n_FWD-YPL015C'</t>
  </si>
  <si>
    <t>'ENZLOAD-NADS2_c_FWD-YHR074W_c'</t>
  </si>
  <si>
    <t>'ENZLOAD-NADS2_n_FWD-YHR074W_n'</t>
  </si>
  <si>
    <t>'ENZLOAD-NADS2_n_REV-YHR074W_n'</t>
  </si>
  <si>
    <t>'ENZLOAD-NADt_c_m_FWD-YEL006W'</t>
  </si>
  <si>
    <t>'ENZLOAD-NADt_c_m_FWD-YIL006W'</t>
  </si>
  <si>
    <t>'ENZLOAD-NADt1_m_FWD-YIL006W'</t>
  </si>
  <si>
    <t>'ENZLOAD-NADt2_m_FWD-YIL006W'</t>
  </si>
  <si>
    <t>'ENZLOAD-NADt3_m_FWD-YIL006W'</t>
  </si>
  <si>
    <t>'ENZLOAD-NAMNPP_c_FWD-YOR209C'</t>
  </si>
  <si>
    <t>'ENZLOAD-NAMNPP_m_FWD-YOR209C'</t>
  </si>
  <si>
    <t>'ENZLOAD-NAtpa_e_FWD-YDR456W'</t>
  </si>
  <si>
    <t>'ENZLOAD-NAtpa_e_FWD-YLR138W'</t>
  </si>
  <si>
    <t>'ENZLOAD-NAtpa_e_REV-YDR456W'</t>
  </si>
  <si>
    <t>'ENZLOAD-NAtpa_e_REV-YLR138W'</t>
  </si>
  <si>
    <t>'ENZLOAD-NDP1_c_FWD-YER005W'</t>
  </si>
  <si>
    <t>'ENZLOAD-NDP10_c_FWD-YER005W'</t>
  </si>
  <si>
    <t>'ENZLOAD-NDP3_c_FWD-YER005W'</t>
  </si>
  <si>
    <t>'ENZLOAD-NDP3_g_FWD-YEL042W'</t>
  </si>
  <si>
    <t>'ENZLOAD-NDP5_c_FWD-YER005W'</t>
  </si>
  <si>
    <t>'ENZLOAD-NDP7_c_FWD-YER005W'</t>
  </si>
  <si>
    <t>'ENZLOAD-NDP7_g_FWD-YEL042W'</t>
  </si>
  <si>
    <t>'ENZLOAD-NDPK1_c_FWD-YKL067W'</t>
  </si>
  <si>
    <t>'ENZLOAD-NDPK10_c_FWD-YKL067W'</t>
  </si>
  <si>
    <t>'ENZLOAD-NDPK10_c_REV-YKL067W'</t>
  </si>
  <si>
    <t>'ENZLOAD-NDPK2_c_FWD-YKL067W'</t>
  </si>
  <si>
    <t>'ENZLOAD-NDPK3_c_FWD-YKL067W'</t>
  </si>
  <si>
    <t>'ENZLOAD-NDPK4_c_FWD-YKL067W'</t>
  </si>
  <si>
    <t>'ENZLOAD-NDPK5_c_FWD-YKL067W'</t>
  </si>
  <si>
    <t>'ENZLOAD-NDPK6_c_FWD-YKL067W'</t>
  </si>
  <si>
    <t>'ENZLOAD-NDPK6_c_REV-YKL067W'</t>
  </si>
  <si>
    <t>'ENZLOAD-NDPK7_c_FWD-YKL067W'</t>
  </si>
  <si>
    <t>'ENZLOAD-NDPK8_c_FWD-YKL067W'</t>
  </si>
  <si>
    <t>'ENZLOAD-NDPK9_c_FWD-YKL067W'</t>
  </si>
  <si>
    <t>'ENZLOAD-NFORTYR2t_c_e_FWD-YBR180W'</t>
  </si>
  <si>
    <t>'ENZLOAD-NFTYROX_c_FWD-DIT12'</t>
  </si>
  <si>
    <t>'ENZLOAD-NH4t_c_e_FWD-YDR384C'</t>
  </si>
  <si>
    <t>'ENZLOAD-NH4t_c_e_FWD-YGR121C'</t>
  </si>
  <si>
    <t>'ENZLOAD-NH4t_c_e_FWD-YNL142W'</t>
  </si>
  <si>
    <t>'ENZLOAD-NH4t_c_e_FWD-YPR138C'</t>
  </si>
  <si>
    <t>'ENZLOAD-NH4t_c_e_REV-YDR384C'</t>
  </si>
  <si>
    <t>'ENZLOAD-NH4t_c_e_REV-YGR121C'</t>
  </si>
  <si>
    <t>'ENZLOAD-NH4t_c_e_REV-YNL142W'</t>
  </si>
  <si>
    <t>'ENZLOAD-NH4t_c_e_REV-YPR138C'</t>
  </si>
  <si>
    <t>'ENZLOAD-NNAM_c_FWD-YGL037C'</t>
  </si>
  <si>
    <t>'ENZLOAD-NNATi_c_FWD-YGR010W'</t>
  </si>
  <si>
    <t>'ENZLOAD-NNATi_c_FWD-YLR328W_c'</t>
  </si>
  <si>
    <t>'ENZLOAD-NNDPR_c_FWD-YFR047C'</t>
  </si>
  <si>
    <t>'ENZLOAD-NNDPR_m_FWD-YFR047C'</t>
  </si>
  <si>
    <t>'ENZLOAD-NNMT_c_FWD-YLR285W'</t>
  </si>
  <si>
    <t>'ENZLOAD-NTD11_c_FWD-YOR155C'</t>
  </si>
  <si>
    <t>'ENZLOAD-NTD2pp_c_FWD-YER037W'</t>
  </si>
  <si>
    <t>'ENZLOAD-NTD2pp_c_FWD-YGL224C'</t>
  </si>
  <si>
    <t>'ENZLOAD-NTD4pp_c_FWD-YER037W'</t>
  </si>
  <si>
    <t>'ENZLOAD-NTD4pp_c_FWD-YGL224C'</t>
  </si>
  <si>
    <t>'ENZLOAD-NTD9_c_FWD-YER037W'</t>
  </si>
  <si>
    <t>'ENZLOAD-NTP10_c_FWD-YER005W'</t>
  </si>
  <si>
    <t>'ENZLOAD-NTP3_c_FWD-YAL035W'</t>
  </si>
  <si>
    <t>'ENZLOAD-NTP3_c_FWD-YER005W'</t>
  </si>
  <si>
    <t>'ENZLOAD-NTP5_c_FWD-YER005W'</t>
  </si>
  <si>
    <t>'ENZLOAD-NTP7_c_FWD-YER005W'</t>
  </si>
  <si>
    <t>'ENZLOAD-OAADC_c_FWD-YER010C'</t>
  </si>
  <si>
    <t>'ENZLOAD-OAAtps_m_FWD-YKL120W'</t>
  </si>
  <si>
    <t>'ENZLOAD-OCBT_c_FWD-YJL088W'</t>
  </si>
  <si>
    <t>'ENZLOAD-OHACT1_c_FWD-YGR177C'</t>
  </si>
  <si>
    <t>'ENZLOAD-OHACT1_c_FWD-YOR377W'</t>
  </si>
  <si>
    <t>'ENZLOAD-OHACT2_c_FWD-YGR177C'</t>
  </si>
  <si>
    <t>'ENZLOAD-OHACT2_c_FWD-YOR377W'</t>
  </si>
  <si>
    <t>'ENZLOAD-OHACT3_c_FWD-YGR177C'</t>
  </si>
  <si>
    <t>'ENZLOAD-OHACT3_c_FWD-YOR377W'</t>
  </si>
  <si>
    <t>'ENZLOAD-OHACT4_c_FWD-YGR177C'</t>
  </si>
  <si>
    <t>'ENZLOAD-OHACT4_c_FWD-YOR377W'</t>
  </si>
  <si>
    <t>'ENZLOAD-OHACT5_c_FWD-YGR177C'</t>
  </si>
  <si>
    <t>'ENZLOAD-OHACT5_c_FWD-YOR377W'</t>
  </si>
  <si>
    <t>'ENZLOAD-OMCDC_c_FWD-YJR148W'</t>
  </si>
  <si>
    <t>'ENZLOAD-OMCDC_m_FWD-YHR208W'</t>
  </si>
  <si>
    <t>'ENZLOAD-OMPDC_c_FWD-YEL021W'</t>
  </si>
  <si>
    <t>'ENZLOAD-ORNDC_c_FWD-YKL184W'</t>
  </si>
  <si>
    <t>'ENZLOAD-ORNTA_c_FWD-YLR438W'</t>
  </si>
  <si>
    <t>'ENZLOAD-ORNTACi_m_FWD-YMR062C'</t>
  </si>
  <si>
    <t>'ENZLOAD-ORNtpa_m_FWD-YOR130C'</t>
  </si>
  <si>
    <t>'ENZLOAD-ORNtps_e_FWD-YEL063C'</t>
  </si>
  <si>
    <t>'ENZLOAD-ORNtps_e_FWD-YKR039W_en'</t>
  </si>
  <si>
    <t>'ENZLOAD-ORNtps_e_REV-YEL063C'</t>
  </si>
  <si>
    <t>'ENZLOAD-ORNtps_e_REV-YKR039W_en'</t>
  </si>
  <si>
    <t>'ENZLOAD-ORPT_c_FWD-YML106W'</t>
  </si>
  <si>
    <t>'ENZLOAD-ORPT_c_FWD-YMR271C'</t>
  </si>
  <si>
    <t>'ENZLOAD-ORPT_c_REV-YML106W'</t>
  </si>
  <si>
    <t>'ENZLOAD-ORPT_c_REV-YMR271C'</t>
  </si>
  <si>
    <t>'ENZLOAD-P5CD_m_FWD-YHR037W'</t>
  </si>
  <si>
    <t>'ENZLOAD-P5CD_m_REV-YHR037W'</t>
  </si>
  <si>
    <t>'ENZLOAD-P5CR_c_FWD-YER023W'</t>
  </si>
  <si>
    <t>'ENZLOAD-PADPRGH_c_FWD-YBR022W'</t>
  </si>
  <si>
    <t>'ENZLOAD-PADPRGH_c_FWD-YMR087W'</t>
  </si>
  <si>
    <t>'ENZLOAD-PADPRGH_c_REV-YBR022W'</t>
  </si>
  <si>
    <t>'ENZLOAD-PADPRGH_c_REV-YMR087W'</t>
  </si>
  <si>
    <t>'ENZLOAD-PAIL3K_vm_FWD-VPS15VPS34'</t>
  </si>
  <si>
    <t>'ENZLOAD-PAIL4K_en_FWD-YJL100W_en'</t>
  </si>
  <si>
    <t>'ENZLOAD-PAIL4K_en_FWD-YLR305C'</t>
  </si>
  <si>
    <t>'ENZLOAD-PAIL4K_gm_FWD-PIK1FRQ1'</t>
  </si>
  <si>
    <t>'ENZLOAD-PAIL4K_n_FWD-YNL267W'</t>
  </si>
  <si>
    <t>'ENZLOAD-PAIL4K_vm_FWD-YJL100W_vm'</t>
  </si>
  <si>
    <t>'ENZLOAD-PAILS_rm_FWD-YPR113W'</t>
  </si>
  <si>
    <t>'ENZLOAD-PAP_gm_FWD-YDR503C'</t>
  </si>
  <si>
    <t>'ENZLOAD-PAP_rm_FWD-YMR165C'</t>
  </si>
  <si>
    <t>'ENZLOAD-PAP_vm_FWD-YDR284C'</t>
  </si>
  <si>
    <t>'ENZLOAD-PAPSR_c_FWD-MET16TRX1'</t>
  </si>
  <si>
    <t>'ENZLOAD-PAPSR_c_FWD-MET16TRX2'</t>
  </si>
  <si>
    <t>'ENZLOAD-PAPt_c_m_FWD-YPR011C'</t>
  </si>
  <si>
    <t>'ENZLOAD-PAPt_c_m_REV-YPR011C'</t>
  </si>
  <si>
    <t>'ENZLOAD-PBAL_c_FWD-YIL145C'</t>
  </si>
  <si>
    <t>'ENZLOAD-PC_c_FWD-YBR218C'</t>
  </si>
  <si>
    <t>'ENZLOAD-PC_c_FWD-YGL062W'</t>
  </si>
  <si>
    <t>'ENZLOAD-PDAGATpc_rm_FWD-YNR008W'</t>
  </si>
  <si>
    <t>'ENZLOAD-PDAGATpc_rm_REV-YNR008W'</t>
  </si>
  <si>
    <t>'ENZLOAD-PDAGATpe_rm_FWD-YNR008W'</t>
  </si>
  <si>
    <t>'ENZLOAD-PDAGATpe_rm_REV-YNR008W'</t>
  </si>
  <si>
    <t>'ENZLOAD-PDE1_c_FWD-YGL248W'</t>
  </si>
  <si>
    <t>'ENZLOAD-PDE1_c_FWD-YOR360C'</t>
  </si>
  <si>
    <t>'ENZLOAD-PDE2_c_FWD-YOR360C'</t>
  </si>
  <si>
    <t>'ENZLOAD-PDE3_c_FWD-YOR360C'</t>
  </si>
  <si>
    <t>'ENZLOAD-PDE4_c_FWD-YOR360C'</t>
  </si>
  <si>
    <t>'ENZLOAD-PDE5_c_FWD-YOR360C'</t>
  </si>
  <si>
    <t>'ENZLOAD-PDH_m_FWD-PDHCPLX'</t>
  </si>
  <si>
    <t>'ENZLOAD-PDMEMT_rm_FWD-YJR073C'</t>
  </si>
  <si>
    <t>'ENZLOAD-PDX5POi_c_FWD-YBR035C'</t>
  </si>
  <si>
    <t>'ENZLOAD-PDX5POi_c_REV-YBR035C'</t>
  </si>
  <si>
    <t>'ENZLOAD-PEMT_rm_FWD-YGR157W'</t>
  </si>
  <si>
    <t>'ENZLOAD-PEPSM1_c_FWD-YBL091C'</t>
  </si>
  <si>
    <t>'ENZLOAD-PEPSM1_c_FWD-YLR244C'</t>
  </si>
  <si>
    <t>'ENZLOAD-PEt_gm_rm_FWD-YAL026C'</t>
  </si>
  <si>
    <t>'ENZLOAD-PEt_gm_rm_REV-YAL026C'</t>
  </si>
  <si>
    <t>'ENZLOAD-PETHCT_c_FWD-YGR007W'</t>
  </si>
  <si>
    <t>'ENZLOAD-PFK_4_c_FWD-YIL107C'</t>
  </si>
  <si>
    <t>'ENZLOAD-PFK_4_c_FWD-YOL136C'</t>
  </si>
  <si>
    <t>'ENZLOAD-PFK_c_FWD-PFK12'</t>
  </si>
  <si>
    <t>'ENZLOAD-PGAMT_c_FWD-YEL058W'</t>
  </si>
  <si>
    <t>'ENZLOAD-PGAMT_c_REV-YEL058W'</t>
  </si>
  <si>
    <t>'ENZLOAD-PGCD_c_FWD-YER081W'</t>
  </si>
  <si>
    <t>'ENZLOAD-PGCD_c_FWD-YIL074C'</t>
  </si>
  <si>
    <t>'ENZLOAD-PGI_c_FWD-YBR196C'</t>
  </si>
  <si>
    <t>'ENZLOAD-PGI_c_REV-YBR196C'</t>
  </si>
  <si>
    <t>'ENZLOAD-PGK_c_FWD-YCR012W'</t>
  </si>
  <si>
    <t>'ENZLOAD-PGK_c_REV-YCR012W'</t>
  </si>
  <si>
    <t>'ENZLOAD-PGL_c_FWD-YGR248W'</t>
  </si>
  <si>
    <t>'ENZLOAD-PGL_c_FWD-YHR163W'</t>
  </si>
  <si>
    <t>'ENZLOAD-PGM_c_FWD-YKL152C'</t>
  </si>
  <si>
    <t>'ENZLOAD-PGM_c_FWD-YOR283W'</t>
  </si>
  <si>
    <t>'ENZLOAD-PGM_c_REV-YKL152C'</t>
  </si>
  <si>
    <t>'ENZLOAD-PGM_c_REV-YOR283W'</t>
  </si>
  <si>
    <t>'ENZLOAD-PGMT_c_FWD-YKL127W'</t>
  </si>
  <si>
    <t>'ENZLOAD-PGMT_c_FWD-YMR105C'</t>
  </si>
  <si>
    <t>'ENZLOAD-PGMT_c_REV-YKL127W'</t>
  </si>
  <si>
    <t>'ENZLOAD-PGMT_c_REV-YMR105C'</t>
  </si>
  <si>
    <t>'ENZLOAD-PGPP_mm_FWD-YHR100C'</t>
  </si>
  <si>
    <t>'ENZLOAD-PGPS_mm_FWD-YCL004W'</t>
  </si>
  <si>
    <t>'ENZLOAD-PHCD_m_FWD-YHR037W'</t>
  </si>
  <si>
    <t>'ENZLOAD-PHCD_m_REV-YHR037W'</t>
  </si>
  <si>
    <t>'ENZLOAD-PHETA1_c_FWD-YGL202W'</t>
  </si>
  <si>
    <t>'ENZLOAD-PHETA1_c_FWD-YHR137W'</t>
  </si>
  <si>
    <t>'ENZLOAD-PHETA1_c_REV-YGL202W'</t>
  </si>
  <si>
    <t>'ENZLOAD-PHETA1_c_REV-YHR137W'</t>
  </si>
  <si>
    <t>'ENZLOAD-PHEtps_e_FWD-YBR068C'</t>
  </si>
  <si>
    <t>'ENZLOAD-PHEtps_e_FWD-YCL025C'</t>
  </si>
  <si>
    <t>'ENZLOAD-PHEtps_e_FWD-YDR046C'</t>
  </si>
  <si>
    <t>'ENZLOAD-PHEtps_e_FWD-YKR039W_en'</t>
  </si>
  <si>
    <t>'ENZLOAD-PHEtps_e_FWD-YOL020W'</t>
  </si>
  <si>
    <t>'ENZLOAD-PHEtps_e_REV-YBR068C'</t>
  </si>
  <si>
    <t>'ENZLOAD-PHEtps_e_REV-YCL025C'</t>
  </si>
  <si>
    <t>'ENZLOAD-PHEtps_e_REV-YDR046C'</t>
  </si>
  <si>
    <t>'ENZLOAD-PHEtps_e_REV-YKR039W_en'</t>
  </si>
  <si>
    <t>'ENZLOAD-PHEtps_e_REV-YOL020W'</t>
  </si>
  <si>
    <t>'ENZLOAD-PHETRS_c_FWD-FRS12'</t>
  </si>
  <si>
    <t>'ENZLOAD-PHETRS_m_FWD-YPR047W'</t>
  </si>
  <si>
    <t>'ENZLOAD-PI35P5P_c_FWD-YNL106C'</t>
  </si>
  <si>
    <t>'ENZLOAD-PI35P5P_c_FWD-YOR109W'</t>
  </si>
  <si>
    <t>'ENZLOAD-PI35P5P_en_FWD-YNL106C'</t>
  </si>
  <si>
    <t>'ENZLOAD-PI35P5P_en_FWD-YOR109W'</t>
  </si>
  <si>
    <t>'ENZLOAD-PI35P5P_vm_FWD-VAC14FIG4'</t>
  </si>
  <si>
    <t>'ENZLOAD-PI3P5K_vm_FWD-PI35P2REGCPLX'</t>
  </si>
  <si>
    <t>'ENZLOAD-PI3PP_c_FWD-YJR110W'</t>
  </si>
  <si>
    <t>'ENZLOAD-PI3PP_c_FWD-YNL106C'</t>
  </si>
  <si>
    <t>'ENZLOAD-PI3PP_c_FWD-YOR109W'</t>
  </si>
  <si>
    <t>'ENZLOAD-PI3PP_en_FWD-YNL106C'</t>
  </si>
  <si>
    <t>'ENZLOAD-PI3PP_en_FWD-YOR109W'</t>
  </si>
  <si>
    <t>'ENZLOAD-PI3PP_gm_FWD-YKL212W_gm'</t>
  </si>
  <si>
    <t>'ENZLOAD-PI3PP_rm_FWD-YKL212W_rm'</t>
  </si>
  <si>
    <t>'ENZLOAD-PI45P5P_c_FWD-YIL002C'</t>
  </si>
  <si>
    <t>'ENZLOAD-PI45P5P_c_FWD-YNL106C'</t>
  </si>
  <si>
    <t>'ENZLOAD-PI45P5P_c_FWD-YOR109W'</t>
  </si>
  <si>
    <t>'ENZLOAD-PI45P5P_en_FWD-YIL002C'</t>
  </si>
  <si>
    <t>'ENZLOAD-PI45P5P_en_FWD-YNL106C'</t>
  </si>
  <si>
    <t>'ENZLOAD-PI45P5P_en_FWD-YOR109W'</t>
  </si>
  <si>
    <t>'ENZLOAD-PI45P5P_rm_FWD-YOL065C'</t>
  </si>
  <si>
    <t>'ENZLOAD-PI4P5K_en_FWD-YDR208W_en'</t>
  </si>
  <si>
    <t>'ENZLOAD-PI4P5K_n_FWD-YDR208W_n'</t>
  </si>
  <si>
    <t>'ENZLOAD-PI4PP_c_FWD-YNL106C'</t>
  </si>
  <si>
    <t>'ENZLOAD-PI4PP_c_FWD-YOR109W'</t>
  </si>
  <si>
    <t>'ENZLOAD-PI4PP_en_FWD-YNL106C'</t>
  </si>
  <si>
    <t>'ENZLOAD-PI4PP_en_FWD-YOR109W'</t>
  </si>
  <si>
    <t>'ENZLOAD-PI4PP_gm_FWD-YKL212W_gm'</t>
  </si>
  <si>
    <t>'ENZLOAD-PI4PP_rm_FWD-YKL212W_rm'</t>
  </si>
  <si>
    <t>'ENZLOAD-PIt_c_en_FWD-YCR037C'</t>
  </si>
  <si>
    <t>'ENZLOAD-PIt_c_en_FWD-YJL198W'</t>
  </si>
  <si>
    <t>'ENZLOAD-PIt_c_en_FWD-YML123C'</t>
  </si>
  <si>
    <t>'ENZLOAD-PIt_c_en_REV-YCR037C'</t>
  </si>
  <si>
    <t>'ENZLOAD-PIt_c_en_REV-YJL198W'</t>
  </si>
  <si>
    <t>'ENZLOAD-PIt_c_en_REV-YML123C'</t>
  </si>
  <si>
    <t>'ENZLOAD-PIt_c_v_FWD-YNR013C'</t>
  </si>
  <si>
    <t>'ENZLOAD-PIt_c_v_REV-YNR013C'</t>
  </si>
  <si>
    <t>'ENZLOAD-PIt_c_vm_FWD-YNR013C'</t>
  </si>
  <si>
    <t>'ENZLOAD-PIt_c_vm_REV-YNR013C'</t>
  </si>
  <si>
    <t>'ENZLOAD-PIt_m_mm_FWD-YER053C'</t>
  </si>
  <si>
    <t>'ENZLOAD-PIt_m_mm_FWD-YJR077C'</t>
  </si>
  <si>
    <t>'ENZLOAD-PIt_m_mm_FWD-YLR348C'</t>
  </si>
  <si>
    <t>'ENZLOAD-PIt_m_mm_REV-YER053C'</t>
  </si>
  <si>
    <t>'ENZLOAD-PIt_m_mm_REV-YJR077C'</t>
  </si>
  <si>
    <t>'ENZLOAD-PIt_m_mm_REV-YLR348C'</t>
  </si>
  <si>
    <t>'ENZLOAD-PItps_e_FWD-YBR296C'</t>
  </si>
  <si>
    <t>'ENZLOAD-PItps_e_FWD-YCR037C'</t>
  </si>
  <si>
    <t>'ENZLOAD-PItps_e_FWD-YJL198W'</t>
  </si>
  <si>
    <t>'ENZLOAD-PItps_e_FWD-YML123C'</t>
  </si>
  <si>
    <t>'ENZLOAD-PItps_e_FWD-YNR013C'</t>
  </si>
  <si>
    <t>'ENZLOAD-PItps_e_REV-YBR296C'</t>
  </si>
  <si>
    <t>'ENZLOAD-PItps_e_REV-YCR037C'</t>
  </si>
  <si>
    <t>'ENZLOAD-PItps_e_REV-YJL198W'</t>
  </si>
  <si>
    <t>'ENZLOAD-PItps_e_REV-YML123C'</t>
  </si>
  <si>
    <t>'ENZLOAD-PItps_e_REV-YNR013C'</t>
  </si>
  <si>
    <t>'ENZLOAD-PItps_m_FWD-YER053C'</t>
  </si>
  <si>
    <t>'ENZLOAD-PItps_m_FWD-YJR077C'</t>
  </si>
  <si>
    <t>'ENZLOAD-PLAA2pc_l_FWD-YKR089C'</t>
  </si>
  <si>
    <t>'ENZLOAD-PLAA2pe_l_FWD-YKR089C'</t>
  </si>
  <si>
    <t>'ENZLOAD-PLABlpc_en_FWD-YMR008C'</t>
  </si>
  <si>
    <t>'ENZLOAD-PLABlpc_rm_FWD-YML059C'</t>
  </si>
  <si>
    <t>'ENZLOAD-PLABlpe_en_FWD-YMR006C'</t>
  </si>
  <si>
    <t>'ENZLOAD-PLABlpe_en_FWD-YMR008C'</t>
  </si>
  <si>
    <t>'ENZLOAD-PLABlpi_en_FWD-YOL011W'</t>
  </si>
  <si>
    <t>'ENZLOAD-PLABlps_en_FWD-YMR006C'</t>
  </si>
  <si>
    <t>'ENZLOAD-PLABlps_en_FWD-YOL011W'</t>
  </si>
  <si>
    <t>'ENZLOAD-PLABpc_en_FWD-YMR008C'</t>
  </si>
  <si>
    <t>'ENZLOAD-PLABpc_rm_FWD-YML059C'</t>
  </si>
  <si>
    <t>'ENZLOAD-PLABpe_en_FWD-YMR006C'</t>
  </si>
  <si>
    <t>'ENZLOAD-PLABpe_en_FWD-YMR008C'</t>
  </si>
  <si>
    <t>'ENZLOAD-PLABpi_en_FWD-YOL011W'</t>
  </si>
  <si>
    <t>'ENZLOAD-PLABps_en_FWD-YMR006C'</t>
  </si>
  <si>
    <t>'ENZLOAD-PLABps_en_FWD-YOL011W'</t>
  </si>
  <si>
    <t>'ENZLOAD-PLACipc_m_FWD-YER019W_mm'</t>
  </si>
  <si>
    <t>'ENZLOAD-PLACipc_r_FWD-YER019W_rm'</t>
  </si>
  <si>
    <t>'ENZLOAD-PLAclpn1_mm_FWD-YGR110W'</t>
  </si>
  <si>
    <t>'ENZLOAD-PLAclpn3_mm_FWD-YGR110W'</t>
  </si>
  <si>
    <t>'ENZLOAD-PLACmip2c_m_FWD-YER019W_mm'</t>
  </si>
  <si>
    <t>'ENZLOAD-PLACmip2c_r_FWD-YER019W_rm'</t>
  </si>
  <si>
    <t>'ENZLOAD-PLACmipc_m_FWD-YER019W_mm'</t>
  </si>
  <si>
    <t>'ENZLOAD-PLACmipc_r_FWD-YER019W_rm'</t>
  </si>
  <si>
    <t>'ENZLOAD-PLACpail45p_c_FWD-YPL268W'</t>
  </si>
  <si>
    <t>'ENZLOAD-PLACpail45p_n_FWD-YPL268W'</t>
  </si>
  <si>
    <t>'ENZLOAD-PLACpg_mm_FWD-YPL206C'</t>
  </si>
  <si>
    <t>'ENZLOAD-PLADpc_en_FWD-YKR031C'</t>
  </si>
  <si>
    <t>'ENZLOAD-PMANM_c_FWD-YFL045C'</t>
  </si>
  <si>
    <t>'ENZLOAD-PMANM_c_REV-YFL045C'</t>
  </si>
  <si>
    <t>'ENZLOAD-PMEMT_rm_FWD-YJR073C'</t>
  </si>
  <si>
    <t>'ENZLOAD-PMEVK_c_FWD-YMR220W'</t>
  </si>
  <si>
    <t>'ENZLOAD-PMI12346PS_c_FWD-YDR017C'</t>
  </si>
  <si>
    <t>'ENZLOAD-PMI1346PH_c_FWD-YOR163W'</t>
  </si>
  <si>
    <t>'ENZLOAD-PMI1346PS_c_FWD-YDR017C'</t>
  </si>
  <si>
    <t>'ENZLOAD-PMPK_c_FWD-YOL055C'</t>
  </si>
  <si>
    <t>'ENZLOAD-PMPK_c_FWD-YPL258C'</t>
  </si>
  <si>
    <t>'ENZLOAD-PMPK_c_FWD-YPR121W'</t>
  </si>
  <si>
    <t>'ENZLOAD-PNP_c_FWD-YLR209C'</t>
  </si>
  <si>
    <t>'ENZLOAD-PNTK_c_FWD-YDR531W'</t>
  </si>
  <si>
    <t>'ENZLOAD-PNTOtps_e_FWD-YCR028C'</t>
  </si>
  <si>
    <t>'ENZLOAD-PNTOtps_e_REV-YCR028C'</t>
  </si>
  <si>
    <t>'ENZLOAD-POLYAO1_c_FWD-YMR020W'</t>
  </si>
  <si>
    <t>'ENZLOAD-POLYAO2_c_FWD-YMR020W'</t>
  </si>
  <si>
    <t>'ENZLOAD-POLYAO3_c_FWD-YMR020W'</t>
  </si>
  <si>
    <t>'ENZLOAD-PPA_c_FWD-YBR011C'</t>
  </si>
  <si>
    <t>'ENZLOAD-PPA_m_FWD-YMR267W'</t>
  </si>
  <si>
    <t>'ENZLOAD-PPBNGD_c_FWD-YDL205C'</t>
  </si>
  <si>
    <t>'ENZLOAD-PPBNGS_1_c_FWD-YGL040C'</t>
  </si>
  <si>
    <t>'ENZLOAD-PPCDC_c_FWD-CAB3SIS2'</t>
  </si>
  <si>
    <t>'ENZLOAD-PPCDC_c_FWD-CAB3SIS2VHS3'</t>
  </si>
  <si>
    <t>'ENZLOAD-PPCDC_c_FWD-CAB3VHS3'</t>
  </si>
  <si>
    <t>'ENZLOAD-PPCK_c_FWD-YKR097W'</t>
  </si>
  <si>
    <t>'ENZLOAD-PPM_c_FWD-YKL127W'</t>
  </si>
  <si>
    <t>'ENZLOAD-PPM_c_FWD-YMR105C'</t>
  </si>
  <si>
    <t>'ENZLOAD-PPM_c_FWD-YMR278W'</t>
  </si>
  <si>
    <t>'ENZLOAD-PPM_c_REV-YKL127W'</t>
  </si>
  <si>
    <t>'ENZLOAD-PPM_c_REV-YMR105C'</t>
  </si>
  <si>
    <t>'ENZLOAD-PPM_c_REV-YMR278W'</t>
  </si>
  <si>
    <t>'ENZLOAD-PPNCL2_c_FWD-YIL083C'</t>
  </si>
  <si>
    <t>'ENZLOAD-PPND2_c_FWD-YBR166C'</t>
  </si>
  <si>
    <t>'ENZLOAD-PPNDH_c_FWD-YNL316C'</t>
  </si>
  <si>
    <t>'ENZLOAD-PPPGO_m_FWD-YER014W'</t>
  </si>
  <si>
    <t>'ENZLOAD-PPTT_l_FWD-SRT1NUS1'</t>
  </si>
  <si>
    <t>'ENZLOAD-PPTT_m_FWD-YBR003W'</t>
  </si>
  <si>
    <t>'ENZLOAD-PPTT_rm_FWD-RER2NUS1'</t>
  </si>
  <si>
    <t>'ENZLOAD-PPYRDC_c_FWD-YDR380W'</t>
  </si>
  <si>
    <t>'ENZLOAD-PRAGSi_c_FWD-YGL234W'</t>
  </si>
  <si>
    <t>'ENZLOAD-PRAIi_c_FWD-YDR007W'</t>
  </si>
  <si>
    <t>'ENZLOAD-PRAIS_c_FWD-YGL234W'</t>
  </si>
  <si>
    <t>'ENZLOAD-PRAMPC_c_FWD-YCL030C'</t>
  </si>
  <si>
    <t>'ENZLOAD-PRASCSi_c_FWD-YAR015W'</t>
  </si>
  <si>
    <t>'ENZLOAD-PRATPP_c_FWD-YCL030C'</t>
  </si>
  <si>
    <t>'ENZLOAD-PRENT10_l_FWD-SRT1NUS1'</t>
  </si>
  <si>
    <t>'ENZLOAD-PRENT10_rm_FWD-RER2NUS1'</t>
  </si>
  <si>
    <t>'ENZLOAD-PRENT11_l_FWD-SRT1NUS1'</t>
  </si>
  <si>
    <t>'ENZLOAD-PRENT11_rm_FWD-RER2NUS1'</t>
  </si>
  <si>
    <t>'ENZLOAD-PRENT12_l_FWD-SRT1NUS1'</t>
  </si>
  <si>
    <t>'ENZLOAD-PRENT12_rm_FWD-RER2NUS1'</t>
  </si>
  <si>
    <t>'ENZLOAD-PRENT13_l_FWD-SRT1NUS1'</t>
  </si>
  <si>
    <t>'ENZLOAD-PRENT13_rm_FWD-RER2NUS1'</t>
  </si>
  <si>
    <t>'ENZLOAD-PRENT14_l_FWD-SRT1NUS1'</t>
  </si>
  <si>
    <t>'ENZLOAD-PRENT14_rm_FWD-RER2NUS1'</t>
  </si>
  <si>
    <t>'ENZLOAD-PRENT15_l_FWD-SRT1NUS1'</t>
  </si>
  <si>
    <t>'ENZLOAD-PRENT15_rm_FWD-RER2NUS1'</t>
  </si>
  <si>
    <t>'ENZLOAD-PRENT16_l_FWD-SRT1NUS1'</t>
  </si>
  <si>
    <t>'ENZLOAD-PRENT16_l_REV-SRT1NUS1'</t>
  </si>
  <si>
    <t>'ENZLOAD-PRENT16_rm_FWD-RER2NUS1'</t>
  </si>
  <si>
    <t>'ENZLOAD-PRENT17_l_FWD-SRT1NUS1'</t>
  </si>
  <si>
    <t>'ENZLOAD-PRENT17_l_REV-SRT1NUS1'</t>
  </si>
  <si>
    <t>'ENZLOAD-PRENT17_rm_FWD-RER2NUS1'</t>
  </si>
  <si>
    <t>'ENZLOAD-PRENT18_l_FWD-SRT1NUS1'</t>
  </si>
  <si>
    <t>'ENZLOAD-PRENT18_rm_FWD-RER2NUS1'</t>
  </si>
  <si>
    <t>'ENZLOAD-PRENT19_l_FWD-SRT1NUS1'</t>
  </si>
  <si>
    <t>'ENZLOAD-PRENT19_rm_FWD-RER2NUS1'</t>
  </si>
  <si>
    <t>'ENZLOAD-PRENT20_l_FWD-SRT1NUS1'</t>
  </si>
  <si>
    <t>'ENZLOAD-PRENT20_rm_FWD-RER2NUS1'</t>
  </si>
  <si>
    <t>'ENZLOAD-PRENT21_l_FWD-SRT1NUS1'</t>
  </si>
  <si>
    <t>'ENZLOAD-PRENT21_rm_FWD-RER2NUS1'</t>
  </si>
  <si>
    <t>'ENZLOAD-PRENT6_l_FWD-SRT1NUS1'</t>
  </si>
  <si>
    <t>'ENZLOAD-PRENT6_rm_FWD-RER2NUS1'</t>
  </si>
  <si>
    <t>'ENZLOAD-PRENT7_l_FWD-SRT1NUS1'</t>
  </si>
  <si>
    <t>'ENZLOAD-PRENT7_rm_FWD-RER2NUS1'</t>
  </si>
  <si>
    <t>'ENZLOAD-PRENT8_l_FWD-SRT1NUS1'</t>
  </si>
  <si>
    <t>'ENZLOAD-PRENT8_rm_FWD-RER2NUS1'</t>
  </si>
  <si>
    <t>'ENZLOAD-PRENT9_l_FWD-SRT1NUS1'</t>
  </si>
  <si>
    <t>'ENZLOAD-PRENT9_rm_FWD-RER2NUS1'</t>
  </si>
  <si>
    <t>'ENZLOAD-PRFGS_c_FWD-YGR061C'</t>
  </si>
  <si>
    <t>'ENZLOAD-PRMICI_c_FWD-YIL020C'</t>
  </si>
  <si>
    <t>'ENZLOAD-PROD2_m_FWD-YLR142W'</t>
  </si>
  <si>
    <t>'ENZLOAD-PROtps_e_FWD-YKR039W_en'</t>
  </si>
  <si>
    <t>'ENZLOAD-PROtps_e_FWD-YOR348C'</t>
  </si>
  <si>
    <t>'ENZLOAD-PROtps_e_REV-YKR039W_en'</t>
  </si>
  <si>
    <t>'ENZLOAD-PROtps_e_REV-YOR348C'</t>
  </si>
  <si>
    <t>'ENZLOAD-PROTRS_c_FWD-YHR020W'</t>
  </si>
  <si>
    <t>'ENZLOAD-PRPPS_c_FWD-PRS12'</t>
  </si>
  <si>
    <t>'ENZLOAD-PRPPS_c_FWD-PRS13'</t>
  </si>
  <si>
    <t>'ENZLOAD-PRPPS_c_FWD-PRS14'</t>
  </si>
  <si>
    <t>'ENZLOAD-PRPPS_c_FWD-PRS25'</t>
  </si>
  <si>
    <t>'ENZLOAD-PRPPS_c_FWD-PRS45'</t>
  </si>
  <si>
    <t>'ENZLOAD-PSCIT_c_FWD-YDR127W'</t>
  </si>
  <si>
    <t>'ENZLOAD-PSD_gm_FWD-YGR170W'</t>
  </si>
  <si>
    <t>'ENZLOAD-PSD_mm_FWD-YNL169C'</t>
  </si>
  <si>
    <t>'ENZLOAD-PSD_vm_FWD-YGR170W'</t>
  </si>
  <si>
    <t>'ENZLOAD-PSERT_c_FWD-YOR184W'</t>
  </si>
  <si>
    <t>'ENZLOAD-PSP_L_c_FWD-YGR208W'</t>
  </si>
  <si>
    <t>'ENZLOAD-PSPHPL_r_FWD-YDR294C'</t>
  </si>
  <si>
    <t>'ENZLOAD-PSPHS_r_FWD-YDR297W'</t>
  </si>
  <si>
    <t>'ENZLOAD-PSSA_rm_FWD-YER026C'</t>
  </si>
  <si>
    <t>'ENZLOAD-PSt_gm_rm_FWD-YIL048W'</t>
  </si>
  <si>
    <t>'ENZLOAD-PSt_gm_rm_FWD-YMR162C'</t>
  </si>
  <si>
    <t>'ENZLOAD-PSt_gm_rm_REV-YIL048W'</t>
  </si>
  <si>
    <t>'ENZLOAD-PSt_gm_rm_REV-YMR162C'</t>
  </si>
  <si>
    <t>'ENZLOAD-PTPAT_c_FWD-YGR277C'</t>
  </si>
  <si>
    <t>'ENZLOAD-PTRCtpa_e_FWD-YLL028W'</t>
  </si>
  <si>
    <t>'ENZLOAD-PTRCtpa_e_FWD-YOR273C'</t>
  </si>
  <si>
    <t>'ENZLOAD-PTRCtpa_e_REV-YLL028W'</t>
  </si>
  <si>
    <t>'ENZLOAD-PTRCtpa_e_REV-YOR273C'</t>
  </si>
  <si>
    <t>'ENZLOAD-PTRCtpa_v_FWD-YLL028W'</t>
  </si>
  <si>
    <t>'ENZLOAD-PTRCtpa_v_FWD-YOR273C'</t>
  </si>
  <si>
    <t>'ENZLOAD-PTRCtpa_v_REV-YLL028W'</t>
  </si>
  <si>
    <t>'ENZLOAD-PTRCtpa_v_REV-YOR273C'</t>
  </si>
  <si>
    <t>'ENZLOAD-PUNP3_c_FWD-YLR209C'</t>
  </si>
  <si>
    <t>'ENZLOAD-PUNP3_c_REV-YLR209C'</t>
  </si>
  <si>
    <t>'ENZLOAD-PUNP3_m_FWD-YLR209C'</t>
  </si>
  <si>
    <t>'ENZLOAD-PUNP3_m_REV-YLR209C'</t>
  </si>
  <si>
    <t>'ENZLOAD-PUNP5_c_FWD-YLR209C'</t>
  </si>
  <si>
    <t>'ENZLOAD-PUNP5_c_REV-YLR209C'</t>
  </si>
  <si>
    <t>'ENZLOAD-PYAM5PO_c_FWD-YBR035C'</t>
  </si>
  <si>
    <t>'ENZLOAD-PYDX5PS_c_FWD-SNZ1SNO1'</t>
  </si>
  <si>
    <t>'ENZLOAD-PYDX5PS_c_FWD-SNZ2SNO1'</t>
  </si>
  <si>
    <t>'ENZLOAD-PYDX5PS_c_FWD-SNZ3SNO1'</t>
  </si>
  <si>
    <t>'ENZLOAD-PYDXK_c_FWD-YNR027W'</t>
  </si>
  <si>
    <t>'ENZLOAD-PYDXNK_c_FWD-YEL029C'</t>
  </si>
  <si>
    <t>'ENZLOAD-PYDXNO_c_FWD-YBR035C'</t>
  </si>
  <si>
    <t>'ENZLOAD-PYDXNtps_e_FWD-YGL186C'</t>
  </si>
  <si>
    <t>'ENZLOAD-PYDXNtps_e_REV-YGL186C'</t>
  </si>
  <si>
    <t>'ENZLOAD-PYDXO_c_FWD-YBR035C'</t>
  </si>
  <si>
    <t>'ENZLOAD-PYDXR_c_FWD-YPR127W'</t>
  </si>
  <si>
    <t>'ENZLOAD-PYDXR_c_REV-YPR127W'</t>
  </si>
  <si>
    <t>'ENZLOAD-PYK_c_FWD-YAL038W'</t>
  </si>
  <si>
    <t>'ENZLOAD-PYK_c_FWD-YOR347C'</t>
  </si>
  <si>
    <t>'ENZLOAD-PYRDC_c_FWD-YGR087C'</t>
  </si>
  <si>
    <t>'ENZLOAD-PYRDC_c_FWD-YLR044C'</t>
  </si>
  <si>
    <t>'ENZLOAD-PYRDC_c_FWD-YLR134W'</t>
  </si>
  <si>
    <t>'ENZLOAD-PYRDC2_c_FWD-YGR087C'</t>
  </si>
  <si>
    <t>'ENZLOAD-PYRDC2_c_FWD-YLR044C'</t>
  </si>
  <si>
    <t>'ENZLOAD-PYRDC2_c_FWD-YLR134W'</t>
  </si>
  <si>
    <t>'ENZLOAD-PYRtps_e_FWD-YKL217W'</t>
  </si>
  <si>
    <t>'ENZLOAD-PYRtps_e_REV-YKL217W'</t>
  </si>
  <si>
    <t>'ENZLOAD-PYRtps_m_FWD-MPC12'</t>
  </si>
  <si>
    <t>'ENZLOAD-PYRtps_m_FWD-MPC13'</t>
  </si>
  <si>
    <t>'ENZLOAD-Q6MO_m_FWD-COQCPLX'</t>
  </si>
  <si>
    <t>'ENZLOAD-Q6MT1_m_FWD-COQCPLX'</t>
  </si>
  <si>
    <t>'ENZLOAD-Q6MT2_m_FWD-COQCPLX'</t>
  </si>
  <si>
    <t>'ENZLOAD-Q6OR_m_FWD-COQCPLX'</t>
  </si>
  <si>
    <t>'ENZLOAD-r_4323_m_FWD-YOR196C'</t>
  </si>
  <si>
    <t>'ENZLOAD-r_4324_m_FWD-YOR196C'</t>
  </si>
  <si>
    <t>'ENZLOAD-RAFH_e_FWD-YIL020C'</t>
  </si>
  <si>
    <t>'ENZLOAD-RBFK_c_FWD-YDR236C_r'</t>
  </si>
  <si>
    <t>'ENZLOAD-RBFK_m_FWD-YDR236C_mm'</t>
  </si>
  <si>
    <t>'ENZLOAD-RBFSa_c_FWD-YOL143C'</t>
  </si>
  <si>
    <t>'ENZLOAD-RBFSb_c_FWD-YBR256C'</t>
  </si>
  <si>
    <t>'ENZLOAD-RBK_c_FWD-YCR036W'</t>
  </si>
  <si>
    <t>'ENZLOAD-RIBFLVt_c_e_FWD-YOR306C'</t>
  </si>
  <si>
    <t>'ENZLOAD-RIBt_c_e_FWD-YDR342C'</t>
  </si>
  <si>
    <t>'ENZLOAD-RIBt_c_e_FWD-YHR092C'</t>
  </si>
  <si>
    <t>'ENZLOAD-RLFC2O_c_FWD-YDL174C'</t>
  </si>
  <si>
    <t>'ENZLOAD-RLFC2O_m_FWD-YDL178W'</t>
  </si>
  <si>
    <t>'ENZLOAD-RNDR1_c_FWD-RNR1234'</t>
  </si>
  <si>
    <t>'ENZLOAD-RNDR1_c_FWD-RNR124'</t>
  </si>
  <si>
    <t>'ENZLOAD-RNDR1_n_FWD-RNR1234'</t>
  </si>
  <si>
    <t>'ENZLOAD-RNDR1_n_FWD-RNR124'</t>
  </si>
  <si>
    <t>'ENZLOAD-RNDR2_c_FWD-RNR1234'</t>
  </si>
  <si>
    <t>'ENZLOAD-RNDR2_c_FWD-RNR124'</t>
  </si>
  <si>
    <t>'ENZLOAD-RNDR2_n_FWD-RNR1234'</t>
  </si>
  <si>
    <t>'ENZLOAD-RNDR2_n_FWD-RNR124'</t>
  </si>
  <si>
    <t>'ENZLOAD-RNDR3_c_FWD-RNR1234'</t>
  </si>
  <si>
    <t>'ENZLOAD-RNDR3_c_FWD-RNR124'</t>
  </si>
  <si>
    <t>'ENZLOAD-RNDR3_n_FWD-RNR1234'</t>
  </si>
  <si>
    <t>'ENZLOAD-RNDR3_n_FWD-RNR124'</t>
  </si>
  <si>
    <t>'ENZLOAD-RNMK_c_FWD-YNL129W'</t>
  </si>
  <si>
    <t>'ENZLOAD-RPE_c_FWD-YJL121C'</t>
  </si>
  <si>
    <t>'ENZLOAD-RPE_c_REV-YJL121C'</t>
  </si>
  <si>
    <t>'ENZLOAD-RPI_c_FWD-YOR095C'</t>
  </si>
  <si>
    <t>'ENZLOAD-RPI_c_REV-YOR095C'</t>
  </si>
  <si>
    <t>'ENZLOAD-SACCD1_c_FWD-YNR050C'</t>
  </si>
  <si>
    <t>'ENZLOAD-SACCD2_c_FWD-YIR034C'</t>
  </si>
  <si>
    <t>'ENZLOAD-SADT_c_FWD-YJR010W'</t>
  </si>
  <si>
    <t>'ENZLOAD-SAM24MT_c_FWD-YML008C'</t>
  </si>
  <si>
    <t>'ENZLOAD-SBP_c_FWD-YKR043C'</t>
  </si>
  <si>
    <t>'ENZLOAD-SBPP1_r_FWD-YJL134W'</t>
  </si>
  <si>
    <t>'ENZLOAD-SBPP1_r_FWD-YKR053C'</t>
  </si>
  <si>
    <t>'ENZLOAD-SBPP2_r_FWD-YJL134W'</t>
  </si>
  <si>
    <t>'ENZLOAD-SBPP2_r_FWD-YKR053C'</t>
  </si>
  <si>
    <t>'ENZLOAD-SBTD_D2_c_FWD-YDL246C'</t>
  </si>
  <si>
    <t>'ENZLOAD-SBTD_D2_c_FWD-YJR159W'</t>
  </si>
  <si>
    <t>'ENZLOAD-SBTD_L_c_FWD-YJR159W'</t>
  </si>
  <si>
    <t>'ENZLOAD-SBTDt_c_e_FWD-YDL245C'</t>
  </si>
  <si>
    <t>'ENZLOAD-SBTDt_c_e_FWD-YEL069C'</t>
  </si>
  <si>
    <t>'ENZLOAD-SBTDt_c_e_FWD-YJR158W'</t>
  </si>
  <si>
    <t>'ENZLOAD-SBTDt_c_e_FWD-YNR072W'</t>
  </si>
  <si>
    <t>'ENZLOAD-SBTDt_c_e_REV-YDL245C'</t>
  </si>
  <si>
    <t>'ENZLOAD-SBTDt_c_e_REV-YEL069C'</t>
  </si>
  <si>
    <t>'ENZLOAD-SBTDt_c_e_REV-YJR158W'</t>
  </si>
  <si>
    <t>'ENZLOAD-SBTDt_c_e_REV-YNR072W'</t>
  </si>
  <si>
    <t>'ENZLOAD-SBTLt_c_e_FWD-YDL245C'</t>
  </si>
  <si>
    <t>'ENZLOAD-SBTLt_c_e_FWD-YEL069C'</t>
  </si>
  <si>
    <t>'ENZLOAD-SBTLt_c_e_FWD-YJR158W'</t>
  </si>
  <si>
    <t>'ENZLOAD-SBTLt_c_e_FWD-YNR072W'</t>
  </si>
  <si>
    <t>'ENZLOAD-SBTLt_c_e_REV-YDL245C'</t>
  </si>
  <si>
    <t>'ENZLOAD-SBTLt_c_e_REV-YEL069C'</t>
  </si>
  <si>
    <t>'ENZLOAD-SBTLt_c_e_REV-YJR158W'</t>
  </si>
  <si>
    <t>'ENZLOAD-SBTLt_c_e_REV-YNR072W'</t>
  </si>
  <si>
    <t>'ENZLOAD-SERAT_c_FWD-NATACPLX'</t>
  </si>
  <si>
    <t>'ENZLOAD-SERD_L_c_FWD-YCL064C'</t>
  </si>
  <si>
    <t>'ENZLOAD-SERD_L_m_FWD-YCL064C'</t>
  </si>
  <si>
    <t>'ENZLOAD-SERPT_r_FWD-LCB12'</t>
  </si>
  <si>
    <t>'ENZLOAD-SERPT_r_FWD-LCB12TSC3'</t>
  </si>
  <si>
    <t>'ENZLOAD-SERt_c_m_FWD-YDR508C'</t>
  </si>
  <si>
    <t>'ENZLOAD-SERt_c_m_REV-YDR508C'</t>
  </si>
  <si>
    <t>'ENZLOAD-SERt_c_r_FWD-YKR039W_rm'</t>
  </si>
  <si>
    <t>'ENZLOAD-SERt_c_r_REV-YKR039W_rm'</t>
  </si>
  <si>
    <t>'ENZLOAD-SERt_c_rm_FWD-YKR039W_rm'</t>
  </si>
  <si>
    <t>'ENZLOAD-SERt_c_rm_REV-YKR039W_rm'</t>
  </si>
  <si>
    <t>'ENZLOAD-SERtps_e_FWD-YCL025C'</t>
  </si>
  <si>
    <t>'ENZLOAD-SERtps_e_FWD-YDR105C'</t>
  </si>
  <si>
    <t>'ENZLOAD-SERtps_e_FWD-YDR508C'</t>
  </si>
  <si>
    <t>'ENZLOAD-SERtps_e_FWD-YFL055W'</t>
  </si>
  <si>
    <t>'ENZLOAD-SERtps_e_FWD-YKR039W_en'</t>
  </si>
  <si>
    <t>'ENZLOAD-SERtps_e_FWD-YPL265W'</t>
  </si>
  <si>
    <t>'ENZLOAD-SERtps_e_REV-YCL025C'</t>
  </si>
  <si>
    <t>'ENZLOAD-SERtps_e_REV-YDR105C'</t>
  </si>
  <si>
    <t>'ENZLOAD-SERtps_e_REV-YDR508C'</t>
  </si>
  <si>
    <t>'ENZLOAD-SERtps_e_REV-YFL055W'</t>
  </si>
  <si>
    <t>'ENZLOAD-SERtps_e_REV-YKR039W_en'</t>
  </si>
  <si>
    <t>'ENZLOAD-SERtps_e_REV-YPL265W'</t>
  </si>
  <si>
    <t>'ENZLOAD-SERTRS_c_FWD-YDR023W'</t>
  </si>
  <si>
    <t>'ENZLOAD-SERTRS_c_FWD-YHR011W'</t>
  </si>
  <si>
    <t>'ENZLOAD-SFGTHi_c_FWD-YJL068C'</t>
  </si>
  <si>
    <t>'ENZLOAD-SFGTHi_c_REV-YJL068C'</t>
  </si>
  <si>
    <t>'ENZLOAD-SHCHD2_c_FWD-YBR213W'</t>
  </si>
  <si>
    <t>'ENZLOAD-SHCHF_c_FWD-YBR213W'</t>
  </si>
  <si>
    <t>'ENZLOAD-SHK3Di_c_FWD-YDR127W'</t>
  </si>
  <si>
    <t>'ENZLOAD-SHKK_c_FWD-YDR127W'</t>
  </si>
  <si>
    <t>'ENZLOAD-SHSL1_c_FWD-YAL012W'</t>
  </si>
  <si>
    <t>'ENZLOAD-SHSL1_c_FWD-YLL058W'</t>
  </si>
  <si>
    <t>'ENZLOAD-SHSL1_c_FWD-YML082W'</t>
  </si>
  <si>
    <t>'ENZLOAD-SHSL1_c_REV-YAL012W'</t>
  </si>
  <si>
    <t>'ENZLOAD-SHSL1_c_REV-YLL058W'</t>
  </si>
  <si>
    <t>'ENZLOAD-SHSL1_c_REV-YML082W'</t>
  </si>
  <si>
    <t>'ENZLOAD-SLCBK1_r_FWD-YLR260W'</t>
  </si>
  <si>
    <t>'ENZLOAD-SLCBK1_r_FWD-YOR171C'</t>
  </si>
  <si>
    <t>'ENZLOAD-SLFAT_c_FWD-YCL050C'</t>
  </si>
  <si>
    <t>'ENZLOAD-SO3R_c_FWD-MET510'</t>
  </si>
  <si>
    <t>'ENZLOAD-SO3t_c_e_FWD-YPL092W'</t>
  </si>
  <si>
    <t>'ENZLOAD-SO4t_c_e_FWD-YBR294W'</t>
  </si>
  <si>
    <t>'ENZLOAD-SO4t_c_e_FWD-YLR092W'</t>
  </si>
  <si>
    <t>'ENZLOAD-SPHGLpK_r_FWD-YLR260W'</t>
  </si>
  <si>
    <t>'ENZLOAD-SPHGLpK_r_FWD-YOR171C'</t>
  </si>
  <si>
    <t>'ENZLOAD-SPHPL_r_FWD-YDR294C'</t>
  </si>
  <si>
    <t>'ENZLOAD-SPMDtpa_e_FWD-YBR132C'</t>
  </si>
  <si>
    <t>'ENZLOAD-SPMDtpa_e_FWD-YHL016C'</t>
  </si>
  <si>
    <t>'ENZLOAD-SPMDtpa_e_FWD-YKR039W_en'</t>
  </si>
  <si>
    <t>'ENZLOAD-SPMDtpa_e_FWD-YLL028W'</t>
  </si>
  <si>
    <t>'ENZLOAD-SPMDtpa_e_FWD-YOR273C'</t>
  </si>
  <si>
    <t>'ENZLOAD-SPMDtpa_e_FWD-YPL274W'</t>
  </si>
  <si>
    <t>'ENZLOAD-SPMDtpa_e_REV-YBR132C'</t>
  </si>
  <si>
    <t>'ENZLOAD-SPMDtpa_e_REV-YHL016C'</t>
  </si>
  <si>
    <t>'ENZLOAD-SPMDtpa_e_REV-YKR039W_en'</t>
  </si>
  <si>
    <t>'ENZLOAD-SPMDtpa_e_REV-YLL028W'</t>
  </si>
  <si>
    <t>'ENZLOAD-SPMDtpa_e_REV-YOR273C'</t>
  </si>
  <si>
    <t>'ENZLOAD-SPMDtpa_e_REV-YPL274W'</t>
  </si>
  <si>
    <t>'ENZLOAD-SPMDtpa_v_FWD-YLL028W'</t>
  </si>
  <si>
    <t>'ENZLOAD-SPMDtpa_v_FWD-YOR273C'</t>
  </si>
  <si>
    <t>'ENZLOAD-SPMDtpa_v_REV-YLL028W'</t>
  </si>
  <si>
    <t>'ENZLOAD-SPMDtpa_v_REV-YOR273C'</t>
  </si>
  <si>
    <t>'ENZLOAD-SPMS_c_FWD-YPR069C'</t>
  </si>
  <si>
    <t>'ENZLOAD-SPRMAT_c_FWD-YDR071C'</t>
  </si>
  <si>
    <t>'ENZLOAD-SPRMS_c_FWD-YLR146C'</t>
  </si>
  <si>
    <t>'ENZLOAD-SPRMtpa_e_FWD-YGR138C'</t>
  </si>
  <si>
    <t>'ENZLOAD-SPRMtpa_e_FWD-YLL028W'</t>
  </si>
  <si>
    <t>'ENZLOAD-SPRMtpa_e_FWD-YOR273C'</t>
  </si>
  <si>
    <t>'ENZLOAD-SPRMtpa_e_FWD-YPR156C'</t>
  </si>
  <si>
    <t>'ENZLOAD-SPRMtpa_e_REV-YGR138C'</t>
  </si>
  <si>
    <t>'ENZLOAD-SPRMtpa_e_REV-YLL028W'</t>
  </si>
  <si>
    <t>'ENZLOAD-SPRMtpa_e_REV-YOR273C'</t>
  </si>
  <si>
    <t>'ENZLOAD-SPRMtpa_e_REV-YPR156C'</t>
  </si>
  <si>
    <t>'ENZLOAD-SPRMtpa_v_FWD-YGR138C'</t>
  </si>
  <si>
    <t>'ENZLOAD-SPRMtpa_v_FWD-YLL028W'</t>
  </si>
  <si>
    <t>'ENZLOAD-SPRMtpa_v_FWD-YOR273C'</t>
  </si>
  <si>
    <t>'ENZLOAD-SPRMtpa_v_FWD-YPR156C'</t>
  </si>
  <si>
    <t>'ENZLOAD-SPRMtpa_v_REV-YGR138C'</t>
  </si>
  <si>
    <t>'ENZLOAD-SPRMtpa_v_REV-YLL028W'</t>
  </si>
  <si>
    <t>'ENZLOAD-SPRMtpa_v_REV-YOR273C'</t>
  </si>
  <si>
    <t>'ENZLOAD-SPRMtpa_v_REV-YPR156C'</t>
  </si>
  <si>
    <t>'ENZLOAD-SQLEx_r_FWD-YGR175C'</t>
  </si>
  <si>
    <t>'ENZLOAD-SQLEy_r_FWD-YGR175C'</t>
  </si>
  <si>
    <t>'ENZLOAD-SQLS_c_FWD-YHR190W'</t>
  </si>
  <si>
    <t>'ENZLOAD-SRBt_c_e_FWD-YDL245C'</t>
  </si>
  <si>
    <t>'ENZLOAD-SRBt_c_e_FWD-YDR342C'</t>
  </si>
  <si>
    <t>'ENZLOAD-SRBt_c_e_FWD-YDR343C'</t>
  </si>
  <si>
    <t>'ENZLOAD-SRBt_c_e_FWD-YDR345C'</t>
  </si>
  <si>
    <t>'ENZLOAD-SRBt_c_e_FWD-YEL069C'</t>
  </si>
  <si>
    <t>'ENZLOAD-SRBt_c_e_FWD-YFL011W'</t>
  </si>
  <si>
    <t>'ENZLOAD-SRBt_c_e_FWD-YHR092C'</t>
  </si>
  <si>
    <t>'ENZLOAD-SRBt_c_e_FWD-YHR094C'</t>
  </si>
  <si>
    <t>'ENZLOAD-SRBt_c_e_FWD-YHR096C'</t>
  </si>
  <si>
    <t>'ENZLOAD-SRBt_c_e_FWD-YJL214W'</t>
  </si>
  <si>
    <t>'ENZLOAD-SRBt_c_e_FWD-YJL219W'</t>
  </si>
  <si>
    <t>'ENZLOAD-SRBt_c_e_FWD-YJR158W'</t>
  </si>
  <si>
    <t>'ENZLOAD-SRBt_c_e_FWD-YMR011W'</t>
  </si>
  <si>
    <t>'ENZLOAD-SRBt_c_e_FWD-YNR072W'</t>
  </si>
  <si>
    <t>'ENZLOAD-SRBt_c_e_FWD-YOL156W'</t>
  </si>
  <si>
    <t>'ENZLOAD-SRBt_c_e_REV-YDL245C'</t>
  </si>
  <si>
    <t>'ENZLOAD-SRBt_c_e_REV-YDR342C'</t>
  </si>
  <si>
    <t>'ENZLOAD-SRBt_c_e_REV-YDR343C'</t>
  </si>
  <si>
    <t>'ENZLOAD-SRBt_c_e_REV-YDR345C'</t>
  </si>
  <si>
    <t>'ENZLOAD-SRBt_c_e_REV-YEL069C'</t>
  </si>
  <si>
    <t>'ENZLOAD-SRBt_c_e_REV-YFL011W'</t>
  </si>
  <si>
    <t>'ENZLOAD-SRBt_c_e_REV-YHR092C'</t>
  </si>
  <si>
    <t>'ENZLOAD-SRBt_c_e_REV-YHR094C'</t>
  </si>
  <si>
    <t>'ENZLOAD-SRBt_c_e_REV-YHR096C'</t>
  </si>
  <si>
    <t>'ENZLOAD-SRBt_c_e_REV-YJL214W'</t>
  </si>
  <si>
    <t>'ENZLOAD-SRBt_c_e_REV-YJL219W'</t>
  </si>
  <si>
    <t>'ENZLOAD-SRBt_c_e_REV-YJR158W'</t>
  </si>
  <si>
    <t>'ENZLOAD-SRBt_c_e_REV-YMR011W'</t>
  </si>
  <si>
    <t>'ENZLOAD-SRBt_c_e_REV-YNR072W'</t>
  </si>
  <si>
    <t>'ENZLOAD-SRBt_c_e_REV-YOL156W'</t>
  </si>
  <si>
    <t>'ENZLOAD-SSALy_c_FWD-YBR006W'</t>
  </si>
  <si>
    <t>'ENZLOAD-STATe161_rm_FWD-YCR048W'</t>
  </si>
  <si>
    <t>'ENZLOAD-STATe161_rm_REV-YCR048W'</t>
  </si>
  <si>
    <t>'ENZLOAD-STATe181_rm_FWD-YCR048W'</t>
  </si>
  <si>
    <t>'ENZLOAD-STATe181_rm_REV-YCR048W'</t>
  </si>
  <si>
    <t>'ENZLOAD-STATf161_rm_FWD-YCR048W'</t>
  </si>
  <si>
    <t>'ENZLOAD-STATf161_rm_REV-YCR048W'</t>
  </si>
  <si>
    <t>'ENZLOAD-STATf181_rm_FWD-YCR048W'</t>
  </si>
  <si>
    <t>'ENZLOAD-STATf181_rm_REV-YCR048W'</t>
  </si>
  <si>
    <t>'ENZLOAD-STATg161_rm_FWD-YCR048W'</t>
  </si>
  <si>
    <t>'ENZLOAD-STATg161_rm_FWD-YNR019W'</t>
  </si>
  <si>
    <t>'ENZLOAD-STATg161_rm_REV-YCR048W'</t>
  </si>
  <si>
    <t>'ENZLOAD-STATg161_rm_REV-YNR019W'</t>
  </si>
  <si>
    <t>'ENZLOAD-STATg181_rm_FWD-YCR048W'</t>
  </si>
  <si>
    <t>'ENZLOAD-STATg181_rm_FWD-YNR019W'</t>
  </si>
  <si>
    <t>'ENZLOAD-STATg181_rm_REV-YCR048W'</t>
  </si>
  <si>
    <t>'ENZLOAD-STATg181_rm_REV-YNR019W'</t>
  </si>
  <si>
    <t>'ENZLOAD-STATl161_rm_FWD-YCR048W'</t>
  </si>
  <si>
    <t>'ENZLOAD-STATl161_rm_REV-YCR048W'</t>
  </si>
  <si>
    <t>'ENZLOAD-STATl181_rm_FWD-YCR048W'</t>
  </si>
  <si>
    <t>'ENZLOAD-STATl181_rm_REV-YCR048W'</t>
  </si>
  <si>
    <t>'ENZLOAD-STATz161_rm_FWD-YCR048W'</t>
  </si>
  <si>
    <t>'ENZLOAD-STATz161_rm_REV-YCR048W'</t>
  </si>
  <si>
    <t>'ENZLOAD-STATz181_rm_FWD-YCR048W'</t>
  </si>
  <si>
    <t>'ENZLOAD-STATz181_rm_REV-YCR048W'</t>
  </si>
  <si>
    <t>'ENZLOAD-STEHe161_l_FWD-YLL012W'</t>
  </si>
  <si>
    <t>'ENZLOAD-STEHe181_l_FWD-YLL012W'</t>
  </si>
  <si>
    <t>'ENZLOAD-STEHf161_l_FWD-YLL012W'</t>
  </si>
  <si>
    <t>'ENZLOAD-STEHf181_l_FWD-YLL012W'</t>
  </si>
  <si>
    <t>'ENZLOAD-STEHg161_l_FWD-YKL140W'</t>
  </si>
  <si>
    <t>'ENZLOAD-STEHg161_l_FWD-YLL012W'</t>
  </si>
  <si>
    <t>'ENZLOAD-STEHg181_l_FWD-YKL140W'</t>
  </si>
  <si>
    <t>'ENZLOAD-STEHg181_l_FWD-YLL012W'</t>
  </si>
  <si>
    <t>'ENZLOAD-STEHl161_l_FWD-YLL012W'</t>
  </si>
  <si>
    <t>'ENZLOAD-STEHl181_l_FWD-YLL012W'</t>
  </si>
  <si>
    <t>'ENZLOAD-STEHz161_en_FWD-YLR020C'</t>
  </si>
  <si>
    <t>'ENZLOAD-STEHz161_l_FWD-YLL012W'</t>
  </si>
  <si>
    <t>'ENZLOAD-STEHz181_en_FWD-YLR020C'</t>
  </si>
  <si>
    <t>'ENZLOAD-STEHz181_l_FWD-YLL012W'</t>
  </si>
  <si>
    <t>'ENZLOAD-SUCACCT_m_FWD-YBL015W'</t>
  </si>
  <si>
    <t>'ENZLOAD-SUCACCT_m_REV-YBL015W'</t>
  </si>
  <si>
    <t>'ENZLOAD-SUCCt2_m_FWD-YLR348C'</t>
  </si>
  <si>
    <t>'ENZLOAD-SUCDq6_m_FWD-SDH1234'</t>
  </si>
  <si>
    <t>'ENZLOAD-SUCDq6_m_FWD-SDH9234'</t>
  </si>
  <si>
    <t>'ENZLOAD-SUCDq6_m_REV-SDH1234'</t>
  </si>
  <si>
    <t>'ENZLOAD-SUCDq6_m_REV-SDH9234'</t>
  </si>
  <si>
    <t>'ENZLOAD-SUCFUMt_c_m_FWD-YJR095W'</t>
  </si>
  <si>
    <t>'ENZLOAD-SUCOAS_m_FWD-LSC12'</t>
  </si>
  <si>
    <t>'ENZLOAD-SUCR_e_FWD-YIL162W'</t>
  </si>
  <si>
    <t>'ENZLOAD-TAGL_l_FWD-YBR204C'</t>
  </si>
  <si>
    <t>'ENZLOAD-TAGL_l_FWD-YCR068W'</t>
  </si>
  <si>
    <t>'ENZLOAD-TAGL_l_FWD-YKR089C'</t>
  </si>
  <si>
    <t>'ENZLOAD-TAGL_l_FWD-YMR313C'</t>
  </si>
  <si>
    <t>'ENZLOAD-TAGL_l_FWD-YOR081C'</t>
  </si>
  <si>
    <t>'ENZLOAD-TALA_c_FWD-YGR043C'</t>
  </si>
  <si>
    <t>'ENZLOAD-TALA_c_FWD-YLR354C'</t>
  </si>
  <si>
    <t>'ENZLOAD-TALA_c_REV-YGR043C'</t>
  </si>
  <si>
    <t>'ENZLOAD-TALA_c_REV-YLR354C'</t>
  </si>
  <si>
    <t>'ENZLOAD-TAUDO_c_FWD-YLL057C'</t>
  </si>
  <si>
    <t>'ENZLOAD-TCHOLAtabc_v_FWD-YLL048C'</t>
  </si>
  <si>
    <t>'ENZLOAD-THFGLUS_c_FWD-YOR241W'</t>
  </si>
  <si>
    <t>'ENZLOAD-THFGLUS_m_FWD-YKL132C'</t>
  </si>
  <si>
    <t>'ENZLOAD-THIORDXi_c_FWD-YDR453C'</t>
  </si>
  <si>
    <t>'ENZLOAD-THIORDXi_n_FWD-YIL010W'</t>
  </si>
  <si>
    <t>'ENZLOAD-THIORDXi_x_FWD-YLR109W'</t>
  </si>
  <si>
    <t>'ENZLOAD-THMDP_e_FWD-YBR092C'</t>
  </si>
  <si>
    <t>'ENZLOAD-THMP_c_FWD-YDL024C'</t>
  </si>
  <si>
    <t>'ENZLOAD-THMP_e_FWD-YBR092C'</t>
  </si>
  <si>
    <t>'ENZLOAD-THMPPt_m_FWD-YGR096W'</t>
  </si>
  <si>
    <t>'ENZLOAD-THMtps_e_FWD-YLR237W'</t>
  </si>
  <si>
    <t>'ENZLOAD-THMtps_e_FWD-YOR071C'</t>
  </si>
  <si>
    <t>'ENZLOAD-THMtps_e_FWD-YOR192C'</t>
  </si>
  <si>
    <t>'ENZLOAD-THRA_c_FWD-YEL046C'</t>
  </si>
  <si>
    <t>'ENZLOAD-THRA2_c_FWD-YEL046C'</t>
  </si>
  <si>
    <t>'ENZLOAD-THRD_L_c_FWD-YCL064C'</t>
  </si>
  <si>
    <t>'ENZLOAD-THRD_L_m_FWD-YCL064C'</t>
  </si>
  <si>
    <t>'ENZLOAD-THRS_c_FWD-YCR053W'</t>
  </si>
  <si>
    <t>'ENZLOAD-THRt_c_m_FWD-YDR508C'</t>
  </si>
  <si>
    <t>'ENZLOAD-THRtps_e_FWD-YBR069C'</t>
  </si>
  <si>
    <t>'ENZLOAD-THRtps_e_FWD-YCL025C'</t>
  </si>
  <si>
    <t>'ENZLOAD-THRtps_e_FWD-YDR046C'</t>
  </si>
  <si>
    <t>'ENZLOAD-THRtps_e_FWD-YDR508C'</t>
  </si>
  <si>
    <t>'ENZLOAD-THRtps_e_FWD-YKR039W_en'</t>
  </si>
  <si>
    <t>'ENZLOAD-THRtps_e_REV-YBR069C'</t>
  </si>
  <si>
    <t>'ENZLOAD-THRtps_e_REV-YCL025C'</t>
  </si>
  <si>
    <t>'ENZLOAD-THRtps_e_REV-YDR046C'</t>
  </si>
  <si>
    <t>'ENZLOAD-THRtps_e_REV-YDR508C'</t>
  </si>
  <si>
    <t>'ENZLOAD-THRtps_e_REV-YKR039W_en'</t>
  </si>
  <si>
    <t>'ENZLOAD-THRTRS_c_FWD-YIL078W'</t>
  </si>
  <si>
    <t>'ENZLOAD-THRTRS_m_FWD-YKL194C'</t>
  </si>
  <si>
    <t>'ENZLOAD-TKT1_c_FWD-YBR117C'</t>
  </si>
  <si>
    <t>'ENZLOAD-TKT1_c_FWD-YPR074C'</t>
  </si>
  <si>
    <t>'ENZLOAD-TKT1_c_REV-YBR117C'</t>
  </si>
  <si>
    <t>'ENZLOAD-TKT1_c_REV-YPR074C'</t>
  </si>
  <si>
    <t>'ENZLOAD-TKT2_c_FWD-YBR117C'</t>
  </si>
  <si>
    <t>'ENZLOAD-TKT2_c_FWD-YPR074C'</t>
  </si>
  <si>
    <t>'ENZLOAD-TKT2_c_REV-YBR117C'</t>
  </si>
  <si>
    <t>'ENZLOAD-TKT2_c_REV-YPR074C'</t>
  </si>
  <si>
    <t>'ENZLOAD-TMDPK_c_FWD-YOR143C'</t>
  </si>
  <si>
    <t>'ENZLOAD-TMDPPK_c_FWD-YOR143C'</t>
  </si>
  <si>
    <t>'ENZLOAD-TMDS_c_FWD-YOR074C'</t>
  </si>
  <si>
    <t>'ENZLOAD-TMPPP_c_FWD-YPL214C'</t>
  </si>
  <si>
    <t>'ENZLOAD-TPI_c_FWD-YDR050C'</t>
  </si>
  <si>
    <t>'ENZLOAD-TPI_c_REV-YDR050C'</t>
  </si>
  <si>
    <t>'ENZLOAD-TRDR_c_FWD-YDR353W'</t>
  </si>
  <si>
    <t>'ENZLOAD-TRDR_m_FWD-YHR106W'</t>
  </si>
  <si>
    <t>'ENZLOAD-TRE6PP_c_FWD-TPS123'</t>
  </si>
  <si>
    <t>'ENZLOAD-TRE6PP_c_FWD-TPS12TSL1'</t>
  </si>
  <si>
    <t>'ENZLOAD-TRE6PS_c_FWD-TPS123'</t>
  </si>
  <si>
    <t>'ENZLOAD-TRE6PS_c_FWD-TPS12TSL1'</t>
  </si>
  <si>
    <t>'ENZLOAD-TREH_c_FWD-YDR001C'</t>
  </si>
  <si>
    <t>'ENZLOAD-TREH_v_FWD-YBR001C'</t>
  </si>
  <si>
    <t>'ENZLOAD-TREH_v_FWD-YPR026W'</t>
  </si>
  <si>
    <t>'ENZLOAD-TREtps_e_FWD-YGR289C'</t>
  </si>
  <si>
    <t>'ENZLOAD-TREtps_e_REV-YGR289C'</t>
  </si>
  <si>
    <t>'ENZLOAD-TRPO2_c_FWD-YJR078W'</t>
  </si>
  <si>
    <t>'ENZLOAD-TRPS1_c_FWD-YGL026C'</t>
  </si>
  <si>
    <t>'ENZLOAD-TRPTA_c_FWD-YGL202W'</t>
  </si>
  <si>
    <t>'ENZLOAD-TRPTA2_c_FWD-YHR137W'</t>
  </si>
  <si>
    <t>'ENZLOAD-TRPtps_e_FWD-YBR068C'</t>
  </si>
  <si>
    <t>'ENZLOAD-TRPtps_e_FWD-YBR069C'</t>
  </si>
  <si>
    <t>'ENZLOAD-TRPtps_e_FWD-YDR046C'</t>
  </si>
  <si>
    <t>'ENZLOAD-TRPtps_e_FWD-YKR039W_en'</t>
  </si>
  <si>
    <t>'ENZLOAD-TRPtps_e_FWD-YOL020W'</t>
  </si>
  <si>
    <t>'ENZLOAD-TRPtps_e_REV-YBR068C'</t>
  </si>
  <si>
    <t>'ENZLOAD-TRPtps_e_REV-YBR069C'</t>
  </si>
  <si>
    <t>'ENZLOAD-TRPtps_e_REV-YDR046C'</t>
  </si>
  <si>
    <t>'ENZLOAD-TRPtps_e_REV-YKR039W_en'</t>
  </si>
  <si>
    <t>'ENZLOAD-TRPtps_e_REV-YOL020W'</t>
  </si>
  <si>
    <t>'ENZLOAD-TRPTRS_c_FWD-YOL097C'</t>
  </si>
  <si>
    <t>'ENZLOAD-TRPTRS_m_FWD-YDR268W'</t>
  </si>
  <si>
    <t>'ENZLOAD-TYRNFT_c_FWD-YDR403W'</t>
  </si>
  <si>
    <t>'ENZLOAD-TYRt_c_v_FWD-YCL038C'</t>
  </si>
  <si>
    <t>'ENZLOAD-TYRt_c_v_REV-YCL038C'</t>
  </si>
  <si>
    <t>'ENZLOAD-TYRTA_c_FWD-YGL202W'</t>
  </si>
  <si>
    <t>'ENZLOAD-TYRTA_c_FWD-YHR137W'</t>
  </si>
  <si>
    <t>'ENZLOAD-TYRTA_c_REV-YGL202W'</t>
  </si>
  <si>
    <t>'ENZLOAD-TYRTA_c_REV-YHR137W'</t>
  </si>
  <si>
    <t>'ENZLOAD-TYRTAi_x_FWD-YLR027C_x'</t>
  </si>
  <si>
    <t>'ENZLOAD-TYRtpa_v_FWD-YBR293W'</t>
  </si>
  <si>
    <t>'ENZLOAD-TYRtpa_v_FWD-YJR001W'</t>
  </si>
  <si>
    <t>'ENZLOAD-TYRtps_e_FWD-YBR068C'</t>
  </si>
  <si>
    <t>'ENZLOAD-TYRtps_e_FWD-YBR069C'</t>
  </si>
  <si>
    <t>'ENZLOAD-TYRtps_e_FWD-YCL025C'</t>
  </si>
  <si>
    <t>'ENZLOAD-TYRtps_e_FWD-YDR046C'</t>
  </si>
  <si>
    <t>'ENZLOAD-TYRtps_e_FWD-YKR039W_en'</t>
  </si>
  <si>
    <t>'ENZLOAD-TYRtps_e_FWD-YOL020W'</t>
  </si>
  <si>
    <t>'ENZLOAD-TYRtps_e_REV-YBR068C'</t>
  </si>
  <si>
    <t>'ENZLOAD-TYRtps_e_REV-YBR069C'</t>
  </si>
  <si>
    <t>'ENZLOAD-TYRtps_e_REV-YCL025C'</t>
  </si>
  <si>
    <t>'ENZLOAD-TYRtps_e_REV-YDR046C'</t>
  </si>
  <si>
    <t>'ENZLOAD-TYRtps_e_REV-YKR039W_en'</t>
  </si>
  <si>
    <t>'ENZLOAD-TYRtps_e_REV-YOL020W'</t>
  </si>
  <si>
    <t>'ENZLOAD-TYRtps_v_FWD-YKL146W'</t>
  </si>
  <si>
    <t>'ENZLOAD-TYRtps_v_FWD-YNL101W'</t>
  </si>
  <si>
    <t>'ENZLOAD-TYRTRS_c_FWD-YGR185C'</t>
  </si>
  <si>
    <t>'ENZLOAD-TYRTRS_m_FWD-YPL097W'</t>
  </si>
  <si>
    <t>'ENZLOAD-UAGDP_c_FWD-YDL103C'</t>
  </si>
  <si>
    <t>'ENZLOAD-UAGDP_c_REV-YDL103C'</t>
  </si>
  <si>
    <t>'ENZLOAD-UDPG4E_c_FWD-YBR019C'</t>
  </si>
  <si>
    <t>'ENZLOAD-UDPG4E_c_REV-YBR019C'</t>
  </si>
  <si>
    <t>'ENZLOAD-UGLT_c_FWD-YBR018C'</t>
  </si>
  <si>
    <t>'ENZLOAD-UGLT_c_REV-YBR018C'</t>
  </si>
  <si>
    <t>'ENZLOAD-ULGYCH_c_FWD-YIR032C'</t>
  </si>
  <si>
    <t>'ENZLOAD-UMPK_c_FWD-YKL024C_c'</t>
  </si>
  <si>
    <t>'ENZLOAD-UMPK_n_FWD-YKL024C_n'</t>
  </si>
  <si>
    <t>'ENZLOAD-UNK3_c_FWD-YGL202W'</t>
  </si>
  <si>
    <t>'ENZLOAD-UNK3_c_FWD-YHR137W'</t>
  </si>
  <si>
    <t>'ENZLOAD-UNK3_c_FWD-YHR208W'</t>
  </si>
  <si>
    <t>'ENZLOAD-UNK3_c_FWD-YJR148W'</t>
  </si>
  <si>
    <t>'ENZLOAD-UPP3MT_2_c_FWD-YKR069W'</t>
  </si>
  <si>
    <t>'ENZLOAD-UPP3S_c_FWD-YOR278W'</t>
  </si>
  <si>
    <t>'ENZLOAD-UPPDC1_c_FWD-YDR047W'</t>
  </si>
  <si>
    <t>'ENZLOAD-UPPRT_c_FWD-YHR128W'</t>
  </si>
  <si>
    <t>'ENZLOAD-URAtps_e_FWD-YBR021W'</t>
  </si>
  <si>
    <t>'ENZLOAD-UREASE_c_FWD-YBR208C'</t>
  </si>
  <si>
    <t>'ENZLOAD-UREAtps_e_FWD-YHL016C'</t>
  </si>
  <si>
    <t>'ENZLOAD-UREAtps_e_REV-YHL016C'</t>
  </si>
  <si>
    <t>'ENZLOAD-URIDK2_n_FWD-YKL024C_n'</t>
  </si>
  <si>
    <t>'ENZLOAD-URIDK2i_c_FWD-YKL024C_c'</t>
  </si>
  <si>
    <t>'ENZLOAD-URIH_c_FWD-YDR400W'</t>
  </si>
  <si>
    <t>'ENZLOAD-URIK1_c_FWD-YDR020C'</t>
  </si>
  <si>
    <t>'ENZLOAD-URIK1_c_FWD-YNR012W'</t>
  </si>
  <si>
    <t>'ENZLOAD-URIK2_c_FWD-YDR020C'</t>
  </si>
  <si>
    <t>'ENZLOAD-URIK2_c_FWD-YNR012W'</t>
  </si>
  <si>
    <t>'ENZLOAD-URItps_e_FWD-YBL042C'</t>
  </si>
  <si>
    <t>'ENZLOAD-UTPt_c_m_FWD-YBR192W'</t>
  </si>
  <si>
    <t>'ENZLOAD-UTPUMPtp_m_FWD-YBR192W'</t>
  </si>
  <si>
    <t>'ENZLOAD-VALTA_c_FWD-YJR148W'</t>
  </si>
  <si>
    <t>'ENZLOAD-VALTA_c_REV-YJR148W'</t>
  </si>
  <si>
    <t>'ENZLOAD-VALTA_m_FWD-YHR208W'</t>
  </si>
  <si>
    <t>'ENZLOAD-VALTA_m_REV-YHR208W'</t>
  </si>
  <si>
    <t>'ENZLOAD-VALtps_e_FWD-YBR068C'</t>
  </si>
  <si>
    <t>'ENZLOAD-VALtps_e_FWD-YBR069C'</t>
  </si>
  <si>
    <t>'ENZLOAD-VALtps_e_FWD-YCL025C'</t>
  </si>
  <si>
    <t>'ENZLOAD-VALtps_e_FWD-YDR046C'</t>
  </si>
  <si>
    <t>'ENZLOAD-VALtps_e_FWD-YKR039W_en'</t>
  </si>
  <si>
    <t>'ENZLOAD-VALtps_e_REV-YBR068C'</t>
  </si>
  <si>
    <t>'ENZLOAD-VALtps_e_REV-YBR069C'</t>
  </si>
  <si>
    <t>'ENZLOAD-VALtps_e_REV-YCL025C'</t>
  </si>
  <si>
    <t>'ENZLOAD-VALtps_e_REV-YDR046C'</t>
  </si>
  <si>
    <t>'ENZLOAD-VALtps_e_REV-YKR039W_en'</t>
  </si>
  <si>
    <t>'ENZLOAD-VALTRS_c_FWD-YGR094W_c'</t>
  </si>
  <si>
    <t>'ENZLOAD-VALTRS_m_FWD-YGR094W_m'</t>
  </si>
  <si>
    <t>'ENZLOAD-XPPT_c_FWD-YJR133W'</t>
  </si>
  <si>
    <t>'ENZLOAD-XYLK_c_FWD-YGR194C'</t>
  </si>
  <si>
    <t>'ENZLOAD-XYLR_c_FWD-YHR104W'</t>
  </si>
  <si>
    <t>'ENZLOAD-XYLt_c_e_FWD-YHR092C'</t>
  </si>
  <si>
    <t>'ENZLOAD-XYLt_c_e_REV-YHR092C'</t>
  </si>
  <si>
    <t>'ENZLOAD-XYLTD_D_c_FWD-YLR070C'</t>
  </si>
  <si>
    <t>'ENZLOAD-XYLTt_c_e_FWD-YDL245C'</t>
  </si>
  <si>
    <t>'ENZLOAD-XYLTt_c_e_FWD-YLL043W'</t>
  </si>
  <si>
    <t>'ENZLOAD-XYLTt_c_e_REV-YDL245C'</t>
  </si>
  <si>
    <t>'ENZLOAD-XYLTt_c_e_REV-YLL043W'</t>
  </si>
  <si>
    <t>'ENZLOAD-YUMPS_c_FWD-YFL001W'</t>
  </si>
  <si>
    <t>'ENZLOAD-YUMPS_c_FWD-YGL063W'</t>
  </si>
  <si>
    <t>'ENZLOAD-YUMPS_c_FWD-YNL292W'</t>
  </si>
  <si>
    <t>'ENZLOAD-YUMPS_c_FWD-YPL212C'</t>
  </si>
  <si>
    <t>'ENZLOAD-YUMPS_c_REV-YFL001W'</t>
  </si>
  <si>
    <t>'ENZLOAD-YUMPS_c_REV-YGL063W'</t>
  </si>
  <si>
    <t>'ENZLOAD-YUMPS_c_REV-YNL292W'</t>
  </si>
  <si>
    <t>'ENZLOAD-YUMPS_c_REV-YPL212C'</t>
  </si>
  <si>
    <t>'ENZLOAD-ZN2t_c_r_FWD-YIL023C'</t>
  </si>
  <si>
    <t>'ENZLOAD-ZN2t_c_r_REV-YIL023C'</t>
  </si>
  <si>
    <t>'ENZLOAD-ZN2tps_c_e_FWD-YGL255W'</t>
  </si>
  <si>
    <t>'ENZLOAD-ZN2tps_c_e_FWD-YLR130C'</t>
  </si>
  <si>
    <t>'ENZLOAD-ZN2tps_c_e_REV-YGL255W'</t>
  </si>
  <si>
    <t>'ENZLOAD-ZN2tps_c_e_REV-YLR130C'</t>
  </si>
  <si>
    <t>'ENZLOAD-ZYMSTt_c_en_FWD-YIL013C'</t>
  </si>
  <si>
    <t>'ENZLOAD-ZYMSTt_c_en_FWD-YOR011W'</t>
  </si>
  <si>
    <t>'ENZLOAD-ZYMSTt_c_en_REV-YIL013C'</t>
  </si>
  <si>
    <t>'ENZLOAD-ZYMSTt_c_en_REV-YOR011W'</t>
  </si>
  <si>
    <t>'ENZLOAD-ZYMSTt_e_en_FWD-YIL013C'</t>
  </si>
  <si>
    <t>'ENZLOAD-ZYMSTt_e_en_FWD-YOR011W'</t>
  </si>
  <si>
    <t>'ENZLOAD-ZYMSTt_e_en_REV-YIL013C'</t>
  </si>
  <si>
    <t>'ENZLOAD-ZYMSTt_e_en_REV-YOR011W'</t>
  </si>
  <si>
    <t>'ENZSYN-ACP1CEM1'</t>
  </si>
  <si>
    <t>'ENZSYN-ACP1MCT1'</t>
  </si>
  <si>
    <t>'ENZSYN-ALG1314'</t>
  </si>
  <si>
    <t>'ENZSYN-ATPASECPLXgm'</t>
  </si>
  <si>
    <t>'ENZSYN-ATPASECPLXvm'</t>
  </si>
  <si>
    <t>'ENZSYN-ATPSCPLX'</t>
  </si>
  <si>
    <t>'ENZSYN-CAB3SIS2'</t>
  </si>
  <si>
    <t>'ENZSYN-CAB3SIS2VHS3'</t>
  </si>
  <si>
    <t>'ENZSYN-CAB3VHS3'</t>
  </si>
  <si>
    <t>'ENZSYN-CCP1CYC1'</t>
  </si>
  <si>
    <t>'ENZSYN-CCP1CYC7'</t>
  </si>
  <si>
    <t>'ENZSYN-CIR1AIM45'</t>
  </si>
  <si>
    <t>'ENZSYN-COQCPLX'</t>
  </si>
  <si>
    <t>'ENZSYN-COX15ARH1YAH1'</t>
  </si>
  <si>
    <t>'ENZSYN-CPA12'</t>
  </si>
  <si>
    <t>'ENZSYN-CSG2CSH1'</t>
  </si>
  <si>
    <t>'ENZSYN-CSG2SUR1'</t>
  </si>
  <si>
    <t>'ENZSYN-DIT12'</t>
  </si>
  <si>
    <t>'ENZSYN-DUG23'</t>
  </si>
  <si>
    <t>'ENZSYN-ERG11NCP1'</t>
  </si>
  <si>
    <t>'ENZSYN-FAS12'</t>
  </si>
  <si>
    <t>'ENZSYN-FECOORCPLX1'</t>
  </si>
  <si>
    <t>'ENZSYN-FECOORCPLX2'</t>
  </si>
  <si>
    <t>'ENZSYN-FECRq6CPLX'</t>
  </si>
  <si>
    <t>'ENZSYN-FRS12'</t>
  </si>
  <si>
    <t>'ENZSYN-GCV123LPD1'</t>
  </si>
  <si>
    <t>'ENZSYN-GLR1GRX1'</t>
  </si>
  <si>
    <t>'ENZSYN-GLR1GRX2'</t>
  </si>
  <si>
    <t>'ENZSYN-GLR1GRX3'</t>
  </si>
  <si>
    <t>'ENZSYN-GLR1GRX4'</t>
  </si>
  <si>
    <t>'ENZSYN-GLR1GRX5'</t>
  </si>
  <si>
    <t>'ENZSYN-GPI14PBN1'</t>
  </si>
  <si>
    <t>'ENZSYN-GPI18PGA1'</t>
  </si>
  <si>
    <t>'ENZSYN-GSC1RHO1'</t>
  </si>
  <si>
    <t>'ENZSYN-GSC2RHO1'</t>
  </si>
  <si>
    <t>'ENZSYN-GSY1GLG1'</t>
  </si>
  <si>
    <t>'ENZSYN-GSY1GLG2'</t>
  </si>
  <si>
    <t>'ENZSYN-GSY2GLG1'</t>
  </si>
  <si>
    <t>'ENZSYN-GSY2GLG2'</t>
  </si>
  <si>
    <t>'ENZSYN-GUS1ARC1'</t>
  </si>
  <si>
    <t>'ENZSYN-HER2PET112GTF1'</t>
  </si>
  <si>
    <t>'ENZSYN-IDH12'</t>
  </si>
  <si>
    <t>'ENZSYN-ILV26'</t>
  </si>
  <si>
    <t>'ENZSYN-KEI1AUR1'</t>
  </si>
  <si>
    <t>'ENZSYN-KGDCPLX'</t>
  </si>
  <si>
    <t>'ENZSYN-LCB12'</t>
  </si>
  <si>
    <t>'ENZSYN-LCB12TSC3'</t>
  </si>
  <si>
    <t>'ENZSYN-LIP1LAC1'</t>
  </si>
  <si>
    <t>'ENZSYN-LIP1LAG1'</t>
  </si>
  <si>
    <t>'ENZSYN-LSC12'</t>
  </si>
  <si>
    <t>'ENZSYN-LYS25'</t>
  </si>
  <si>
    <t>'ENZSYN-MES1ARC1'</t>
  </si>
  <si>
    <t>'ENZSYN-MET16TRX1'</t>
  </si>
  <si>
    <t>'ENZSYN-MET16TRX2'</t>
  </si>
  <si>
    <t>'ENZSYN-MET510'</t>
  </si>
  <si>
    <t>'ENZSYN-MPC12'</t>
  </si>
  <si>
    <t>'ENZSYN-MPC13'</t>
  </si>
  <si>
    <t>'ENZSYN-NATACPLX'</t>
  </si>
  <si>
    <t>'ENZSYN-PDHCPLX'</t>
  </si>
  <si>
    <t>'ENZSYN-PFK12'</t>
  </si>
  <si>
    <t>'ENZSYN-PI35P2REGCPLX'</t>
  </si>
  <si>
    <t>'ENZSYN-PIK1FRQ1'</t>
  </si>
  <si>
    <t>'ENZSYN-PMT12'</t>
  </si>
  <si>
    <t>'ENZSYN-PMT13'</t>
  </si>
  <si>
    <t>'ENZSYN-PMT35'</t>
  </si>
  <si>
    <t>'ENZSYN-PMT4'</t>
  </si>
  <si>
    <t>'ENZSYN-PRS12'</t>
  </si>
  <si>
    <t>'ENZSYN-PRS13'</t>
  </si>
  <si>
    <t>'ENZSYN-PRS14'</t>
  </si>
  <si>
    <t>'ENZSYN-PRS25'</t>
  </si>
  <si>
    <t>'ENZSYN-PRS45'</t>
  </si>
  <si>
    <t>'ENZSYN-PXA12'</t>
  </si>
  <si>
    <t>'ENZSYN-RAM12'</t>
  </si>
  <si>
    <t>'ENZSYN-RER2NUS1'</t>
  </si>
  <si>
    <t>'ENZSYN-RNR1234'</t>
  </si>
  <si>
    <t>'ENZSYN-RNR124'</t>
  </si>
  <si>
    <t>'ENZSYN-SDH1234'</t>
  </si>
  <si>
    <t>'ENZSYN-SDH9234'</t>
  </si>
  <si>
    <t>'ENZSYN-SNZ1SNO1'</t>
  </si>
  <si>
    <t>'ENZSYN-SNZ2SNO1'</t>
  </si>
  <si>
    <t>'ENZSYN-SNZ3SNO1'</t>
  </si>
  <si>
    <t>'ENZSYN-SRT1NUS1'</t>
  </si>
  <si>
    <t>'ENZSYN-TPS123'</t>
  </si>
  <si>
    <t>'ENZSYN-TPS12TSL1'</t>
  </si>
  <si>
    <t>'ENZSYN-TRP23'</t>
  </si>
  <si>
    <t>'ENZSYN-UTR4ADI1'</t>
  </si>
  <si>
    <t>'ENZSYN-VAC14FIG4'</t>
  </si>
  <si>
    <t>'ENZSYN-VPS15VPS34'</t>
  </si>
  <si>
    <t>'ENZSYN-YAL012W'</t>
  </si>
  <si>
    <t>'ENZSYN-YAL022C'</t>
  </si>
  <si>
    <t>'ENZSYN-YAL026C'</t>
  </si>
  <si>
    <t>'ENZSYN-YAL035W'</t>
  </si>
  <si>
    <t>'ENZSYN-YAL038W'</t>
  </si>
  <si>
    <t>'ENZSYN-YAL039C'</t>
  </si>
  <si>
    <t>'ENZSYN-YAL054C_c'</t>
  </si>
  <si>
    <t>'ENZSYN-YAL060W'</t>
  </si>
  <si>
    <t>'ENZSYN-YAL061W_c'</t>
  </si>
  <si>
    <t>'ENZSYN-YAL061W_n'</t>
  </si>
  <si>
    <t>'ENZSYN-YAL062W'</t>
  </si>
  <si>
    <t>'ENZSYN-YAR015W'</t>
  </si>
  <si>
    <t>'ENZSYN-YAR035W'</t>
  </si>
  <si>
    <t>'ENZSYN-YAR069W-A'</t>
  </si>
  <si>
    <t>'ENZSYN-YAR071W'</t>
  </si>
  <si>
    <t>'ENZSYN-YBL011W'</t>
  </si>
  <si>
    <t>'ENZSYN-YBL013W_c'</t>
  </si>
  <si>
    <t>'ENZSYN-YBL013W_m'</t>
  </si>
  <si>
    <t>'ENZSYN-YBL015W'</t>
  </si>
  <si>
    <t>'ENZSYN-YBL030C'</t>
  </si>
  <si>
    <t>'ENZSYN-YBL033C'</t>
  </si>
  <si>
    <t>'ENZSYN-YBL039C'</t>
  </si>
  <si>
    <t>'ENZSYN-YBL042C'</t>
  </si>
  <si>
    <t>'ENZSYN-YBL064C'</t>
  </si>
  <si>
    <t>'ENZSYN-YBL076C'</t>
  </si>
  <si>
    <t>'ENZSYN-YBL091C'</t>
  </si>
  <si>
    <t>'ENZSYN-YBL098W'</t>
  </si>
  <si>
    <t>'ENZSYN-YBR001C'</t>
  </si>
  <si>
    <t>'ENZSYN-YBR003W'</t>
  </si>
  <si>
    <t>'ENZSYN-YBR006W'</t>
  </si>
  <si>
    <t>'ENZSYN-YBR011C'</t>
  </si>
  <si>
    <t>'ENZSYN-YBR018C'</t>
  </si>
  <si>
    <t>'ENZSYN-YBR019C'</t>
  </si>
  <si>
    <t>'ENZSYN-YBR020W'</t>
  </si>
  <si>
    <t>'ENZSYN-YBR021W'</t>
  </si>
  <si>
    <t>'ENZSYN-YBR022W'</t>
  </si>
  <si>
    <t>'ENZSYN-YBR023C'</t>
  </si>
  <si>
    <t>'ENZSYN-YBR026C'</t>
  </si>
  <si>
    <t>'ENZSYN-YBR029C'</t>
  </si>
  <si>
    <t>'ENZSYN-YBR034C'</t>
  </si>
  <si>
    <t>'ENZSYN-YBR035C'</t>
  </si>
  <si>
    <t>'ENZSYN-YBR038W'</t>
  </si>
  <si>
    <t>'ENZSYN-YBR041W'</t>
  </si>
  <si>
    <t>'ENZSYN-YBR042C'</t>
  </si>
  <si>
    <t>'ENZSYN-YBR046C'</t>
  </si>
  <si>
    <t>'ENZSYN-YBR068C'</t>
  </si>
  <si>
    <t>'ENZSYN-YBR069C'</t>
  </si>
  <si>
    <t>'ENZSYN-YBR084W'</t>
  </si>
  <si>
    <t>'ENZSYN-YBR085W'</t>
  </si>
  <si>
    <t>'ENZSYN-YBR092C'</t>
  </si>
  <si>
    <t>'ENZSYN-YBR093C'</t>
  </si>
  <si>
    <t>'ENZSYN-YBR104W'</t>
  </si>
  <si>
    <t>'ENZSYN-YBR110W'</t>
  </si>
  <si>
    <t>'ENZSYN-YBR117C'</t>
  </si>
  <si>
    <t>'ENZSYN-YBR121C'</t>
  </si>
  <si>
    <t>'ENZSYN-YBR132C'</t>
  </si>
  <si>
    <t>'ENZSYN-YBR145W'</t>
  </si>
  <si>
    <t>'ENZSYN-YBR147W_mm'</t>
  </si>
  <si>
    <t>'ENZSYN-YBR147W_vm'</t>
  </si>
  <si>
    <t>'ENZSYN-YBR149W'</t>
  </si>
  <si>
    <t>'ENZSYN-YBR153W'</t>
  </si>
  <si>
    <t>'ENZSYN-YBR159W'</t>
  </si>
  <si>
    <t>'ENZSYN-YBR166C'</t>
  </si>
  <si>
    <t>'ENZSYN-YBR176W'</t>
  </si>
  <si>
    <t>'ENZSYN-YBR180W'</t>
  </si>
  <si>
    <t>'ENZSYN-YBR183W'</t>
  </si>
  <si>
    <t>'ENZSYN-YBR192W'</t>
  </si>
  <si>
    <t>'ENZSYN-YBR196C'</t>
  </si>
  <si>
    <t>'ENZSYN-YBR199W'</t>
  </si>
  <si>
    <t>'ENZSYN-YBR204C'</t>
  </si>
  <si>
    <t>'ENZSYN-YBR205W'</t>
  </si>
  <si>
    <t>'ENZSYN-YBR208C'</t>
  </si>
  <si>
    <t>'ENZSYN-YBR213W'</t>
  </si>
  <si>
    <t>'ENZSYN-YBR218C'</t>
  </si>
  <si>
    <t>'ENZSYN-YBR235W'</t>
  </si>
  <si>
    <t>'ENZSYN-YBR241C'</t>
  </si>
  <si>
    <t>'ENZSYN-YBR248C'</t>
  </si>
  <si>
    <t>'ENZSYN-YBR249C'</t>
  </si>
  <si>
    <t>'ENZSYN-YBR252W'</t>
  </si>
  <si>
    <t>'ENZSYN-YBR256C'</t>
  </si>
  <si>
    <t>'ENZSYN-YBR263W'</t>
  </si>
  <si>
    <t>'ENZSYN-YBR265W'</t>
  </si>
  <si>
    <t>'ENZSYN-YBR291C'</t>
  </si>
  <si>
    <t>'ENZSYN-YBR293W'</t>
  </si>
  <si>
    <t>'ENZSYN-YBR294W'</t>
  </si>
  <si>
    <t>'ENZSYN-YBR296C'</t>
  </si>
  <si>
    <t>'ENZSYN-YBR298C'</t>
  </si>
  <si>
    <t>'ENZSYN-YBR299W'</t>
  </si>
  <si>
    <t>'ENZSYN-YCL004W'</t>
  </si>
  <si>
    <t>'ENZSYN-YCL018W'</t>
  </si>
  <si>
    <t>'ENZSYN-YCL025C'</t>
  </si>
  <si>
    <t>'ENZSYN-YCL030C'</t>
  </si>
  <si>
    <t>'ENZSYN-YCL038C'</t>
  </si>
  <si>
    <t>'ENZSYN-YCL040W'</t>
  </si>
  <si>
    <t>'ENZSYN-YCL047C'</t>
  </si>
  <si>
    <t>'ENZSYN-YCL050C'</t>
  </si>
  <si>
    <t>'ENZSYN-YCL064C'</t>
  </si>
  <si>
    <t>'ENZSYN-YCL069W'</t>
  </si>
  <si>
    <t>'ENZSYN-YCR005C'</t>
  </si>
  <si>
    <t>'ENZSYN-YCR010C'</t>
  </si>
  <si>
    <t>'ENZSYN-YCR012W'</t>
  </si>
  <si>
    <t>'ENZSYN-YCR024C'</t>
  </si>
  <si>
    <t>'ENZSYN-YCR028C'</t>
  </si>
  <si>
    <t>'ENZSYN-YCR034W'</t>
  </si>
  <si>
    <t>'ENZSYN-YCR036W'</t>
  </si>
  <si>
    <t>'ENZSYN-YCR037C'</t>
  </si>
  <si>
    <t>'ENZSYN-YCR048W'</t>
  </si>
  <si>
    <t>'ENZSYN-YCR053W'</t>
  </si>
  <si>
    <t>'ENZSYN-YCR068W'</t>
  </si>
  <si>
    <t>'ENZSYN-YCR075C'</t>
  </si>
  <si>
    <t>'ENZSYN-YCR098C'</t>
  </si>
  <si>
    <t>'ENZSYN-YCR105W'</t>
  </si>
  <si>
    <t>'ENZSYN-YDL015C'</t>
  </si>
  <si>
    <t>'ENZSYN-YDL022W'</t>
  </si>
  <si>
    <t>'ENZSYN-YDL024C'</t>
  </si>
  <si>
    <t>'ENZSYN-YDL042C'</t>
  </si>
  <si>
    <t>'ENZSYN-YDL045C'</t>
  </si>
  <si>
    <t>'ENZSYN-YDL052C'</t>
  </si>
  <si>
    <t>'ENZSYN-YDL055C'</t>
  </si>
  <si>
    <t>'ENZSYN-YDL066W'</t>
  </si>
  <si>
    <t>'ENZSYN-YDL078C'</t>
  </si>
  <si>
    <t>'ENZSYN-YDL085W'</t>
  </si>
  <si>
    <t>'ENZSYN-YDL100C'</t>
  </si>
  <si>
    <t>'ENZSYN-YDL103C'</t>
  </si>
  <si>
    <t>'ENZSYN-YDL119C'</t>
  </si>
  <si>
    <t>'ENZSYN-YDL131W'</t>
  </si>
  <si>
    <t>'ENZSYN-YDL142C'</t>
  </si>
  <si>
    <t>'ENZSYN-YDL166C'</t>
  </si>
  <si>
    <t>'ENZSYN-YDL168W'</t>
  </si>
  <si>
    <t>'ENZSYN-YDL171C'</t>
  </si>
  <si>
    <t>'ENZSYN-YDL174C'</t>
  </si>
  <si>
    <t>'ENZSYN-YDL178W'</t>
  </si>
  <si>
    <t>'ENZSYN-YDL182W'</t>
  </si>
  <si>
    <t>'ENZSYN-YDL198C'</t>
  </si>
  <si>
    <t>'ENZSYN-YDL205C'</t>
  </si>
  <si>
    <t>'ENZSYN-YDL210W'</t>
  </si>
  <si>
    <t>'ENZSYN-YDL215C'</t>
  </si>
  <si>
    <t>'ENZSYN-YDL238C'</t>
  </si>
  <si>
    <t>'ENZSYN-YDL245C'</t>
  </si>
  <si>
    <t>'ENZSYN-YDL246C'</t>
  </si>
  <si>
    <t>'ENZSYN-YDL247W'</t>
  </si>
  <si>
    <t>'ENZSYN-YDR001C'</t>
  </si>
  <si>
    <t>'ENZSYN-YDR007W'</t>
  </si>
  <si>
    <t>'ENZSYN-YDR017C'</t>
  </si>
  <si>
    <t>'ENZSYN-YDR020C'</t>
  </si>
  <si>
    <t>'ENZSYN-YDR023W'</t>
  </si>
  <si>
    <t>'ENZSYN-YDR035W'</t>
  </si>
  <si>
    <t>'ENZSYN-YDR037W'</t>
  </si>
  <si>
    <t>'ENZSYN-YDR038C'</t>
  </si>
  <si>
    <t>'ENZSYN-YDR039C'</t>
  </si>
  <si>
    <t>'ENZSYN-YDR040C'</t>
  </si>
  <si>
    <t>'ENZSYN-YDR044W'</t>
  </si>
  <si>
    <t>'ENZSYN-YDR046C'</t>
  </si>
  <si>
    <t>'ENZSYN-YDR047W'</t>
  </si>
  <si>
    <t>'ENZSYN-YDR050C'</t>
  </si>
  <si>
    <t>'ENZSYN-YDR058C'</t>
  </si>
  <si>
    <t>'ENZSYN-YDR071C'</t>
  </si>
  <si>
    <t>'ENZSYN-YDR072C'</t>
  </si>
  <si>
    <t>'ENZSYN-YDR105C'</t>
  </si>
  <si>
    <t>'ENZSYN-YDR127W'</t>
  </si>
  <si>
    <t>'ENZSYN-YDR135C'</t>
  </si>
  <si>
    <t>'ENZSYN-YDR147W'</t>
  </si>
  <si>
    <t>'ENZSYN-YDR158W'</t>
  </si>
  <si>
    <t>'ENZSYN-YDR173C'</t>
  </si>
  <si>
    <t>'ENZSYN-YDR191W'</t>
  </si>
  <si>
    <t>'ENZSYN-YDR196C'</t>
  </si>
  <si>
    <t>'ENZSYN-YDR208W_en'</t>
  </si>
  <si>
    <t>'ENZSYN-YDR208W_n'</t>
  </si>
  <si>
    <t>'ENZSYN-YDR226W'</t>
  </si>
  <si>
    <t>'ENZSYN-YDR232W'</t>
  </si>
  <si>
    <t>'ENZSYN-YDR234W'</t>
  </si>
  <si>
    <t>'ENZSYN-YDR236C_mm'</t>
  </si>
  <si>
    <t>'ENZSYN-YDR236C_r'</t>
  </si>
  <si>
    <t>'ENZSYN-YDR248C'</t>
  </si>
  <si>
    <t>'ENZSYN-YDR256C'</t>
  </si>
  <si>
    <t>'ENZSYN-YDR261C'</t>
  </si>
  <si>
    <t>'ENZSYN-YDR268W'</t>
  </si>
  <si>
    <t>'ENZSYN-YDR272W'</t>
  </si>
  <si>
    <t>'ENZSYN-YDR284C'</t>
  </si>
  <si>
    <t>'ENZSYN-YDR287W'</t>
  </si>
  <si>
    <t>'ENZSYN-YDR294C'</t>
  </si>
  <si>
    <t>'ENZSYN-YDR297W'</t>
  </si>
  <si>
    <t>'ENZSYN-YDR300C'</t>
  </si>
  <si>
    <t>'ENZSYN-YDR302W'</t>
  </si>
  <si>
    <t>'ENZSYN-YDR305C'</t>
  </si>
  <si>
    <t>'ENZSYN-YDR315C'</t>
  </si>
  <si>
    <t>'ENZSYN-YDR321W'</t>
  </si>
  <si>
    <t>'ENZSYN-YDR341C'</t>
  </si>
  <si>
    <t>'ENZSYN-YDR342C'</t>
  </si>
  <si>
    <t>'ENZSYN-YDR343C'</t>
  </si>
  <si>
    <t>'ENZSYN-YDR345C'</t>
  </si>
  <si>
    <t>'ENZSYN-YDR352W'</t>
  </si>
  <si>
    <t>'ENZSYN-YDR353W'</t>
  </si>
  <si>
    <t>'ENZSYN-YDR354W'</t>
  </si>
  <si>
    <t>'ENZSYN-YDR368W'</t>
  </si>
  <si>
    <t>'ENZSYN-YDR376W'</t>
  </si>
  <si>
    <t>'ENZSYN-YDR380W'</t>
  </si>
  <si>
    <t>'ENZSYN-YDR384C'</t>
  </si>
  <si>
    <t>'ENZSYN-YDR387C'</t>
  </si>
  <si>
    <t>'ENZSYN-YDR399W'</t>
  </si>
  <si>
    <t>'ENZSYN-YDR400W'</t>
  </si>
  <si>
    <t>'ENZSYN-YDR403W'</t>
  </si>
  <si>
    <t>'ENZSYN-YDR408C'</t>
  </si>
  <si>
    <t>'ENZSYN-YDR428C'</t>
  </si>
  <si>
    <t>'ENZSYN-YDR441C'</t>
  </si>
  <si>
    <t>'ENZSYN-YDR452W'</t>
  </si>
  <si>
    <t>'ENZSYN-YDR453C'</t>
  </si>
  <si>
    <t>'ENZSYN-YDR454C'</t>
  </si>
  <si>
    <t>'ENZSYN-YDR456W'</t>
  </si>
  <si>
    <t>'ENZSYN-YDR481C'</t>
  </si>
  <si>
    <t>'ENZSYN-YDR483W'</t>
  </si>
  <si>
    <t>'ENZSYN-YDR487C'</t>
  </si>
  <si>
    <t>'ENZSYN-YDR497C'</t>
  </si>
  <si>
    <t>'ENZSYN-YDR502C'</t>
  </si>
  <si>
    <t>'ENZSYN-YDR503C'</t>
  </si>
  <si>
    <t>'ENZSYN-YDR508C'</t>
  </si>
  <si>
    <t>'ENZSYN-YDR530C'</t>
  </si>
  <si>
    <t>'ENZSYN-YDR531W'</t>
  </si>
  <si>
    <t>'ENZSYN-YDR536W'</t>
  </si>
  <si>
    <t>'ENZSYN-YDR538W'</t>
  </si>
  <si>
    <t>'ENZSYN-YDR539W'</t>
  </si>
  <si>
    <t>'ENZSYN-YEL006W'</t>
  </si>
  <si>
    <t>'ENZSYN-YEL021W'</t>
  </si>
  <si>
    <t>'ENZSYN-YEL029C'</t>
  </si>
  <si>
    <t>'ENZSYN-YEL031W'</t>
  </si>
  <si>
    <t>'ENZSYN-YEL041W'</t>
  </si>
  <si>
    <t>'ENZSYN-YEL042W'</t>
  </si>
  <si>
    <t>'ENZSYN-YEL046C'</t>
  </si>
  <si>
    <t>'ENZSYN-YEL047C'</t>
  </si>
  <si>
    <t>'ENZSYN-YEL058W'</t>
  </si>
  <si>
    <t>'ENZSYN-YEL063C'</t>
  </si>
  <si>
    <t>'ENZSYN-YEL069C'</t>
  </si>
  <si>
    <t>'ENZSYN-YEL071W'</t>
  </si>
  <si>
    <t>'ENZSYN-YER003C'</t>
  </si>
  <si>
    <t>'ENZSYN-YER005W'</t>
  </si>
  <si>
    <t>'ENZSYN-YER010C'</t>
  </si>
  <si>
    <t>'ENZSYN-YER014W'</t>
  </si>
  <si>
    <t>'ENZSYN-YER015W'</t>
  </si>
  <si>
    <t>'ENZSYN-YER019W_mm'</t>
  </si>
  <si>
    <t>'ENZSYN-YER019W_rm'</t>
  </si>
  <si>
    <t>'ENZSYN-YER023W'</t>
  </si>
  <si>
    <t>'ENZSYN-YER024W'</t>
  </si>
  <si>
    <t>'ENZSYN-YER026C'</t>
  </si>
  <si>
    <t>'ENZSYN-YER037W'</t>
  </si>
  <si>
    <t>'ENZSYN-YER043C'</t>
  </si>
  <si>
    <t>'ENZSYN-YER052C'</t>
  </si>
  <si>
    <t>'ENZSYN-YER053C'</t>
  </si>
  <si>
    <t>'ENZSYN-YER055C'</t>
  </si>
  <si>
    <t>'ENZSYN-YER056C'</t>
  </si>
  <si>
    <t>'ENZSYN-YER060W-A'</t>
  </si>
  <si>
    <t>'ENZSYN-YER060W'</t>
  </si>
  <si>
    <t>'ENZSYN-YER062C'</t>
  </si>
  <si>
    <t>'ENZSYN-YER065C'</t>
  </si>
  <si>
    <t>'ENZSYN-YER069W'</t>
  </si>
  <si>
    <t>'ENZSYN-YER073W'</t>
  </si>
  <si>
    <t>'ENZSYN-YER081W'</t>
  </si>
  <si>
    <t>'ENZSYN-YER091C'</t>
  </si>
  <si>
    <t>'ENZSYN-YER119C'</t>
  </si>
  <si>
    <t>'ENZSYN-YER152C'</t>
  </si>
  <si>
    <t>'ENZSYN-YER163C'</t>
  </si>
  <si>
    <t>'ENZSYN-YER170W'</t>
  </si>
  <si>
    <t>'ENZSYN-YER175C'</t>
  </si>
  <si>
    <t>'ENZSYN-YER183C'</t>
  </si>
  <si>
    <t>'ENZSYN-YFL001W'</t>
  </si>
  <si>
    <t>'ENZSYN-YFL011W'</t>
  </si>
  <si>
    <t>'ENZSYN-YFL017C'</t>
  </si>
  <si>
    <t>'ENZSYN-YFL030W'</t>
  </si>
  <si>
    <t>'ENZSYN-YFL045C'</t>
  </si>
  <si>
    <t>'ENZSYN-YFL053W'</t>
  </si>
  <si>
    <t>'ENZSYN-YFL054C'</t>
  </si>
  <si>
    <t>'ENZSYN-YFL055W'</t>
  </si>
  <si>
    <t>'ENZSYN-YFL058W'</t>
  </si>
  <si>
    <t>'ENZSYN-YFL060C'</t>
  </si>
  <si>
    <t>'ENZSYN-YFR025C'</t>
  </si>
  <si>
    <t>'ENZSYN-YFR044C'</t>
  </si>
  <si>
    <t>'ENZSYN-YFR047C'</t>
  </si>
  <si>
    <t>'ENZSYN-YFR053C'</t>
  </si>
  <si>
    <t>'ENZSYN-YFR055W'</t>
  </si>
  <si>
    <t>'ENZSYN-YGL001C'</t>
  </si>
  <si>
    <t>'ENZSYN-YGL008C'</t>
  </si>
  <si>
    <t>'ENZSYN-YGL009C'</t>
  </si>
  <si>
    <t>'ENZSYN-YGL012W'</t>
  </si>
  <si>
    <t>'ENZSYN-YGL026C'</t>
  </si>
  <si>
    <t>'ENZSYN-YGL037C'</t>
  </si>
  <si>
    <t>'ENZSYN-YGL040C'</t>
  </si>
  <si>
    <t>'ENZSYN-YGL055W'</t>
  </si>
  <si>
    <t>'ENZSYN-YGL062W'</t>
  </si>
  <si>
    <t>'ENZSYN-YGL063W'</t>
  </si>
  <si>
    <t>'ENZSYN-YGL067W'</t>
  </si>
  <si>
    <t>'ENZSYN-YGL077C'</t>
  </si>
  <si>
    <t>'ENZSYN-YGL084C'</t>
  </si>
  <si>
    <t>'ENZSYN-YGL104C'</t>
  </si>
  <si>
    <t>'ENZSYN-YGL125W'</t>
  </si>
  <si>
    <t>'ENZSYN-YGL142C'</t>
  </si>
  <si>
    <t>'ENZSYN-YGL148W'</t>
  </si>
  <si>
    <t>'ENZSYN-YGL184C'</t>
  </si>
  <si>
    <t>'ENZSYN-YGL186C'</t>
  </si>
  <si>
    <t>'ENZSYN-YGL202W'</t>
  </si>
  <si>
    <t>'ENZSYN-YGL205W'</t>
  </si>
  <si>
    <t>'ENZSYN-YGL224C'</t>
  </si>
  <si>
    <t>'ENZSYN-YGL225W'</t>
  </si>
  <si>
    <t>'ENZSYN-YGL234W'</t>
  </si>
  <si>
    <t>'ENZSYN-YGL248W'</t>
  </si>
  <si>
    <t>'ENZSYN-YGL253W'</t>
  </si>
  <si>
    <t>'ENZSYN-YGL255W'</t>
  </si>
  <si>
    <t>'ENZSYN-YGL256W'</t>
  </si>
  <si>
    <t>'ENZSYN-YGR007W'</t>
  </si>
  <si>
    <t>'ENZSYN-YGR010W'</t>
  </si>
  <si>
    <t>'ENZSYN-YGR019W'</t>
  </si>
  <si>
    <t>'ENZSYN-YGR043C'</t>
  </si>
  <si>
    <t>'ENZSYN-YGR055W'</t>
  </si>
  <si>
    <t>'ENZSYN-YGR060W'</t>
  </si>
  <si>
    <t>'ENZSYN-YGR061C'</t>
  </si>
  <si>
    <t>'ENZSYN-YGR065C'</t>
  </si>
  <si>
    <t>'ENZSYN-YGR087C'</t>
  </si>
  <si>
    <t>'ENZSYN-YGR088W'</t>
  </si>
  <si>
    <t>'ENZSYN-YGR094W_c'</t>
  </si>
  <si>
    <t>'ENZSYN-YGR094W_m'</t>
  </si>
  <si>
    <t>'ENZSYN-YGR096W'</t>
  </si>
  <si>
    <t>'ENZSYN-YGR110W'</t>
  </si>
  <si>
    <t>'ENZSYN-YGR121C'</t>
  </si>
  <si>
    <t>'ENZSYN-YGR124W'</t>
  </si>
  <si>
    <t>'ENZSYN-YGR138C'</t>
  </si>
  <si>
    <t>'ENZSYN-YGR143W'</t>
  </si>
  <si>
    <t>'ENZSYN-YGR155W'</t>
  </si>
  <si>
    <t>'ENZSYN-YGR157W'</t>
  </si>
  <si>
    <t>'ENZSYN-YGR170W'</t>
  </si>
  <si>
    <t>'ENZSYN-YGR171C'</t>
  </si>
  <si>
    <t>'ENZSYN-YGR175C'</t>
  </si>
  <si>
    <t>'ENZSYN-YGR177C'</t>
  </si>
  <si>
    <t>'ENZSYN-YGR185C'</t>
  </si>
  <si>
    <t>'ENZSYN-YGR191W'</t>
  </si>
  <si>
    <t>'ENZSYN-YGR192C'</t>
  </si>
  <si>
    <t>'ENZSYN-YGR194C'</t>
  </si>
  <si>
    <t>'ENZSYN-YGR202C'</t>
  </si>
  <si>
    <t>'ENZSYN-YGR204W'</t>
  </si>
  <si>
    <t>'ENZSYN-YGR208W'</t>
  </si>
  <si>
    <t>'ENZSYN-YGR247W'</t>
  </si>
  <si>
    <t>'ENZSYN-YGR248W'</t>
  </si>
  <si>
    <t>'ENZSYN-YGR254W'</t>
  </si>
  <si>
    <t>'ENZSYN-YGR256W'</t>
  </si>
  <si>
    <t>'ENZSYN-YGR260W'</t>
  </si>
  <si>
    <t>'ENZSYN-YGR267C'</t>
  </si>
  <si>
    <t>'ENZSYN-YGR277C'</t>
  </si>
  <si>
    <t>'ENZSYN-YGR282C'</t>
  </si>
  <si>
    <t>'ENZSYN-YGR286C'</t>
  </si>
  <si>
    <t>'ENZSYN-YGR287C'</t>
  </si>
  <si>
    <t>'ENZSYN-YGR289C'</t>
  </si>
  <si>
    <t>'ENZSYN-YGR292W'</t>
  </si>
  <si>
    <t>'ENZSYN-YHL012W'</t>
  </si>
  <si>
    <t>'ENZSYN-YHL016C'</t>
  </si>
  <si>
    <t>'ENZSYN-YHL032C'</t>
  </si>
  <si>
    <t>'ENZSYN-YHL036W'</t>
  </si>
  <si>
    <t>'ENZSYN-YHR002W'</t>
  </si>
  <si>
    <t>'ENZSYN-YHR011W'</t>
  </si>
  <si>
    <t>'ENZSYN-YHR018C'</t>
  </si>
  <si>
    <t>'ENZSYN-YHR019C'</t>
  </si>
  <si>
    <t>'ENZSYN-YHR020W'</t>
  </si>
  <si>
    <t>'ENZSYN-YHR025W'</t>
  </si>
  <si>
    <t>'ENZSYN-YHR037W'</t>
  </si>
  <si>
    <t>'ENZSYN-YHR046C'</t>
  </si>
  <si>
    <t>'ENZSYN-YHR063C'</t>
  </si>
  <si>
    <t>'ENZSYN-YHR067W'</t>
  </si>
  <si>
    <t>'ENZSYN-YHR068W'</t>
  </si>
  <si>
    <t>'ENZSYN-YHR072W'</t>
  </si>
  <si>
    <t>'ENZSYN-YHR074W_c'</t>
  </si>
  <si>
    <t>'ENZSYN-YHR074W_n'</t>
  </si>
  <si>
    <t>'ENZSYN-YHR091C'</t>
  </si>
  <si>
    <t>'ENZSYN-YHR092C'</t>
  </si>
  <si>
    <t>'ENZSYN-YHR094C'</t>
  </si>
  <si>
    <t>'ENZSYN-YHR096C'</t>
  </si>
  <si>
    <t>'ENZSYN-YHR100C'</t>
  </si>
  <si>
    <t>'ENZSYN-YHR104W'</t>
  </si>
  <si>
    <t>'ENZSYN-YHR106W'</t>
  </si>
  <si>
    <t>'ENZSYN-YHR123W'</t>
  </si>
  <si>
    <t>'ENZSYN-YHR128W'</t>
  </si>
  <si>
    <t>'ENZSYN-YHR137W'</t>
  </si>
  <si>
    <t>'ENZSYN-YHR144C'</t>
  </si>
  <si>
    <t>'ENZSYN-YHR163W'</t>
  </si>
  <si>
    <t>'ENZSYN-YHR174W'</t>
  </si>
  <si>
    <t>'ENZSYN-YHR183W'</t>
  </si>
  <si>
    <t>'ENZSYN-YHR190W'</t>
  </si>
  <si>
    <t>'ENZSYN-YHR208W'</t>
  </si>
  <si>
    <t>'ENZSYN-YHR214W-F'</t>
  </si>
  <si>
    <t>'ENZSYN-YHR215W'</t>
  </si>
  <si>
    <t>'ENZSYN-YHR216W'</t>
  </si>
  <si>
    <t>'ENZSYN-YIL002C'</t>
  </si>
  <si>
    <t>'ENZSYN-YIL006W'</t>
  </si>
  <si>
    <t>'ENZSYN-YIL009W'</t>
  </si>
  <si>
    <t>'ENZSYN-YIL010W'</t>
  </si>
  <si>
    <t>'ENZSYN-YIL013C'</t>
  </si>
  <si>
    <t>'ENZSYN-YIL020C'</t>
  </si>
  <si>
    <t>'ENZSYN-YIL023C'</t>
  </si>
  <si>
    <t>'ENZSYN-YIL048W'</t>
  </si>
  <si>
    <t>'ENZSYN-YIL053W'</t>
  </si>
  <si>
    <t>'ENZSYN-YIL074C'</t>
  </si>
  <si>
    <t>'ENZSYN-YIL078W'</t>
  </si>
  <si>
    <t>'ENZSYN-YIL083C'</t>
  </si>
  <si>
    <t>'ENZSYN-YIL094C'</t>
  </si>
  <si>
    <t>'ENZSYN-YIL099W'</t>
  </si>
  <si>
    <t>'ENZSYN-YIL107C'</t>
  </si>
  <si>
    <t>'ENZSYN-YIL116W'</t>
  </si>
  <si>
    <t>'ENZSYN-YIL124W_l'</t>
  </si>
  <si>
    <t>'ENZSYN-YIL124W_r'</t>
  </si>
  <si>
    <t>'ENZSYN-YIL134W'</t>
  </si>
  <si>
    <t>'ENZSYN-YIL145C'</t>
  </si>
  <si>
    <t>'ENZSYN-YIL155C'</t>
  </si>
  <si>
    <t>'ENZSYN-YIL160C'</t>
  </si>
  <si>
    <t>'ENZSYN-YIL162W'</t>
  </si>
  <si>
    <t>'ENZSYN-YIL172C'</t>
  </si>
  <si>
    <t>'ENZSYN-YIR027C'</t>
  </si>
  <si>
    <t>'ENZSYN-YIR028W'</t>
  </si>
  <si>
    <t>'ENZSYN-YIR029W'</t>
  </si>
  <si>
    <t>'ENZSYN-YIR031C'</t>
  </si>
  <si>
    <t>'ENZSYN-YIR032C'</t>
  </si>
  <si>
    <t>'ENZSYN-YIR034C'</t>
  </si>
  <si>
    <t>'ENZSYN-YJL005W'</t>
  </si>
  <si>
    <t>'ENZSYN-YJL052W'</t>
  </si>
  <si>
    <t>'ENZSYN-YJL060W'</t>
  </si>
  <si>
    <t>'ENZSYN-YJL068C'</t>
  </si>
  <si>
    <t>'ENZSYN-YJL071W'</t>
  </si>
  <si>
    <t>'ENZSYN-YJL088W'</t>
  </si>
  <si>
    <t>'ENZSYN-YJL091C'</t>
  </si>
  <si>
    <t>'ENZSYN-YJL097W'</t>
  </si>
  <si>
    <t>'ENZSYN-YJL100W_en'</t>
  </si>
  <si>
    <t>'ENZSYN-YJL100W_vm'</t>
  </si>
  <si>
    <t>'ENZSYN-YJL101C'</t>
  </si>
  <si>
    <t>'ENZSYN-YJL121C'</t>
  </si>
  <si>
    <t>'ENZSYN-YJL129C'</t>
  </si>
  <si>
    <t>'ENZSYN-YJL130C'</t>
  </si>
  <si>
    <t>'ENZSYN-YJL133W'</t>
  </si>
  <si>
    <t>'ENZSYN-YJL134W'</t>
  </si>
  <si>
    <t>'ENZSYN-YJL139C'</t>
  </si>
  <si>
    <t>'ENZSYN-YJL153C'</t>
  </si>
  <si>
    <t>'ENZSYN-YJL155C'</t>
  </si>
  <si>
    <t>'ENZSYN-YJL167W'</t>
  </si>
  <si>
    <t>'ENZSYN-YJL198W'</t>
  </si>
  <si>
    <t>'ENZSYN-YJL200C'</t>
  </si>
  <si>
    <t>'ENZSYN-YJL212C'</t>
  </si>
  <si>
    <t>'ENZSYN-YJL214W'</t>
  </si>
  <si>
    <t>'ENZSYN-YJL216C'</t>
  </si>
  <si>
    <t>'ENZSYN-YJL219W'</t>
  </si>
  <si>
    <t>'ENZSYN-YJL221C'</t>
  </si>
  <si>
    <t>'ENZSYN-YJR001W'</t>
  </si>
  <si>
    <t>'ENZSYN-YJR009C'</t>
  </si>
  <si>
    <t>'ENZSYN-YJR010W'</t>
  </si>
  <si>
    <t>'ENZSYN-YJR016C'</t>
  </si>
  <si>
    <t>'ENZSYN-YJR019C'</t>
  </si>
  <si>
    <t>'ENZSYN-YJR024C'</t>
  </si>
  <si>
    <t>'ENZSYN-YJR025C'</t>
  </si>
  <si>
    <t>'ENZSYN-YJR049C'</t>
  </si>
  <si>
    <t>'ENZSYN-YJR051W'</t>
  </si>
  <si>
    <t>'ENZSYN-YJR057W'</t>
  </si>
  <si>
    <t>'ENZSYN-YJR069C'</t>
  </si>
  <si>
    <t>'ENZSYN-YJR073C'</t>
  </si>
  <si>
    <t>'ENZSYN-YJR077C'</t>
  </si>
  <si>
    <t>'ENZSYN-YJR078W'</t>
  </si>
  <si>
    <t>'ENZSYN-YJR095W'</t>
  </si>
  <si>
    <t>'ENZSYN-YJR103W'</t>
  </si>
  <si>
    <t>'ENZSYN-YJR105W'</t>
  </si>
  <si>
    <t>'ENZSYN-YJR110W'</t>
  </si>
  <si>
    <t>'ENZSYN-YJR130C'</t>
  </si>
  <si>
    <t>'ENZSYN-YJR133W'</t>
  </si>
  <si>
    <t>'ENZSYN-YJR139C'</t>
  </si>
  <si>
    <t>'ENZSYN-YJR148W'</t>
  </si>
  <si>
    <t>'ENZSYN-YJR152W'</t>
  </si>
  <si>
    <t>'ENZSYN-YJR153W'</t>
  </si>
  <si>
    <t>'ENZSYN-YJR158W'</t>
  </si>
  <si>
    <t>'ENZSYN-YJR159W'</t>
  </si>
  <si>
    <t>'ENZSYN-YJR160C'</t>
  </si>
  <si>
    <t>'ENZSYN-YKL001C'</t>
  </si>
  <si>
    <t>'ENZSYN-YKL024C_c'</t>
  </si>
  <si>
    <t>'ENZSYN-YKL024C_n'</t>
  </si>
  <si>
    <t>'ENZSYN-YKL029C'</t>
  </si>
  <si>
    <t>'ENZSYN-YKL035W'</t>
  </si>
  <si>
    <t>'ENZSYN-YKL055C'</t>
  </si>
  <si>
    <t>'ENZSYN-YKL060C'</t>
  </si>
  <si>
    <t>'ENZSYN-YKL067W'</t>
  </si>
  <si>
    <t>'ENZSYN-YKL085W'</t>
  </si>
  <si>
    <t>'ENZSYN-YKL087C'</t>
  </si>
  <si>
    <t>'ENZSYN-YKL094W'</t>
  </si>
  <si>
    <t>'ENZSYN-YKL104C'</t>
  </si>
  <si>
    <t>'ENZSYN-YKL106W'</t>
  </si>
  <si>
    <t>'ENZSYN-YKL120W'</t>
  </si>
  <si>
    <t>'ENZSYN-YKL127W'</t>
  </si>
  <si>
    <t>'ENZSYN-YKL132C'</t>
  </si>
  <si>
    <t>'ENZSYN-YKL140W'</t>
  </si>
  <si>
    <t>'ENZSYN-YKL146W'</t>
  </si>
  <si>
    <t>'ENZSYN-YKL152C'</t>
  </si>
  <si>
    <t>'ENZSYN-YKL165C'</t>
  </si>
  <si>
    <t>'ENZSYN-YKL184W'</t>
  </si>
  <si>
    <t>'ENZSYN-YKL192C'</t>
  </si>
  <si>
    <t>'ENZSYN-YKL194C'</t>
  </si>
  <si>
    <t>'ENZSYN-YKL212W_gm'</t>
  </si>
  <si>
    <t>'ENZSYN-YKL212W_rm'</t>
  </si>
  <si>
    <t>'ENZSYN-YKL215C'</t>
  </si>
  <si>
    <t>'ENZSYN-YKL216W'</t>
  </si>
  <si>
    <t>'ENZSYN-YKL217W'</t>
  </si>
  <si>
    <t>'ENZSYN-YKR009C'</t>
  </si>
  <si>
    <t>'ENZSYN-YKR031C'</t>
  </si>
  <si>
    <t>'ENZSYN-YKR039W_en'</t>
  </si>
  <si>
    <t>'ENZSYN-YKR039W_rm'</t>
  </si>
  <si>
    <t>'ENZSYN-YKR043C'</t>
  </si>
  <si>
    <t>'ENZSYN-YKR052C'</t>
  </si>
  <si>
    <t>'ENZSYN-YKR053C'</t>
  </si>
  <si>
    <t>'ENZSYN-YKR061W'</t>
  </si>
  <si>
    <t>'ENZSYN-YKR067W_l'</t>
  </si>
  <si>
    <t>'ENZSYN-YKR067W_rm'</t>
  </si>
  <si>
    <t>'ENZSYN-YKR069W'</t>
  </si>
  <si>
    <t>'ENZSYN-YKR080W'</t>
  </si>
  <si>
    <t>'ENZSYN-YKR089C'</t>
  </si>
  <si>
    <t>'ENZSYN-YKR097W'</t>
  </si>
  <si>
    <t>'ENZSYN-YLL012W'</t>
  </si>
  <si>
    <t>'ENZSYN-YLL015W'</t>
  </si>
  <si>
    <t>'ENZSYN-YLL018C'</t>
  </si>
  <si>
    <t>'ENZSYN-YLL028W'</t>
  </si>
  <si>
    <t>'ENZSYN-YLL031C'</t>
  </si>
  <si>
    <t>'ENZSYN-YLL043W'</t>
  </si>
  <si>
    <t>'ENZSYN-YLL048C'</t>
  </si>
  <si>
    <t>'ENZSYN-YLL052C_en'</t>
  </si>
  <si>
    <t>'ENZSYN-YLL052C_rm'</t>
  </si>
  <si>
    <t>'ENZSYN-YLL057C'</t>
  </si>
  <si>
    <t>'ENZSYN-YLL058W'</t>
  </si>
  <si>
    <t>'ENZSYN-YLL061W'</t>
  </si>
  <si>
    <t>'ENZSYN-YLL062C'</t>
  </si>
  <si>
    <t>'ENZSYN-YLR011W'</t>
  </si>
  <si>
    <t>'ENZSYN-YLR017W'</t>
  </si>
  <si>
    <t>'ENZSYN-YLR020C'</t>
  </si>
  <si>
    <t>'ENZSYN-YLR027C_c'</t>
  </si>
  <si>
    <t>'ENZSYN-YLR027C_x'</t>
  </si>
  <si>
    <t>'ENZSYN-YLR028C'</t>
  </si>
  <si>
    <t>'ENZSYN-YLR044C'</t>
  </si>
  <si>
    <t>'ENZSYN-YLR056W'</t>
  </si>
  <si>
    <t>'ENZSYN-YLR058C'</t>
  </si>
  <si>
    <t>'ENZSYN-YLR070C'</t>
  </si>
  <si>
    <t>'ENZSYN-YLR081W'</t>
  </si>
  <si>
    <t>'ENZSYN-YLR089C'</t>
  </si>
  <si>
    <t>'ENZSYN-YLR092W'</t>
  </si>
  <si>
    <t>'ENZSYN-YLR100W'</t>
  </si>
  <si>
    <t>'ENZSYN-YLR109W'</t>
  </si>
  <si>
    <t>'ENZSYN-YLR130C'</t>
  </si>
  <si>
    <t>'ENZSYN-YLR133W'</t>
  </si>
  <si>
    <t>'ENZSYN-YLR134W'</t>
  </si>
  <si>
    <t>'ENZSYN-YLR138W'</t>
  </si>
  <si>
    <t>'ENZSYN-YLR142W'</t>
  </si>
  <si>
    <t>'ENZSYN-YLR146C'</t>
  </si>
  <si>
    <t>'ENZSYN-YLR153C'</t>
  </si>
  <si>
    <t>'ENZSYN-YLR155C'</t>
  </si>
  <si>
    <t>'ENZSYN-YLR157C'</t>
  </si>
  <si>
    <t>'ENZSYN-YLR158C'</t>
  </si>
  <si>
    <t>'ENZSYN-YLR160C'</t>
  </si>
  <si>
    <t>'ENZSYN-YLR172C'</t>
  </si>
  <si>
    <t>'ENZSYN-YLR174W'</t>
  </si>
  <si>
    <t>'ENZSYN-YLR180W'</t>
  </si>
  <si>
    <t>'ENZSYN-YLR189C'</t>
  </si>
  <si>
    <t>'ENZSYN-YLR209C'</t>
  </si>
  <si>
    <t>'ENZSYN-YLR231C'</t>
  </si>
  <si>
    <t>'ENZSYN-YLR237W'</t>
  </si>
  <si>
    <t>'ENZSYN-YLR239C'</t>
  </si>
  <si>
    <t>'ENZSYN-YLR244C'</t>
  </si>
  <si>
    <t>'ENZSYN-YLR245C'</t>
  </si>
  <si>
    <t>'ENZSYN-YLR260W'</t>
  </si>
  <si>
    <t>'ENZSYN-YLR284C'</t>
  </si>
  <si>
    <t>'ENZSYN-YLR285W'</t>
  </si>
  <si>
    <t>'ENZSYN-YLR299W'</t>
  </si>
  <si>
    <t>'ENZSYN-YLR300W'</t>
  </si>
  <si>
    <t>'ENZSYN-YLR303W'</t>
  </si>
  <si>
    <t>'ENZSYN-YLR304C_c'</t>
  </si>
  <si>
    <t>'ENZSYN-YLR304C_m'</t>
  </si>
  <si>
    <t>'ENZSYN-YLR305C'</t>
  </si>
  <si>
    <t>'ENZSYN-YLR307W'</t>
  </si>
  <si>
    <t>'ENZSYN-YLR308W'</t>
  </si>
  <si>
    <t>'ENZSYN-YLR328W_c'</t>
  </si>
  <si>
    <t>'ENZSYN-YLR328W_n'</t>
  </si>
  <si>
    <t>'ENZSYN-YLR345W'</t>
  </si>
  <si>
    <t>'ENZSYN-YLR348C'</t>
  </si>
  <si>
    <t>'ENZSYN-YLR354C'</t>
  </si>
  <si>
    <t>'ENZSYN-YLR355C'</t>
  </si>
  <si>
    <t>'ENZSYN-YLR359W'</t>
  </si>
  <si>
    <t>'ENZSYN-YLR372W'</t>
  </si>
  <si>
    <t>'ENZSYN-YLR377C'</t>
  </si>
  <si>
    <t>'ENZSYN-YLR382C'</t>
  </si>
  <si>
    <t>'ENZSYN-YLR410W'</t>
  </si>
  <si>
    <t>'ENZSYN-YLR420W'</t>
  </si>
  <si>
    <t>'ENZSYN-YLR432W'</t>
  </si>
  <si>
    <t>'ENZSYN-YLR438W'</t>
  </si>
  <si>
    <t>'ENZSYN-YLR446W'</t>
  </si>
  <si>
    <t>'ENZSYN-YLR450W'</t>
  </si>
  <si>
    <t>'ENZSYN-YML004C'</t>
  </si>
  <si>
    <t>'ENZSYN-YML008C'</t>
  </si>
  <si>
    <t>'ENZSYN-YML022W'</t>
  </si>
  <si>
    <t>'ENZSYN-YML035C'</t>
  </si>
  <si>
    <t>'ENZSYN-YML042W_mm'</t>
  </si>
  <si>
    <t>'ENZSYN-YML042W_x'</t>
  </si>
  <si>
    <t>'ENZSYN-YML054C'</t>
  </si>
  <si>
    <t>'ENZSYN-YML056C'</t>
  </si>
  <si>
    <t>'ENZSYN-YML059C'</t>
  </si>
  <si>
    <t>'ENZSYN-YML070W'</t>
  </si>
  <si>
    <t>'ENZSYN-YML075C'</t>
  </si>
  <si>
    <t>'ENZSYN-YML082W'</t>
  </si>
  <si>
    <t>'ENZSYN-YML086C'</t>
  </si>
  <si>
    <t>'ENZSYN-YML106W'</t>
  </si>
  <si>
    <t>'ENZSYN-YML120C'</t>
  </si>
  <si>
    <t>'ENZSYN-YML123C'</t>
  </si>
  <si>
    <t>'ENZSYN-YML126C'</t>
  </si>
  <si>
    <t>'ENZSYN-YMR006C'</t>
  </si>
  <si>
    <t>'ENZSYN-YMR008C'</t>
  </si>
  <si>
    <t>'ENZSYN-YMR011W'</t>
  </si>
  <si>
    <t>'ENZSYN-YMR013C'</t>
  </si>
  <si>
    <t>'ENZSYN-YMR015C'</t>
  </si>
  <si>
    <t>'ENZSYN-YMR020W'</t>
  </si>
  <si>
    <t>'ENZSYN-YMR041C'</t>
  </si>
  <si>
    <t>'ENZSYN-YMR056C'</t>
  </si>
  <si>
    <t>'ENZSYN-YMR058W'</t>
  </si>
  <si>
    <t>'ENZSYN-YMR062C'</t>
  </si>
  <si>
    <t>'ENZSYN-YMR083W'</t>
  </si>
  <si>
    <t>'ENZSYN-YMR084W'</t>
  </si>
  <si>
    <t>'ENZSYN-YMR087W'</t>
  </si>
  <si>
    <t>'ENZSYN-YMR088C'</t>
  </si>
  <si>
    <t>'ENZSYN-YMR105C'</t>
  </si>
  <si>
    <t>'ENZSYN-YMR108W'</t>
  </si>
  <si>
    <t>'ENZSYN-YMR110C'</t>
  </si>
  <si>
    <t>'ENZSYN-YMR113W'</t>
  </si>
  <si>
    <t>'ENZSYN-YMR120C'</t>
  </si>
  <si>
    <t>'ENZSYN-YMR145C'</t>
  </si>
  <si>
    <t>'ENZSYN-YMR162C'</t>
  </si>
  <si>
    <t>'ENZSYN-YMR165C'</t>
  </si>
  <si>
    <t>'ENZSYN-YMR169C'</t>
  </si>
  <si>
    <t>'ENZSYN-YMR170C'</t>
  </si>
  <si>
    <t>'ENZSYN-YMR202W'</t>
  </si>
  <si>
    <t>'ENZSYN-YMR207C'</t>
  </si>
  <si>
    <t>'ENZSYN-YMR208W'</t>
  </si>
  <si>
    <t>'ENZSYN-YMR217W'</t>
  </si>
  <si>
    <t>'ENZSYN-YMR220W'</t>
  </si>
  <si>
    <t>'ENZSYN-YMR226C'</t>
  </si>
  <si>
    <t>'ENZSYN-YMR241W'</t>
  </si>
  <si>
    <t>'ENZSYN-YMR246W'</t>
  </si>
  <si>
    <t>'ENZSYN-YMR250W'</t>
  </si>
  <si>
    <t>'ENZSYN-YMR267W'</t>
  </si>
  <si>
    <t>'ENZSYN-YMR271C'</t>
  </si>
  <si>
    <t>'ENZSYN-YMR272C'</t>
  </si>
  <si>
    <t>'ENZSYN-YMR278W'</t>
  </si>
  <si>
    <t>'ENZSYN-YMR281W'</t>
  </si>
  <si>
    <t>'ENZSYN-YMR289W'</t>
  </si>
  <si>
    <t>'ENZSYN-YMR300C'</t>
  </si>
  <si>
    <t>'ENZSYN-YMR303C'</t>
  </si>
  <si>
    <t>'ENZSYN-YMR313C'</t>
  </si>
  <si>
    <t>'ENZSYN-YMR318C'</t>
  </si>
  <si>
    <t>'ENZSYN-YMR319C'</t>
  </si>
  <si>
    <t>'ENZSYN-YMR323W'</t>
  </si>
  <si>
    <t>'ENZSYN-YNL003C'</t>
  </si>
  <si>
    <t>'ENZSYN-YNL009W'</t>
  </si>
  <si>
    <t>'ENZSYN-YNL029C'</t>
  </si>
  <si>
    <t>'ENZSYN-YNL036W'</t>
  </si>
  <si>
    <t>'ENZSYN-YNL045W_c'</t>
  </si>
  <si>
    <t>'ENZSYN-YNL045W_n'</t>
  </si>
  <si>
    <t>'ENZSYN-YNL065W'</t>
  </si>
  <si>
    <t>'ENZSYN-YNL073W'</t>
  </si>
  <si>
    <t>'ENZSYN-YNL101W'</t>
  </si>
  <si>
    <t>'ENZSYN-YNL104C_c'</t>
  </si>
  <si>
    <t>'ENZSYN-YNL104C_m'</t>
  </si>
  <si>
    <t>'ENZSYN-YNL106C'</t>
  </si>
  <si>
    <t>'ENZSYN-YNL117W'</t>
  </si>
  <si>
    <t>'ENZSYN-YNL129W'</t>
  </si>
  <si>
    <t>'ENZSYN-YNL130C'</t>
  </si>
  <si>
    <t>'ENZSYN-YNL141W'</t>
  </si>
  <si>
    <t>'ENZSYN-YNL142W'</t>
  </si>
  <si>
    <t>'ENZSYN-YNL169C'</t>
  </si>
  <si>
    <t>'ENZSYN-YNL192W'</t>
  </si>
  <si>
    <t>'ENZSYN-YNL202W'</t>
  </si>
  <si>
    <t>'ENZSYN-YNL220W'</t>
  </si>
  <si>
    <t>'ENZSYN-YNL241C'</t>
  </si>
  <si>
    <t>'ENZSYN-YNL247W'</t>
  </si>
  <si>
    <t>'ENZSYN-YNL256W'</t>
  </si>
  <si>
    <t>'ENZSYN-YNL267W'</t>
  </si>
  <si>
    <t>'ENZSYN-YNL268W'</t>
  </si>
  <si>
    <t>'ENZSYN-YNL270C'</t>
  </si>
  <si>
    <t>'ENZSYN-YNL277W'</t>
  </si>
  <si>
    <t>'ENZSYN-YNL280C'</t>
  </si>
  <si>
    <t>'ENZSYN-YNL292W'</t>
  </si>
  <si>
    <t>'ENZSYN-YNL316C'</t>
  </si>
  <si>
    <t>'ENZSYN-YNL318C'</t>
  </si>
  <si>
    <t>'ENZSYN-YNL334C'</t>
  </si>
  <si>
    <t>'ENZSYN-YNR001C'</t>
  </si>
  <si>
    <t>'ENZSYN-YNR008W'</t>
  </si>
  <si>
    <t>'ENZSYN-YNR012W'</t>
  </si>
  <si>
    <t>'ENZSYN-YNR013C'</t>
  </si>
  <si>
    <t>'ENZSYN-YNR016C'</t>
  </si>
  <si>
    <t>'ENZSYN-YNR019W'</t>
  </si>
  <si>
    <t>'ENZSYN-YNR027W'</t>
  </si>
  <si>
    <t>'ENZSYN-YNR033W'</t>
  </si>
  <si>
    <t>'ENZSYN-YNR041C'</t>
  </si>
  <si>
    <t>'ENZSYN-YNR043W'</t>
  </si>
  <si>
    <t>'ENZSYN-YNR050C'</t>
  </si>
  <si>
    <t>'ENZSYN-YNR056C'</t>
  </si>
  <si>
    <t>'ENZSYN-YNR057C'</t>
  </si>
  <si>
    <t>'ENZSYN-YNR058W'</t>
  </si>
  <si>
    <t>'ENZSYN-YNR067C'</t>
  </si>
  <si>
    <t>'ENZSYN-YNR072W'</t>
  </si>
  <si>
    <t>'ENZSYN-YOL011W'</t>
  </si>
  <si>
    <t>'ENZSYN-YOL020W'</t>
  </si>
  <si>
    <t>'ENZSYN-YOL033W'</t>
  </si>
  <si>
    <t>'ENZSYN-YOL049W'</t>
  </si>
  <si>
    <t>'ENZSYN-YOL052C'</t>
  </si>
  <si>
    <t>'ENZSYN-YOL055C'</t>
  </si>
  <si>
    <t>'ENZSYN-YOL058W'</t>
  </si>
  <si>
    <t>'ENZSYN-YOL059W_c'</t>
  </si>
  <si>
    <t>'ENZSYN-YOL059W_m'</t>
  </si>
  <si>
    <t>'ENZSYN-YOL064C'</t>
  </si>
  <si>
    <t>'ENZSYN-YOL065C'</t>
  </si>
  <si>
    <t>'ENZSYN-YOL066C'</t>
  </si>
  <si>
    <t>'ENZSYN-YOL068C'</t>
  </si>
  <si>
    <t>'ENZSYN-YOL086C'</t>
  </si>
  <si>
    <t>'ENZSYN-YOL092W'</t>
  </si>
  <si>
    <t>'ENZSYN-YOL097C'</t>
  </si>
  <si>
    <t>'ENZSYN-YOL103W'</t>
  </si>
  <si>
    <t>'ENZSYN-YOL122C'</t>
  </si>
  <si>
    <t>'ENZSYN-YOL126C'</t>
  </si>
  <si>
    <t>'ENZSYN-YOL130W'</t>
  </si>
  <si>
    <t>'ENZSYN-YOL136C'</t>
  </si>
  <si>
    <t>'ENZSYN-YOL140W'</t>
  </si>
  <si>
    <t>'ENZSYN-YOL143C'</t>
  </si>
  <si>
    <t>'ENZSYN-YOL151W'</t>
  </si>
  <si>
    <t>'ENZSYN-YOL156W'</t>
  </si>
  <si>
    <t>'ENZSYN-YOR011W'</t>
  </si>
  <si>
    <t>'ENZSYN-YOR025W'</t>
  </si>
  <si>
    <t>'ENZSYN-YOR040W'</t>
  </si>
  <si>
    <t>'ENZSYN-YOR071C'</t>
  </si>
  <si>
    <t>'ENZSYN-YOR074C'</t>
  </si>
  <si>
    <t>'ENZSYN-YOR081C'</t>
  </si>
  <si>
    <t>'ENZSYN-YOR095C'</t>
  </si>
  <si>
    <t>'ENZSYN-YOR099W'</t>
  </si>
  <si>
    <t>'ENZSYN-YOR100C'</t>
  </si>
  <si>
    <t>'ENZSYN-YOR108W'</t>
  </si>
  <si>
    <t>'ENZSYN-YOR109W'</t>
  </si>
  <si>
    <t>'ENZSYN-YOR120W'</t>
  </si>
  <si>
    <t>'ENZSYN-YOR126C'</t>
  </si>
  <si>
    <t>'ENZSYN-YOR128C'</t>
  </si>
  <si>
    <t>'ENZSYN-YOR130C'</t>
  </si>
  <si>
    <t>'ENZSYN-YOR143C'</t>
  </si>
  <si>
    <t>'ENZSYN-YOR155C'</t>
  </si>
  <si>
    <t>'ENZSYN-YOR161C'</t>
  </si>
  <si>
    <t>'ENZSYN-YOR163W'</t>
  </si>
  <si>
    <t>'ENZSYN-YOR168W'</t>
  </si>
  <si>
    <t>'ENZSYN-YOR171C'</t>
  </si>
  <si>
    <t>'ENZSYN-YOR175C'</t>
  </si>
  <si>
    <t>'ENZSYN-YOR176W'</t>
  </si>
  <si>
    <t>'ENZSYN-YOR180C'</t>
  </si>
  <si>
    <t>'ENZSYN-YOR184W'</t>
  </si>
  <si>
    <t>'ENZSYN-YOR190W'</t>
  </si>
  <si>
    <t>'ENZSYN-YOR192C'</t>
  </si>
  <si>
    <t>'ENZSYN-YOR196C'</t>
  </si>
  <si>
    <t>'ENZSYN-YOR202W'</t>
  </si>
  <si>
    <t>'ENZSYN-YOR209C'</t>
  </si>
  <si>
    <t>'ENZSYN-YOR222W'</t>
  </si>
  <si>
    <t>'ENZSYN-YOR236W_c'</t>
  </si>
  <si>
    <t>'ENZSYN-YOR236W_m'</t>
  </si>
  <si>
    <t>'ENZSYN-YOR241W'</t>
  </si>
  <si>
    <t>'ENZSYN-YOR245C_l'</t>
  </si>
  <si>
    <t>'ENZSYN-YOR245C_rm'</t>
  </si>
  <si>
    <t>'ENZSYN-YOR273C'</t>
  </si>
  <si>
    <t>'ENZSYN-YOR278W'</t>
  </si>
  <si>
    <t>'ENZSYN-YOR283W'</t>
  </si>
  <si>
    <t>'ENZSYN-YOR306C'</t>
  </si>
  <si>
    <t>'ENZSYN-YOR311C'</t>
  </si>
  <si>
    <t>'ENZSYN-YOR317W'</t>
  </si>
  <si>
    <t>'ENZSYN-YOR323C'</t>
  </si>
  <si>
    <t>'ENZSYN-YOR334W'</t>
  </si>
  <si>
    <t>'ENZSYN-YOR335C'</t>
  </si>
  <si>
    <t>'ENZSYN-YOR347C'</t>
  </si>
  <si>
    <t>'ENZSYN-YOR348C'</t>
  </si>
  <si>
    <t>'ENZSYN-YOR360C'</t>
  </si>
  <si>
    <t>'ENZSYN-YOR374W'</t>
  </si>
  <si>
    <t>'ENZSYN-YOR375C'</t>
  </si>
  <si>
    <t>'ENZSYN-YOR377W'</t>
  </si>
  <si>
    <t>'ENZSYN-YOR388C'</t>
  </si>
  <si>
    <t>'ENZSYN-YOR393W'</t>
  </si>
  <si>
    <t>'ENZSYN-YPL015C'</t>
  </si>
  <si>
    <t>'ENZSYN-YPL023C'</t>
  </si>
  <si>
    <t>'ENZSYN-YPL028W'</t>
  </si>
  <si>
    <t>'ENZSYN-YPL036W'</t>
  </si>
  <si>
    <t>'ENZSYN-YPL040C'</t>
  </si>
  <si>
    <t>'ENZSYN-YPL053C'</t>
  </si>
  <si>
    <t>'ENZSYN-YPL060W'</t>
  </si>
  <si>
    <t>'ENZSYN-YPL061W'</t>
  </si>
  <si>
    <t>'ENZSYN-YPL069C'</t>
  </si>
  <si>
    <t>'ENZSYN-YPL087W'</t>
  </si>
  <si>
    <t>'ENZSYN-YPL091W'</t>
  </si>
  <si>
    <t>'ENZSYN-YPL092W'</t>
  </si>
  <si>
    <t>'ENZSYN-YPL097W'</t>
  </si>
  <si>
    <t>'ENZSYN-YPL104W'</t>
  </si>
  <si>
    <t>'ENZSYN-YPL110C'</t>
  </si>
  <si>
    <t>'ENZSYN-YPL111W'</t>
  </si>
  <si>
    <t>'ENZSYN-YPL117C'</t>
  </si>
  <si>
    <t>'ENZSYN-YPL134C'</t>
  </si>
  <si>
    <t>'ENZSYN-YPL148C'</t>
  </si>
  <si>
    <t>'ENZSYN-YPL160W'</t>
  </si>
  <si>
    <t>'ENZSYN-YPL172C'</t>
  </si>
  <si>
    <t>'ENZSYN-YPL188W'</t>
  </si>
  <si>
    <t>'ENZSYN-YPL206C'</t>
  </si>
  <si>
    <t>'ENZSYN-YPL212C'</t>
  </si>
  <si>
    <t>'ENZSYN-YPL214C'</t>
  </si>
  <si>
    <t>'ENZSYN-YPL252C'</t>
  </si>
  <si>
    <t>'ENZSYN-YPL258C'</t>
  </si>
  <si>
    <t>'ENZSYN-YPL262W_c'</t>
  </si>
  <si>
    <t>'ENZSYN-YPL262W_m'</t>
  </si>
  <si>
    <t>'ENZSYN-YPL265W'</t>
  </si>
  <si>
    <t>'ENZSYN-YPL268W'</t>
  </si>
  <si>
    <t>'ENZSYN-YPL273W'</t>
  </si>
  <si>
    <t>'ENZSYN-YPL274W'</t>
  </si>
  <si>
    <t>'ENZSYN-YPL281C'</t>
  </si>
  <si>
    <t>'ENZSYN-YPR001W'</t>
  </si>
  <si>
    <t>'ENZSYN-YPR002W'</t>
  </si>
  <si>
    <t>'ENZSYN-YPR006C'</t>
  </si>
  <si>
    <t>'ENZSYN-YPR011C'</t>
  </si>
  <si>
    <t>'ENZSYN-YPR021C'</t>
  </si>
  <si>
    <t>'ENZSYN-YPR026W'</t>
  </si>
  <si>
    <t>'ENZSYN-YPR033C_c'</t>
  </si>
  <si>
    <t>'ENZSYN-YPR033C_m'</t>
  </si>
  <si>
    <t>'ENZSYN-YPR035W'</t>
  </si>
  <si>
    <t>'ENZSYN-YPR047W'</t>
  </si>
  <si>
    <t>'ENZSYN-YPR058W'</t>
  </si>
  <si>
    <t>'ENZSYN-YPR060C'</t>
  </si>
  <si>
    <t>'ENZSYN-YPR062W'</t>
  </si>
  <si>
    <t>'ENZSYN-YPR069C'</t>
  </si>
  <si>
    <t>'ENZSYN-YPR074C'</t>
  </si>
  <si>
    <t>'ENZSYN-YPR081C'</t>
  </si>
  <si>
    <t>'ENZSYN-YPR113W'</t>
  </si>
  <si>
    <t>'ENZSYN-YPR118W'</t>
  </si>
  <si>
    <t>'ENZSYN-YPR121W'</t>
  </si>
  <si>
    <t>'ENZSYN-YPR127W'</t>
  </si>
  <si>
    <t>'ENZSYN-YPR128C'</t>
  </si>
  <si>
    <t>'ENZSYN-YPR138C'</t>
  </si>
  <si>
    <t>'ENZSYN-YPR140W'</t>
  </si>
  <si>
    <t>'ENZSYN-YPR145W'</t>
  </si>
  <si>
    <t>'ENZSYN-YPR156C'</t>
  </si>
  <si>
    <t>'ENZSYN-YPR159W'</t>
  </si>
  <si>
    <t>'ENZSYN-YPR160W'</t>
  </si>
  <si>
    <t>'ENZSYN-YPR183W'</t>
  </si>
  <si>
    <t>'ENZSYN-YPR184W'</t>
  </si>
  <si>
    <t>'ENZSYN-YPR192W_en'</t>
  </si>
  <si>
    <t>'ENZSYN-YPR192W_rm'</t>
  </si>
  <si>
    <t>'PROSYN-PROTDUMMY'</t>
  </si>
  <si>
    <t>'PROSYN-Q0045'</t>
  </si>
  <si>
    <t>'PROSYN-Q0080'</t>
  </si>
  <si>
    <t>'PROSYN-Q0085'</t>
  </si>
  <si>
    <t>'PROSYN-Q0105'</t>
  </si>
  <si>
    <t>'PROSYN-Q0130'</t>
  </si>
  <si>
    <t>'PROSYN-Q0140'</t>
  </si>
  <si>
    <t>'PROSYN-Q0250'</t>
  </si>
  <si>
    <t>'PROSYN-Q0275'</t>
  </si>
  <si>
    <t>'PROSYN-YAL012W'</t>
  </si>
  <si>
    <t>'PROSYN-YAL022C'</t>
  </si>
  <si>
    <t>'PROSYN-YAL023C'</t>
  </si>
  <si>
    <t>'PROSYN-YAL026C'</t>
  </si>
  <si>
    <t>'PROSYN-YAL035W'</t>
  </si>
  <si>
    <t>'PROSYN-YAL038W'</t>
  </si>
  <si>
    <t>'PROSYN-YAL039C'</t>
  </si>
  <si>
    <t>'PROSYN-YAL044C'</t>
  </si>
  <si>
    <t>'PROSYN-YAL054C_c'</t>
  </si>
  <si>
    <t>'PROSYN-YAL054C_m'</t>
  </si>
  <si>
    <t>'PROSYN-YAL060W'</t>
  </si>
  <si>
    <t>'PROSYN-YAL061W_c'</t>
  </si>
  <si>
    <t>'PROSYN-YAL061W_n'</t>
  </si>
  <si>
    <t>'PROSYN-YAL062W'</t>
  </si>
  <si>
    <t>'PROSYN-YAR015W'</t>
  </si>
  <si>
    <t>'PROSYN-YAR035W'</t>
  </si>
  <si>
    <t>'PROSYN-YAR069W-A'</t>
  </si>
  <si>
    <t>'PROSYN-YAR071W'</t>
  </si>
  <si>
    <t>'PROSYN-YBL011W'</t>
  </si>
  <si>
    <t>'PROSYN-YBL013W_c'</t>
  </si>
  <si>
    <t>'PROSYN-YBL013W_m'</t>
  </si>
  <si>
    <t>'PROSYN-YBL015W'</t>
  </si>
  <si>
    <t>'PROSYN-YBL030C'</t>
  </si>
  <si>
    <t>'PROSYN-YBL033C'</t>
  </si>
  <si>
    <t>'PROSYN-YBL038W'</t>
  </si>
  <si>
    <t>'PROSYN-YBL039C'</t>
  </si>
  <si>
    <t>'PROSYN-YBL042C'</t>
  </si>
  <si>
    <t>'PROSYN-YBL045C'</t>
  </si>
  <si>
    <t>'PROSYN-YBL064C'</t>
  </si>
  <si>
    <t>'PROSYN-YBL068W'</t>
  </si>
  <si>
    <t>'PROSYN-YBL072C'</t>
  </si>
  <si>
    <t>'PROSYN-YBL076C'</t>
  </si>
  <si>
    <t>'PROSYN-YBL080C'</t>
  </si>
  <si>
    <t>'PROSYN-YBL087C'</t>
  </si>
  <si>
    <t>'PROSYN-YBL090W'</t>
  </si>
  <si>
    <t>'PROSYN-YBL091C'</t>
  </si>
  <si>
    <t>'PROSYN-YBL092W'</t>
  </si>
  <si>
    <t>'PROSYN-YBL098W'</t>
  </si>
  <si>
    <t>'PROSYN-YBL099W'</t>
  </si>
  <si>
    <t>'PROSYN-YBR001C'</t>
  </si>
  <si>
    <t>'PROSYN-YBR002C'</t>
  </si>
  <si>
    <t>'PROSYN-YBR003W'</t>
  </si>
  <si>
    <t>'PROSYN-YBR004C'</t>
  </si>
  <si>
    <t>'PROSYN-YBR006W'</t>
  </si>
  <si>
    <t>'PROSYN-YBR011C'</t>
  </si>
  <si>
    <t>'PROSYN-YBR018C'</t>
  </si>
  <si>
    <t>'PROSYN-YBR019C'</t>
  </si>
  <si>
    <t>'PROSYN-YBR020W'</t>
  </si>
  <si>
    <t>'PROSYN-YBR021W'</t>
  </si>
  <si>
    <t>'PROSYN-YBR022W'</t>
  </si>
  <si>
    <t>'PROSYN-YBR023C'</t>
  </si>
  <si>
    <t>'PROSYN-YBR026C'</t>
  </si>
  <si>
    <t>'PROSYN-YBR029C'</t>
  </si>
  <si>
    <t>'PROSYN-YBR031W'</t>
  </si>
  <si>
    <t>'PROSYN-YBR034C'</t>
  </si>
  <si>
    <t>'PROSYN-YBR035C'</t>
  </si>
  <si>
    <t>'PROSYN-YBR036C'</t>
  </si>
  <si>
    <t>'PROSYN-YBR038W'</t>
  </si>
  <si>
    <t>'PROSYN-YBR039W'</t>
  </si>
  <si>
    <t>'PROSYN-YBR041W'</t>
  </si>
  <si>
    <t>'PROSYN-YBR042C'</t>
  </si>
  <si>
    <t>'PROSYN-YBR046C'</t>
  </si>
  <si>
    <t>'PROSYN-YBR058C-A'</t>
  </si>
  <si>
    <t>'PROSYN-YBR068C'</t>
  </si>
  <si>
    <t>'PROSYN-YBR069C'</t>
  </si>
  <si>
    <t>'PROSYN-YBR070C'</t>
  </si>
  <si>
    <t>'PROSYN-YBR084C-A'</t>
  </si>
  <si>
    <t>'PROSYN-YBR084W'</t>
  </si>
  <si>
    <t>'PROSYN-YBR085W'</t>
  </si>
  <si>
    <t>'PROSYN-YBR092C'</t>
  </si>
  <si>
    <t>'PROSYN-YBR093C'</t>
  </si>
  <si>
    <t>'PROSYN-YBR097W'</t>
  </si>
  <si>
    <t>'PROSYN-YBR104W'</t>
  </si>
  <si>
    <t>'PROSYN-YBR110W'</t>
  </si>
  <si>
    <t>'PROSYN-YBR115C'</t>
  </si>
  <si>
    <t>'PROSYN-YBR117C'</t>
  </si>
  <si>
    <t>'PROSYN-YBR121C'</t>
  </si>
  <si>
    <t>'PROSYN-YBR122C'</t>
  </si>
  <si>
    <t>'PROSYN-YBR126C'</t>
  </si>
  <si>
    <t>'PROSYN-YBR127C'</t>
  </si>
  <si>
    <t>'PROSYN-YBR132C'</t>
  </si>
  <si>
    <t>'PROSYN-YBR145W'</t>
  </si>
  <si>
    <t>'PROSYN-YBR146W'</t>
  </si>
  <si>
    <t>'PROSYN-YBR147W_mm'</t>
  </si>
  <si>
    <t>'PROSYN-YBR147W_vm'</t>
  </si>
  <si>
    <t>'PROSYN-YBR149W'</t>
  </si>
  <si>
    <t>'PROSYN-YBR153W'</t>
  </si>
  <si>
    <t>'PROSYN-YBR159W'</t>
  </si>
  <si>
    <t>'PROSYN-YBR161W'</t>
  </si>
  <si>
    <t>'PROSYN-YBR166C'</t>
  </si>
  <si>
    <t>'PROSYN-YBR176W'</t>
  </si>
  <si>
    <t>'PROSYN-YBR180W'</t>
  </si>
  <si>
    <t>'PROSYN-YBR183W'</t>
  </si>
  <si>
    <t>'PROSYN-YBR191W'</t>
  </si>
  <si>
    <t>'PROSYN-YBR192W'</t>
  </si>
  <si>
    <t>'PROSYN-YBR196C'</t>
  </si>
  <si>
    <t>'PROSYN-YBR199W'</t>
  </si>
  <si>
    <t>'PROSYN-YBR204C'</t>
  </si>
  <si>
    <t>'PROSYN-YBR205W'</t>
  </si>
  <si>
    <t>'PROSYN-YBR208C'</t>
  </si>
  <si>
    <t>'PROSYN-YBR213W'</t>
  </si>
  <si>
    <t>'PROSYN-YBR218C'</t>
  </si>
  <si>
    <t>'PROSYN-YBR221C'</t>
  </si>
  <si>
    <t>'PROSYN-YBR235W'</t>
  </si>
  <si>
    <t>'PROSYN-YBR241C'</t>
  </si>
  <si>
    <t>'PROSYN-YBR244W'</t>
  </si>
  <si>
    <t>'PROSYN-YBR248C'</t>
  </si>
  <si>
    <t>'PROSYN-YBR249C'</t>
  </si>
  <si>
    <t>'PROSYN-YBR251W'</t>
  </si>
  <si>
    <t>'PROSYN-YBR252W'</t>
  </si>
  <si>
    <t>'PROSYN-YBR256C'</t>
  </si>
  <si>
    <t>'PROSYN-YBR263W'</t>
  </si>
  <si>
    <t>'PROSYN-YBR265W'</t>
  </si>
  <si>
    <t>'PROSYN-YBR268W'</t>
  </si>
  <si>
    <t>'PROSYN-YBR281C'</t>
  </si>
  <si>
    <t>'PROSYN-YBR282W'</t>
  </si>
  <si>
    <t>'PROSYN-YBR291C'</t>
  </si>
  <si>
    <t>'PROSYN-YBR293W'</t>
  </si>
  <si>
    <t>'PROSYN-YBR294W'</t>
  </si>
  <si>
    <t>'PROSYN-YBR296C'</t>
  </si>
  <si>
    <t>'PROSYN-YBR298C'</t>
  </si>
  <si>
    <t>'PROSYN-YBR299W'</t>
  </si>
  <si>
    <t>'PROSYN-YCL004W'</t>
  </si>
  <si>
    <t>'PROSYN-YCL005W-A'</t>
  </si>
  <si>
    <t>'PROSYN-YCL009C'</t>
  </si>
  <si>
    <t>'PROSYN-YCL018W'</t>
  </si>
  <si>
    <t>'PROSYN-YCL025C'</t>
  </si>
  <si>
    <t>'PROSYN-YCL030C'</t>
  </si>
  <si>
    <t>'PROSYN-YCL035C'</t>
  </si>
  <si>
    <t>'PROSYN-YCL038C'</t>
  </si>
  <si>
    <t>'PROSYN-YCL040W'</t>
  </si>
  <si>
    <t>'PROSYN-YCL047C'</t>
  </si>
  <si>
    <t>'PROSYN-YCL050C'</t>
  </si>
  <si>
    <t>'PROSYN-YCL052C'</t>
  </si>
  <si>
    <t>'PROSYN-YCL064C'</t>
  </si>
  <si>
    <t>'PROSYN-YCL069W'</t>
  </si>
  <si>
    <t>'PROSYN-YCR003W'</t>
  </si>
  <si>
    <t>'PROSYN-YCR005C'</t>
  </si>
  <si>
    <t>'PROSYN-YCR010C'</t>
  </si>
  <si>
    <t>'PROSYN-YCR012W'</t>
  </si>
  <si>
    <t>'PROSYN-YCR024C'</t>
  </si>
  <si>
    <t>'PROSYN-YCR028C'</t>
  </si>
  <si>
    <t>'PROSYN-YCR031C'</t>
  </si>
  <si>
    <t>'PROSYN-YCR034W'</t>
  </si>
  <si>
    <t>'PROSYN-YCR036W'</t>
  </si>
  <si>
    <t>'PROSYN-YCR037C'</t>
  </si>
  <si>
    <t>'PROSYN-YCR046C'</t>
  </si>
  <si>
    <t>'PROSYN-YCR048W'</t>
  </si>
  <si>
    <t>'PROSYN-YCR053W'</t>
  </si>
  <si>
    <t>'PROSYN-YCR068W'</t>
  </si>
  <si>
    <t>'PROSYN-YCR071C'</t>
  </si>
  <si>
    <t>'PROSYN-YCR075C'</t>
  </si>
  <si>
    <t>'PROSYN-YCR083W'</t>
  </si>
  <si>
    <t>'PROSYN-YCR098C'</t>
  </si>
  <si>
    <t>'PROSYN-YCR105W'</t>
  </si>
  <si>
    <t>'PROSYN-YDL004W'</t>
  </si>
  <si>
    <t>'PROSYN-YDL015C'</t>
  </si>
  <si>
    <t>'PROSYN-YDL022W'</t>
  </si>
  <si>
    <t>'PROSYN-YDL024C'</t>
  </si>
  <si>
    <t>'PROSYN-YDL040C'</t>
  </si>
  <si>
    <t>'PROSYN-YDL042C'</t>
  </si>
  <si>
    <t>'PROSYN-YDL045C'</t>
  </si>
  <si>
    <t>'PROSYN-YDL045W-A'</t>
  </si>
  <si>
    <t>'PROSYN-YDL052C'</t>
  </si>
  <si>
    <t>'PROSYN-YDL055C'</t>
  </si>
  <si>
    <t>'PROSYN-YDL066W'</t>
  </si>
  <si>
    <t>'PROSYN-YDL067C'</t>
  </si>
  <si>
    <t>'PROSYN-YDL075W'</t>
  </si>
  <si>
    <t>'PROSYN-YDL078C'</t>
  </si>
  <si>
    <t>'PROSYN-YDL080C'</t>
  </si>
  <si>
    <t>'PROSYN-YDL081C'</t>
  </si>
  <si>
    <t>'PROSYN-YDL082W'</t>
  </si>
  <si>
    <t>'PROSYN-YDL085W'</t>
  </si>
  <si>
    <t>'PROSYN-YDL090C'</t>
  </si>
  <si>
    <t>'PROSYN-YDL093W'</t>
  </si>
  <si>
    <t>'PROSYN-YDL095W'</t>
  </si>
  <si>
    <t>'PROSYN-YDL100C'</t>
  </si>
  <si>
    <t>'PROSYN-YDL103C'</t>
  </si>
  <si>
    <t>'PROSYN-YDL119C'</t>
  </si>
  <si>
    <t>'PROSYN-YDL130W'</t>
  </si>
  <si>
    <t>'PROSYN-YDL131W'</t>
  </si>
  <si>
    <t>'PROSYN-YDL142C'</t>
  </si>
  <si>
    <t>'PROSYN-YDL166C'</t>
  </si>
  <si>
    <t>'PROSYN-YDL168W'</t>
  </si>
  <si>
    <t>'PROSYN-YDL171C'</t>
  </si>
  <si>
    <t>'PROSYN-YDL174C'</t>
  </si>
  <si>
    <t>'PROSYN-YDL178W'</t>
  </si>
  <si>
    <t>'PROSYN-YDL182W'</t>
  </si>
  <si>
    <t>'PROSYN-YDL184C'</t>
  </si>
  <si>
    <t>'PROSYN-YDL185W'</t>
  </si>
  <si>
    <t>'PROSYN-YDL191W'</t>
  </si>
  <si>
    <t>'PROSYN-YDL193W'</t>
  </si>
  <si>
    <t>'PROSYN-YDL198C'</t>
  </si>
  <si>
    <t>'PROSYN-YDL202W'</t>
  </si>
  <si>
    <t>'PROSYN-YDL205C'</t>
  </si>
  <si>
    <t>'PROSYN-YDL210W'</t>
  </si>
  <si>
    <t>'PROSYN-YDL215C'</t>
  </si>
  <si>
    <t>'PROSYN-YDL238C'</t>
  </si>
  <si>
    <t>'PROSYN-YDL245C'</t>
  </si>
  <si>
    <t>'PROSYN-YDL246C'</t>
  </si>
  <si>
    <t>'PROSYN-YDL247W'</t>
  </si>
  <si>
    <t>'PROSYN-YDR001C'</t>
  </si>
  <si>
    <t>'PROSYN-YDR007W'</t>
  </si>
  <si>
    <t>'PROSYN-YDR017C'</t>
  </si>
  <si>
    <t>'PROSYN-YDR019C'</t>
  </si>
  <si>
    <t>'PROSYN-YDR020C'</t>
  </si>
  <si>
    <t>'PROSYN-YDR023W'</t>
  </si>
  <si>
    <t>'PROSYN-YDR025W'</t>
  </si>
  <si>
    <t>'PROSYN-YDR035W'</t>
  </si>
  <si>
    <t>'PROSYN-YDR036C'</t>
  </si>
  <si>
    <t>'PROSYN-YDR037W'</t>
  </si>
  <si>
    <t>'PROSYN-YDR038C'</t>
  </si>
  <si>
    <t>'PROSYN-YDR039C'</t>
  </si>
  <si>
    <t>'PROSYN-YDR040C'</t>
  </si>
  <si>
    <t>'PROSYN-YDR041W'</t>
  </si>
  <si>
    <t>'PROSYN-YDR044W'</t>
  </si>
  <si>
    <t>'PROSYN-YDR046C'</t>
  </si>
  <si>
    <t>'PROSYN-YDR047W'</t>
  </si>
  <si>
    <t>'PROSYN-YDR050C'</t>
  </si>
  <si>
    <t>'PROSYN-YDR058C'</t>
  </si>
  <si>
    <t>'PROSYN-YDR062W'</t>
  </si>
  <si>
    <t>'PROSYN-YDR064W'</t>
  </si>
  <si>
    <t>'PROSYN-YDR071C'</t>
  </si>
  <si>
    <t>'PROSYN-YDR072C'</t>
  </si>
  <si>
    <t>'PROSYN-YDR074W'</t>
  </si>
  <si>
    <t>'PROSYN-YDR098C'</t>
  </si>
  <si>
    <t>'PROSYN-YDR105C'</t>
  </si>
  <si>
    <t>'PROSYN-YDR111C'</t>
  </si>
  <si>
    <t>'PROSYN-YDR115W'</t>
  </si>
  <si>
    <t>'PROSYN-YDR116C'</t>
  </si>
  <si>
    <t>'PROSYN-YDR127W'</t>
  </si>
  <si>
    <t>'PROSYN-YDR135C'</t>
  </si>
  <si>
    <t>'PROSYN-YDR147W'</t>
  </si>
  <si>
    <t>'PROSYN-YDR148C'</t>
  </si>
  <si>
    <t>'PROSYN-YDR158W'</t>
  </si>
  <si>
    <t>'PROSYN-YDR173C'</t>
  </si>
  <si>
    <t>'PROSYN-YDR175C'</t>
  </si>
  <si>
    <t>'PROSYN-YDR178W'</t>
  </si>
  <si>
    <t>'PROSYN-YDR191W'</t>
  </si>
  <si>
    <t>'PROSYN-YDR196C'</t>
  </si>
  <si>
    <t>'PROSYN-YDR204W'</t>
  </si>
  <si>
    <t>'PROSYN-YDR208W_en'</t>
  </si>
  <si>
    <t>'PROSYN-YDR208W_n'</t>
  </si>
  <si>
    <t>'PROSYN-YDR226W'</t>
  </si>
  <si>
    <t>'PROSYN-YDR232W'</t>
  </si>
  <si>
    <t>'PROSYN-YDR234W'</t>
  </si>
  <si>
    <t>'PROSYN-YDR236C_mm'</t>
  </si>
  <si>
    <t>'PROSYN-YDR236C_r'</t>
  </si>
  <si>
    <t>'PROSYN-YDR237W'</t>
  </si>
  <si>
    <t>'PROSYN-YDR242W'</t>
  </si>
  <si>
    <t>'PROSYN-YDR248C'</t>
  </si>
  <si>
    <t>'PROSYN-YDR256C'</t>
  </si>
  <si>
    <t>'PROSYN-YDR261C'</t>
  </si>
  <si>
    <t>'PROSYN-YDR268W'</t>
  </si>
  <si>
    <t>'PROSYN-YDR272W'</t>
  </si>
  <si>
    <t>'PROSYN-YDR284C'</t>
  </si>
  <si>
    <t>'PROSYN-YDR287W'</t>
  </si>
  <si>
    <t>'PROSYN-YDR294C'</t>
  </si>
  <si>
    <t>'PROSYN-YDR296W'</t>
  </si>
  <si>
    <t>'PROSYN-YDR297W'</t>
  </si>
  <si>
    <t>'PROSYN-YDR298C'</t>
  </si>
  <si>
    <t>'PROSYN-YDR300C'</t>
  </si>
  <si>
    <t>'PROSYN-YDR302W'</t>
  </si>
  <si>
    <t>'PROSYN-YDR305C'</t>
  </si>
  <si>
    <t>'PROSYN-YDR315C'</t>
  </si>
  <si>
    <t>'PROSYN-YDR321W'</t>
  </si>
  <si>
    <t>'PROSYN-YDR322C-A'</t>
  </si>
  <si>
    <t>'PROSYN-YDR322W'</t>
  </si>
  <si>
    <t>'PROSYN-YDR337W'</t>
  </si>
  <si>
    <t>'PROSYN-YDR341C'</t>
  </si>
  <si>
    <t>'PROSYN-YDR342C'</t>
  </si>
  <si>
    <t>'PROSYN-YDR343C'</t>
  </si>
  <si>
    <t>'PROSYN-YDR345C'</t>
  </si>
  <si>
    <t>'PROSYN-YDR347W'</t>
  </si>
  <si>
    <t>'PROSYN-YDR352W'</t>
  </si>
  <si>
    <t>'PROSYN-YDR353W'</t>
  </si>
  <si>
    <t>'PROSYN-YDR354W'</t>
  </si>
  <si>
    <t>'PROSYN-YDR367W'</t>
  </si>
  <si>
    <t>'PROSYN-YDR368W'</t>
  </si>
  <si>
    <t>'PROSYN-YDR373W'</t>
  </si>
  <si>
    <t>'PROSYN-YDR376W'</t>
  </si>
  <si>
    <t>'PROSYN-YDR377W'</t>
  </si>
  <si>
    <t>'PROSYN-YDR380W'</t>
  </si>
  <si>
    <t>'PROSYN-YDR382W'</t>
  </si>
  <si>
    <t>'PROSYN-YDR384C'</t>
  </si>
  <si>
    <t>'PROSYN-YDR387C'</t>
  </si>
  <si>
    <t>'PROSYN-YDR399W'</t>
  </si>
  <si>
    <t>'PROSYN-YDR400W'</t>
  </si>
  <si>
    <t>'PROSYN-YDR402C'</t>
  </si>
  <si>
    <t>'PROSYN-YDR403W'</t>
  </si>
  <si>
    <t>'PROSYN-YDR405W'</t>
  </si>
  <si>
    <t>'PROSYN-YDR408C'</t>
  </si>
  <si>
    <t>'PROSYN-YDR428C'</t>
  </si>
  <si>
    <t>'PROSYN-YDR441C'</t>
  </si>
  <si>
    <t>'PROSYN-YDR450W'</t>
  </si>
  <si>
    <t>'PROSYN-YDR452W'</t>
  </si>
  <si>
    <t>'PROSYN-YDR453C'</t>
  </si>
  <si>
    <t>'PROSYN-YDR454C'</t>
  </si>
  <si>
    <t>'PROSYN-YDR456W'</t>
  </si>
  <si>
    <t>'PROSYN-YDR462W'</t>
  </si>
  <si>
    <t>'PROSYN-YDR481C'</t>
  </si>
  <si>
    <t>'PROSYN-YDR483W'</t>
  </si>
  <si>
    <t>'PROSYN-YDR487C'</t>
  </si>
  <si>
    <t>'PROSYN-YDR494W'</t>
  </si>
  <si>
    <t>'PROSYN-YDR497C'</t>
  </si>
  <si>
    <t>'PROSYN-YDR502C'</t>
  </si>
  <si>
    <t>'PROSYN-YDR503C'</t>
  </si>
  <si>
    <t>'PROSYN-YDR508C'</t>
  </si>
  <si>
    <t>'PROSYN-YDR513W'</t>
  </si>
  <si>
    <t>'PROSYN-YDR529C'</t>
  </si>
  <si>
    <t>'PROSYN-YDR530C'</t>
  </si>
  <si>
    <t>'PROSYN-YDR531W'</t>
  </si>
  <si>
    <t>'PROSYN-YDR536W'</t>
  </si>
  <si>
    <t>'PROSYN-YDR538W'</t>
  </si>
  <si>
    <t>'PROSYN-YDR539W'</t>
  </si>
  <si>
    <t>'PROSYN-YEL006W'</t>
  </si>
  <si>
    <t>'PROSYN-YEL021W'</t>
  </si>
  <si>
    <t>'PROSYN-YEL024W'</t>
  </si>
  <si>
    <t>'PROSYN-YEL027W'</t>
  </si>
  <si>
    <t>'PROSYN-YEL029C'</t>
  </si>
  <si>
    <t>'PROSYN-YEL031W'</t>
  </si>
  <si>
    <t>'PROSYN-YEL038W'</t>
  </si>
  <si>
    <t>'PROSYN-YEL039C'</t>
  </si>
  <si>
    <t>'PROSYN-YEL041W'</t>
  </si>
  <si>
    <t>'PROSYN-YEL042W'</t>
  </si>
  <si>
    <t>'PROSYN-YEL046C'</t>
  </si>
  <si>
    <t>'PROSYN-YEL047C'</t>
  </si>
  <si>
    <t>'PROSYN-YEL050C'</t>
  </si>
  <si>
    <t>'PROSYN-YEL051W'</t>
  </si>
  <si>
    <t>'PROSYN-YEL054C'</t>
  </si>
  <si>
    <t>'PROSYN-YEL058W'</t>
  </si>
  <si>
    <t>'PROSYN-YEL063C'</t>
  </si>
  <si>
    <t>'PROSYN-YEL069C'</t>
  </si>
  <si>
    <t>'PROSYN-YEL071W'</t>
  </si>
  <si>
    <t>'PROSYN-YER003C'</t>
  </si>
  <si>
    <t>'PROSYN-YER005W'</t>
  </si>
  <si>
    <t>'PROSYN-YER010C'</t>
  </si>
  <si>
    <t>'PROSYN-YER014W'</t>
  </si>
  <si>
    <t>'PROSYN-YER015W'</t>
  </si>
  <si>
    <t>'PROSYN-YER019W_mm'</t>
  </si>
  <si>
    <t>'PROSYN-YER019W_rm'</t>
  </si>
  <si>
    <t>'PROSYN-YER023W'</t>
  </si>
  <si>
    <t>'PROSYN-YER024W'</t>
  </si>
  <si>
    <t>'PROSYN-YER026C'</t>
  </si>
  <si>
    <t>'PROSYN-YER037W'</t>
  </si>
  <si>
    <t>'PROSYN-YER043C'</t>
  </si>
  <si>
    <t>'PROSYN-YER050C'</t>
  </si>
  <si>
    <t>'PROSYN-YER052C'</t>
  </si>
  <si>
    <t>'PROSYN-YER053C'</t>
  </si>
  <si>
    <t>'PROSYN-YER055C'</t>
  </si>
  <si>
    <t>'PROSYN-YER056C-A'</t>
  </si>
  <si>
    <t>'PROSYN-YER056C'</t>
  </si>
  <si>
    <t>'PROSYN-YER060W-A'</t>
  </si>
  <si>
    <t>'PROSYN-YER060W'</t>
  </si>
  <si>
    <t>'PROSYN-YER061C'</t>
  </si>
  <si>
    <t>'PROSYN-YER062C'</t>
  </si>
  <si>
    <t>'PROSYN-YER065C'</t>
  </si>
  <si>
    <t>'PROSYN-YER069W'</t>
  </si>
  <si>
    <t>'PROSYN-YER070W'</t>
  </si>
  <si>
    <t>'PROSYN-YER073W'</t>
  </si>
  <si>
    <t>'PROSYN-YER074W'</t>
  </si>
  <si>
    <t>'PROSYN-YER081W'</t>
  </si>
  <si>
    <t>'PROSYN-YER090W'</t>
  </si>
  <si>
    <t>'PROSYN-YER091C'</t>
  </si>
  <si>
    <t>'PROSYN-YER099C'</t>
  </si>
  <si>
    <t>'PROSYN-YER119C'</t>
  </si>
  <si>
    <t>'PROSYN-YER141W'</t>
  </si>
  <si>
    <t>'PROSYN-YER152C'</t>
  </si>
  <si>
    <t>'PROSYN-YER163C'</t>
  </si>
  <si>
    <t>'PROSYN-YER170W'</t>
  </si>
  <si>
    <t>'PROSYN-YER174C'</t>
  </si>
  <si>
    <t>'PROSYN-YER175C'</t>
  </si>
  <si>
    <t>'PROSYN-YER178W'</t>
  </si>
  <si>
    <t>'PROSYN-YER183C'</t>
  </si>
  <si>
    <t>'PROSYN-YFL001W'</t>
  </si>
  <si>
    <t>'PROSYN-YFL011W'</t>
  </si>
  <si>
    <t>'PROSYN-YFL017C'</t>
  </si>
  <si>
    <t>'PROSYN-YFL018C'</t>
  </si>
  <si>
    <t>'PROSYN-YFL022C'</t>
  </si>
  <si>
    <t>'PROSYN-YFL030W'</t>
  </si>
  <si>
    <t>'PROSYN-YFL045C'</t>
  </si>
  <si>
    <t>'PROSYN-YFL053W'</t>
  </si>
  <si>
    <t>'PROSYN-YFL054C'</t>
  </si>
  <si>
    <t>'PROSYN-YFL055W'</t>
  </si>
  <si>
    <t>'PROSYN-YFL058W'</t>
  </si>
  <si>
    <t>'PROSYN-YFL059W'</t>
  </si>
  <si>
    <t>'PROSYN-YFL060C'</t>
  </si>
  <si>
    <t>'PROSYN-YFR015C'</t>
  </si>
  <si>
    <t>'PROSYN-YFR019W'</t>
  </si>
  <si>
    <t>'PROSYN-YFR021W'</t>
  </si>
  <si>
    <t>'PROSYN-YFR025C'</t>
  </si>
  <si>
    <t>'PROSYN-YFR030W'</t>
  </si>
  <si>
    <t>'PROSYN-YFR032C-A'</t>
  </si>
  <si>
    <t>'PROSYN-YFR033C'</t>
  </si>
  <si>
    <t>'PROSYN-YFR044C'</t>
  </si>
  <si>
    <t>'PROSYN-YFR047C'</t>
  </si>
  <si>
    <t>'PROSYN-YFR049W'</t>
  </si>
  <si>
    <t>'PROSYN-YFR053C'</t>
  </si>
  <si>
    <t>'PROSYN-YFR055W'</t>
  </si>
  <si>
    <t>'PROSYN-YGL001C'</t>
  </si>
  <si>
    <t>'PROSYN-YGL008C'</t>
  </si>
  <si>
    <t>'PROSYN-YGL009C'</t>
  </si>
  <si>
    <t>'PROSYN-YGL012W'</t>
  </si>
  <si>
    <t>'PROSYN-YGL026C'</t>
  </si>
  <si>
    <t>'PROSYN-YGL030W'</t>
  </si>
  <si>
    <t>'PROSYN-YGL031C'</t>
  </si>
  <si>
    <t>'PROSYN-YGL037C'</t>
  </si>
  <si>
    <t>'PROSYN-YGL040C'</t>
  </si>
  <si>
    <t>'PROSYN-YGL047W'</t>
  </si>
  <si>
    <t>'PROSYN-YGL055W'</t>
  </si>
  <si>
    <t>'PROSYN-YGL062W'</t>
  </si>
  <si>
    <t>'PROSYN-YGL063W'</t>
  </si>
  <si>
    <t>'PROSYN-YGL067W'</t>
  </si>
  <si>
    <t>'PROSYN-YGL068W'</t>
  </si>
  <si>
    <t>'PROSYN-YGL076C'</t>
  </si>
  <si>
    <t>'PROSYN-YGL077C'</t>
  </si>
  <si>
    <t>'PROSYN-YGL080W'</t>
  </si>
  <si>
    <t>'PROSYN-YGL084C'</t>
  </si>
  <si>
    <t>'PROSYN-YGL103W'</t>
  </si>
  <si>
    <t>'PROSYN-YGL104C'</t>
  </si>
  <si>
    <t>'PROSYN-YGL105W'</t>
  </si>
  <si>
    <t>'PROSYN-YGL119W'</t>
  </si>
  <si>
    <t>'PROSYN-YGL123W'</t>
  </si>
  <si>
    <t>'PROSYN-YGL125W'</t>
  </si>
  <si>
    <t>'PROSYN-YGL129C'</t>
  </si>
  <si>
    <t>'PROSYN-YGL142C'</t>
  </si>
  <si>
    <t>'PROSYN-YGL147C'</t>
  </si>
  <si>
    <t>'PROSYN-YGL148W'</t>
  </si>
  <si>
    <t>'PROSYN-YGL154C'</t>
  </si>
  <si>
    <t>'PROSYN-YGL184C'</t>
  </si>
  <si>
    <t>'PROSYN-YGL186C'</t>
  </si>
  <si>
    <t>'PROSYN-YGL187C'</t>
  </si>
  <si>
    <t>'PROSYN-YGL189C'</t>
  </si>
  <si>
    <t>'PROSYN-YGL191W'</t>
  </si>
  <si>
    <t>'PROSYN-YGL202W'</t>
  </si>
  <si>
    <t>'PROSYN-YGL205W'</t>
  </si>
  <si>
    <t>'PROSYN-YGL224C'</t>
  </si>
  <si>
    <t>'PROSYN-YGL225W'</t>
  </si>
  <si>
    <t>'PROSYN-YGL234W'</t>
  </si>
  <si>
    <t>'PROSYN-YGL245W'</t>
  </si>
  <si>
    <t>'PROSYN-YGL248W'</t>
  </si>
  <si>
    <t>'PROSYN-YGL253W'</t>
  </si>
  <si>
    <t>'PROSYN-YGL255W'</t>
  </si>
  <si>
    <t>'PROSYN-YGL256W'</t>
  </si>
  <si>
    <t>'PROSYN-YGR007W'</t>
  </si>
  <si>
    <t>'PROSYN-YGR010W'</t>
  </si>
  <si>
    <t>'PROSYN-YGR019W'</t>
  </si>
  <si>
    <t>'PROSYN-YGR020C'</t>
  </si>
  <si>
    <t>'PROSYN-YGR027C'</t>
  </si>
  <si>
    <t>'PROSYN-YGR032W'</t>
  </si>
  <si>
    <t>'PROSYN-YGR043C'</t>
  </si>
  <si>
    <t>'PROSYN-YGR055W'</t>
  </si>
  <si>
    <t>'PROSYN-YGR060W'</t>
  </si>
  <si>
    <t>'PROSYN-YGR061C'</t>
  </si>
  <si>
    <t>'PROSYN-YGR065C'</t>
  </si>
  <si>
    <t>'PROSYN-YGR076C'</t>
  </si>
  <si>
    <t>'PROSYN-YGR084C'</t>
  </si>
  <si>
    <t>'PROSYN-YGR087C'</t>
  </si>
  <si>
    <t>'PROSYN-YGR088W'</t>
  </si>
  <si>
    <t>'PROSYN-YGR094W_c'</t>
  </si>
  <si>
    <t>'PROSYN-YGR094W_m'</t>
  </si>
  <si>
    <t>'PROSYN-YGR096W'</t>
  </si>
  <si>
    <t>'PROSYN-YGR102C'</t>
  </si>
  <si>
    <t>'PROSYN-YGR110W'</t>
  </si>
  <si>
    <t>'PROSYN-YGR118W'</t>
  </si>
  <si>
    <t>'PROSYN-YGR121C'</t>
  </si>
  <si>
    <t>'PROSYN-YGR124W'</t>
  </si>
  <si>
    <t>'PROSYN-YGR138C'</t>
  </si>
  <si>
    <t>'PROSYN-YGR143W'</t>
  </si>
  <si>
    <t>'PROSYN-YGR147C'</t>
  </si>
  <si>
    <t>'PROSYN-YGR155W'</t>
  </si>
  <si>
    <t>'PROSYN-YGR157W'</t>
  </si>
  <si>
    <t>'PROSYN-YGR165W'</t>
  </si>
  <si>
    <t>'PROSYN-YGR170W'</t>
  </si>
  <si>
    <t>'PROSYN-YGR171C'</t>
  </si>
  <si>
    <t>'PROSYN-YGR175C'</t>
  </si>
  <si>
    <t>'PROSYN-YGR177C'</t>
  </si>
  <si>
    <t>'PROSYN-YGR180C'</t>
  </si>
  <si>
    <t>'PROSYN-YGR183C'</t>
  </si>
  <si>
    <t>'PROSYN-YGR185C'</t>
  </si>
  <si>
    <t>'PROSYN-YGR191W'</t>
  </si>
  <si>
    <t>'PROSYN-YGR192C'</t>
  </si>
  <si>
    <t>'PROSYN-YGR193C'</t>
  </si>
  <si>
    <t>'PROSYN-YGR194C'</t>
  </si>
  <si>
    <t>'PROSYN-YGR202C'</t>
  </si>
  <si>
    <t>'PROSYN-YGR204W'</t>
  </si>
  <si>
    <t>'PROSYN-YGR207C'</t>
  </si>
  <si>
    <t>'PROSYN-YGR208W'</t>
  </si>
  <si>
    <t>'PROSYN-YGR209C'</t>
  </si>
  <si>
    <t>'PROSYN-YGR214W'</t>
  </si>
  <si>
    <t>'PROSYN-YGR215W'</t>
  </si>
  <si>
    <t>'PROSYN-YGR220C'</t>
  </si>
  <si>
    <t>'PROSYN-YGR240C'</t>
  </si>
  <si>
    <t>'PROSYN-YGR243W'</t>
  </si>
  <si>
    <t>'PROSYN-YGR244C'</t>
  </si>
  <si>
    <t>'PROSYN-YGR247W'</t>
  </si>
  <si>
    <t>'PROSYN-YGR248W'</t>
  </si>
  <si>
    <t>'PROSYN-YGR254W'</t>
  </si>
  <si>
    <t>'PROSYN-YGR255C'</t>
  </si>
  <si>
    <t>'PROSYN-YGR256W'</t>
  </si>
  <si>
    <t>'PROSYN-YGR260W'</t>
  </si>
  <si>
    <t>'PROSYN-YGR264C'</t>
  </si>
  <si>
    <t>'PROSYN-YGR267C'</t>
  </si>
  <si>
    <t>'PROSYN-YGR277C'</t>
  </si>
  <si>
    <t>'PROSYN-YGR282C'</t>
  </si>
  <si>
    <t>'PROSYN-YGR286C'</t>
  </si>
  <si>
    <t>'PROSYN-YGR287C'</t>
  </si>
  <si>
    <t>'PROSYN-YGR289C'</t>
  </si>
  <si>
    <t>'PROSYN-YGR292W'</t>
  </si>
  <si>
    <t>'PROSYN-YHL003C'</t>
  </si>
  <si>
    <t>'PROSYN-YHL004W'</t>
  </si>
  <si>
    <t>'PROSYN-YHL011C'</t>
  </si>
  <si>
    <t>'PROSYN-YHL012W'</t>
  </si>
  <si>
    <t>'PROSYN-YHL015W'</t>
  </si>
  <si>
    <t>'PROSYN-YHL016C'</t>
  </si>
  <si>
    <t>'PROSYN-YHL032C'</t>
  </si>
  <si>
    <t>'PROSYN-YHL033C'</t>
  </si>
  <si>
    <t>'PROSYN-YHL036W'</t>
  </si>
  <si>
    <t>'PROSYN-YHR001W-A'</t>
  </si>
  <si>
    <t>'PROSYN-YHR002W'</t>
  </si>
  <si>
    <t>'PROSYN-YHR007C'</t>
  </si>
  <si>
    <t>'PROSYN-YHR010W'</t>
  </si>
  <si>
    <t>'PROSYN-YHR011W'</t>
  </si>
  <si>
    <t>'PROSYN-YHR013C'</t>
  </si>
  <si>
    <t>'PROSYN-YHR018C'</t>
  </si>
  <si>
    <t>'PROSYN-YHR019C'</t>
  </si>
  <si>
    <t>'PROSYN-YHR020W'</t>
  </si>
  <si>
    <t>'PROSYN-YHR025W'</t>
  </si>
  <si>
    <t>'PROSYN-YHR026W_gm'</t>
  </si>
  <si>
    <t>'PROSYN-YHR026W_vm'</t>
  </si>
  <si>
    <t>'PROSYN-YHR037W'</t>
  </si>
  <si>
    <t>'PROSYN-YHR039C-A'</t>
  </si>
  <si>
    <t>'PROSYN-YHR042W'</t>
  </si>
  <si>
    <t>'PROSYN-YHR046C'</t>
  </si>
  <si>
    <t>'PROSYN-YHR051W'</t>
  </si>
  <si>
    <t>'PROSYN-YHR059W'</t>
  </si>
  <si>
    <t>'PROSYN-YHR063C'</t>
  </si>
  <si>
    <t>'PROSYN-YHR067W'</t>
  </si>
  <si>
    <t>'PROSYN-YHR068W'</t>
  </si>
  <si>
    <t>'PROSYN-YHR072W'</t>
  </si>
  <si>
    <t>'PROSYN-YHR074W_c'</t>
  </si>
  <si>
    <t>'PROSYN-YHR074W_n'</t>
  </si>
  <si>
    <t>'PROSYN-YHR091C'</t>
  </si>
  <si>
    <t>'PROSYN-YHR092C'</t>
  </si>
  <si>
    <t>'PROSYN-YHR094C'</t>
  </si>
  <si>
    <t>'PROSYN-YHR096C'</t>
  </si>
  <si>
    <t>'PROSYN-YHR100C'</t>
  </si>
  <si>
    <t>'PROSYN-YHR104W'</t>
  </si>
  <si>
    <t>'PROSYN-YHR106W'</t>
  </si>
  <si>
    <t>'PROSYN-YHR123W'</t>
  </si>
  <si>
    <t>'PROSYN-YHR128W'</t>
  </si>
  <si>
    <t>'PROSYN-YHR137W'</t>
  </si>
  <si>
    <t>'PROSYN-YHR144C'</t>
  </si>
  <si>
    <t>'PROSYN-YHR147C'</t>
  </si>
  <si>
    <t>'PROSYN-YHR162W'</t>
  </si>
  <si>
    <t>'PROSYN-YHR163W'</t>
  </si>
  <si>
    <t>'PROSYN-YHR174W'</t>
  </si>
  <si>
    <t>'PROSYN-YHR183W'</t>
  </si>
  <si>
    <t>'PROSYN-YHR190W'</t>
  </si>
  <si>
    <t>'PROSYN-YHR208W'</t>
  </si>
  <si>
    <t>'PROSYN-YHR214W-F'</t>
  </si>
  <si>
    <t>'PROSYN-YHR215W'</t>
  </si>
  <si>
    <t>'PROSYN-YHR216W'</t>
  </si>
  <si>
    <t>'PROSYN-YIL002C'</t>
  </si>
  <si>
    <t>'PROSYN-YIL006W'</t>
  </si>
  <si>
    <t>'PROSYN-YIL009W'</t>
  </si>
  <si>
    <t>'PROSYN-YIL010W'</t>
  </si>
  <si>
    <t>'PROSYN-YIL013C'</t>
  </si>
  <si>
    <t>'PROSYN-YIL020C'</t>
  </si>
  <si>
    <t>'PROSYN-YIL023C'</t>
  </si>
  <si>
    <t>'PROSYN-YIL048W'</t>
  </si>
  <si>
    <t>'PROSYN-YIL053W'</t>
  </si>
  <si>
    <t>'PROSYN-YIL066C'</t>
  </si>
  <si>
    <t>'PROSYN-YIL074C'</t>
  </si>
  <si>
    <t>'PROSYN-YIL078W'</t>
  </si>
  <si>
    <t>'PROSYN-YIL083C'</t>
  </si>
  <si>
    <t>'PROSYN-YIL094C'</t>
  </si>
  <si>
    <t>'PROSYN-YIL099W'</t>
  </si>
  <si>
    <t>'PROSYN-YIL107C'</t>
  </si>
  <si>
    <t>'PROSYN-YIL111W'</t>
  </si>
  <si>
    <t>'PROSYN-YIL116W'</t>
  </si>
  <si>
    <t>'PROSYN-YIL124W_l'</t>
  </si>
  <si>
    <t>'PROSYN-YIL124W_r'</t>
  </si>
  <si>
    <t>'PROSYN-YIL125W'</t>
  </si>
  <si>
    <t>'PROSYN-YIL133C'</t>
  </si>
  <si>
    <t>'PROSYN-YIL134W'</t>
  </si>
  <si>
    <t>'PROSYN-YIL145C'</t>
  </si>
  <si>
    <t>'PROSYN-YIL148W'</t>
  </si>
  <si>
    <t>'PROSYN-YIL155C'</t>
  </si>
  <si>
    <t>'PROSYN-YIL160C'</t>
  </si>
  <si>
    <t>'PROSYN-YIL162W'</t>
  </si>
  <si>
    <t>'PROSYN-YIL172C'</t>
  </si>
  <si>
    <t>'PROSYN-YIR027C'</t>
  </si>
  <si>
    <t>'PROSYN-YIR028W'</t>
  </si>
  <si>
    <t>'PROSYN-YIR029W'</t>
  </si>
  <si>
    <t>'PROSYN-YIR031C'</t>
  </si>
  <si>
    <t>'PROSYN-YIR032C'</t>
  </si>
  <si>
    <t>'PROSYN-YIR034C'</t>
  </si>
  <si>
    <t>'PROSYN-YIR037W'</t>
  </si>
  <si>
    <t>'PROSYN-YJL005W'</t>
  </si>
  <si>
    <t>'PROSYN-YJL026W'</t>
  </si>
  <si>
    <t>'PROSYN-YJL045W'</t>
  </si>
  <si>
    <t>'PROSYN-YJL052W'</t>
  </si>
  <si>
    <t>'PROSYN-YJL060W'</t>
  </si>
  <si>
    <t>'PROSYN-YJL068C'</t>
  </si>
  <si>
    <t>'PROSYN-YJL071W'</t>
  </si>
  <si>
    <t>'PROSYN-YJL088W'</t>
  </si>
  <si>
    <t>'PROSYN-YJL091C'</t>
  </si>
  <si>
    <t>'PROSYN-YJL096W'</t>
  </si>
  <si>
    <t>'PROSYN-YJL097W'</t>
  </si>
  <si>
    <t>'PROSYN-YJL100W_en'</t>
  </si>
  <si>
    <t>'PROSYN-YJL100W_vm'</t>
  </si>
  <si>
    <t>'PROSYN-YJL101C'</t>
  </si>
  <si>
    <t>'PROSYN-YJL121C'</t>
  </si>
  <si>
    <t>'PROSYN-YJL129C'</t>
  </si>
  <si>
    <t>'PROSYN-YJL130C'</t>
  </si>
  <si>
    <t>'PROSYN-YJL133W'</t>
  </si>
  <si>
    <t>'PROSYN-YJL134W'</t>
  </si>
  <si>
    <t>'PROSYN-YJL137C'</t>
  </si>
  <si>
    <t>'PROSYN-YJL139C'</t>
  </si>
  <si>
    <t>'PROSYN-YJL153C'</t>
  </si>
  <si>
    <t>'PROSYN-YJL155C'</t>
  </si>
  <si>
    <t>'PROSYN-YJL166W'</t>
  </si>
  <si>
    <t>'PROSYN-YJL167W'</t>
  </si>
  <si>
    <t>'PROSYN-YJL189W'</t>
  </si>
  <si>
    <t>'PROSYN-YJL190C'</t>
  </si>
  <si>
    <t>'PROSYN-YJL198W'</t>
  </si>
  <si>
    <t>'PROSYN-YJL200C'</t>
  </si>
  <si>
    <t>'PROSYN-YJL212C'</t>
  </si>
  <si>
    <t>'PROSYN-YJL214W'</t>
  </si>
  <si>
    <t>'PROSYN-YJL216C'</t>
  </si>
  <si>
    <t>'PROSYN-YJL219W'</t>
  </si>
  <si>
    <t>'PROSYN-YJL221C'</t>
  </si>
  <si>
    <t>'PROSYN-YJR001W'</t>
  </si>
  <si>
    <t>'PROSYN-YJR009C'</t>
  </si>
  <si>
    <t>'PROSYN-YJR010W'</t>
  </si>
  <si>
    <t>'PROSYN-YJR013W'</t>
  </si>
  <si>
    <t>'PROSYN-YJR016C'</t>
  </si>
  <si>
    <t>'PROSYN-YJR019C'</t>
  </si>
  <si>
    <t>'PROSYN-YJR024C'</t>
  </si>
  <si>
    <t>'PROSYN-YJR025C'</t>
  </si>
  <si>
    <t>'PROSYN-YJR048W'</t>
  </si>
  <si>
    <t>'PROSYN-YJR049C'</t>
  </si>
  <si>
    <t>'PROSYN-YJR051W'</t>
  </si>
  <si>
    <t>'PROSYN-YJR057W'</t>
  </si>
  <si>
    <t>'PROSYN-YJR069C'</t>
  </si>
  <si>
    <t>'PROSYN-YJR073C'</t>
  </si>
  <si>
    <t>'PROSYN-YJR077C'</t>
  </si>
  <si>
    <t>'PROSYN-YJR078W'</t>
  </si>
  <si>
    <t>'PROSYN-YJR095W'</t>
  </si>
  <si>
    <t>'PROSYN-YJR101W'</t>
  </si>
  <si>
    <t>'PROSYN-YJR103W'</t>
  </si>
  <si>
    <t>'PROSYN-YJR105W'</t>
  </si>
  <si>
    <t>'PROSYN-YJR109C'</t>
  </si>
  <si>
    <t>'PROSYN-YJR110W'</t>
  </si>
  <si>
    <t>'PROSYN-YJR113C'</t>
  </si>
  <si>
    <t>'PROSYN-YJR121W'</t>
  </si>
  <si>
    <t>'PROSYN-YJR123W'</t>
  </si>
  <si>
    <t>'PROSYN-YJR130C'</t>
  </si>
  <si>
    <t>'PROSYN-YJR133W'</t>
  </si>
  <si>
    <t>'PROSYN-YJR137C'</t>
  </si>
  <si>
    <t>'PROSYN-YJR139C'</t>
  </si>
  <si>
    <t>'PROSYN-YJR143C'</t>
  </si>
  <si>
    <t>'PROSYN-YJR145C'</t>
  </si>
  <si>
    <t>'PROSYN-YJR148W'</t>
  </si>
  <si>
    <t>'PROSYN-YJR152W'</t>
  </si>
  <si>
    <t>'PROSYN-YJR153W'</t>
  </si>
  <si>
    <t>'PROSYN-YJR158W'</t>
  </si>
  <si>
    <t>'PROSYN-YJR159W'</t>
  </si>
  <si>
    <t>'PROSYN-YJR160C'</t>
  </si>
  <si>
    <t>'PROSYN-YKL001C'</t>
  </si>
  <si>
    <t>'PROSYN-YKL003C'</t>
  </si>
  <si>
    <t>'PROSYN-YKL004W'</t>
  </si>
  <si>
    <t>'PROSYN-YKL006W'</t>
  </si>
  <si>
    <t>'PROSYN-YKL008C'</t>
  </si>
  <si>
    <t>'PROSYN-YKL016C'</t>
  </si>
  <si>
    <t>'PROSYN-YKL019W'</t>
  </si>
  <si>
    <t>'PROSYN-YKL024C_c'</t>
  </si>
  <si>
    <t>'PROSYN-YKL024C_n'</t>
  </si>
  <si>
    <t>'PROSYN-YKL026C'</t>
  </si>
  <si>
    <t>'PROSYN-YKL029C'</t>
  </si>
  <si>
    <t>'PROSYN-YKL035W'</t>
  </si>
  <si>
    <t>'PROSYN-YKL055C'</t>
  </si>
  <si>
    <t>'PROSYN-YKL060C'</t>
  </si>
  <si>
    <t>'PROSYN-YKL067W'</t>
  </si>
  <si>
    <t>'PROSYN-YKL080W_gm'</t>
  </si>
  <si>
    <t>'PROSYN-YKL080W_vm'</t>
  </si>
  <si>
    <t>'PROSYN-YKL085W'</t>
  </si>
  <si>
    <t>'PROSYN-YKL087C'</t>
  </si>
  <si>
    <t>'PROSYN-YKL088W'</t>
  </si>
  <si>
    <t>'PROSYN-YKL094W'</t>
  </si>
  <si>
    <t>'PROSYN-YKL104C'</t>
  </si>
  <si>
    <t>'PROSYN-YKL106W'</t>
  </si>
  <si>
    <t>'PROSYN-YKL120W'</t>
  </si>
  <si>
    <t>'PROSYN-YKL127W'</t>
  </si>
  <si>
    <t>'PROSYN-YKL132C'</t>
  </si>
  <si>
    <t>'PROSYN-YKL138C'</t>
  </si>
  <si>
    <t>'PROSYN-YKL140W'</t>
  </si>
  <si>
    <t>'PROSYN-YKL141W'</t>
  </si>
  <si>
    <t>'PROSYN-YKL146W'</t>
  </si>
  <si>
    <t>'PROSYN-YKL148C'</t>
  </si>
  <si>
    <t>'PROSYN-YKL152C'</t>
  </si>
  <si>
    <t>'PROSYN-YKL156W'</t>
  </si>
  <si>
    <t>'PROSYN-YKL165C'</t>
  </si>
  <si>
    <t>'PROSYN-YKL167C'</t>
  </si>
  <si>
    <t>'PROSYN-YKL170W'</t>
  </si>
  <si>
    <t>'PROSYN-YKL174C'</t>
  </si>
  <si>
    <t>'PROSYN-YKL180W'</t>
  </si>
  <si>
    <t>'PROSYN-YKL181W'</t>
  </si>
  <si>
    <t>'PROSYN-YKL182W'</t>
  </si>
  <si>
    <t>'PROSYN-YKL184W'</t>
  </si>
  <si>
    <t>'PROSYN-YKL188C'</t>
  </si>
  <si>
    <t>'PROSYN-YKL192C'</t>
  </si>
  <si>
    <t>'PROSYN-YKL194C'</t>
  </si>
  <si>
    <t>'PROSYN-YKL211C'</t>
  </si>
  <si>
    <t>'PROSYN-YKL212W_gm'</t>
  </si>
  <si>
    <t>'PROSYN-YKL212W_rm'</t>
  </si>
  <si>
    <t>'PROSYN-YKL215C'</t>
  </si>
  <si>
    <t>'PROSYN-YKL216W'</t>
  </si>
  <si>
    <t>'PROSYN-YKL217W'</t>
  </si>
  <si>
    <t>'PROSYN-YKR006C'</t>
  </si>
  <si>
    <t>'PROSYN-YKR009C'</t>
  </si>
  <si>
    <t>'PROSYN-YKR031C'</t>
  </si>
  <si>
    <t>'PROSYN-YKR039W_en'</t>
  </si>
  <si>
    <t>'PROSYN-YKR039W_rm'</t>
  </si>
  <si>
    <t>'PROSYN-YKR043C'</t>
  </si>
  <si>
    <t>'PROSYN-YKR052C'</t>
  </si>
  <si>
    <t>'PROSYN-YKR053C'</t>
  </si>
  <si>
    <t>'PROSYN-YKR057W'</t>
  </si>
  <si>
    <t>'PROSYN-YKR058W'</t>
  </si>
  <si>
    <t>'PROSYN-YKR061W'</t>
  </si>
  <si>
    <t>'PROSYN-YKR066C'</t>
  </si>
  <si>
    <t>'PROSYN-YKR067W_l'</t>
  </si>
  <si>
    <t>'PROSYN-YKR067W_rm'</t>
  </si>
  <si>
    <t>'PROSYN-YKR069W'</t>
  </si>
  <si>
    <t>'PROSYN-YKR072C'</t>
  </si>
  <si>
    <t>'PROSYN-YKR080W'</t>
  </si>
  <si>
    <t>'PROSYN-YKR085C'</t>
  </si>
  <si>
    <t>'PROSYN-YKR089C'</t>
  </si>
  <si>
    <t>'PROSYN-YKR097W'</t>
  </si>
  <si>
    <t>'PROSYN-YLL012W'</t>
  </si>
  <si>
    <t>'PROSYN-YLL015W'</t>
  </si>
  <si>
    <t>'PROSYN-YLL018C'</t>
  </si>
  <si>
    <t>'PROSYN-YLL028W'</t>
  </si>
  <si>
    <t>'PROSYN-YLL031C'</t>
  </si>
  <si>
    <t>'PROSYN-YLL041C'</t>
  </si>
  <si>
    <t>'PROSYN-YLL043W'</t>
  </si>
  <si>
    <t>'PROSYN-YLL048C'</t>
  </si>
  <si>
    <t>'PROSYN-YLL052C_en'</t>
  </si>
  <si>
    <t>'PROSYN-YLL052C_rm'</t>
  </si>
  <si>
    <t>'PROSYN-YLL053C'</t>
  </si>
  <si>
    <t>'PROSYN-YLL057C'</t>
  </si>
  <si>
    <t>'PROSYN-YLL058W'</t>
  </si>
  <si>
    <t>'PROSYN-YLL061W'</t>
  </si>
  <si>
    <t>'PROSYN-YLL062C'</t>
  </si>
  <si>
    <t>'PROSYN-YLR011W'</t>
  </si>
  <si>
    <t>'PROSYN-YLR017W'</t>
  </si>
  <si>
    <t>'PROSYN-YLR020C'</t>
  </si>
  <si>
    <t>'PROSYN-YLR027C_c'</t>
  </si>
  <si>
    <t>'PROSYN-YLR027C_x'</t>
  </si>
  <si>
    <t>'PROSYN-YLR028C'</t>
  </si>
  <si>
    <t>'PROSYN-YLR029C'</t>
  </si>
  <si>
    <t>'PROSYN-YLR038C'</t>
  </si>
  <si>
    <t>'PROSYN-YLR043C'</t>
  </si>
  <si>
    <t>'PROSYN-YLR044C'</t>
  </si>
  <si>
    <t>'PROSYN-YLR056W'</t>
  </si>
  <si>
    <t>'PROSYN-YLR058C'</t>
  </si>
  <si>
    <t>'PROSYN-YLR060W'</t>
  </si>
  <si>
    <t>'PROSYN-YLR061W'</t>
  </si>
  <si>
    <t>'PROSYN-YLR070C'</t>
  </si>
  <si>
    <t>'PROSYN-YLR075W'</t>
  </si>
  <si>
    <t>'PROSYN-YLR081W'</t>
  </si>
  <si>
    <t>'PROSYN-YLR089C'</t>
  </si>
  <si>
    <t>'PROSYN-YLR092W'</t>
  </si>
  <si>
    <t>'PROSYN-YLR100W'</t>
  </si>
  <si>
    <t>'PROSYN-YLR109W'</t>
  </si>
  <si>
    <t>'PROSYN-YLR130C'</t>
  </si>
  <si>
    <t>'PROSYN-YLR133W'</t>
  </si>
  <si>
    <t>'PROSYN-YLR134W'</t>
  </si>
  <si>
    <t>'PROSYN-YLR138W'</t>
  </si>
  <si>
    <t>'PROSYN-YLR142W'</t>
  </si>
  <si>
    <t>'PROSYN-YLR146C'</t>
  </si>
  <si>
    <t>'PROSYN-YLR153C'</t>
  </si>
  <si>
    <t>'PROSYN-YLR155C'</t>
  </si>
  <si>
    <t>'PROSYN-YLR157C'</t>
  </si>
  <si>
    <t>'PROSYN-YLR158C'</t>
  </si>
  <si>
    <t>'PROSYN-YLR160C'</t>
  </si>
  <si>
    <t>'PROSYN-YLR164W'</t>
  </si>
  <si>
    <t>'PROSYN-YLR167W'</t>
  </si>
  <si>
    <t>'PROSYN-YLR172C'</t>
  </si>
  <si>
    <t>'PROSYN-YLR174W'</t>
  </si>
  <si>
    <t>'PROSYN-YLR180W'</t>
  </si>
  <si>
    <t>'PROSYN-YLR185W'</t>
  </si>
  <si>
    <t>'PROSYN-YLR189C'</t>
  </si>
  <si>
    <t>'PROSYN-YLR201C'</t>
  </si>
  <si>
    <t>'PROSYN-YLR209C'</t>
  </si>
  <si>
    <t>'PROSYN-YLR231C'</t>
  </si>
  <si>
    <t>'PROSYN-YLR237W'</t>
  </si>
  <si>
    <t>'PROSYN-YLR239C'</t>
  </si>
  <si>
    <t>'PROSYN-YLR240W'</t>
  </si>
  <si>
    <t>'PROSYN-YLR244C'</t>
  </si>
  <si>
    <t>'PROSYN-YLR245C'</t>
  </si>
  <si>
    <t>'PROSYN-YLR258W'</t>
  </si>
  <si>
    <t>'PROSYN-YLR260W'</t>
  </si>
  <si>
    <t>'PROSYN-YLR284C'</t>
  </si>
  <si>
    <t>'PROSYN-YLR285W'</t>
  </si>
  <si>
    <t>'PROSYN-YLR287C-A'</t>
  </si>
  <si>
    <t>'PROSYN-YLR295C'</t>
  </si>
  <si>
    <t>'PROSYN-YLR299W'</t>
  </si>
  <si>
    <t>'PROSYN-YLR300W'</t>
  </si>
  <si>
    <t>'PROSYN-YLR303W'</t>
  </si>
  <si>
    <t>'PROSYN-YLR304C_c'</t>
  </si>
  <si>
    <t>'PROSYN-YLR304C_m'</t>
  </si>
  <si>
    <t>'PROSYN-YLR305C'</t>
  </si>
  <si>
    <t>'PROSYN-YLR307W'</t>
  </si>
  <si>
    <t>'PROSYN-YLR308W'</t>
  </si>
  <si>
    <t>'PROSYN-YLR312W-A'</t>
  </si>
  <si>
    <t>'PROSYN-YLR325C'</t>
  </si>
  <si>
    <t>'PROSYN-YLR328W_c'</t>
  </si>
  <si>
    <t>'PROSYN-YLR328W_n'</t>
  </si>
  <si>
    <t>'PROSYN-YLR340W'</t>
  </si>
  <si>
    <t>'PROSYN-YLR342W'</t>
  </si>
  <si>
    <t>'PROSYN-YLR344W'</t>
  </si>
  <si>
    <t>'PROSYN-YLR345W'</t>
  </si>
  <si>
    <t>'PROSYN-YLR348C'</t>
  </si>
  <si>
    <t>'PROSYN-YLR354C'</t>
  </si>
  <si>
    <t>'PROSYN-YLR355C'</t>
  </si>
  <si>
    <t>'PROSYN-YLR359W'</t>
  </si>
  <si>
    <t>'PROSYN-YLR372W'</t>
  </si>
  <si>
    <t>'PROSYN-YLR377C'</t>
  </si>
  <si>
    <t>'PROSYN-YLR382C'</t>
  </si>
  <si>
    <t>'PROSYN-YLR386W'</t>
  </si>
  <si>
    <t>'PROSYN-YLR388W'</t>
  </si>
  <si>
    <t>'PROSYN-YLR395C'</t>
  </si>
  <si>
    <t>'PROSYN-YLR410W'</t>
  </si>
  <si>
    <t>'PROSYN-YLR420W'</t>
  </si>
  <si>
    <t>'PROSYN-YLR432W'</t>
  </si>
  <si>
    <t>'PROSYN-YLR438W'</t>
  </si>
  <si>
    <t>'PROSYN-YLR439W'</t>
  </si>
  <si>
    <t>'PROSYN-YLR441C'</t>
  </si>
  <si>
    <t>'PROSYN-YLR446W'</t>
  </si>
  <si>
    <t>'PROSYN-YLR447C_gm'</t>
  </si>
  <si>
    <t>'PROSYN-YLR447C_vm'</t>
  </si>
  <si>
    <t>'PROSYN-YLR450W'</t>
  </si>
  <si>
    <t>'PROSYN-YML004C'</t>
  </si>
  <si>
    <t>'PROSYN-YML008C'</t>
  </si>
  <si>
    <t>'PROSYN-YML009C'</t>
  </si>
  <si>
    <t>'PROSYN-YML022W'</t>
  </si>
  <si>
    <t>'PROSYN-YML024W'</t>
  </si>
  <si>
    <t>'PROSYN-YML025C'</t>
  </si>
  <si>
    <t>'PROSYN-YML035C'</t>
  </si>
  <si>
    <t>'PROSYN-YML042W_mm'</t>
  </si>
  <si>
    <t>'PROSYN-YML042W_x'</t>
  </si>
  <si>
    <t>'PROSYN-YML054C'</t>
  </si>
  <si>
    <t>'PROSYN-YML056C'</t>
  </si>
  <si>
    <t>'PROSYN-YML059C'</t>
  </si>
  <si>
    <t>'PROSYN-YML070W'</t>
  </si>
  <si>
    <t>'PROSYN-YML073C'</t>
  </si>
  <si>
    <t>'PROSYN-YML075C'</t>
  </si>
  <si>
    <t>'PROSYN-YML081C-A'</t>
  </si>
  <si>
    <t>'PROSYN-YML082W'</t>
  </si>
  <si>
    <t>'PROSYN-YML086C'</t>
  </si>
  <si>
    <t>'PROSYN-YML100W'</t>
  </si>
  <si>
    <t>'PROSYN-YML106W'</t>
  </si>
  <si>
    <t>'PROSYN-YML110C'</t>
  </si>
  <si>
    <t>'PROSYN-YML120C'</t>
  </si>
  <si>
    <t>'PROSYN-YML123C'</t>
  </si>
  <si>
    <t>'PROSYN-YML126C'</t>
  </si>
  <si>
    <t>'PROSYN-YMR006C'</t>
  </si>
  <si>
    <t>'PROSYN-YMR008C'</t>
  </si>
  <si>
    <t>'PROSYN-YMR009W'</t>
  </si>
  <si>
    <t>'PROSYN-YMR011W'</t>
  </si>
  <si>
    <t>'PROSYN-YMR013C'</t>
  </si>
  <si>
    <t>'PROSYN-YMR015C'</t>
  </si>
  <si>
    <t>'PROSYN-YMR020W'</t>
  </si>
  <si>
    <t>'PROSYN-YMR024W'</t>
  </si>
  <si>
    <t>'PROSYN-YMR041C'</t>
  </si>
  <si>
    <t>'PROSYN-YMR054W'</t>
  </si>
  <si>
    <t>'PROSYN-YMR056C'</t>
  </si>
  <si>
    <t>'PROSYN-YMR058W'</t>
  </si>
  <si>
    <t>'PROSYN-YMR062C'</t>
  </si>
  <si>
    <t>'PROSYN-YMR083W'</t>
  </si>
  <si>
    <t>'PROSYN-YMR084W'</t>
  </si>
  <si>
    <t>'PROSYN-YMR087W'</t>
  </si>
  <si>
    <t>'PROSYN-YMR088C'</t>
  </si>
  <si>
    <t>'PROSYN-YMR095C'</t>
  </si>
  <si>
    <t>'PROSYN-YMR096W'</t>
  </si>
  <si>
    <t>'PROSYN-YMR101C'</t>
  </si>
  <si>
    <t>'PROSYN-YMR105C'</t>
  </si>
  <si>
    <t>'PROSYN-YMR108W'</t>
  </si>
  <si>
    <t>'PROSYN-YMR110C'</t>
  </si>
  <si>
    <t>'PROSYN-YMR113W'</t>
  </si>
  <si>
    <t>'PROSYN-YMR116C'</t>
  </si>
  <si>
    <t>'PROSYN-YMR120C'</t>
  </si>
  <si>
    <t>'PROSYN-YMR143W'</t>
  </si>
  <si>
    <t>'PROSYN-YMR145C'</t>
  </si>
  <si>
    <t>'PROSYN-YMR158W'</t>
  </si>
  <si>
    <t>'PROSYN-YMR162C'</t>
  </si>
  <si>
    <t>'PROSYN-YMR165C'</t>
  </si>
  <si>
    <t>'PROSYN-YMR169C'</t>
  </si>
  <si>
    <t>'PROSYN-YMR170C'</t>
  </si>
  <si>
    <t>'PROSYN-YMR188C'</t>
  </si>
  <si>
    <t>'PROSYN-YMR189W'</t>
  </si>
  <si>
    <t>'PROSYN-YMR193W'</t>
  </si>
  <si>
    <t>'PROSYN-YMR194W'</t>
  </si>
  <si>
    <t>'PROSYN-YMR202W'</t>
  </si>
  <si>
    <t>'PROSYN-YMR205C'</t>
  </si>
  <si>
    <t>'PROSYN-YMR207C'</t>
  </si>
  <si>
    <t>'PROSYN-YMR208W'</t>
  </si>
  <si>
    <t>'PROSYN-YMR217W'</t>
  </si>
  <si>
    <t>'PROSYN-YMR220W'</t>
  </si>
  <si>
    <t>'PROSYN-YMR225C'</t>
  </si>
  <si>
    <t>'PROSYN-YMR226C'</t>
  </si>
  <si>
    <t>'PROSYN-YMR241W'</t>
  </si>
  <si>
    <t>'PROSYN-YMR242C'</t>
  </si>
  <si>
    <t>'PROSYN-YMR246W'</t>
  </si>
  <si>
    <t>'PROSYN-YMR250W'</t>
  </si>
  <si>
    <t>'PROSYN-YMR256C'</t>
  </si>
  <si>
    <t>'PROSYN-YMR261C'</t>
  </si>
  <si>
    <t>'PROSYN-YMR267W'</t>
  </si>
  <si>
    <t>'PROSYN-YMR271C'</t>
  </si>
  <si>
    <t>'PROSYN-YMR272C'</t>
  </si>
  <si>
    <t>'PROSYN-YMR278W'</t>
  </si>
  <si>
    <t>'PROSYN-YMR281W'</t>
  </si>
  <si>
    <t>'PROSYN-YMR286W'</t>
  </si>
  <si>
    <t>'PROSYN-YMR289W'</t>
  </si>
  <si>
    <t>'PROSYN-YMR293C'</t>
  </si>
  <si>
    <t>'PROSYN-YMR296C'</t>
  </si>
  <si>
    <t>'PROSYN-YMR298W'</t>
  </si>
  <si>
    <t>'PROSYN-YMR300C'</t>
  </si>
  <si>
    <t>'PROSYN-YMR303C'</t>
  </si>
  <si>
    <t>'PROSYN-YMR313C'</t>
  </si>
  <si>
    <t>'PROSYN-YMR318C'</t>
  </si>
  <si>
    <t>'PROSYN-YMR319C'</t>
  </si>
  <si>
    <t>'PROSYN-YMR323W'</t>
  </si>
  <si>
    <t>'PROSYN-YNL003C'</t>
  </si>
  <si>
    <t>'PROSYN-YNL005C'</t>
  </si>
  <si>
    <t>'PROSYN-YNL009W'</t>
  </si>
  <si>
    <t>'PROSYN-YNL029C'</t>
  </si>
  <si>
    <t>'PROSYN-YNL036W'</t>
  </si>
  <si>
    <t>'PROSYN-YNL037C'</t>
  </si>
  <si>
    <t>'PROSYN-YNL045W_c'</t>
  </si>
  <si>
    <t>'PROSYN-YNL045W_n'</t>
  </si>
  <si>
    <t>'PROSYN-YNL052W'</t>
  </si>
  <si>
    <t>'PROSYN-YNL054W'</t>
  </si>
  <si>
    <t>'PROSYN-YNL065W'</t>
  </si>
  <si>
    <t>'PROSYN-YNL071W'</t>
  </si>
  <si>
    <t>'PROSYN-YNL073W'</t>
  </si>
  <si>
    <t>'PROSYN-YNL081C'</t>
  </si>
  <si>
    <t>'PROSYN-YNL101W'</t>
  </si>
  <si>
    <t>'PROSYN-YNL104C_c'</t>
  </si>
  <si>
    <t>'PROSYN-YNL104C_m'</t>
  </si>
  <si>
    <t>'PROSYN-YNL106C'</t>
  </si>
  <si>
    <t>'PROSYN-YNL117W'</t>
  </si>
  <si>
    <t>'PROSYN-YNL129W'</t>
  </si>
  <si>
    <t>'PROSYN-YNL130C'</t>
  </si>
  <si>
    <t>'PROSYN-YNL137C'</t>
  </si>
  <si>
    <t>'PROSYN-YNL141W'</t>
  </si>
  <si>
    <t>'PROSYN-YNL142W'</t>
  </si>
  <si>
    <t>'PROSYN-YNL158W'</t>
  </si>
  <si>
    <t>'PROSYN-YNL162W'</t>
  </si>
  <si>
    <t>'PROSYN-YNL169C'</t>
  </si>
  <si>
    <t>'PROSYN-YNL177C'</t>
  </si>
  <si>
    <t>'PROSYN-YNL178W'</t>
  </si>
  <si>
    <t>'PROSYN-YNL185C'</t>
  </si>
  <si>
    <t>'PROSYN-YNL191W'</t>
  </si>
  <si>
    <t>'PROSYN-YNL192W'</t>
  </si>
  <si>
    <t>'PROSYN-YNL202W'</t>
  </si>
  <si>
    <t>'PROSYN-YNL220W'</t>
  </si>
  <si>
    <t>'PROSYN-YNL229C'</t>
  </si>
  <si>
    <t>'PROSYN-YNL241C'</t>
  </si>
  <si>
    <t>'PROSYN-YNL247W'</t>
  </si>
  <si>
    <t>'PROSYN-YNL252C'</t>
  </si>
  <si>
    <t>'PROSYN-YNL256W'</t>
  </si>
  <si>
    <t>'PROSYN-YNL267W'</t>
  </si>
  <si>
    <t>'PROSYN-YNL268W'</t>
  </si>
  <si>
    <t>'PROSYN-YNL270C'</t>
  </si>
  <si>
    <t>'PROSYN-YNL277W'</t>
  </si>
  <si>
    <t>'PROSYN-YNL280C'</t>
  </si>
  <si>
    <t>'PROSYN-YNL284C'</t>
  </si>
  <si>
    <t>'PROSYN-YNL292W'</t>
  </si>
  <si>
    <t>'PROSYN-YNL306W'</t>
  </si>
  <si>
    <t>'PROSYN-YNL316C'</t>
  </si>
  <si>
    <t>'PROSYN-YNL318C'</t>
  </si>
  <si>
    <t>'PROSYN-YNL325C'</t>
  </si>
  <si>
    <t>'PROSYN-YNL333W'</t>
  </si>
  <si>
    <t>'PROSYN-YNL334C'</t>
  </si>
  <si>
    <t>'PROSYN-YNR001C'</t>
  </si>
  <si>
    <t>'PROSYN-YNR008W'</t>
  </si>
  <si>
    <t>'PROSYN-YNR012W'</t>
  </si>
  <si>
    <t>'PROSYN-YNR013C'</t>
  </si>
  <si>
    <t>'PROSYN-YNR016C'</t>
  </si>
  <si>
    <t>'PROSYN-YNR019W'</t>
  </si>
  <si>
    <t>'PROSYN-YNR022C'</t>
  </si>
  <si>
    <t>'PROSYN-YNR027W'</t>
  </si>
  <si>
    <t>'PROSYN-YNR033W'</t>
  </si>
  <si>
    <t>'PROSYN-YNR041C'</t>
  </si>
  <si>
    <t>'PROSYN-YNR043W'</t>
  </si>
  <si>
    <t>'PROSYN-YNR050C'</t>
  </si>
  <si>
    <t>'PROSYN-YNR056C'</t>
  </si>
  <si>
    <t>'PROSYN-YNR057C'</t>
  </si>
  <si>
    <t>'PROSYN-YNR058W'</t>
  </si>
  <si>
    <t>'PROSYN-YNR067C'</t>
  </si>
  <si>
    <t>'PROSYN-YNR072W'</t>
  </si>
  <si>
    <t>'PROSYN-YOL011W'</t>
  </si>
  <si>
    <t>'PROSYN-YOL020W'</t>
  </si>
  <si>
    <t>'PROSYN-YOL033W'</t>
  </si>
  <si>
    <t>'PROSYN-YOL039W'</t>
  </si>
  <si>
    <t>'PROSYN-YOL040C'</t>
  </si>
  <si>
    <t>'PROSYN-YOL049W'</t>
  </si>
  <si>
    <t>'PROSYN-YOL052C'</t>
  </si>
  <si>
    <t>'PROSYN-YOL055C'</t>
  </si>
  <si>
    <t>'PROSYN-YOL058W'</t>
  </si>
  <si>
    <t>'PROSYN-YOL059W_c'</t>
  </si>
  <si>
    <t>'PROSYN-YOL059W_m'</t>
  </si>
  <si>
    <t>'PROSYN-YOL061W'</t>
  </si>
  <si>
    <t>'PROSYN-YOL064C'</t>
  </si>
  <si>
    <t>'PROSYN-YOL065C'</t>
  </si>
  <si>
    <t>'PROSYN-YOL066C'</t>
  </si>
  <si>
    <t>'PROSYN-YOL068C'</t>
  </si>
  <si>
    <t>'PROSYN-YOL077W-A'</t>
  </si>
  <si>
    <t>'PROSYN-YOL086C'</t>
  </si>
  <si>
    <t>'PROSYN-YOL092W'</t>
  </si>
  <si>
    <t>'PROSYN-YOL096C'</t>
  </si>
  <si>
    <t>'PROSYN-YOL097C'</t>
  </si>
  <si>
    <t>'PROSYN-YOL103W'</t>
  </si>
  <si>
    <t>'PROSYN-YOL120C'</t>
  </si>
  <si>
    <t>'PROSYN-YOL121C'</t>
  </si>
  <si>
    <t>'PROSYN-YOL122C'</t>
  </si>
  <si>
    <t>'PROSYN-YOL126C'</t>
  </si>
  <si>
    <t>'PROSYN-YOL127W'</t>
  </si>
  <si>
    <t>'PROSYN-YOL130W'</t>
  </si>
  <si>
    <t>'PROSYN-YOL136C'</t>
  </si>
  <si>
    <t>'PROSYN-YOL140W'</t>
  </si>
  <si>
    <t>'PROSYN-YOL143C'</t>
  </si>
  <si>
    <t>'PROSYN-YOL151W'</t>
  </si>
  <si>
    <t>'PROSYN-YOL156W'</t>
  </si>
  <si>
    <t>'PROSYN-YOR011W'</t>
  </si>
  <si>
    <t>'PROSYN-YOR025W'</t>
  </si>
  <si>
    <t>'PROSYN-YOR040W'</t>
  </si>
  <si>
    <t>'PROSYN-YOR054C'</t>
  </si>
  <si>
    <t>'PROSYN-YOR063W'</t>
  </si>
  <si>
    <t>'PROSYN-YOR065W'</t>
  </si>
  <si>
    <t>'PROSYN-YOR071C'</t>
  </si>
  <si>
    <t>'PROSYN-YOR074C'</t>
  </si>
  <si>
    <t>'PROSYN-YOR081C'</t>
  </si>
  <si>
    <t>'PROSYN-YOR095C'</t>
  </si>
  <si>
    <t>'PROSYN-YOR096W'</t>
  </si>
  <si>
    <t>'PROSYN-YOR099W'</t>
  </si>
  <si>
    <t>'PROSYN-YOR100C'</t>
  </si>
  <si>
    <t>'PROSYN-YOR108W'</t>
  </si>
  <si>
    <t>'PROSYN-YOR109W'</t>
  </si>
  <si>
    <t>'PROSYN-YOR120W'</t>
  </si>
  <si>
    <t>'PROSYN-YOR125C'</t>
  </si>
  <si>
    <t>'PROSYN-YOR126C'</t>
  </si>
  <si>
    <t>'PROSYN-YOR128C'</t>
  </si>
  <si>
    <t>'PROSYN-YOR130C'</t>
  </si>
  <si>
    <t>'PROSYN-YOR136W'</t>
  </si>
  <si>
    <t>'PROSYN-YOR142W'</t>
  </si>
  <si>
    <t>'PROSYN-YOR143C'</t>
  </si>
  <si>
    <t>'PROSYN-YOR150W'</t>
  </si>
  <si>
    <t>'PROSYN-YOR155C'</t>
  </si>
  <si>
    <t>'PROSYN-YOR158W'</t>
  </si>
  <si>
    <t>'PROSYN-YOR161C'</t>
  </si>
  <si>
    <t>'PROSYN-YOR163W'</t>
  </si>
  <si>
    <t>'PROSYN-YOR167C'</t>
  </si>
  <si>
    <t>'PROSYN-YOR168W'</t>
  </si>
  <si>
    <t>'PROSYN-YOR171C'</t>
  </si>
  <si>
    <t>'PROSYN-YOR175C'</t>
  </si>
  <si>
    <t>'PROSYN-YOR176W'</t>
  </si>
  <si>
    <t>'PROSYN-YOR180C'</t>
  </si>
  <si>
    <t>'PROSYN-YOR184W'</t>
  </si>
  <si>
    <t>'PROSYN-YOR190W'</t>
  </si>
  <si>
    <t>'PROSYN-YOR192C'</t>
  </si>
  <si>
    <t>'PROSYN-YOR196C'</t>
  </si>
  <si>
    <t>'PROSYN-YOR202W'</t>
  </si>
  <si>
    <t>'PROSYN-YOR209C'</t>
  </si>
  <si>
    <t>'PROSYN-YOR221C'</t>
  </si>
  <si>
    <t>'PROSYN-YOR222W'</t>
  </si>
  <si>
    <t>'PROSYN-YOR236W_c'</t>
  </si>
  <si>
    <t>'PROSYN-YOR236W_m'</t>
  </si>
  <si>
    <t>'PROSYN-YOR241W'</t>
  </si>
  <si>
    <t>'PROSYN-YOR245C_l'</t>
  </si>
  <si>
    <t>'PROSYN-YOR245C_rm'</t>
  </si>
  <si>
    <t>'PROSYN-YOR253W'</t>
  </si>
  <si>
    <t>'PROSYN-YOR270C'</t>
  </si>
  <si>
    <t>'PROSYN-YOR273C'</t>
  </si>
  <si>
    <t>'PROSYN-YOR278W'</t>
  </si>
  <si>
    <t>'PROSYN-YOR283W'</t>
  </si>
  <si>
    <t>'PROSYN-YOR293W'</t>
  </si>
  <si>
    <t>'PROSYN-YOR303W'</t>
  </si>
  <si>
    <t>'PROSYN-YOR306C'</t>
  </si>
  <si>
    <t>'PROSYN-YOR311C'</t>
  </si>
  <si>
    <t>'PROSYN-YOR317W'</t>
  </si>
  <si>
    <t>'PROSYN-YOR321W'</t>
  </si>
  <si>
    <t>'PROSYN-YOR323C'</t>
  </si>
  <si>
    <t>'PROSYN-YOR332W'</t>
  </si>
  <si>
    <t>'PROSYN-YOR334W'</t>
  </si>
  <si>
    <t>'PROSYN-YOR335C'</t>
  </si>
  <si>
    <t>'PROSYN-YOR347C'</t>
  </si>
  <si>
    <t>'PROSYN-YOR348C'</t>
  </si>
  <si>
    <t>'PROSYN-YOR356W'</t>
  </si>
  <si>
    <t>'PROSYN-YOR360C'</t>
  </si>
  <si>
    <t>'PROSYN-YOR369C'</t>
  </si>
  <si>
    <t>'PROSYN-YOR374W'</t>
  </si>
  <si>
    <t>'PROSYN-YOR375C'</t>
  </si>
  <si>
    <t>'PROSYN-YOR377W'</t>
  </si>
  <si>
    <t>'PROSYN-YOR388C'</t>
  </si>
  <si>
    <t>'PROSYN-YOR393W'</t>
  </si>
  <si>
    <t>'PROSYN-YPL013C'</t>
  </si>
  <si>
    <t>'PROSYN-YPL015C'</t>
  </si>
  <si>
    <t>'PROSYN-YPL023C'</t>
  </si>
  <si>
    <t>'PROSYN-YPL028W'</t>
  </si>
  <si>
    <t>'PROSYN-YPL036W'</t>
  </si>
  <si>
    <t>'PROSYN-YPL040C'</t>
  </si>
  <si>
    <t>'PROSYN-YPL053C'</t>
  </si>
  <si>
    <t>'PROSYN-YPL057C'</t>
  </si>
  <si>
    <t>'PROSYN-YPL059W'</t>
  </si>
  <si>
    <t>'PROSYN-YPL060W'</t>
  </si>
  <si>
    <t>'PROSYN-YPL061W'</t>
  </si>
  <si>
    <t>'PROSYN-YPL069C'</t>
  </si>
  <si>
    <t>'PROSYN-YPL078C'</t>
  </si>
  <si>
    <t>'PROSYN-YPL081W'</t>
  </si>
  <si>
    <t>'PROSYN-YPL087W'</t>
  </si>
  <si>
    <t>'PROSYN-YPL090C'</t>
  </si>
  <si>
    <t>'PROSYN-YPL091W'</t>
  </si>
  <si>
    <t>'PROSYN-YPL092W'</t>
  </si>
  <si>
    <t>'PROSYN-YPL097W'</t>
  </si>
  <si>
    <t>'PROSYN-YPL104W'</t>
  </si>
  <si>
    <t>'PROSYN-YPL110C'</t>
  </si>
  <si>
    <t>'PROSYN-YPL111W'</t>
  </si>
  <si>
    <t>'PROSYN-YPL117C'</t>
  </si>
  <si>
    <t>'PROSYN-YPL118W'</t>
  </si>
  <si>
    <t>'PROSYN-YPL131W'</t>
  </si>
  <si>
    <t>'PROSYN-YPL134C'</t>
  </si>
  <si>
    <t>'PROSYN-YPL143W'</t>
  </si>
  <si>
    <t>'PROSYN-YPL147W'</t>
  </si>
  <si>
    <t>'PROSYN-YPL148C'</t>
  </si>
  <si>
    <t>'PROSYN-YPL160W'</t>
  </si>
  <si>
    <t>'PROSYN-YPL172C'</t>
  </si>
  <si>
    <t>'PROSYN-YPL173W'</t>
  </si>
  <si>
    <t>'PROSYN-YPL183W-A'</t>
  </si>
  <si>
    <t>'PROSYN-YPL188W'</t>
  </si>
  <si>
    <t>'PROSYN-YPL206C'</t>
  </si>
  <si>
    <t>'PROSYN-YPL212C'</t>
  </si>
  <si>
    <t>'PROSYN-YPL214C'</t>
  </si>
  <si>
    <t>'PROSYN-YPL220W'</t>
  </si>
  <si>
    <t>'PROSYN-YPL231W'</t>
  </si>
  <si>
    <t>'PROSYN-YPL234C'</t>
  </si>
  <si>
    <t>'PROSYN-YPL252C'</t>
  </si>
  <si>
    <t>'PROSYN-YPL258C'</t>
  </si>
  <si>
    <t>'PROSYN-YPL262W_c'</t>
  </si>
  <si>
    <t>'PROSYN-YPL262W_m'</t>
  </si>
  <si>
    <t>'PROSYN-YPL265W'</t>
  </si>
  <si>
    <t>'PROSYN-YPL268W'</t>
  </si>
  <si>
    <t>'PROSYN-YPL271W'</t>
  </si>
  <si>
    <t>'PROSYN-YPL273W'</t>
  </si>
  <si>
    <t>'PROSYN-YPL274W'</t>
  </si>
  <si>
    <t>'PROSYN-YPL281C'</t>
  </si>
  <si>
    <t>'PROSYN-YPR001W'</t>
  </si>
  <si>
    <t>'PROSYN-YPR002W'</t>
  </si>
  <si>
    <t>'PROSYN-YPR004C'</t>
  </si>
  <si>
    <t>'PROSYN-YPR006C'</t>
  </si>
  <si>
    <t>'PROSYN-YPR011C'</t>
  </si>
  <si>
    <t>'PROSYN-YPR020W'</t>
  </si>
  <si>
    <t>'PROSYN-YPR021C'</t>
  </si>
  <si>
    <t>'PROSYN-YPR026W'</t>
  </si>
  <si>
    <t>'PROSYN-YPR033C_c'</t>
  </si>
  <si>
    <t>'PROSYN-YPR033C_m'</t>
  </si>
  <si>
    <t>'PROSYN-YPR035W'</t>
  </si>
  <si>
    <t>'PROSYN-YPR036W'</t>
  </si>
  <si>
    <t>'PROSYN-YPR043W'</t>
  </si>
  <si>
    <t>'PROSYN-YPR047W'</t>
  </si>
  <si>
    <t>'PROSYN-YPR058W'</t>
  </si>
  <si>
    <t>'PROSYN-YPR060C'</t>
  </si>
  <si>
    <t>'PROSYN-YPR062W'</t>
  </si>
  <si>
    <t>'PROSYN-YPR069C'</t>
  </si>
  <si>
    <t>'PROSYN-YPR074C'</t>
  </si>
  <si>
    <t>'PROSYN-YPR081C'</t>
  </si>
  <si>
    <t>'PROSYN-YPR100W'</t>
  </si>
  <si>
    <t>'PROSYN-YPR102C'</t>
  </si>
  <si>
    <t>'PROSYN-YPR113W'</t>
  </si>
  <si>
    <t>'PROSYN-YPR118W'</t>
  </si>
  <si>
    <t>'PROSYN-YPR121W'</t>
  </si>
  <si>
    <t>'PROSYN-YPR127W'</t>
  </si>
  <si>
    <t>'PROSYN-YPR128C'</t>
  </si>
  <si>
    <t>'PROSYN-YPR138C'</t>
  </si>
  <si>
    <t>'PROSYN-YPR140W'</t>
  </si>
  <si>
    <t>'PROSYN-YPR145W'</t>
  </si>
  <si>
    <t>'PROSYN-YPR156C'</t>
  </si>
  <si>
    <t>'PROSYN-YPR159W'</t>
  </si>
  <si>
    <t>'PROSYN-YPR160W'</t>
  </si>
  <si>
    <t>'PROSYN-YPR165W'</t>
  </si>
  <si>
    <t>'PROSYN-YPR166C'</t>
  </si>
  <si>
    <t>'PROSYN-YPR167C'</t>
  </si>
  <si>
    <t>'PROSYN-YPR183W'</t>
  </si>
  <si>
    <t>'PROSYN-YPR184W'</t>
  </si>
  <si>
    <t>'PROSYN-YPR191W'</t>
  </si>
  <si>
    <t>'PROSYN-YPR192W_en'</t>
  </si>
  <si>
    <t>'PROSYN-YPR192W_rm'</t>
  </si>
  <si>
    <t>'PROWASTE-Q0045'</t>
  </si>
  <si>
    <t>'PROWASTE-Q0080'</t>
  </si>
  <si>
    <t>'PROWASTE-Q0085'</t>
  </si>
  <si>
    <t>'PROWASTE-Q0105'</t>
  </si>
  <si>
    <t>'PROWASTE-Q0130'</t>
  </si>
  <si>
    <t>'PROWASTE-Q0140'</t>
  </si>
  <si>
    <t>'PROWASTE-Q0250'</t>
  </si>
  <si>
    <t>'PROWASTE-Q0275'</t>
  </si>
  <si>
    <t>'PROWASTE-YAL012W'</t>
  </si>
  <si>
    <t>'PROWASTE-YAL022C'</t>
  </si>
  <si>
    <t>'PROWASTE-YAL023C'</t>
  </si>
  <si>
    <t>'PROWASTE-YAL026C'</t>
  </si>
  <si>
    <t>'PROWASTE-YAL035W'</t>
  </si>
  <si>
    <t>'PROWASTE-YAL038W'</t>
  </si>
  <si>
    <t>'PROWASTE-YAL039C'</t>
  </si>
  <si>
    <t>'PROWASTE-YAL044C'</t>
  </si>
  <si>
    <t>'PROWASTE-YAL054C_c'</t>
  </si>
  <si>
    <t>'PROWASTE-YAL054C_m'</t>
  </si>
  <si>
    <t>'PROWASTE-YAL060W'</t>
  </si>
  <si>
    <t>'PROWASTE-YAL061W_c'</t>
  </si>
  <si>
    <t>'PROWASTE-YAL061W_n'</t>
  </si>
  <si>
    <t>'PROWASTE-YAL062W'</t>
  </si>
  <si>
    <t>'PROWASTE-YAR015W'</t>
  </si>
  <si>
    <t>'PROWASTE-YAR035W'</t>
  </si>
  <si>
    <t>'PROWASTE-YAR069W-A'</t>
  </si>
  <si>
    <t>'PROWASTE-YAR071W'</t>
  </si>
  <si>
    <t>'PROWASTE-YBL011W'</t>
  </si>
  <si>
    <t>'PROWASTE-YBL013W_c'</t>
  </si>
  <si>
    <t>'PROWASTE-YBL013W_m'</t>
  </si>
  <si>
    <t>'PROWASTE-YBL015W'</t>
  </si>
  <si>
    <t>'PROWASTE-YBL030C'</t>
  </si>
  <si>
    <t>'PROWASTE-YBL033C'</t>
  </si>
  <si>
    <t>'PROWASTE-YBL038W'</t>
  </si>
  <si>
    <t>'PROWASTE-YBL039C'</t>
  </si>
  <si>
    <t>'PROWASTE-YBL042C'</t>
  </si>
  <si>
    <t>'PROWASTE-YBL045C'</t>
  </si>
  <si>
    <t>'PROWASTE-YBL064C'</t>
  </si>
  <si>
    <t>'PROWASTE-YBL068W'</t>
  </si>
  <si>
    <t>'PROWASTE-YBL072C'</t>
  </si>
  <si>
    <t>'PROWASTE-YBL076C'</t>
  </si>
  <si>
    <t>'PROWASTE-YBL080C'</t>
  </si>
  <si>
    <t>'PROWASTE-YBL087C'</t>
  </si>
  <si>
    <t>'PROWASTE-YBL090W'</t>
  </si>
  <si>
    <t>'PROWASTE-YBL091C'</t>
  </si>
  <si>
    <t>'PROWASTE-YBL092W'</t>
  </si>
  <si>
    <t>'PROWASTE-YBL098W'</t>
  </si>
  <si>
    <t>'PROWASTE-YBL099W'</t>
  </si>
  <si>
    <t>'PROWASTE-YBR001C'</t>
  </si>
  <si>
    <t>'PROWASTE-YBR002C'</t>
  </si>
  <si>
    <t>'PROWASTE-YBR003W'</t>
  </si>
  <si>
    <t>'PROWASTE-YBR004C'</t>
  </si>
  <si>
    <t>'PROWASTE-YBR006W'</t>
  </si>
  <si>
    <t>'PROWASTE-YBR011C'</t>
  </si>
  <si>
    <t>'PROWASTE-YBR018C'</t>
  </si>
  <si>
    <t>'PROWASTE-YBR019C'</t>
  </si>
  <si>
    <t>'PROWASTE-YBR020W'</t>
  </si>
  <si>
    <t>'PROWASTE-YBR021W'</t>
  </si>
  <si>
    <t>'PROWASTE-YBR022W'</t>
  </si>
  <si>
    <t>'PROWASTE-YBR023C'</t>
  </si>
  <si>
    <t>'PROWASTE-YBR026C'</t>
  </si>
  <si>
    <t>'PROWASTE-YBR029C'</t>
  </si>
  <si>
    <t>'PROWASTE-YBR031W'</t>
  </si>
  <si>
    <t>'PROWASTE-YBR034C'</t>
  </si>
  <si>
    <t>'PROWASTE-YBR035C'</t>
  </si>
  <si>
    <t>'PROWASTE-YBR036C'</t>
  </si>
  <si>
    <t>'PROWASTE-YBR038W'</t>
  </si>
  <si>
    <t>'PROWASTE-YBR039W'</t>
  </si>
  <si>
    <t>'PROWASTE-YBR041W'</t>
  </si>
  <si>
    <t>'PROWASTE-YBR042C'</t>
  </si>
  <si>
    <t>'PROWASTE-YBR046C'</t>
  </si>
  <si>
    <t>'PROWASTE-YBR058C-A'</t>
  </si>
  <si>
    <t>'PROWASTE-YBR068C'</t>
  </si>
  <si>
    <t>'PROWASTE-YBR069C'</t>
  </si>
  <si>
    <t>'PROWASTE-YBR070C'</t>
  </si>
  <si>
    <t>'PROWASTE-YBR084C-A'</t>
  </si>
  <si>
    <t>'PROWASTE-YBR084W'</t>
  </si>
  <si>
    <t>'PROWASTE-YBR085W'</t>
  </si>
  <si>
    <t>'PROWASTE-YBR092C'</t>
  </si>
  <si>
    <t>'PROWASTE-YBR093C'</t>
  </si>
  <si>
    <t>'PROWASTE-YBR097W'</t>
  </si>
  <si>
    <t>'PROWASTE-YBR104W'</t>
  </si>
  <si>
    <t>'PROWASTE-YBR110W'</t>
  </si>
  <si>
    <t>'PROWASTE-YBR115C'</t>
  </si>
  <si>
    <t>'PROWASTE-YBR117C'</t>
  </si>
  <si>
    <t>'PROWASTE-YBR121C'</t>
  </si>
  <si>
    <t>'PROWASTE-YBR122C'</t>
  </si>
  <si>
    <t>'PROWASTE-YBR126C'</t>
  </si>
  <si>
    <t>'PROWASTE-YBR127C'</t>
  </si>
  <si>
    <t>'PROWASTE-YBR132C'</t>
  </si>
  <si>
    <t>'PROWASTE-YBR145W'</t>
  </si>
  <si>
    <t>'PROWASTE-YBR146W'</t>
  </si>
  <si>
    <t>'PROWASTE-YBR147W_mm'</t>
  </si>
  <si>
    <t>'PROWASTE-YBR147W_vm'</t>
  </si>
  <si>
    <t>'PROWASTE-YBR149W'</t>
  </si>
  <si>
    <t>'PROWASTE-YBR153W'</t>
  </si>
  <si>
    <t>'PROWASTE-YBR159W'</t>
  </si>
  <si>
    <t>'PROWASTE-YBR161W'</t>
  </si>
  <si>
    <t>'PROWASTE-YBR166C'</t>
  </si>
  <si>
    <t>'PROWASTE-YBR176W'</t>
  </si>
  <si>
    <t>'PROWASTE-YBR180W'</t>
  </si>
  <si>
    <t>'PROWASTE-YBR183W'</t>
  </si>
  <si>
    <t>'PROWASTE-YBR191W'</t>
  </si>
  <si>
    <t>'PROWASTE-YBR192W'</t>
  </si>
  <si>
    <t>'PROWASTE-YBR196C'</t>
  </si>
  <si>
    <t>'PROWASTE-YBR199W'</t>
  </si>
  <si>
    <t>'PROWASTE-YBR204C'</t>
  </si>
  <si>
    <t>'PROWASTE-YBR205W'</t>
  </si>
  <si>
    <t>'PROWASTE-YBR208C'</t>
  </si>
  <si>
    <t>'PROWASTE-YBR213W'</t>
  </si>
  <si>
    <t>'PROWASTE-YBR218C'</t>
  </si>
  <si>
    <t>'PROWASTE-YBR221C'</t>
  </si>
  <si>
    <t>'PROWASTE-YBR235W'</t>
  </si>
  <si>
    <t>'PROWASTE-YBR241C'</t>
  </si>
  <si>
    <t>'PROWASTE-YBR244W'</t>
  </si>
  <si>
    <t>'PROWASTE-YBR248C'</t>
  </si>
  <si>
    <t>'PROWASTE-YBR249C'</t>
  </si>
  <si>
    <t>'PROWASTE-YBR251W'</t>
  </si>
  <si>
    <t>'PROWASTE-YBR252W'</t>
  </si>
  <si>
    <t>'PROWASTE-YBR256C'</t>
  </si>
  <si>
    <t>'PROWASTE-YBR263W'</t>
  </si>
  <si>
    <t>'PROWASTE-YBR265W'</t>
  </si>
  <si>
    <t>'PROWASTE-YBR268W'</t>
  </si>
  <si>
    <t>'PROWASTE-YBR281C'</t>
  </si>
  <si>
    <t>'PROWASTE-YBR282W'</t>
  </si>
  <si>
    <t>'PROWASTE-YBR291C'</t>
  </si>
  <si>
    <t>'PROWASTE-YBR293W'</t>
  </si>
  <si>
    <t>'PROWASTE-YBR294W'</t>
  </si>
  <si>
    <t>'PROWASTE-YBR296C'</t>
  </si>
  <si>
    <t>'PROWASTE-YBR298C'</t>
  </si>
  <si>
    <t>'PROWASTE-YBR299W'</t>
  </si>
  <si>
    <t>'PROWASTE-YCL004W'</t>
  </si>
  <si>
    <t>'PROWASTE-YCL005W-A'</t>
  </si>
  <si>
    <t>'PROWASTE-YCL009C'</t>
  </si>
  <si>
    <t>'PROWASTE-YCL018W'</t>
  </si>
  <si>
    <t>'PROWASTE-YCL025C'</t>
  </si>
  <si>
    <t>'PROWASTE-YCL030C'</t>
  </si>
  <si>
    <t>'PROWASTE-YCL035C'</t>
  </si>
  <si>
    <t>'PROWASTE-YCL038C'</t>
  </si>
  <si>
    <t>'PROWASTE-YCL040W'</t>
  </si>
  <si>
    <t>'PROWASTE-YCL047C'</t>
  </si>
  <si>
    <t>'PROWASTE-YCL050C'</t>
  </si>
  <si>
    <t>'PROWASTE-YCL052C'</t>
  </si>
  <si>
    <t>'PROWASTE-YCL064C'</t>
  </si>
  <si>
    <t>'PROWASTE-YCL069W'</t>
  </si>
  <si>
    <t>'PROWASTE-YCR003W'</t>
  </si>
  <si>
    <t>'PROWASTE-YCR005C'</t>
  </si>
  <si>
    <t>'PROWASTE-YCR010C'</t>
  </si>
  <si>
    <t>'PROWASTE-YCR012W'</t>
  </si>
  <si>
    <t>'PROWASTE-YCR024C'</t>
  </si>
  <si>
    <t>'PROWASTE-YCR028C'</t>
  </si>
  <si>
    <t>'PROWASTE-YCR031C'</t>
  </si>
  <si>
    <t>'PROWASTE-YCR034W'</t>
  </si>
  <si>
    <t>'PROWASTE-YCR036W'</t>
  </si>
  <si>
    <t>'PROWASTE-YCR037C'</t>
  </si>
  <si>
    <t>'PROWASTE-YCR046C'</t>
  </si>
  <si>
    <t>'PROWASTE-YCR048W'</t>
  </si>
  <si>
    <t>'PROWASTE-YCR053W'</t>
  </si>
  <si>
    <t>'PROWASTE-YCR068W'</t>
  </si>
  <si>
    <t>'PROWASTE-YCR071C'</t>
  </si>
  <si>
    <t>'PROWASTE-YCR075C'</t>
  </si>
  <si>
    <t>'PROWASTE-YCR083W'</t>
  </si>
  <si>
    <t>'PROWASTE-YCR098C'</t>
  </si>
  <si>
    <t>'PROWASTE-YCR105W'</t>
  </si>
  <si>
    <t>'PROWASTE-YDL004W'</t>
  </si>
  <si>
    <t>'PROWASTE-YDL015C'</t>
  </si>
  <si>
    <t>'PROWASTE-YDL022W'</t>
  </si>
  <si>
    <t>'PROWASTE-YDL024C'</t>
  </si>
  <si>
    <t>'PROWASTE-YDL040C'</t>
  </si>
  <si>
    <t>'PROWASTE-YDL042C'</t>
  </si>
  <si>
    <t>'PROWASTE-YDL045C'</t>
  </si>
  <si>
    <t>'PROWASTE-YDL045W-A'</t>
  </si>
  <si>
    <t>'PROWASTE-YDL052C'</t>
  </si>
  <si>
    <t>'PROWASTE-YDL055C'</t>
  </si>
  <si>
    <t>'PROWASTE-YDL066W'</t>
  </si>
  <si>
    <t>'PROWASTE-YDL067C'</t>
  </si>
  <si>
    <t>'PROWASTE-YDL075W'</t>
  </si>
  <si>
    <t>'PROWASTE-YDL078C'</t>
  </si>
  <si>
    <t>'PROWASTE-YDL080C'</t>
  </si>
  <si>
    <t>'PROWASTE-YDL081C'</t>
  </si>
  <si>
    <t>'PROWASTE-YDL082W'</t>
  </si>
  <si>
    <t>'PROWASTE-YDL085W'</t>
  </si>
  <si>
    <t>'PROWASTE-YDL090C'</t>
  </si>
  <si>
    <t>'PROWASTE-YDL093W'</t>
  </si>
  <si>
    <t>'PROWASTE-YDL095W'</t>
  </si>
  <si>
    <t>'PROWASTE-YDL100C'</t>
  </si>
  <si>
    <t>'PROWASTE-YDL103C'</t>
  </si>
  <si>
    <t>'PROWASTE-YDL119C'</t>
  </si>
  <si>
    <t>'PROWASTE-YDL130W'</t>
  </si>
  <si>
    <t>'PROWASTE-YDL131W'</t>
  </si>
  <si>
    <t>'PROWASTE-YDL142C'</t>
  </si>
  <si>
    <t>'PROWASTE-YDL166C'</t>
  </si>
  <si>
    <t>'PROWASTE-YDL168W'</t>
  </si>
  <si>
    <t>'PROWASTE-YDL171C'</t>
  </si>
  <si>
    <t>'PROWASTE-YDL174C'</t>
  </si>
  <si>
    <t>'PROWASTE-YDL178W'</t>
  </si>
  <si>
    <t>'PROWASTE-YDL182W'</t>
  </si>
  <si>
    <t>'PROWASTE-YDL184C'</t>
  </si>
  <si>
    <t>'PROWASTE-YDL185W'</t>
  </si>
  <si>
    <t>'PROWASTE-YDL191W'</t>
  </si>
  <si>
    <t>'PROWASTE-YDL193W'</t>
  </si>
  <si>
    <t>'PROWASTE-YDL198C'</t>
  </si>
  <si>
    <t>'PROWASTE-YDL202W'</t>
  </si>
  <si>
    <t>'PROWASTE-YDL205C'</t>
  </si>
  <si>
    <t>'PROWASTE-YDL210W'</t>
  </si>
  <si>
    <t>'PROWASTE-YDL215C'</t>
  </si>
  <si>
    <t>'PROWASTE-YDL238C'</t>
  </si>
  <si>
    <t>'PROWASTE-YDL245C'</t>
  </si>
  <si>
    <t>'PROWASTE-YDL246C'</t>
  </si>
  <si>
    <t>'PROWASTE-YDL247W'</t>
  </si>
  <si>
    <t>'PROWASTE-YDR001C'</t>
  </si>
  <si>
    <t>'PROWASTE-YDR007W'</t>
  </si>
  <si>
    <t>'PROWASTE-YDR017C'</t>
  </si>
  <si>
    <t>'PROWASTE-YDR019C'</t>
  </si>
  <si>
    <t>'PROWASTE-YDR020C'</t>
  </si>
  <si>
    <t>'PROWASTE-YDR023W'</t>
  </si>
  <si>
    <t>'PROWASTE-YDR025W'</t>
  </si>
  <si>
    <t>'PROWASTE-YDR035W'</t>
  </si>
  <si>
    <t>'PROWASTE-YDR036C'</t>
  </si>
  <si>
    <t>'PROWASTE-YDR037W'</t>
  </si>
  <si>
    <t>'PROWASTE-YDR038C'</t>
  </si>
  <si>
    <t>'PROWASTE-YDR039C'</t>
  </si>
  <si>
    <t>'PROWASTE-YDR040C'</t>
  </si>
  <si>
    <t>'PROWASTE-YDR041W'</t>
  </si>
  <si>
    <t>'PROWASTE-YDR044W'</t>
  </si>
  <si>
    <t>'PROWASTE-YDR046C'</t>
  </si>
  <si>
    <t>'PROWASTE-YDR047W'</t>
  </si>
  <si>
    <t>'PROWASTE-YDR050C'</t>
  </si>
  <si>
    <t>'PROWASTE-YDR058C'</t>
  </si>
  <si>
    <t>'PROWASTE-YDR062W'</t>
  </si>
  <si>
    <t>'PROWASTE-YDR064W'</t>
  </si>
  <si>
    <t>'PROWASTE-YDR071C'</t>
  </si>
  <si>
    <t>'PROWASTE-YDR072C'</t>
  </si>
  <si>
    <t>'PROWASTE-YDR074W'</t>
  </si>
  <si>
    <t>'PROWASTE-YDR098C'</t>
  </si>
  <si>
    <t>'PROWASTE-YDR105C'</t>
  </si>
  <si>
    <t>'PROWASTE-YDR111C'</t>
  </si>
  <si>
    <t>'PROWASTE-YDR115W'</t>
  </si>
  <si>
    <t>'PROWASTE-YDR116C'</t>
  </si>
  <si>
    <t>'PROWASTE-YDR127W'</t>
  </si>
  <si>
    <t>'PROWASTE-YDR135C'</t>
  </si>
  <si>
    <t>'PROWASTE-YDR147W'</t>
  </si>
  <si>
    <t>'PROWASTE-YDR148C'</t>
  </si>
  <si>
    <t>'PROWASTE-YDR158W'</t>
  </si>
  <si>
    <t>'PROWASTE-YDR173C'</t>
  </si>
  <si>
    <t>'PROWASTE-YDR175C'</t>
  </si>
  <si>
    <t>'PROWASTE-YDR178W'</t>
  </si>
  <si>
    <t>'PROWASTE-YDR191W'</t>
  </si>
  <si>
    <t>'PROWASTE-YDR196C'</t>
  </si>
  <si>
    <t>'PROWASTE-YDR204W'</t>
  </si>
  <si>
    <t>'PROWASTE-YDR208W_en'</t>
  </si>
  <si>
    <t>'PROWASTE-YDR208W_n'</t>
  </si>
  <si>
    <t>'PROWASTE-YDR226W'</t>
  </si>
  <si>
    <t>'PROWASTE-YDR232W'</t>
  </si>
  <si>
    <t>'PROWASTE-YDR234W'</t>
  </si>
  <si>
    <t>'PROWASTE-YDR236C_mm'</t>
  </si>
  <si>
    <t>'PROWASTE-YDR236C_r'</t>
  </si>
  <si>
    <t>'PROWASTE-YDR237W'</t>
  </si>
  <si>
    <t>'PROWASTE-YDR242W'</t>
  </si>
  <si>
    <t>'PROWASTE-YDR248C'</t>
  </si>
  <si>
    <t>'PROWASTE-YDR256C'</t>
  </si>
  <si>
    <t>'PROWASTE-YDR261C'</t>
  </si>
  <si>
    <t>'PROWASTE-YDR268W'</t>
  </si>
  <si>
    <t>'PROWASTE-YDR272W'</t>
  </si>
  <si>
    <t>'PROWASTE-YDR284C'</t>
  </si>
  <si>
    <t>'PROWASTE-YDR287W'</t>
  </si>
  <si>
    <t>'PROWASTE-YDR294C'</t>
  </si>
  <si>
    <t>'PROWASTE-YDR296W'</t>
  </si>
  <si>
    <t>'PROWASTE-YDR297W'</t>
  </si>
  <si>
    <t>'PROWASTE-YDR298C'</t>
  </si>
  <si>
    <t>'PROWASTE-YDR300C'</t>
  </si>
  <si>
    <t>'PROWASTE-YDR302W'</t>
  </si>
  <si>
    <t>'PROWASTE-YDR305C'</t>
  </si>
  <si>
    <t>'PROWASTE-YDR315C'</t>
  </si>
  <si>
    <t>'PROWASTE-YDR321W'</t>
  </si>
  <si>
    <t>'PROWASTE-YDR322C-A'</t>
  </si>
  <si>
    <t>'PROWASTE-YDR322W'</t>
  </si>
  <si>
    <t>'PROWASTE-YDR337W'</t>
  </si>
  <si>
    <t>'PROWASTE-YDR341C'</t>
  </si>
  <si>
    <t>'PROWASTE-YDR342C'</t>
  </si>
  <si>
    <t>'PROWASTE-YDR343C'</t>
  </si>
  <si>
    <t>'PROWASTE-YDR345C'</t>
  </si>
  <si>
    <t>'PROWASTE-YDR347W'</t>
  </si>
  <si>
    <t>'PROWASTE-YDR352W'</t>
  </si>
  <si>
    <t>'PROWASTE-YDR353W'</t>
  </si>
  <si>
    <t>'PROWASTE-YDR354W'</t>
  </si>
  <si>
    <t>'PROWASTE-YDR367W'</t>
  </si>
  <si>
    <t>'PROWASTE-YDR368W'</t>
  </si>
  <si>
    <t>'PROWASTE-YDR373W'</t>
  </si>
  <si>
    <t>'PROWASTE-YDR376W'</t>
  </si>
  <si>
    <t>'PROWASTE-YDR377W'</t>
  </si>
  <si>
    <t>'PROWASTE-YDR380W'</t>
  </si>
  <si>
    <t>'PROWASTE-YDR382W'</t>
  </si>
  <si>
    <t>'PROWASTE-YDR384C'</t>
  </si>
  <si>
    <t>'PROWASTE-YDR387C'</t>
  </si>
  <si>
    <t>'PROWASTE-YDR399W'</t>
  </si>
  <si>
    <t>'PROWASTE-YDR400W'</t>
  </si>
  <si>
    <t>'PROWASTE-YDR402C'</t>
  </si>
  <si>
    <t>'PROWASTE-YDR403W'</t>
  </si>
  <si>
    <t>'PROWASTE-YDR405W'</t>
  </si>
  <si>
    <t>'PROWASTE-YDR408C'</t>
  </si>
  <si>
    <t>'PROWASTE-YDR428C'</t>
  </si>
  <si>
    <t>'PROWASTE-YDR441C'</t>
  </si>
  <si>
    <t>'PROWASTE-YDR450W'</t>
  </si>
  <si>
    <t>'PROWASTE-YDR452W'</t>
  </si>
  <si>
    <t>'PROWASTE-YDR453C'</t>
  </si>
  <si>
    <t>'PROWASTE-YDR454C'</t>
  </si>
  <si>
    <t>'PROWASTE-YDR456W'</t>
  </si>
  <si>
    <t>'PROWASTE-YDR462W'</t>
  </si>
  <si>
    <t>'PROWASTE-YDR481C'</t>
  </si>
  <si>
    <t>'PROWASTE-YDR483W'</t>
  </si>
  <si>
    <t>'PROWASTE-YDR487C'</t>
  </si>
  <si>
    <t>'PROWASTE-YDR494W'</t>
  </si>
  <si>
    <t>'PROWASTE-YDR497C'</t>
  </si>
  <si>
    <t>'PROWASTE-YDR502C'</t>
  </si>
  <si>
    <t>'PROWASTE-YDR503C'</t>
  </si>
  <si>
    <t>'PROWASTE-YDR508C'</t>
  </si>
  <si>
    <t>'PROWASTE-YDR513W'</t>
  </si>
  <si>
    <t>'PROWASTE-YDR529C'</t>
  </si>
  <si>
    <t>'PROWASTE-YDR530C'</t>
  </si>
  <si>
    <t>'PROWASTE-YDR531W'</t>
  </si>
  <si>
    <t>'PROWASTE-YDR536W'</t>
  </si>
  <si>
    <t>'PROWASTE-YDR538W'</t>
  </si>
  <si>
    <t>'PROWASTE-YDR539W'</t>
  </si>
  <si>
    <t>'PROWASTE-YEL006W'</t>
  </si>
  <si>
    <t>'PROWASTE-YEL021W'</t>
  </si>
  <si>
    <t>'PROWASTE-YEL024W'</t>
  </si>
  <si>
    <t>'PROWASTE-YEL027W'</t>
  </si>
  <si>
    <t>'PROWASTE-YEL029C'</t>
  </si>
  <si>
    <t>'PROWASTE-YEL031W'</t>
  </si>
  <si>
    <t>'PROWASTE-YEL038W'</t>
  </si>
  <si>
    <t>'PROWASTE-YEL039C'</t>
  </si>
  <si>
    <t>'PROWASTE-YEL041W'</t>
  </si>
  <si>
    <t>'PROWASTE-YEL042W'</t>
  </si>
  <si>
    <t>'PROWASTE-YEL046C'</t>
  </si>
  <si>
    <t>'PROWASTE-YEL047C'</t>
  </si>
  <si>
    <t>'PROWASTE-YEL050C'</t>
  </si>
  <si>
    <t>'PROWASTE-YEL051W'</t>
  </si>
  <si>
    <t>'PROWASTE-YEL054C'</t>
  </si>
  <si>
    <t>'PROWASTE-YEL058W'</t>
  </si>
  <si>
    <t>'PROWASTE-YEL063C'</t>
  </si>
  <si>
    <t>'PROWASTE-YEL069C'</t>
  </si>
  <si>
    <t>'PROWASTE-YEL071W'</t>
  </si>
  <si>
    <t>'PROWASTE-YER003C'</t>
  </si>
  <si>
    <t>'PROWASTE-YER005W'</t>
  </si>
  <si>
    <t>'PROWASTE-YER010C'</t>
  </si>
  <si>
    <t>'PROWASTE-YER014W'</t>
  </si>
  <si>
    <t>'PROWASTE-YER015W'</t>
  </si>
  <si>
    <t>'PROWASTE-YER019W_mm'</t>
  </si>
  <si>
    <t>'PROWASTE-YER019W_rm'</t>
  </si>
  <si>
    <t>'PROWASTE-YER023W'</t>
  </si>
  <si>
    <t>'PROWASTE-YER024W'</t>
  </si>
  <si>
    <t>'PROWASTE-YER026C'</t>
  </si>
  <si>
    <t>'PROWASTE-YER037W'</t>
  </si>
  <si>
    <t>'PROWASTE-YER043C'</t>
  </si>
  <si>
    <t>'PROWASTE-YER050C'</t>
  </si>
  <si>
    <t>'PROWASTE-YER052C'</t>
  </si>
  <si>
    <t>'PROWASTE-YER053C'</t>
  </si>
  <si>
    <t>'PROWASTE-YER055C'</t>
  </si>
  <si>
    <t>'PROWASTE-YER056C-A'</t>
  </si>
  <si>
    <t>'PROWASTE-YER056C'</t>
  </si>
  <si>
    <t>'PROWASTE-YER060W-A'</t>
  </si>
  <si>
    <t>'PROWASTE-YER060W'</t>
  </si>
  <si>
    <t>'PROWASTE-YER061C'</t>
  </si>
  <si>
    <t>'PROWASTE-YER062C'</t>
  </si>
  <si>
    <t>'PROWASTE-YER065C'</t>
  </si>
  <si>
    <t>'PROWASTE-YER069W'</t>
  </si>
  <si>
    <t>'PROWASTE-YER070W'</t>
  </si>
  <si>
    <t>'PROWASTE-YER073W'</t>
  </si>
  <si>
    <t>'PROWASTE-YER074W'</t>
  </si>
  <si>
    <t>'PROWASTE-YER081W'</t>
  </si>
  <si>
    <t>'PROWASTE-YER090W'</t>
  </si>
  <si>
    <t>'PROWASTE-YER091C'</t>
  </si>
  <si>
    <t>'PROWASTE-YER099C'</t>
  </si>
  <si>
    <t>'PROWASTE-YER119C'</t>
  </si>
  <si>
    <t>'PROWASTE-YER141W'</t>
  </si>
  <si>
    <t>'PROWASTE-YER152C'</t>
  </si>
  <si>
    <t>'PROWASTE-YER163C'</t>
  </si>
  <si>
    <t>'PROWASTE-YER170W'</t>
  </si>
  <si>
    <t>'PROWASTE-YER174C'</t>
  </si>
  <si>
    <t>'PROWASTE-YER175C'</t>
  </si>
  <si>
    <t>'PROWASTE-YER178W'</t>
  </si>
  <si>
    <t>'PROWASTE-YER183C'</t>
  </si>
  <si>
    <t>'PROWASTE-YFL001W'</t>
  </si>
  <si>
    <t>'PROWASTE-YFL011W'</t>
  </si>
  <si>
    <t>'PROWASTE-YFL017C'</t>
  </si>
  <si>
    <t>'PROWASTE-YFL018C'</t>
  </si>
  <si>
    <t>'PROWASTE-YFL022C'</t>
  </si>
  <si>
    <t>'PROWASTE-YFL030W'</t>
  </si>
  <si>
    <t>'PROWASTE-YFL045C'</t>
  </si>
  <si>
    <t>'PROWASTE-YFL053W'</t>
  </si>
  <si>
    <t>'PROWASTE-YFL054C'</t>
  </si>
  <si>
    <t>'PROWASTE-YFL055W'</t>
  </si>
  <si>
    <t>'PROWASTE-YFL058W'</t>
  </si>
  <si>
    <t>'PROWASTE-YFL059W'</t>
  </si>
  <si>
    <t>'PROWASTE-YFL060C'</t>
  </si>
  <si>
    <t>'PROWASTE-YFR015C'</t>
  </si>
  <si>
    <t>'PROWASTE-YFR019W'</t>
  </si>
  <si>
    <t>'PROWASTE-YFR021W'</t>
  </si>
  <si>
    <t>'PROWASTE-YFR025C'</t>
  </si>
  <si>
    <t>'PROWASTE-YFR030W'</t>
  </si>
  <si>
    <t>'PROWASTE-YFR032C-A'</t>
  </si>
  <si>
    <t>'PROWASTE-YFR033C'</t>
  </si>
  <si>
    <t>'PROWASTE-YFR044C'</t>
  </si>
  <si>
    <t>'PROWASTE-YFR047C'</t>
  </si>
  <si>
    <t>'PROWASTE-YFR049W'</t>
  </si>
  <si>
    <t>'PROWASTE-YFR053C'</t>
  </si>
  <si>
    <t>'PROWASTE-YFR055W'</t>
  </si>
  <si>
    <t>'PROWASTE-YGL001C'</t>
  </si>
  <si>
    <t>'PROWASTE-YGL008C'</t>
  </si>
  <si>
    <t>'PROWASTE-YGL009C'</t>
  </si>
  <si>
    <t>'PROWASTE-YGL012W'</t>
  </si>
  <si>
    <t>'PROWASTE-YGL026C'</t>
  </si>
  <si>
    <t>'PROWASTE-YGL030W'</t>
  </si>
  <si>
    <t>'PROWASTE-YGL031C'</t>
  </si>
  <si>
    <t>'PROWASTE-YGL037C'</t>
  </si>
  <si>
    <t>'PROWASTE-YGL040C'</t>
  </si>
  <si>
    <t>'PROWASTE-YGL047W'</t>
  </si>
  <si>
    <t>'PROWASTE-YGL055W'</t>
  </si>
  <si>
    <t>'PROWASTE-YGL062W'</t>
  </si>
  <si>
    <t>'PROWASTE-YGL063W'</t>
  </si>
  <si>
    <t>'PROWASTE-YGL067W'</t>
  </si>
  <si>
    <t>'PROWASTE-YGL068W'</t>
  </si>
  <si>
    <t>'PROWASTE-YGL076C'</t>
  </si>
  <si>
    <t>'PROWASTE-YGL077C'</t>
  </si>
  <si>
    <t>'PROWASTE-YGL080W'</t>
  </si>
  <si>
    <t>'PROWASTE-YGL084C'</t>
  </si>
  <si>
    <t>'PROWASTE-YGL103W'</t>
  </si>
  <si>
    <t>'PROWASTE-YGL104C'</t>
  </si>
  <si>
    <t>'PROWASTE-YGL105W'</t>
  </si>
  <si>
    <t>'PROWASTE-YGL119W'</t>
  </si>
  <si>
    <t>'PROWASTE-YGL123W'</t>
  </si>
  <si>
    <t>'PROWASTE-YGL125W'</t>
  </si>
  <si>
    <t>'PROWASTE-YGL129C'</t>
  </si>
  <si>
    <t>'PROWASTE-YGL142C'</t>
  </si>
  <si>
    <t>'PROWASTE-YGL147C'</t>
  </si>
  <si>
    <t>'PROWASTE-YGL148W'</t>
  </si>
  <si>
    <t>'PROWASTE-YGL154C'</t>
  </si>
  <si>
    <t>'PROWASTE-YGL184C'</t>
  </si>
  <si>
    <t>'PROWASTE-YGL186C'</t>
  </si>
  <si>
    <t>'PROWASTE-YGL187C'</t>
  </si>
  <si>
    <t>'PROWASTE-YGL189C'</t>
  </si>
  <si>
    <t>'PROWASTE-YGL191W'</t>
  </si>
  <si>
    <t>'PROWASTE-YGL202W'</t>
  </si>
  <si>
    <t>'PROWASTE-YGL205W'</t>
  </si>
  <si>
    <t>'PROWASTE-YGL224C'</t>
  </si>
  <si>
    <t>'PROWASTE-YGL225W'</t>
  </si>
  <si>
    <t>'PROWASTE-YGL234W'</t>
  </si>
  <si>
    <t>'PROWASTE-YGL245W'</t>
  </si>
  <si>
    <t>'PROWASTE-YGL248W'</t>
  </si>
  <si>
    <t>'PROWASTE-YGL253W'</t>
  </si>
  <si>
    <t>'PROWASTE-YGL255W'</t>
  </si>
  <si>
    <t>'PROWASTE-YGL256W'</t>
  </si>
  <si>
    <t>'PROWASTE-YGR007W'</t>
  </si>
  <si>
    <t>'PROWASTE-YGR010W'</t>
  </si>
  <si>
    <t>'PROWASTE-YGR019W'</t>
  </si>
  <si>
    <t>'PROWASTE-YGR020C'</t>
  </si>
  <si>
    <t>'PROWASTE-YGR027C'</t>
  </si>
  <si>
    <t>'PROWASTE-YGR032W'</t>
  </si>
  <si>
    <t>'PROWASTE-YGR043C'</t>
  </si>
  <si>
    <t>'PROWASTE-YGR055W'</t>
  </si>
  <si>
    <t>'PROWASTE-YGR060W'</t>
  </si>
  <si>
    <t>'PROWASTE-YGR061C'</t>
  </si>
  <si>
    <t>'PROWASTE-YGR065C'</t>
  </si>
  <si>
    <t>'PROWASTE-YGR076C'</t>
  </si>
  <si>
    <t>'PROWASTE-YGR084C'</t>
  </si>
  <si>
    <t>'PROWASTE-YGR087C'</t>
  </si>
  <si>
    <t>'PROWASTE-YGR088W'</t>
  </si>
  <si>
    <t>'PROWASTE-YGR094W_c'</t>
  </si>
  <si>
    <t>'PROWASTE-YGR094W_m'</t>
  </si>
  <si>
    <t>'PROWASTE-YGR096W'</t>
  </si>
  <si>
    <t>'PROWASTE-YGR102C'</t>
  </si>
  <si>
    <t>'PROWASTE-YGR110W'</t>
  </si>
  <si>
    <t>'PROWASTE-YGR118W'</t>
  </si>
  <si>
    <t>'PROWASTE-YGR121C'</t>
  </si>
  <si>
    <t>'PROWASTE-YGR124W'</t>
  </si>
  <si>
    <t>'PROWASTE-YGR138C'</t>
  </si>
  <si>
    <t>'PROWASTE-YGR143W'</t>
  </si>
  <si>
    <t>'PROWASTE-YGR147C'</t>
  </si>
  <si>
    <t>'PROWASTE-YGR155W'</t>
  </si>
  <si>
    <t>'PROWASTE-YGR157W'</t>
  </si>
  <si>
    <t>'PROWASTE-YGR165W'</t>
  </si>
  <si>
    <t>'PROWASTE-YGR170W'</t>
  </si>
  <si>
    <t>'PROWASTE-YGR171C'</t>
  </si>
  <si>
    <t>'PROWASTE-YGR175C'</t>
  </si>
  <si>
    <t>'PROWASTE-YGR177C'</t>
  </si>
  <si>
    <t>'PROWASTE-YGR180C'</t>
  </si>
  <si>
    <t>'PROWASTE-YGR183C'</t>
  </si>
  <si>
    <t>'PROWASTE-YGR185C'</t>
  </si>
  <si>
    <t>'PROWASTE-YGR191W'</t>
  </si>
  <si>
    <t>'PROWASTE-YGR192C'</t>
  </si>
  <si>
    <t>'PROWASTE-YGR193C'</t>
  </si>
  <si>
    <t>'PROWASTE-YGR194C'</t>
  </si>
  <si>
    <t>'PROWASTE-YGR202C'</t>
  </si>
  <si>
    <t>'PROWASTE-YGR204W'</t>
  </si>
  <si>
    <t>'PROWASTE-YGR207C'</t>
  </si>
  <si>
    <t>'PROWASTE-YGR208W'</t>
  </si>
  <si>
    <t>'PROWASTE-YGR209C'</t>
  </si>
  <si>
    <t>'PROWASTE-YGR214W'</t>
  </si>
  <si>
    <t>'PROWASTE-YGR215W'</t>
  </si>
  <si>
    <t>'PROWASTE-YGR220C'</t>
  </si>
  <si>
    <t>'PROWASTE-YGR240C'</t>
  </si>
  <si>
    <t>'PROWASTE-YGR243W'</t>
  </si>
  <si>
    <t>'PROWASTE-YGR244C'</t>
  </si>
  <si>
    <t>'PROWASTE-YGR247W'</t>
  </si>
  <si>
    <t>'PROWASTE-YGR248W'</t>
  </si>
  <si>
    <t>'PROWASTE-YGR254W'</t>
  </si>
  <si>
    <t>'PROWASTE-YGR255C'</t>
  </si>
  <si>
    <t>'PROWASTE-YGR256W'</t>
  </si>
  <si>
    <t>'PROWASTE-YGR260W'</t>
  </si>
  <si>
    <t>'PROWASTE-YGR264C'</t>
  </si>
  <si>
    <t>'PROWASTE-YGR267C'</t>
  </si>
  <si>
    <t>'PROWASTE-YGR277C'</t>
  </si>
  <si>
    <t>'PROWASTE-YGR282C'</t>
  </si>
  <si>
    <t>'PROWASTE-YGR286C'</t>
  </si>
  <si>
    <t>'PROWASTE-YGR287C'</t>
  </si>
  <si>
    <t>'PROWASTE-YGR289C'</t>
  </si>
  <si>
    <t>'PROWASTE-YGR292W'</t>
  </si>
  <si>
    <t>'PROWASTE-YHL003C'</t>
  </si>
  <si>
    <t>'PROWASTE-YHL004W'</t>
  </si>
  <si>
    <t>'PROWASTE-YHL011C'</t>
  </si>
  <si>
    <t>'PROWASTE-YHL012W'</t>
  </si>
  <si>
    <t>'PROWASTE-YHL015W'</t>
  </si>
  <si>
    <t>'PROWASTE-YHL016C'</t>
  </si>
  <si>
    <t>'PROWASTE-YHL032C'</t>
  </si>
  <si>
    <t>'PROWASTE-YHL033C'</t>
  </si>
  <si>
    <t>'PROWASTE-YHL036W'</t>
  </si>
  <si>
    <t>'PROWASTE-YHR001W-A'</t>
  </si>
  <si>
    <t>'PROWASTE-YHR002W'</t>
  </si>
  <si>
    <t>'PROWASTE-YHR007C'</t>
  </si>
  <si>
    <t>'PROWASTE-YHR010W'</t>
  </si>
  <si>
    <t>'PROWASTE-YHR011W'</t>
  </si>
  <si>
    <t>'PROWASTE-YHR013C'</t>
  </si>
  <si>
    <t>'PROWASTE-YHR018C'</t>
  </si>
  <si>
    <t>'PROWASTE-YHR019C'</t>
  </si>
  <si>
    <t>'PROWASTE-YHR020W'</t>
  </si>
  <si>
    <t>'PROWASTE-YHR025W'</t>
  </si>
  <si>
    <t>'PROWASTE-YHR026W_gm'</t>
  </si>
  <si>
    <t>'PROWASTE-YHR026W_vm'</t>
  </si>
  <si>
    <t>'PROWASTE-YHR037W'</t>
  </si>
  <si>
    <t>'PROWASTE-YHR039C-A'</t>
  </si>
  <si>
    <t>'PROWASTE-YHR042W'</t>
  </si>
  <si>
    <t>'PROWASTE-YHR046C'</t>
  </si>
  <si>
    <t>'PROWASTE-YHR051W'</t>
  </si>
  <si>
    <t>'PROWASTE-YHR059W'</t>
  </si>
  <si>
    <t>'PROWASTE-YHR063C'</t>
  </si>
  <si>
    <t>'PROWASTE-YHR067W'</t>
  </si>
  <si>
    <t>'PROWASTE-YHR068W'</t>
  </si>
  <si>
    <t>'PROWASTE-YHR072W'</t>
  </si>
  <si>
    <t>'PROWASTE-YHR074W_c'</t>
  </si>
  <si>
    <t>'PROWASTE-YHR074W_n'</t>
  </si>
  <si>
    <t>'PROWASTE-YHR091C'</t>
  </si>
  <si>
    <t>'PROWASTE-YHR092C'</t>
  </si>
  <si>
    <t>'PROWASTE-YHR094C'</t>
  </si>
  <si>
    <t>'PROWASTE-YHR096C'</t>
  </si>
  <si>
    <t>'PROWASTE-YHR100C'</t>
  </si>
  <si>
    <t>'PROWASTE-YHR104W'</t>
  </si>
  <si>
    <t>'PROWASTE-YHR106W'</t>
  </si>
  <si>
    <t>'PROWASTE-YHR123W'</t>
  </si>
  <si>
    <t>'PROWASTE-YHR128W'</t>
  </si>
  <si>
    <t>'PROWASTE-YHR137W'</t>
  </si>
  <si>
    <t>'PROWASTE-YHR144C'</t>
  </si>
  <si>
    <t>'PROWASTE-YHR147C'</t>
  </si>
  <si>
    <t>'PROWASTE-YHR162W'</t>
  </si>
  <si>
    <t>'PROWASTE-YHR163W'</t>
  </si>
  <si>
    <t>'PROWASTE-YHR174W'</t>
  </si>
  <si>
    <t>'PROWASTE-YHR183W'</t>
  </si>
  <si>
    <t>'PROWASTE-YHR190W'</t>
  </si>
  <si>
    <t>'PROWASTE-YHR208W'</t>
  </si>
  <si>
    <t>'PROWASTE-YHR214W-F'</t>
  </si>
  <si>
    <t>'PROWASTE-YHR215W'</t>
  </si>
  <si>
    <t>'PROWASTE-YHR216W'</t>
  </si>
  <si>
    <t>'PROWASTE-YIL002C'</t>
  </si>
  <si>
    <t>'PROWASTE-YIL006W'</t>
  </si>
  <si>
    <t>'PROWASTE-YIL009W'</t>
  </si>
  <si>
    <t>'PROWASTE-YIL010W'</t>
  </si>
  <si>
    <t>'PROWASTE-YIL013C'</t>
  </si>
  <si>
    <t>'PROWASTE-YIL020C'</t>
  </si>
  <si>
    <t>'PROWASTE-YIL023C'</t>
  </si>
  <si>
    <t>'PROWASTE-YIL048W'</t>
  </si>
  <si>
    <t>'PROWASTE-YIL053W'</t>
  </si>
  <si>
    <t>'PROWASTE-YIL066C'</t>
  </si>
  <si>
    <t>'PROWASTE-YIL074C'</t>
  </si>
  <si>
    <t>'PROWASTE-YIL078W'</t>
  </si>
  <si>
    <t>'PROWASTE-YIL083C'</t>
  </si>
  <si>
    <t>'PROWASTE-YIL094C'</t>
  </si>
  <si>
    <t>'PROWASTE-YIL099W'</t>
  </si>
  <si>
    <t>'PROWASTE-YIL107C'</t>
  </si>
  <si>
    <t>'PROWASTE-YIL111W'</t>
  </si>
  <si>
    <t>'PROWASTE-YIL116W'</t>
  </si>
  <si>
    <t>'PROWASTE-YIL124W_l'</t>
  </si>
  <si>
    <t>'PROWASTE-YIL124W_r'</t>
  </si>
  <si>
    <t>'PROWASTE-YIL125W'</t>
  </si>
  <si>
    <t>'PROWASTE-YIL133C'</t>
  </si>
  <si>
    <t>'PROWASTE-YIL134W'</t>
  </si>
  <si>
    <t>'PROWASTE-YIL145C'</t>
  </si>
  <si>
    <t>'PROWASTE-YIL148W'</t>
  </si>
  <si>
    <t>'PROWASTE-YIL155C'</t>
  </si>
  <si>
    <t>'PROWASTE-YIL160C'</t>
  </si>
  <si>
    <t>'PROWASTE-YIL162W'</t>
  </si>
  <si>
    <t>'PROWASTE-YIL172C'</t>
  </si>
  <si>
    <t>'PROWASTE-YIR027C'</t>
  </si>
  <si>
    <t>'PROWASTE-YIR028W'</t>
  </si>
  <si>
    <t>'PROWASTE-YIR029W'</t>
  </si>
  <si>
    <t>'PROWASTE-YIR031C'</t>
  </si>
  <si>
    <t>'PROWASTE-YIR032C'</t>
  </si>
  <si>
    <t>'PROWASTE-YIR034C'</t>
  </si>
  <si>
    <t>'PROWASTE-YIR037W'</t>
  </si>
  <si>
    <t>'PROWASTE-YJL005W'</t>
  </si>
  <si>
    <t>'PROWASTE-YJL026W'</t>
  </si>
  <si>
    <t>'PROWASTE-YJL045W'</t>
  </si>
  <si>
    <t>'PROWASTE-YJL052W'</t>
  </si>
  <si>
    <t>'PROWASTE-YJL060W'</t>
  </si>
  <si>
    <t>'PROWASTE-YJL068C'</t>
  </si>
  <si>
    <t>'PROWASTE-YJL071W'</t>
  </si>
  <si>
    <t>'PROWASTE-YJL088W'</t>
  </si>
  <si>
    <t>'PROWASTE-YJL091C'</t>
  </si>
  <si>
    <t>'PROWASTE-YJL096W'</t>
  </si>
  <si>
    <t>'PROWASTE-YJL097W'</t>
  </si>
  <si>
    <t>'PROWASTE-YJL100W_en'</t>
  </si>
  <si>
    <t>'PROWASTE-YJL100W_vm'</t>
  </si>
  <si>
    <t>'PROWASTE-YJL101C'</t>
  </si>
  <si>
    <t>'PROWASTE-YJL121C'</t>
  </si>
  <si>
    <t>'PROWASTE-YJL129C'</t>
  </si>
  <si>
    <t>'PROWASTE-YJL130C'</t>
  </si>
  <si>
    <t>'PROWASTE-YJL133W'</t>
  </si>
  <si>
    <t>'PROWASTE-YJL134W'</t>
  </si>
  <si>
    <t>'PROWASTE-YJL137C'</t>
  </si>
  <si>
    <t>'PROWASTE-YJL139C'</t>
  </si>
  <si>
    <t>'PROWASTE-YJL153C'</t>
  </si>
  <si>
    <t>'PROWASTE-YJL155C'</t>
  </si>
  <si>
    <t>'PROWASTE-YJL166W'</t>
  </si>
  <si>
    <t>'PROWASTE-YJL167W'</t>
  </si>
  <si>
    <t>'PROWASTE-YJL189W'</t>
  </si>
  <si>
    <t>'PROWASTE-YJL190C'</t>
  </si>
  <si>
    <t>'PROWASTE-YJL198W'</t>
  </si>
  <si>
    <t>'PROWASTE-YJL200C'</t>
  </si>
  <si>
    <t>'PROWASTE-YJL212C'</t>
  </si>
  <si>
    <t>'PROWASTE-YJL214W'</t>
  </si>
  <si>
    <t>'PROWASTE-YJL216C'</t>
  </si>
  <si>
    <t>'PROWASTE-YJL219W'</t>
  </si>
  <si>
    <t>'PROWASTE-YJL221C'</t>
  </si>
  <si>
    <t>'PROWASTE-YJR001W'</t>
  </si>
  <si>
    <t>'PROWASTE-YJR009C'</t>
  </si>
  <si>
    <t>'PROWASTE-YJR010W'</t>
  </si>
  <si>
    <t>'PROWASTE-YJR013W'</t>
  </si>
  <si>
    <t>'PROWASTE-YJR016C'</t>
  </si>
  <si>
    <t>'PROWASTE-YJR019C'</t>
  </si>
  <si>
    <t>'PROWASTE-YJR024C'</t>
  </si>
  <si>
    <t>'PROWASTE-YJR025C'</t>
  </si>
  <si>
    <t>'PROWASTE-YJR048W'</t>
  </si>
  <si>
    <t>'PROWASTE-YJR049C'</t>
  </si>
  <si>
    <t>'PROWASTE-YJR051W'</t>
  </si>
  <si>
    <t>'PROWASTE-YJR057W'</t>
  </si>
  <si>
    <t>'PROWASTE-YJR069C'</t>
  </si>
  <si>
    <t>'PROWASTE-YJR073C'</t>
  </si>
  <si>
    <t>'PROWASTE-YJR077C'</t>
  </si>
  <si>
    <t>'PROWASTE-YJR078W'</t>
  </si>
  <si>
    <t>'PROWASTE-YJR095W'</t>
  </si>
  <si>
    <t>'PROWASTE-YJR101W'</t>
  </si>
  <si>
    <t>'PROWASTE-YJR103W'</t>
  </si>
  <si>
    <t>'PROWASTE-YJR105W'</t>
  </si>
  <si>
    <t>'PROWASTE-YJR109C'</t>
  </si>
  <si>
    <t>'PROWASTE-YJR110W'</t>
  </si>
  <si>
    <t>'PROWASTE-YJR113C'</t>
  </si>
  <si>
    <t>'PROWASTE-YJR121W'</t>
  </si>
  <si>
    <t>'PROWASTE-YJR123W'</t>
  </si>
  <si>
    <t>'PROWASTE-YJR130C'</t>
  </si>
  <si>
    <t>'PROWASTE-YJR133W'</t>
  </si>
  <si>
    <t>'PROWASTE-YJR137C'</t>
  </si>
  <si>
    <t>'PROWASTE-YJR139C'</t>
  </si>
  <si>
    <t>'PROWASTE-YJR143C'</t>
  </si>
  <si>
    <t>'PROWASTE-YJR145C'</t>
  </si>
  <si>
    <t>'PROWASTE-YJR148W'</t>
  </si>
  <si>
    <t>'PROWASTE-YJR152W'</t>
  </si>
  <si>
    <t>'PROWASTE-YJR153W'</t>
  </si>
  <si>
    <t>'PROWASTE-YJR158W'</t>
  </si>
  <si>
    <t>'PROWASTE-YJR159W'</t>
  </si>
  <si>
    <t>'PROWASTE-YJR160C'</t>
  </si>
  <si>
    <t>'PROWASTE-YKL001C'</t>
  </si>
  <si>
    <t>'PROWASTE-YKL003C'</t>
  </si>
  <si>
    <t>'PROWASTE-YKL004W'</t>
  </si>
  <si>
    <t>'PROWASTE-YKL006W'</t>
  </si>
  <si>
    <t>'PROWASTE-YKL008C'</t>
  </si>
  <si>
    <t>'PROWASTE-YKL016C'</t>
  </si>
  <si>
    <t>'PROWASTE-YKL019W'</t>
  </si>
  <si>
    <t>'PROWASTE-YKL024C_c'</t>
  </si>
  <si>
    <t>'PROWASTE-YKL024C_n'</t>
  </si>
  <si>
    <t>'PROWASTE-YKL026C'</t>
  </si>
  <si>
    <t>'PROWASTE-YKL029C'</t>
  </si>
  <si>
    <t>'PROWASTE-YKL035W'</t>
  </si>
  <si>
    <t>'PROWASTE-YKL055C'</t>
  </si>
  <si>
    <t>'PROWASTE-YKL060C'</t>
  </si>
  <si>
    <t>'PROWASTE-YKL067W'</t>
  </si>
  <si>
    <t>'PROWASTE-YKL080W_gm'</t>
  </si>
  <si>
    <t>'PROWASTE-YKL080W_vm'</t>
  </si>
  <si>
    <t>'PROWASTE-YKL085W'</t>
  </si>
  <si>
    <t>'PROWASTE-YKL087C'</t>
  </si>
  <si>
    <t>'PROWASTE-YKL088W'</t>
  </si>
  <si>
    <t>'PROWASTE-YKL094W'</t>
  </si>
  <si>
    <t>'PROWASTE-YKL104C'</t>
  </si>
  <si>
    <t>'PROWASTE-YKL106W'</t>
  </si>
  <si>
    <t>'PROWASTE-YKL120W'</t>
  </si>
  <si>
    <t>'PROWASTE-YKL127W'</t>
  </si>
  <si>
    <t>'PROWASTE-YKL132C'</t>
  </si>
  <si>
    <t>'PROWASTE-YKL138C'</t>
  </si>
  <si>
    <t>'PROWASTE-YKL140W'</t>
  </si>
  <si>
    <t>'PROWASTE-YKL141W'</t>
  </si>
  <si>
    <t>'PROWASTE-YKL146W'</t>
  </si>
  <si>
    <t>'PROWASTE-YKL148C'</t>
  </si>
  <si>
    <t>'PROWASTE-YKL152C'</t>
  </si>
  <si>
    <t>'PROWASTE-YKL156W'</t>
  </si>
  <si>
    <t>'PROWASTE-YKL165C'</t>
  </si>
  <si>
    <t>'PROWASTE-YKL167C'</t>
  </si>
  <si>
    <t>'PROWASTE-YKL170W'</t>
  </si>
  <si>
    <t>'PROWASTE-YKL174C'</t>
  </si>
  <si>
    <t>'PROWASTE-YKL180W'</t>
  </si>
  <si>
    <t>'PROWASTE-YKL181W'</t>
  </si>
  <si>
    <t>'PROWASTE-YKL182W'</t>
  </si>
  <si>
    <t>'PROWASTE-YKL184W'</t>
  </si>
  <si>
    <t>'PROWASTE-YKL188C'</t>
  </si>
  <si>
    <t>'PROWASTE-YKL192C'</t>
  </si>
  <si>
    <t>'PROWASTE-YKL194C'</t>
  </si>
  <si>
    <t>'PROWASTE-YKL211C'</t>
  </si>
  <si>
    <t>'PROWASTE-YKL212W_gm'</t>
  </si>
  <si>
    <t>'PROWASTE-YKL212W_rm'</t>
  </si>
  <si>
    <t>'PROWASTE-YKL215C'</t>
  </si>
  <si>
    <t>'PROWASTE-YKL216W'</t>
  </si>
  <si>
    <t>'PROWASTE-YKL217W'</t>
  </si>
  <si>
    <t>'PROWASTE-YKR006C'</t>
  </si>
  <si>
    <t>'PROWASTE-YKR009C'</t>
  </si>
  <si>
    <t>'PROWASTE-YKR031C'</t>
  </si>
  <si>
    <t>'PROWASTE-YKR039W_en'</t>
  </si>
  <si>
    <t>'PROWASTE-YKR039W_rm'</t>
  </si>
  <si>
    <t>'PROWASTE-YKR043C'</t>
  </si>
  <si>
    <t>'PROWASTE-YKR052C'</t>
  </si>
  <si>
    <t>'PROWASTE-YKR053C'</t>
  </si>
  <si>
    <t>'PROWASTE-YKR057W'</t>
  </si>
  <si>
    <t>'PROWASTE-YKR058W'</t>
  </si>
  <si>
    <t>'PROWASTE-YKR061W'</t>
  </si>
  <si>
    <t>'PROWASTE-YKR066C'</t>
  </si>
  <si>
    <t>'PROWASTE-YKR067W_l'</t>
  </si>
  <si>
    <t>'PROWASTE-YKR067W_rm'</t>
  </si>
  <si>
    <t>'PROWASTE-YKR069W'</t>
  </si>
  <si>
    <t>'PROWASTE-YKR072C'</t>
  </si>
  <si>
    <t>'PROWASTE-YKR080W'</t>
  </si>
  <si>
    <t>'PROWASTE-YKR085C'</t>
  </si>
  <si>
    <t>'PROWASTE-YKR089C'</t>
  </si>
  <si>
    <t>'PROWASTE-YKR097W'</t>
  </si>
  <si>
    <t>'PROWASTE-YLL012W'</t>
  </si>
  <si>
    <t>'PROWASTE-YLL015W'</t>
  </si>
  <si>
    <t>'PROWASTE-YLL018C'</t>
  </si>
  <si>
    <t>'PROWASTE-YLL028W'</t>
  </si>
  <si>
    <t>'PROWASTE-YLL031C'</t>
  </si>
  <si>
    <t>'PROWASTE-YLL041C'</t>
  </si>
  <si>
    <t>'PROWASTE-YLL043W'</t>
  </si>
  <si>
    <t>'PROWASTE-YLL048C'</t>
  </si>
  <si>
    <t>'PROWASTE-YLL052C_en'</t>
  </si>
  <si>
    <t>'PROWASTE-YLL052C_rm'</t>
  </si>
  <si>
    <t>'PROWASTE-YLL053C'</t>
  </si>
  <si>
    <t>'PROWASTE-YLL057C'</t>
  </si>
  <si>
    <t>'PROWASTE-YLL058W'</t>
  </si>
  <si>
    <t>'PROWASTE-YLL061W'</t>
  </si>
  <si>
    <t>'PROWASTE-YLL062C'</t>
  </si>
  <si>
    <t>'PROWASTE-YLR011W'</t>
  </si>
  <si>
    <t>'PROWASTE-YLR017W'</t>
  </si>
  <si>
    <t>'PROWASTE-YLR020C'</t>
  </si>
  <si>
    <t>'PROWASTE-YLR027C_c'</t>
  </si>
  <si>
    <t>'PROWASTE-YLR027C_x'</t>
  </si>
  <si>
    <t>'PROWASTE-YLR028C'</t>
  </si>
  <si>
    <t>'PROWASTE-YLR029C'</t>
  </si>
  <si>
    <t>'PROWASTE-YLR038C'</t>
  </si>
  <si>
    <t>'PROWASTE-YLR043C'</t>
  </si>
  <si>
    <t>'PROWASTE-YLR044C'</t>
  </si>
  <si>
    <t>'PROWASTE-YLR056W'</t>
  </si>
  <si>
    <t>'PROWASTE-YLR058C'</t>
  </si>
  <si>
    <t>'PROWASTE-YLR060W'</t>
  </si>
  <si>
    <t>'PROWASTE-YLR061W'</t>
  </si>
  <si>
    <t>'PROWASTE-YLR070C'</t>
  </si>
  <si>
    <t>'PROWASTE-YLR075W'</t>
  </si>
  <si>
    <t>'PROWASTE-YLR081W'</t>
  </si>
  <si>
    <t>'PROWASTE-YLR089C'</t>
  </si>
  <si>
    <t>'PROWASTE-YLR092W'</t>
  </si>
  <si>
    <t>'PROWASTE-YLR100W'</t>
  </si>
  <si>
    <t>'PROWASTE-YLR109W'</t>
  </si>
  <si>
    <t>'PROWASTE-YLR130C'</t>
  </si>
  <si>
    <t>'PROWASTE-YLR133W'</t>
  </si>
  <si>
    <t>'PROWASTE-YLR134W'</t>
  </si>
  <si>
    <t>'PROWASTE-YLR138W'</t>
  </si>
  <si>
    <t>'PROWASTE-YLR142W'</t>
  </si>
  <si>
    <t>'PROWASTE-YLR146C'</t>
  </si>
  <si>
    <t>'PROWASTE-YLR153C'</t>
  </si>
  <si>
    <t>'PROWASTE-YLR155C'</t>
  </si>
  <si>
    <t>'PROWASTE-YLR157C'</t>
  </si>
  <si>
    <t>'PROWASTE-YLR158C'</t>
  </si>
  <si>
    <t>'PROWASTE-YLR160C'</t>
  </si>
  <si>
    <t>'PROWASTE-YLR164W'</t>
  </si>
  <si>
    <t>'PROWASTE-YLR167W'</t>
  </si>
  <si>
    <t>'PROWASTE-YLR172C'</t>
  </si>
  <si>
    <t>'PROWASTE-YLR174W'</t>
  </si>
  <si>
    <t>'PROWASTE-YLR180W'</t>
  </si>
  <si>
    <t>'PROWASTE-YLR185W'</t>
  </si>
  <si>
    <t>'PROWASTE-YLR189C'</t>
  </si>
  <si>
    <t>'PROWASTE-YLR201C'</t>
  </si>
  <si>
    <t>'PROWASTE-YLR209C'</t>
  </si>
  <si>
    <t>'PROWASTE-YLR231C'</t>
  </si>
  <si>
    <t>'PROWASTE-YLR237W'</t>
  </si>
  <si>
    <t>'PROWASTE-YLR239C'</t>
  </si>
  <si>
    <t>'PROWASTE-YLR240W'</t>
  </si>
  <si>
    <t>'PROWASTE-YLR244C'</t>
  </si>
  <si>
    <t>'PROWASTE-YLR245C'</t>
  </si>
  <si>
    <t>'PROWASTE-YLR258W'</t>
  </si>
  <si>
    <t>'PROWASTE-YLR260W'</t>
  </si>
  <si>
    <t>'PROWASTE-YLR284C'</t>
  </si>
  <si>
    <t>'PROWASTE-YLR285W'</t>
  </si>
  <si>
    <t>'PROWASTE-YLR287C-A'</t>
  </si>
  <si>
    <t>'PROWASTE-YLR295C'</t>
  </si>
  <si>
    <t>'PROWASTE-YLR299W'</t>
  </si>
  <si>
    <t>'PROWASTE-YLR300W'</t>
  </si>
  <si>
    <t>'PROWASTE-YLR303W'</t>
  </si>
  <si>
    <t>'PROWASTE-YLR304C_c'</t>
  </si>
  <si>
    <t>'PROWASTE-YLR304C_m'</t>
  </si>
  <si>
    <t>'PROWASTE-YLR305C'</t>
  </si>
  <si>
    <t>'PROWASTE-YLR307W'</t>
  </si>
  <si>
    <t>'PROWASTE-YLR308W'</t>
  </si>
  <si>
    <t>'PROWASTE-YLR312W-A'</t>
  </si>
  <si>
    <t>'PROWASTE-YLR325C'</t>
  </si>
  <si>
    <t>'PROWASTE-YLR328W_c'</t>
  </si>
  <si>
    <t>'PROWASTE-YLR328W_n'</t>
  </si>
  <si>
    <t>'PROWASTE-YLR340W'</t>
  </si>
  <si>
    <t>'PROWASTE-YLR342W'</t>
  </si>
  <si>
    <t>'PROWASTE-YLR344W'</t>
  </si>
  <si>
    <t>'PROWASTE-YLR345W'</t>
  </si>
  <si>
    <t>'PROWASTE-YLR348C'</t>
  </si>
  <si>
    <t>'PROWASTE-YLR354C'</t>
  </si>
  <si>
    <t>'PROWASTE-YLR355C'</t>
  </si>
  <si>
    <t>'PROWASTE-YLR359W'</t>
  </si>
  <si>
    <t>'PROWASTE-YLR372W'</t>
  </si>
  <si>
    <t>'PROWASTE-YLR377C'</t>
  </si>
  <si>
    <t>'PROWASTE-YLR382C'</t>
  </si>
  <si>
    <t>'PROWASTE-YLR386W'</t>
  </si>
  <si>
    <t>'PROWASTE-YLR388W'</t>
  </si>
  <si>
    <t>'PROWASTE-YLR395C'</t>
  </si>
  <si>
    <t>'PROWASTE-YLR410W'</t>
  </si>
  <si>
    <t>'PROWASTE-YLR420W'</t>
  </si>
  <si>
    <t>'PROWASTE-YLR432W'</t>
  </si>
  <si>
    <t>'PROWASTE-YLR438W'</t>
  </si>
  <si>
    <t>'PROWASTE-YLR439W'</t>
  </si>
  <si>
    <t>'PROWASTE-YLR441C'</t>
  </si>
  <si>
    <t>'PROWASTE-YLR446W'</t>
  </si>
  <si>
    <t>'PROWASTE-YLR447C_gm'</t>
  </si>
  <si>
    <t>'PROWASTE-YLR447C_vm'</t>
  </si>
  <si>
    <t>'PROWASTE-YLR450W'</t>
  </si>
  <si>
    <t>'PROWASTE-YML004C'</t>
  </si>
  <si>
    <t>'PROWASTE-YML008C'</t>
  </si>
  <si>
    <t>'PROWASTE-YML009C'</t>
  </si>
  <si>
    <t>'PROWASTE-YML022W'</t>
  </si>
  <si>
    <t>'PROWASTE-YML024W'</t>
  </si>
  <si>
    <t>'PROWASTE-YML025C'</t>
  </si>
  <si>
    <t>'PROWASTE-YML035C'</t>
  </si>
  <si>
    <t>'PROWASTE-YML042W_mm'</t>
  </si>
  <si>
    <t>'PROWASTE-YML042W_x'</t>
  </si>
  <si>
    <t>'PROWASTE-YML054C'</t>
  </si>
  <si>
    <t>'PROWASTE-YML056C'</t>
  </si>
  <si>
    <t>'PROWASTE-YML059C'</t>
  </si>
  <si>
    <t>'PROWASTE-YML070W'</t>
  </si>
  <si>
    <t>'PROWASTE-YML073C'</t>
  </si>
  <si>
    <t>'PROWASTE-YML075C'</t>
  </si>
  <si>
    <t>'PROWASTE-YML081C-A'</t>
  </si>
  <si>
    <t>'PROWASTE-YML082W'</t>
  </si>
  <si>
    <t>'PROWASTE-YML086C'</t>
  </si>
  <si>
    <t>'PROWASTE-YML100W'</t>
  </si>
  <si>
    <t>'PROWASTE-YML106W'</t>
  </si>
  <si>
    <t>'PROWASTE-YML110C'</t>
  </si>
  <si>
    <t>'PROWASTE-YML120C'</t>
  </si>
  <si>
    <t>'PROWASTE-YML123C'</t>
  </si>
  <si>
    <t>'PROWASTE-YML126C'</t>
  </si>
  <si>
    <t>'PROWASTE-YMR006C'</t>
  </si>
  <si>
    <t>'PROWASTE-YMR008C'</t>
  </si>
  <si>
    <t>'PROWASTE-YMR009W'</t>
  </si>
  <si>
    <t>'PROWASTE-YMR011W'</t>
  </si>
  <si>
    <t>'PROWASTE-YMR013C'</t>
  </si>
  <si>
    <t>'PROWASTE-YMR015C'</t>
  </si>
  <si>
    <t>'PROWASTE-YMR020W'</t>
  </si>
  <si>
    <t>'PROWASTE-YMR024W'</t>
  </si>
  <si>
    <t>'PROWASTE-YMR041C'</t>
  </si>
  <si>
    <t>'PROWASTE-YMR054W'</t>
  </si>
  <si>
    <t>'PROWASTE-YMR056C'</t>
  </si>
  <si>
    <t>'PROWASTE-YMR058W'</t>
  </si>
  <si>
    <t>'PROWASTE-YMR062C'</t>
  </si>
  <si>
    <t>'PROWASTE-YMR083W'</t>
  </si>
  <si>
    <t>'PROWASTE-YMR084W'</t>
  </si>
  <si>
    <t>'PROWASTE-YMR087W'</t>
  </si>
  <si>
    <t>'PROWASTE-YMR088C'</t>
  </si>
  <si>
    <t>'PROWASTE-YMR095C'</t>
  </si>
  <si>
    <t>'PROWASTE-YMR096W'</t>
  </si>
  <si>
    <t>'PROWASTE-YMR101C'</t>
  </si>
  <si>
    <t>'PROWASTE-YMR105C'</t>
  </si>
  <si>
    <t>'PROWASTE-YMR108W'</t>
  </si>
  <si>
    <t>'PROWASTE-YMR110C'</t>
  </si>
  <si>
    <t>'PROWASTE-YMR113W'</t>
  </si>
  <si>
    <t>'PROWASTE-YMR116C'</t>
  </si>
  <si>
    <t>'PROWASTE-YMR120C'</t>
  </si>
  <si>
    <t>'PROWASTE-YMR143W'</t>
  </si>
  <si>
    <t>'PROWASTE-YMR145C'</t>
  </si>
  <si>
    <t>'PROWASTE-YMR158W'</t>
  </si>
  <si>
    <t>'PROWASTE-YMR162C'</t>
  </si>
  <si>
    <t>'PROWASTE-YMR165C'</t>
  </si>
  <si>
    <t>'PROWASTE-YMR169C'</t>
  </si>
  <si>
    <t>'PROWASTE-YMR170C'</t>
  </si>
  <si>
    <t>'PROWASTE-YMR188C'</t>
  </si>
  <si>
    <t>'PROWASTE-YMR189W'</t>
  </si>
  <si>
    <t>'PROWASTE-YMR193W'</t>
  </si>
  <si>
    <t>'PROWASTE-YMR194W'</t>
  </si>
  <si>
    <t>'PROWASTE-YMR202W'</t>
  </si>
  <si>
    <t>'PROWASTE-YMR205C'</t>
  </si>
  <si>
    <t>'PROWASTE-YMR207C'</t>
  </si>
  <si>
    <t>'PROWASTE-YMR208W'</t>
  </si>
  <si>
    <t>'PROWASTE-YMR217W'</t>
  </si>
  <si>
    <t>'PROWASTE-YMR220W'</t>
  </si>
  <si>
    <t>'PROWASTE-YMR225C'</t>
  </si>
  <si>
    <t>'PROWASTE-YMR226C'</t>
  </si>
  <si>
    <t>'PROWASTE-YMR241W'</t>
  </si>
  <si>
    <t>'PROWASTE-YMR242C'</t>
  </si>
  <si>
    <t>'PROWASTE-YMR246W'</t>
  </si>
  <si>
    <t>'PROWASTE-YMR250W'</t>
  </si>
  <si>
    <t>'PROWASTE-YMR256C'</t>
  </si>
  <si>
    <t>'PROWASTE-YMR261C'</t>
  </si>
  <si>
    <t>'PROWASTE-YMR267W'</t>
  </si>
  <si>
    <t>'PROWASTE-YMR271C'</t>
  </si>
  <si>
    <t>'PROWASTE-YMR272C'</t>
  </si>
  <si>
    <t>'PROWASTE-YMR278W'</t>
  </si>
  <si>
    <t>'PROWASTE-YMR281W'</t>
  </si>
  <si>
    <t>'PROWASTE-YMR286W'</t>
  </si>
  <si>
    <t>'PROWASTE-YMR289W'</t>
  </si>
  <si>
    <t>'PROWASTE-YMR293C'</t>
  </si>
  <si>
    <t>'PROWASTE-YMR296C'</t>
  </si>
  <si>
    <t>'PROWASTE-YMR298W'</t>
  </si>
  <si>
    <t>'PROWASTE-YMR300C'</t>
  </si>
  <si>
    <t>'PROWASTE-YMR303C'</t>
  </si>
  <si>
    <t>'PROWASTE-YMR313C'</t>
  </si>
  <si>
    <t>'PROWASTE-YMR318C'</t>
  </si>
  <si>
    <t>'PROWASTE-YMR319C'</t>
  </si>
  <si>
    <t>'PROWASTE-YMR323W'</t>
  </si>
  <si>
    <t>'PROWASTE-YNL003C'</t>
  </si>
  <si>
    <t>'PROWASTE-YNL005C'</t>
  </si>
  <si>
    <t>'PROWASTE-YNL009W'</t>
  </si>
  <si>
    <t>'PROWASTE-YNL029C'</t>
  </si>
  <si>
    <t>'PROWASTE-YNL036W'</t>
  </si>
  <si>
    <t>'PROWASTE-YNL037C'</t>
  </si>
  <si>
    <t>'PROWASTE-YNL045W_c'</t>
  </si>
  <si>
    <t>'PROWASTE-YNL045W_n'</t>
  </si>
  <si>
    <t>'PROWASTE-YNL052W'</t>
  </si>
  <si>
    <t>'PROWASTE-YNL054W'</t>
  </si>
  <si>
    <t>'PROWASTE-YNL065W'</t>
  </si>
  <si>
    <t>'PROWASTE-YNL071W'</t>
  </si>
  <si>
    <t>'PROWASTE-YNL073W'</t>
  </si>
  <si>
    <t>'PROWASTE-YNL081C'</t>
  </si>
  <si>
    <t>'PROWASTE-YNL101W'</t>
  </si>
  <si>
    <t>'PROWASTE-YNL104C_c'</t>
  </si>
  <si>
    <t>'PROWASTE-YNL104C_m'</t>
  </si>
  <si>
    <t>'PROWASTE-YNL106C'</t>
  </si>
  <si>
    <t>'PROWASTE-YNL117W'</t>
  </si>
  <si>
    <t>'PROWASTE-YNL129W'</t>
  </si>
  <si>
    <t>'PROWASTE-YNL130C'</t>
  </si>
  <si>
    <t>'PROWASTE-YNL137C'</t>
  </si>
  <si>
    <t>'PROWASTE-YNL141W'</t>
  </si>
  <si>
    <t>'PROWASTE-YNL142W'</t>
  </si>
  <si>
    <t>'PROWASTE-YNL158W'</t>
  </si>
  <si>
    <t>'PROWASTE-YNL162W'</t>
  </si>
  <si>
    <t>'PROWASTE-YNL169C'</t>
  </si>
  <si>
    <t>'PROWASTE-YNL177C'</t>
  </si>
  <si>
    <t>'PROWASTE-YNL178W'</t>
  </si>
  <si>
    <t>'PROWASTE-YNL185C'</t>
  </si>
  <si>
    <t>'PROWASTE-YNL191W'</t>
  </si>
  <si>
    <t>'PROWASTE-YNL192W'</t>
  </si>
  <si>
    <t>'PROWASTE-YNL202W'</t>
  </si>
  <si>
    <t>'PROWASTE-YNL220W'</t>
  </si>
  <si>
    <t>'PROWASTE-YNL229C'</t>
  </si>
  <si>
    <t>'PROWASTE-YNL241C'</t>
  </si>
  <si>
    <t>'PROWASTE-YNL247W'</t>
  </si>
  <si>
    <t>'PROWASTE-YNL252C'</t>
  </si>
  <si>
    <t>'PROWASTE-YNL256W'</t>
  </si>
  <si>
    <t>'PROWASTE-YNL267W'</t>
  </si>
  <si>
    <t>'PROWASTE-YNL268W'</t>
  </si>
  <si>
    <t>'PROWASTE-YNL270C'</t>
  </si>
  <si>
    <t>'PROWASTE-YNL277W'</t>
  </si>
  <si>
    <t>'PROWASTE-YNL280C'</t>
  </si>
  <si>
    <t>'PROWASTE-YNL284C'</t>
  </si>
  <si>
    <t>'PROWASTE-YNL292W'</t>
  </si>
  <si>
    <t>'PROWASTE-YNL306W'</t>
  </si>
  <si>
    <t>'PROWASTE-YNL316C'</t>
  </si>
  <si>
    <t>'PROWASTE-YNL318C'</t>
  </si>
  <si>
    <t>'PROWASTE-YNL325C'</t>
  </si>
  <si>
    <t>'PROWASTE-YNL333W'</t>
  </si>
  <si>
    <t>'PROWASTE-YNL334C'</t>
  </si>
  <si>
    <t>'PROWASTE-YNR001C'</t>
  </si>
  <si>
    <t>'PROWASTE-YNR008W'</t>
  </si>
  <si>
    <t>'PROWASTE-YNR012W'</t>
  </si>
  <si>
    <t>'PROWASTE-YNR013C'</t>
  </si>
  <si>
    <t>'PROWASTE-YNR016C'</t>
  </si>
  <si>
    <t>'PROWASTE-YNR019W'</t>
  </si>
  <si>
    <t>'PROWASTE-YNR022C'</t>
  </si>
  <si>
    <t>'PROWASTE-YNR027W'</t>
  </si>
  <si>
    <t>'PROWASTE-YNR033W'</t>
  </si>
  <si>
    <t>'PROWASTE-YNR041C'</t>
  </si>
  <si>
    <t>'PROWASTE-YNR043W'</t>
  </si>
  <si>
    <t>'PROWASTE-YNR050C'</t>
  </si>
  <si>
    <t>'PROWASTE-YNR056C'</t>
  </si>
  <si>
    <t>'PROWASTE-YNR057C'</t>
  </si>
  <si>
    <t>'PROWASTE-YNR058W'</t>
  </si>
  <si>
    <t>'PROWASTE-YNR067C'</t>
  </si>
  <si>
    <t>'PROWASTE-YNR072W'</t>
  </si>
  <si>
    <t>'PROWASTE-YOL011W'</t>
  </si>
  <si>
    <t>'PROWASTE-YOL020W'</t>
  </si>
  <si>
    <t>'PROWASTE-YOL033W'</t>
  </si>
  <si>
    <t>'PROWASTE-YOL039W'</t>
  </si>
  <si>
    <t>'PROWASTE-YOL040C'</t>
  </si>
  <si>
    <t>'PROWASTE-YOL049W'</t>
  </si>
  <si>
    <t>'PROWASTE-YOL052C'</t>
  </si>
  <si>
    <t>'PROWASTE-YOL055C'</t>
  </si>
  <si>
    <t>'PROWASTE-YOL058W'</t>
  </si>
  <si>
    <t>'PROWASTE-YOL059W_c'</t>
  </si>
  <si>
    <t>'PROWASTE-YOL059W_m'</t>
  </si>
  <si>
    <t>'PROWASTE-YOL061W'</t>
  </si>
  <si>
    <t>'PROWASTE-YOL064C'</t>
  </si>
  <si>
    <t>'PROWASTE-YOL065C'</t>
  </si>
  <si>
    <t>'PROWASTE-YOL066C'</t>
  </si>
  <si>
    <t>'PROWASTE-YOL068C'</t>
  </si>
  <si>
    <t>'PROWASTE-YOL077W-A'</t>
  </si>
  <si>
    <t>'PROWASTE-YOL086C'</t>
  </si>
  <si>
    <t>'PROWASTE-YOL092W'</t>
  </si>
  <si>
    <t>'PROWASTE-YOL096C'</t>
  </si>
  <si>
    <t>'PROWASTE-YOL097C'</t>
  </si>
  <si>
    <t>'PROWASTE-YOL103W'</t>
  </si>
  <si>
    <t>'PROWASTE-YOL120C'</t>
  </si>
  <si>
    <t>'PROWASTE-YOL121C'</t>
  </si>
  <si>
    <t>'PROWASTE-YOL122C'</t>
  </si>
  <si>
    <t>'PROWASTE-YOL126C'</t>
  </si>
  <si>
    <t>'PROWASTE-YOL127W'</t>
  </si>
  <si>
    <t>'PROWASTE-YOL130W'</t>
  </si>
  <si>
    <t>'PROWASTE-YOL136C'</t>
  </si>
  <si>
    <t>'PROWASTE-YOL140W'</t>
  </si>
  <si>
    <t>'PROWASTE-YOL143C'</t>
  </si>
  <si>
    <t>'PROWASTE-YOL151W'</t>
  </si>
  <si>
    <t>'PROWASTE-YOL156W'</t>
  </si>
  <si>
    <t>'PROWASTE-YOR011W'</t>
  </si>
  <si>
    <t>'PROWASTE-YOR025W'</t>
  </si>
  <si>
    <t>'PROWASTE-YOR040W'</t>
  </si>
  <si>
    <t>'PROWASTE-YOR054C'</t>
  </si>
  <si>
    <t>'PROWASTE-YOR063W'</t>
  </si>
  <si>
    <t>'PROWASTE-YOR065W'</t>
  </si>
  <si>
    <t>'PROWASTE-YOR071C'</t>
  </si>
  <si>
    <t>'PROWASTE-YOR074C'</t>
  </si>
  <si>
    <t>'PROWASTE-YOR081C'</t>
  </si>
  <si>
    <t>'PROWASTE-YOR095C'</t>
  </si>
  <si>
    <t>'PROWASTE-YOR096W'</t>
  </si>
  <si>
    <t>'PROWASTE-YOR099W'</t>
  </si>
  <si>
    <t>'PROWASTE-YOR100C'</t>
  </si>
  <si>
    <t>'PROWASTE-YOR108W'</t>
  </si>
  <si>
    <t>'PROWASTE-YOR109W'</t>
  </si>
  <si>
    <t>'PROWASTE-YOR120W'</t>
  </si>
  <si>
    <t>'PROWASTE-YOR125C'</t>
  </si>
  <si>
    <t>'PROWASTE-YOR126C'</t>
  </si>
  <si>
    <t>'PROWASTE-YOR128C'</t>
  </si>
  <si>
    <t>'PROWASTE-YOR130C'</t>
  </si>
  <si>
    <t>'PROWASTE-YOR136W'</t>
  </si>
  <si>
    <t>'PROWASTE-YOR142W'</t>
  </si>
  <si>
    <t>'PROWASTE-YOR143C'</t>
  </si>
  <si>
    <t>'PROWASTE-YOR150W'</t>
  </si>
  <si>
    <t>'PROWASTE-YOR155C'</t>
  </si>
  <si>
    <t>'PROWASTE-YOR158W'</t>
  </si>
  <si>
    <t>'PROWASTE-YOR161C'</t>
  </si>
  <si>
    <t>'PROWASTE-YOR163W'</t>
  </si>
  <si>
    <t>'PROWASTE-YOR167C'</t>
  </si>
  <si>
    <t>'PROWASTE-YOR168W'</t>
  </si>
  <si>
    <t>'PROWASTE-YOR171C'</t>
  </si>
  <si>
    <t>'PROWASTE-YOR175C'</t>
  </si>
  <si>
    <t>'PROWASTE-YOR176W'</t>
  </si>
  <si>
    <t>'PROWASTE-YOR180C'</t>
  </si>
  <si>
    <t>'PROWASTE-YOR184W'</t>
  </si>
  <si>
    <t>'PROWASTE-YOR190W'</t>
  </si>
  <si>
    <t>'PROWASTE-YOR192C'</t>
  </si>
  <si>
    <t>'PROWASTE-YOR196C'</t>
  </si>
  <si>
    <t>'PROWASTE-YOR202W'</t>
  </si>
  <si>
    <t>'PROWASTE-YOR209C'</t>
  </si>
  <si>
    <t>'PROWASTE-YOR221C'</t>
  </si>
  <si>
    <t>'PROWASTE-YOR222W'</t>
  </si>
  <si>
    <t>'PROWASTE-YOR236W_c'</t>
  </si>
  <si>
    <t>'PROWASTE-YOR236W_m'</t>
  </si>
  <si>
    <t>'PROWASTE-YOR241W'</t>
  </si>
  <si>
    <t>'PROWASTE-YOR245C_l'</t>
  </si>
  <si>
    <t>'PROWASTE-YOR245C_rm'</t>
  </si>
  <si>
    <t>'PROWASTE-YOR253W'</t>
  </si>
  <si>
    <t>'PROWASTE-YOR270C'</t>
  </si>
  <si>
    <t>'PROWASTE-YOR273C'</t>
  </si>
  <si>
    <t>'PROWASTE-YOR278W'</t>
  </si>
  <si>
    <t>'PROWASTE-YOR283W'</t>
  </si>
  <si>
    <t>'PROWASTE-YOR293W'</t>
  </si>
  <si>
    <t>'PROWASTE-YOR303W'</t>
  </si>
  <si>
    <t>'PROWASTE-YOR306C'</t>
  </si>
  <si>
    <t>'PROWASTE-YOR311C'</t>
  </si>
  <si>
    <t>'PROWASTE-YOR317W'</t>
  </si>
  <si>
    <t>'PROWASTE-YOR321W'</t>
  </si>
  <si>
    <t>'PROWASTE-YOR323C'</t>
  </si>
  <si>
    <t>'PROWASTE-YOR332W'</t>
  </si>
  <si>
    <t>'PROWASTE-YOR334W'</t>
  </si>
  <si>
    <t>'PROWASTE-YOR335C'</t>
  </si>
  <si>
    <t>'PROWASTE-YOR347C'</t>
  </si>
  <si>
    <t>'PROWASTE-YOR348C'</t>
  </si>
  <si>
    <t>'PROWASTE-YOR356W'</t>
  </si>
  <si>
    <t>'PROWASTE-YOR360C'</t>
  </si>
  <si>
    <t>'PROWASTE-YOR369C'</t>
  </si>
  <si>
    <t>'PROWASTE-YOR374W'</t>
  </si>
  <si>
    <t>'PROWASTE-YOR375C'</t>
  </si>
  <si>
    <t>'PROWASTE-YOR377W'</t>
  </si>
  <si>
    <t>'PROWASTE-YOR388C'</t>
  </si>
  <si>
    <t>'PROWASTE-YOR393W'</t>
  </si>
  <si>
    <t>'PROWASTE-YPL013C'</t>
  </si>
  <si>
    <t>'PROWASTE-YPL015C'</t>
  </si>
  <si>
    <t>'PROWASTE-YPL023C'</t>
  </si>
  <si>
    <t>'PROWASTE-YPL028W'</t>
  </si>
  <si>
    <t>'PROWASTE-YPL036W'</t>
  </si>
  <si>
    <t>'PROWASTE-YPL040C'</t>
  </si>
  <si>
    <t>'PROWASTE-YPL053C'</t>
  </si>
  <si>
    <t>'PROWASTE-YPL057C'</t>
  </si>
  <si>
    <t>'PROWASTE-YPL059W'</t>
  </si>
  <si>
    <t>'PROWASTE-YPL060W'</t>
  </si>
  <si>
    <t>'PROWASTE-YPL061W'</t>
  </si>
  <si>
    <t>'PROWASTE-YPL069C'</t>
  </si>
  <si>
    <t>'PROWASTE-YPL078C'</t>
  </si>
  <si>
    <t>'PROWASTE-YPL081W'</t>
  </si>
  <si>
    <t>'PROWASTE-YPL087W'</t>
  </si>
  <si>
    <t>'PROWASTE-YPL090C'</t>
  </si>
  <si>
    <t>'PROWASTE-YPL091W'</t>
  </si>
  <si>
    <t>'PROWASTE-YPL092W'</t>
  </si>
  <si>
    <t>'PROWASTE-YPL097W'</t>
  </si>
  <si>
    <t>'PROWASTE-YPL104W'</t>
  </si>
  <si>
    <t>'PROWASTE-YPL110C'</t>
  </si>
  <si>
    <t>'PROWASTE-YPL111W'</t>
  </si>
  <si>
    <t>'PROWASTE-YPL117C'</t>
  </si>
  <si>
    <t>'PROWASTE-YPL118W'</t>
  </si>
  <si>
    <t>'PROWASTE-YPL131W'</t>
  </si>
  <si>
    <t>'PROWASTE-YPL134C'</t>
  </si>
  <si>
    <t>'PROWASTE-YPL143W'</t>
  </si>
  <si>
    <t>'PROWASTE-YPL147W'</t>
  </si>
  <si>
    <t>'PROWASTE-YPL148C'</t>
  </si>
  <si>
    <t>'PROWASTE-YPL160W'</t>
  </si>
  <si>
    <t>'PROWASTE-YPL172C'</t>
  </si>
  <si>
    <t>'PROWASTE-YPL173W'</t>
  </si>
  <si>
    <t>'PROWASTE-YPL183W-A'</t>
  </si>
  <si>
    <t>'PROWASTE-YPL188W'</t>
  </si>
  <si>
    <t>'PROWASTE-YPL206C'</t>
  </si>
  <si>
    <t>'PROWASTE-YPL212C'</t>
  </si>
  <si>
    <t>'PROWASTE-YPL214C'</t>
  </si>
  <si>
    <t>'PROWASTE-YPL220W'</t>
  </si>
  <si>
    <t>'PROWASTE-YPL231W'</t>
  </si>
  <si>
    <t>'PROWASTE-YPL234C'</t>
  </si>
  <si>
    <t>'PROWASTE-YPL252C'</t>
  </si>
  <si>
    <t>'PROWASTE-YPL258C'</t>
  </si>
  <si>
    <t>'PROWASTE-YPL262W_c'</t>
  </si>
  <si>
    <t>'PROWASTE-YPL262W_m'</t>
  </si>
  <si>
    <t>'PROWASTE-YPL265W'</t>
  </si>
  <si>
    <t>'PROWASTE-YPL268W'</t>
  </si>
  <si>
    <t>'PROWASTE-YPL271W'</t>
  </si>
  <si>
    <t>'PROWASTE-YPL273W'</t>
  </si>
  <si>
    <t>'PROWASTE-YPL274W'</t>
  </si>
  <si>
    <t>'PROWASTE-YPL281C'</t>
  </si>
  <si>
    <t>'PROWASTE-YPR001W'</t>
  </si>
  <si>
    <t>'PROWASTE-YPR002W'</t>
  </si>
  <si>
    <t>'PROWASTE-YPR004C'</t>
  </si>
  <si>
    <t>'PROWASTE-YPR006C'</t>
  </si>
  <si>
    <t>'PROWASTE-YPR011C'</t>
  </si>
  <si>
    <t>'PROWASTE-YPR020W'</t>
  </si>
  <si>
    <t>'PROWASTE-YPR021C'</t>
  </si>
  <si>
    <t>'PROWASTE-YPR026W'</t>
  </si>
  <si>
    <t>'PROWASTE-YPR033C_c'</t>
  </si>
  <si>
    <t>'PROWASTE-YPR033C_m'</t>
  </si>
  <si>
    <t>'PROWASTE-YPR035W'</t>
  </si>
  <si>
    <t>'PROWASTE-YPR036W'</t>
  </si>
  <si>
    <t>'PROWASTE-YPR043W'</t>
  </si>
  <si>
    <t>'PROWASTE-YPR047W'</t>
  </si>
  <si>
    <t>'PROWASTE-YPR058W'</t>
  </si>
  <si>
    <t>'PROWASTE-YPR060C'</t>
  </si>
  <si>
    <t>'PROWASTE-YPR062W'</t>
  </si>
  <si>
    <t>'PROWASTE-YPR069C'</t>
  </si>
  <si>
    <t>'PROWASTE-YPR074C'</t>
  </si>
  <si>
    <t>'PROWASTE-YPR081C'</t>
  </si>
  <si>
    <t>'PROWASTE-YPR100W'</t>
  </si>
  <si>
    <t>'PROWASTE-YPR102C'</t>
  </si>
  <si>
    <t>'PROWASTE-YPR113W'</t>
  </si>
  <si>
    <t>'PROWASTE-YPR118W'</t>
  </si>
  <si>
    <t>'PROWASTE-YPR121W'</t>
  </si>
  <si>
    <t>'PROWASTE-YPR127W'</t>
  </si>
  <si>
    <t>'PROWASTE-YPR128C'</t>
  </si>
  <si>
    <t>'PROWASTE-YPR138C'</t>
  </si>
  <si>
    <t>'PROWASTE-YPR140W'</t>
  </si>
  <si>
    <t>'PROWASTE-YPR145W'</t>
  </si>
  <si>
    <t>'PROWASTE-YPR156C'</t>
  </si>
  <si>
    <t>'PROWASTE-YPR159W'</t>
  </si>
  <si>
    <t>'PROWASTE-YPR160W'</t>
  </si>
  <si>
    <t>'PROWASTE-YPR165W'</t>
  </si>
  <si>
    <t>'PROWASTE-YPR166C'</t>
  </si>
  <si>
    <t>'PROWASTE-YPR167C'</t>
  </si>
  <si>
    <t>'PROWASTE-YPR183W'</t>
  </si>
  <si>
    <t>'PROWASTE-YPR184W'</t>
  </si>
  <si>
    <t>'PROWASTE-YPR191W'</t>
  </si>
  <si>
    <t>'PROWASTE-YPR192W_en'</t>
  </si>
  <si>
    <t>'PROWASTE-YPR192W_rm'</t>
  </si>
  <si>
    <t>'RIBOSYN-ribomito'</t>
  </si>
  <si>
    <t>'RIBOSYN-ribonuc'</t>
  </si>
  <si>
    <t>'RIBOSYN-rrna15s_m'</t>
  </si>
  <si>
    <t>'RIBOSYN-rrna18s_c'</t>
  </si>
  <si>
    <t>'RIBOSYN-rrna21s_m'</t>
  </si>
  <si>
    <t>'RIBOSYN-rrna25s_c'</t>
  </si>
  <si>
    <t>'RIBOSYN-rrna58s_c'</t>
  </si>
  <si>
    <t>'RIBOSYN-rrna5s_c'</t>
  </si>
  <si>
    <t>rxn</t>
  </si>
  <si>
    <t>kapp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</si>
</sst>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EAD571-4AF3-FB4F-9F76-103AC8B9F0A5}" name="Table1" displayName="Table1" ref="A1:D410" totalsRowShown="0">
  <autoFilter ref="A1:D410" xr:uid="{04EAD571-4AF3-FB4F-9F76-103AC8B9F0A5}"/>
  <tableColumns count="4">
    <tableColumn id="1" xr3:uid="{2D7A20AD-E9AA-EB42-957B-52FBC5FF8A5E}" name="rxnid"/>
    <tableColumn id="2" xr3:uid="{1BEB8758-3F57-EB49-B41A-38F9B23D3F4C}" name="kapp (1/s)"/>
    <tableColumn id="4" xr3:uid="{645F1076-5801-3B46-B35E-013027EC9B01}" name="rxnid2" dataDxfId="7">
      <calculatedColumnFormula>Table1[[#This Row],[rxnid]]</calculatedColumnFormula>
    </tableColumn>
    <tableColumn id="3" xr3:uid="{4D6B6669-22C2-BA40-BFA6-59E56817DFBD}" name="kapp (1/h)" dataDxfId="6">
      <calculatedColumnFormula>Table1[[#This Row],[kapp (1/s)]]*3600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B13A4B-8D8D-0042-A031-6A31FEC0C96D}" name="Table2" displayName="Table2" ref="J2:M1769" totalsRowShown="0">
  <autoFilter ref="J2:M1769" xr:uid="{14B13A4B-8D8D-0042-A031-6A31FEC0C96D}"/>
  <tableColumns count="4">
    <tableColumn id="1" xr3:uid="{263C790C-7092-3B4A-9742-E382B683D60F}" name="Column1"/>
    <tableColumn id="2" xr3:uid="{31F91EAD-DC61-7D4C-9957-9C9E1DD49A59}" name="Column2"/>
    <tableColumn id="3" xr3:uid="{643D37BD-0062-A146-910C-6EB2F6D3246B}" name="Column3"/>
    <tableColumn id="4" xr3:uid="{D709D357-2D47-2F4A-B451-313F7AB25AE5}" name="in met network?" dataDxfId="5">
      <calculatedColumnFormula array="1">(_xlfn._xlws.FILTER(Table3[Column2],Table3[Column2]=Table2[[#This Row],[Column1]],"")=Table2[[#This Row],[Column1]])*Table2[[#This Row],[Column3]]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0E2377-D826-8A4D-BB8A-4AE8243527C3}" name="Table3" displayName="Table3" ref="P3:Q3401" totalsRowShown="0">
  <autoFilter ref="P3:Q3401" xr:uid="{B70E2377-D826-8A4D-BB8A-4AE8243527C3}"/>
  <tableColumns count="2">
    <tableColumn id="1" xr3:uid="{4CA01C6C-82F3-0745-AFAC-41F897F7DD2C}" name="Column1"/>
    <tableColumn id="2" xr3:uid="{51038468-5FB3-C342-B595-990AC52B9CCB}" name="Column2" dataDxfId="4">
      <calculatedColumnFormula>SUBSTITUTE(Table3[[#This Row],[Column1]],"'","")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D2E5A0-C21D-F544-81D7-2455BBAA34AD}" name="Table4" displayName="Table4" ref="X2:AB2228" totalsRowShown="0">
  <autoFilter ref="X2:AB2228" xr:uid="{FED2E5A0-C21D-F544-81D7-2455BBAA34AD}"/>
  <tableColumns count="5">
    <tableColumn id="1" xr3:uid="{35AC7F0A-2DC1-4F42-9AE6-E920BF948A8D}" name="Column1"/>
    <tableColumn id="2" xr3:uid="{047B9B20-862E-3044-84E1-C0DCB4DF5726}" name="Column2"/>
    <tableColumn id="3" xr3:uid="{B1064706-8284-9742-94C7-F48FAA84B0B9}" name="Column3"/>
    <tableColumn id="4" xr3:uid="{A7D81687-8090-FD49-99C1-01C6EF3CD695}" name="old flux" dataDxfId="3">
      <calculatedColumnFormula>_xlfn.XLOOKUP(Table4[[#This Row],[Column1]],Table2[Column1],Table2[Column3])</calculatedColumnFormula>
    </tableColumn>
    <tableColumn id="5" xr3:uid="{AAFDAB48-E9CC-754A-98FD-AFACECB76DDB}" name="(old-new)/old" dataDxfId="2">
      <calculatedColumnFormula>(Table4[[#This Row],[old flux]]-Table4[[#This Row],[Column3]])/Table4[[#This Row],[old flux]]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575D00-9C98-B042-AB43-BAECB11F5EEA}" name="Table5" displayName="Table5" ref="S2:V1770" totalsRowShown="0">
  <autoFilter ref="S2:V1770" xr:uid="{CE575D00-9C98-B042-AB43-BAECB11F5EEA}"/>
  <tableColumns count="4">
    <tableColumn id="1" xr3:uid="{A3E9DB31-E1E7-9F4D-BF67-97D44DFF8E2E}" name="Column1"/>
    <tableColumn id="2" xr3:uid="{EC84AD38-00D1-7B42-AB75-B9DF37E6D6EC}" name="Column2"/>
    <tableColumn id="3" xr3:uid="{D25ED0AD-CEAB-D340-A1E7-4E4EFBDE2005}" name="Column3"/>
    <tableColumn id="4" xr3:uid="{CF065E4C-C190-8345-B6D0-3095366E99DE}" name="Column4" dataDxfId="1">
      <calculatedColumnFormula array="1">(_xlfn._xlws.FILTER(Table3[Column2],Table3[Column2]=Table5[[#This Row],[Column1]],"")=Table5[[#This Row],[Column1]])*Table5[[#This Row],[Column3]]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AA206F-4E05-B245-A022-5C37A1E5EA19}" name="Table6" displayName="Table6" ref="F2:G9049" totalsRowShown="0">
  <autoFilter ref="F2:G9049" xr:uid="{04AA206F-4E05-B245-A022-5C37A1E5EA19}">
    <filterColumn colId="0">
      <filters>
        <filter val="'RXN-12AMANTF_g_FWD-YBR199W'"/>
        <filter val="'RXN-12AMANTF_g_FWD-YBR205W'"/>
        <filter val="'RXN-12AMANTF_g_FWD-YDR483W'"/>
        <filter val="'RXN-12AMANTF_g_FWD-YJL139C'"/>
        <filter val="'RXN-12AMANTF_g_FWD-YKR061W'"/>
        <filter val="'RXN-12AMANTF_g_FWD-YNL029C'"/>
        <filter val="'RXN-12AMANTF_g_FWD-YOR099W'"/>
        <filter val="'RXN-12AMANTF_g_FWD-YPL053C'"/>
        <filter val="'RXN-13BDGLUCANt_c_en_FWD-SPONT'"/>
        <filter val="'RXN-13BDGLUCANt_c_en_REV-SPONT'"/>
        <filter val="'RXN-13BGH_e_FWD-YDR261C'"/>
        <filter val="'RXN-13BGH_e_FWD-YGR282C'"/>
        <filter val="'RXN-13BGH_e_FWD-YLR300W'"/>
        <filter val="'RXN-13BGH_e_FWD-YNR067C'"/>
        <filter val="'RXN-13BGH_e_FWD-YOR190W'"/>
        <filter val="'RXN-13GS_c_FWD-GSC1RHO1'"/>
        <filter val="'RXN-13GS_c_FWD-GSC2RHO1'"/>
        <filter val="'RXN-14BMANTF_c_FWD-YBR110W'"/>
        <filter val="'RXN-14DMLANOSTt_c_e_FWD-SPONT'"/>
        <filter val="'RXN-14DMLANOSTt_c_e_REV-SPONT'"/>
        <filter val="'RXN-16GS_c_FWD-YGR143W'"/>
        <filter val="'RXN-16GS_c_FWD-YPR159W'"/>
        <filter val="'RXN-1AGPCt_l_rm_FWD-SPONT'"/>
        <filter val="'RXN-1AGPCt_l_rm_REV-SPONT'"/>
        <filter val="'RXN-1AGPEt_l_rm_FWD-SPONT'"/>
        <filter val="'RXN-1AGPEt_l_rm_REV-SPONT'"/>
        <filter val="'RXN-1MLCLAT_mm_FWD-YPR140W'"/>
        <filter val="'RXN-1MLCLAT_mm_REV-YPR140W'"/>
        <filter val="'RXN-23CAPPD_c_FWD-YGR247W'"/>
        <filter val="'RXN-2DDA7Pt_c_m_FWD-SPONT'"/>
        <filter val="'RXN-2DDA7Pt_c_m_REV-SPONT'"/>
        <filter val="'RXN-2DHPt_c_m_FWD-SPONT'"/>
        <filter val="'RXN-2DHPt_c_m_REV-SPONT'"/>
        <filter val="'RXN-2HGOR_c_FWD-UNKNOWN'"/>
        <filter val="'RXN-2HGOR_c_REV-UNKNOWN'"/>
        <filter val="'RXN-2MBACt_c_e_FWD-SPONT'"/>
        <filter val="'RXN-2MBALDt_c_e_FWD-SPONT'"/>
        <filter val="'RXN-2MBALDt_c_e_REV-SPONT'"/>
        <filter val="'RXN-2MBALDt_c_m_FWD-SPONT'"/>
        <filter val="'RXN-2MBALDt_c_m_REV-SPONT'"/>
        <filter val="'RXN-2MBTOHt_c_e_FWD-SPONT'"/>
        <filter val="'RXN-2MBTOHt_c_e_REV-SPONT'"/>
        <filter val="'RXN-2MBTOHt_c_m_FWD-SPONT'"/>
        <filter val="'RXN-2MBTOHt_c_m_REV-SPONT'"/>
        <filter val="'RXN-2OBUTt_c_m_FWD-SPONT'"/>
        <filter val="'RXN-2OBUTt_c_m_REV-SPONT'"/>
        <filter val="'RXN-2OXOADPt_c_m_FWD-YOR222W'"/>
        <filter val="'RXN-2OXOADPt_c_m_FWD-YPL134C'"/>
        <filter val="'RXN-2OXOADPt_c_m_REV-YOR222W'"/>
        <filter val="'RXN-2OXOADPt_c_m_REV-YPL134C'"/>
        <filter val="'RXN-2PHETOHt_c_e_FWD-SPONT'"/>
        <filter val="'RXN-2PHETOHt_c_e_REV-SPONT'"/>
        <filter val="'RXN-2PHETOHt_c_m_FWD-SPONT'"/>
        <filter val="'RXN-2PHETOHt_c_m_REV-SPONT'"/>
        <filter val="'RXN-3C3HMPt_c_e_FWD-SPONT'"/>
        <filter val="'RXN-3C3HMPt_c_e_REV-SPONT'"/>
        <filter val="'RXN-3C3HMPt_c_m_FWD-YKL120W'"/>
        <filter val="'RXN-3C3HMPt_c_m_REV-YKL120W'"/>
        <filter val="'RXN-3C4MOPt_c_m_FWD-SPONT'"/>
        <filter val="'RXN-3C4MOPt_c_m_REV-SPONT'"/>
        <filter val="'RXN-3DH5HPBMT_m_FWD-COQCPLX'"/>
        <filter val="'RXN-3DH5HPBt_c_m_FWD-SPONT'"/>
        <filter val="'RXN-3DH5HPBt_c_m_REV-SPONT'"/>
        <filter val="'RXN-3DSPHR_r_FWD-YBR265W'"/>
        <filter val="'RXN-3HACD200_rm_FWD-YJL097W'"/>
        <filter val="'RXN-3HACD200_rm_REV-YJL097W'"/>
        <filter val="'RXN-3HACD220_rm_FWD-YJL097W'"/>
        <filter val="'RXN-3HACD220_rm_REV-YJL097W'"/>
        <filter val="'RXN-3HACD240_rm_FWD-YJL097W'"/>
        <filter val="'RXN-3HACD240_rm_REV-YJL097W'"/>
        <filter val="'RXN-3HACD260_rm_FWD-YJL097W'"/>
        <filter val="'RXN-3HACD260_rm_REV-YJL097W'"/>
        <filter val="'RXN-3HAD40_m_FWD-YHR067W'"/>
        <filter val="'RXN-3HAD40_m_REV-YHR067W'"/>
        <filter val="'RXN-3HAD60_m_FWD-YHR067W'"/>
        <filter val="'RXN-3HAD60_m_REV-YHR067W'"/>
        <filter val="'RXN-3HAD80_m_FWD-YHR067W'"/>
        <filter val="'RXN-3HAD80_m_REV-YHR067W'"/>
        <filter val="'RXN-3HAO_c_FWD-YJR025C'"/>
        <filter val="'RXN-3HPH5MBDC_m_FWD-YDR539W'"/>
        <filter val="'RXN-3HXPHBH_c_FWD-YDR376W'"/>
        <filter val="'RXN-3HXPHBH_c_FWD-YPL252C'"/>
        <filter val="'RXN-3HXPHBt_c_m_FWD-SPONT'"/>
        <filter val="'RXN-3HXPHBt_c_m_REV-SPONT'"/>
        <filter val="'RXN-3IPM3MT_c_FWD-YER175C'"/>
        <filter val="'RXN-3MBALDt_c_e_FWD-SPONT'"/>
        <filter val="'RXN-3MBALDt_c_e_REV-SPONT'"/>
        <filter val="'RXN-3MBALDt_c_m_FWD-SPONT'"/>
        <filter val="'RXN-3MBALDt_c_m_REV-SPONT'"/>
        <filter val="'RXN-3MLCLAT_mm_FWD-YPR140W'"/>
        <filter val="'RXN-3MLCLAT_mm_REV-YPR140W'"/>
        <filter val="'RXN-3MOBDC_c_FWD-YGR087C'"/>
        <filter val="'RXN-3MOBDC_c_FWD-YLR044C'"/>
        <filter val="'RXN-3MOBDC_c_FWD-YLR134W'"/>
        <filter val="'RXN-3MOPt_c_e_FWD-SPONT'"/>
        <filter val="'RXN-3MOPt_c_e_REV-SPONT'"/>
        <filter val="'RXN-3MOPt_c_m_FWD-SPONT'"/>
        <filter val="'RXN-3MOPt_c_m_REV-SPONT'"/>
        <filter val="'RXN-3OACE200_rm_FWD-YCR034W'"/>
        <filter val="'RXN-3OACE200_rm_FWD-YLR372W'"/>
        <filter val="'RXN-3OACE220_rm_FWD-YCR034W'"/>
        <filter val="'RXN-3OACE220_rm_FWD-YLR372W'"/>
        <filter val="'RXN-3OACE240_rm_FWD-YCR034W'"/>
        <filter val="'RXN-3OACE240_rm_FWD-YLR372W'"/>
        <filter val="'RXN-3OACE260_rm_FWD-YLR372W'"/>
        <filter val="'RXN-3OACR200_rm_FWD-YBR159W'"/>
        <filter val="'RXN-3OACR220_rm_FWD-YBR159W'"/>
        <filter val="'RXN-3OACR240_rm_FWD-YBR159W'"/>
        <filter val="'RXN-3OACR260_rm_FWD-YBR159W'"/>
        <filter val="'RXN-3OAR40_m_FWD-YKL055C'"/>
        <filter val="'RXN-3OAR60_m_FWD-YKL055C'"/>
        <filter val="'RXN-3OAR80_m_FWD-YKL055C'"/>
        <filter val="'RXN-3OAS60_m_FWD-ACP1CEM1'"/>
        <filter val="'RXN-3OAS80_m_FWD-ACP1CEM1'"/>
        <filter val="'RXN-4ABTORx_c_FWD-YMR110C'"/>
        <filter val="'RXN-4ABTORy_c_FWD-YMR110C'"/>
        <filter val="'RXN-4ABTORy_c_REV-YMR110C'"/>
        <filter val="'RXN-4ABUTNt_c_m_FWD-SPONT'"/>
        <filter val="'RXN-4ABUTNt_c_m_REV-SPONT'"/>
        <filter val="'RXN-4ABUTt_c_m_FWD-SPONT'"/>
        <filter val="'RXN-4ABUTt_c_m_REV-SPONT'"/>
        <filter val="'RXN-4ABUTtps_e_FWD-YDL210W'"/>
        <filter val="'RXN-4ABUTtps_e_FWD-YOR348C'"/>
        <filter val="'RXN-4ABZt_c_e_FWD-SPONT'"/>
        <filter val="'RXN-4ABZt_c_e_REV-SPONT'"/>
        <filter val="'RXN-4ABZt_c_m_FWD-SPONT'"/>
        <filter val="'RXN-4ABZt_c_m_REV-SPONT'"/>
        <filter val="'RXN-4DPMIPPH_c_FWD-YLR410W'"/>
        <filter val="'RXN-4DPMIPPH_c_FWD-YOR163W'"/>
        <filter val="'RXN-4DPMIPPH_c_REV-YLR410W'"/>
        <filter val="'RXN-4DPMIPPH_c_REV-YOR163W'"/>
        <filter val="'RXN-4H2OGLTt_c_m_FWD-SPONT'"/>
        <filter val="'RXN-4H2OGLTt_c_m_REV-SPONT'"/>
        <filter val="'RXN-4H2OGLTt_c_x_FWD-SPONT'"/>
        <filter val="'RXN-4H2OGLTt_c_x_REV-SPONT'"/>
        <filter val="'RXN-4HBZF_m_FWD-UNKNOWN'"/>
        <filter val="'RXN-4HBZt_c_m_FWD-SPONT'"/>
        <filter val="'RXN-4HBZt_c_m_REV-SPONT'"/>
        <filter val="'RXN-4HGLSD_m_FWD-YHR037W'"/>
        <filter val="'RXN-4HGLSD_m_REV-YHR037W'"/>
        <filter val="'RXN-4HTHRS_c_FWD-YCR053W'"/>
        <filter val="'RXN-5AOPt_c_m_FWD-SPONT'"/>
        <filter val="'RXN-5AOPt_c_m_REV-SPONT'"/>
        <filter val="'RXN-5AOPtps_e_FWD-YDL210W'"/>
        <filter val="'RXN-5DPMIPPH_c_FWD-YOR163W'"/>
        <filter val="'RXN-5FTHFt_c_e_FWD-SPONT'"/>
        <filter val="'RXN-5FTHFt_c_e_REV-SPONT'"/>
        <filter val="'RXN-5OPROAH_c_FWD-YKL215C'"/>
        <filter val="'RXN-6DPMIPPH_c_FWD-YLR410W'"/>
        <filter val="'RXN-6DPMIPPH_c_FWD-YOR163W'"/>
        <filter val="'RXN-6DPMIPPH_c_REV-YLR410W'"/>
        <filter val="'RXN-6DPMIPPH_c_REV-YOR163W'"/>
        <filter val="'RXN-8AONNtps_e_FWD-YNR056C'"/>
        <filter val="'RXN-8AONNtps_e_REV-YNR056C'"/>
        <filter val="'RXN-AACTOOR_c_FWD-UNKNOWN'"/>
        <filter val="'RXN-AASADy_c_FWD-LYS25'"/>
        <filter val="'RXN-AATA_c_FWD-YER152C'"/>
        <filter val="'RXN-AATA_c_FWD-YGL202W'"/>
        <filter val="'RXN-AATA_c_FWD-YJL060W'"/>
        <filter val="'RXN-AATA_c_REV-YER152C'"/>
        <filter val="'RXN-AATA_c_REV-YGL202W'"/>
        <filter val="'RXN-AATA_c_REV-YJL060W'"/>
        <filter val="'RXN-ABTA_c_FWD-YGR019W'"/>
        <filter val="'RXN-ABTt_c_e_FWD-SPONT'"/>
        <filter val="'RXN-ABTt_c_e_REV-SPONT'"/>
        <filter val="'RXN-ABUTD_m_FWD-YOR374W'"/>
        <filter val="'RXN-ACACT100i_x_FWD-YIL160C'"/>
        <filter val="'RXN-ACACT120i_x_FWD-YIL160C'"/>
        <filter val="'RXN-ACACT121ai_x_FWD-YIL160C'"/>
        <filter val="'RXN-ACACT140i_x_FWD-YIL160C'"/>
        <filter val="'RXN-ACACT141ai_x_FWD-YIL160C'"/>
        <filter val="'RXN-ACACT141bi_x_FWD-YIL160C'"/>
        <filter val="'RXN-ACACT160i_x_FWD-YIL160C'"/>
        <filter val="'RXN-ACACT161ai_x_FWD-YIL160C'"/>
        <filter val="'RXN-ACACT161bi_x_FWD-YIL160C'"/>
        <filter val="'RXN-ACACT180i_x_FWD-YIL160C'"/>
        <filter val="'RXN-ACACT181ai_x_FWD-YIL160C'"/>
        <filter val="'RXN-ACACT200i_x_FWD-YIL160C'"/>
        <filter val="'RXN-ACACT220i_x_FWD-YIL160C'"/>
        <filter val="'RXN-ACACT240i_x_FWD-YIL160C'"/>
        <filter val="'RXN-ACACT260i_x_FWD-YIL160C'"/>
        <filter val="'RXN-ACACT40i_x_FWD-YIL160C'"/>
        <filter val="'RXN-ACACT40ir_c_FWD-YPL028W'"/>
        <filter val="'RXN-ACACT40ir_c_REV-YPL028W'"/>
        <filter val="'RXN-ACACT40ir_m_FWD-YPL028W'"/>
        <filter val="'RXN-ACACT40ir_m_REV-YPL028W'"/>
        <filter val="'RXN-ACACT60i_x_FWD-YIL160C'"/>
        <filter val="'RXN-ACACT80i_x_FWD-YIL160C'"/>
        <filter val="'RXN-ACALDCD_c_FWD-YGR087C'"/>
        <filter val="'RXN-ACALDCD_c_FWD-YLR044C'"/>
        <filter val="'RXN-ACALDCD_c_FWD-YLR134W'"/>
        <filter val="'RXN-ACALDt_c_e_FWD-SPONT'"/>
        <filter val="'RXN-ACALDt_c_e_REV-SPONT'"/>
        <filter val="'RXN-ACALDt_c_m_FWD-SPONT'"/>
        <filter val="'RXN-ACALDt_c_m_REV-SPONT'"/>
        <filter val="'RXN-ACCOAC_c_FWD-YNR016C'"/>
        <filter val="'RXN-ACCOAC_m_FWD-YMR207C'"/>
        <filter val="'RXN-ACCOAt_c_n_FWD-SPONT'"/>
        <filter val="'RXN-ACCOAt_c_n_REV-SPONT'"/>
        <filter val="'RXN-ACGAM6PS_c_FWD-YFL017C'"/>
        <filter val="'RXN-ACGAM6PS_c_REV-YFL017C'"/>
        <filter val="'RXN-ACGAMPM_c_FWD-YEL058W'"/>
        <filter val="'RXN-ACGAMPM_c_REV-YEL058W'"/>
        <filter val="'RXN-ACGK_m_FWD-YER069W'"/>
        <filter val="'RXN-ACGS_m_FWD-YJL071W'"/>
        <filter val="'RXN-ACGS_m_FWD-YMR062C'"/>
        <filter val="'RXN-ACGS_m_REV-YJL071W'"/>
        <filter val="'RXN-ACGS_m_REV-YMR062C'"/>
        <filter val="'RXN-ACHBS_m_FWD-ILV26'"/>
        <filter val="'RXN-ACHBS_m_FWD-YMR108W'"/>
        <filter val="'RXN-ACHLE1_c_FWD-YOR126C'"/>
        <filter val="'RXN-ACHLE2_c_FWD-YOR126C'"/>
        <filter val="'RXN-ACHLE3_c_FWD-YOR126C'"/>
        <filter val="'RXN-ACLS_m_FWD-ILV26'"/>
        <filter val="'RXN-ACLS_m_FWD-YMR108W'"/>
        <filter val="'RXN-ACOADS160_rm_FWD-YGL055W'"/>
        <filter val="'RXN-ACOADS180_rm_FWD-YGL055W'"/>
        <filter val="'RXN-ACOAHi_m_FWD-YBL015W'"/>
        <filter val="'RXN-ACOAO100_x_FWD-YGL205W'"/>
        <filter val="'RXN-ACOAO120_x_FWD-YGL205W'"/>
        <filter val="'RXN-ACOAO121a_x_FWD-YGL205W'"/>
        <filter val="'RXN-ACOAO140_x_FWD-YGL205W'"/>
        <filter val="'RXN-ACOAO141a_x_FWD-YGL205W'"/>
        <filter val="'RXN-ACOAO141b_x_FWD-YGL205W'"/>
        <filter val="'RXN-ACOAO160_x_FWD-YGL205W'"/>
        <filter val="'RXN-ACOAO161a_x_FWD-YGL205W'"/>
        <filter val="'RXN-ACOAO161b_x_FWD-YGL205W'"/>
        <filter val="'RXN-ACOAO180_x_FWD-YGL205W'"/>
        <filter val="'RXN-ACOAO181a_x_FWD-YGL205W'"/>
        <filter val="'RXN-ACOAO200_x_FWD-YGL205W'"/>
        <filter val="'RXN-ACOAO220_x_FWD-YGL205W'"/>
        <filter val="'RXN-ACOAO240_x_FWD-YGL205W'"/>
        <filter val="'RXN-ACOAO260_x_FWD-YGL205W'"/>
        <filter val="'RXN-ACOAO40_x_FWD-YGL205W'"/>
        <filter val="'RXN-ACOAO60_x_FWD-YGL205W'"/>
        <filter val="'RXN-ACOAO80_x_FWD-YGL205W'"/>
        <filter val="'RXN-ACOATA_m_FWD-YKL192C'"/>
        <filter val="'RXN-ACOATA_m_REV-YKL192C'"/>
        <filter val="'RXN-ACONIs_c_FWD-SPONT'"/>
        <filter val="'RXN-ACONIs_c_REV-SPONT'"/>
        <filter val="'RXN-ACONIs_m_FWD-SPONT'"/>
        <filter val="'RXN-ACONIs_m_REV-SPONT'"/>
        <filter val="'RXN-ACONMT_c_FWD-YER175C'"/>
        <filter val="'RXN-ACONT2_m_FWD-YPR002W'"/>
        <filter val="'RXN-ACONT2_m_REV-YPR002W'"/>
        <filter val="'RXN-ACONTa_c_FWD-YLR304C_c'"/>
        <filter val="'RXN-ACONTa_c_REV-YLR304C_c'"/>
        <filter val="'RXN-ACONTa_m_FWD-YLR304C_m'"/>
        <filter val="'RXN-ACONTa_m_REV-YLR304C_m'"/>
        <filter val="'RXN-ACONTb_c_FWD-YLR304C_c'"/>
        <filter val="'RXN-ACONTb_c_REV-YLR304C_c'"/>
        <filter val="'RXN-ACONTb_m_FWD-YLR304C_m'"/>
        <filter val="'RXN-ACONTb_m_REV-YLR304C_m'"/>
        <filter val="'RXN-ACOTAi_m_FWD-YOL140W'"/>
        <filter val="'RXN-ACP1_e_FWD-YAR071W'"/>
        <filter val="'RXN-ACP1_e_FWD-YBR092C'"/>
        <filter val="'RXN-ACP1_e_FWD-YBR093C'"/>
        <filter val="'RXN-ACP1_e_FWD-YHR215W'"/>
        <filter val="'RXN-ACRNt_c_m_FWD-YOR100C'"/>
        <filter val="'RXN-ACRNt_c_x_FWD-SPONT'"/>
        <filter val="'RXN-ACS_c_FWD-YAL054C_c'"/>
        <filter val="'RXN-ACS_c_FWD-YLR153C'"/>
        <filter val="'RXN-ACt_c_e_FWD-YCR010C'"/>
        <filter val="'RXN-ACt_c_e_REV-YCR010C'"/>
        <filter val="'RXN-ACt_c_n_FWD-SPONT'"/>
        <filter val="'RXN-ACt_c_n_REV-SPONT'"/>
        <filter val="'RXN-ACTNOR_c_FWD-YAL061W_c'"/>
        <filter val="'RXN-ACTNOR_c_REV-YAL061W_c'"/>
        <filter val="'RXN-ACTNOR_n_FWD-YAL061W_n'"/>
        <filter val="'RXN-ACTNOR_n_REV-YAL061W_n'"/>
        <filter val="'RXN-ADA_c_FWD-YNL141W'"/>
        <filter val="'RXN-ADCL_c_FWD-YMR289W'"/>
        <filter val="'RXN-ADCS_c_FWD-YNR033W'"/>
        <filter val="'RXN-ADD_c_FWD-YNL141W'"/>
        <filter val="'RXN-ADEt_c_m_FWD-SPONT'"/>
        <filter val="'RXN-ADEt_c_m_REV-SPONT'"/>
        <filter val="'RXN-ADEtps_e_FWD-YER056C'"/>
        <filter val="'RXN-ADEtps_e_FWD-YER060W-A'"/>
        <filter val="'RXN-ADEtps_e_FWD-YER060W'"/>
        <filter val="'RXN-ADEtps_e_FWD-YGL186C'"/>
        <filter val="'RXN-ADK1_c_FWD-YDL166C'"/>
        <filter val="'RXN-ADK1_c_FWD-YDR226W'"/>
        <filter val="'RXN-ADK1_m_FWD-YER170W'"/>
        <filter val="'RXN-ADK3_m_FWD-YER170W'"/>
        <filter val="'RXN-ADK3_m_REV-YER170W'"/>
        <filter val="'RXN-ADMDC_c_FWD-YOL052C'"/>
        <filter val="'RXN-ADNCYC_c_FWD-YJL005W'"/>
        <filter val="'RXN-ADNK1_c_FWD-YJR105W'"/>
        <filter val="'RXN-ADNtps_e_FWD-YAL022C'"/>
        <filter val="'RXN-ADPATPt_c_m_FWD-YBL030C'"/>
        <filter val="'RXN-ADPATPt_c_m_FWD-YBR085W'"/>
        <filter val="'RXN-ADPATPt_c_m_FWD-YMR056C'"/>
        <filter val="'RXN-ADPATPt_c_m_REV-YBL030C'"/>
        <filter val="'RXN-ADPATPt_c_m_REV-YBR085W'"/>
        <filter val="'RXN-ADPATPt_c_m_REV-YMR056C'"/>
        <filter val="'RXN-ADPATPt_c_x_FWD-YPR128C'"/>
        <filter val="'RXN-ADPRIB1P_c_FWD-YBR046C'"/>
        <filter val="'RXN-ADPRIB1P_c_REV-YBR046C'"/>
        <filter val="'RXN-ADPt_c_en_FWD-SPONT'"/>
        <filter val="'RXN-ADPt_c_en_REV-SPONT'"/>
        <filter val="'RXN-ADPT_c_FWD-YDR441C'"/>
        <filter val="'RXN-ADPT_c_FWD-YML022W'"/>
        <filter val="'RXN-ADPt_c_gm_FWD-SPONT'"/>
        <filter val="'RXN-ADPt_c_gm_REV-SPONT'"/>
        <filter val="'RXN-ADPt_c_n_FWD-SPONT'"/>
        <filter val="'RXN-ADPt_c_n_REV-SPONT'"/>
        <filter val="'RXN-ADPt_c_r_FWD-SPONT'"/>
        <filter val="'RXN-ADPt_c_r_REV-SPONT'"/>
        <filter val="'RXN-ADPt_c_vm_FWD-SPONT'"/>
        <filter val="'RXN-ADPt_c_vm_REV-SPONT'"/>
        <filter val="'RXN-ADSK_c_FWD-YKL001C'"/>
        <filter val="'RXN-ADSL1r_c_FWD-YLR359W'"/>
        <filter val="'RXN-ADSL1r_c_REV-YLR359W'"/>
        <filter val="'RXN-ADSL2i_c_FWD-YLR359W'"/>
        <filter val="'RXN-ADSS_c_FWD-YNL220W'"/>
        <filter val="'RXN-AFAT_c_FWD-YDL045C'"/>
        <filter val="'RXN-AGNPR_l_FWD-YIL124W_l'"/>
        <filter val="'RXN-AGNPR_rm_FWD-YIL124W_r'"/>
        <filter val="'RXN-AGPAT_l_FWD-YDL052C'"/>
        <filter val="'RXN-AGPAT_l_FWD-YKR089C'"/>
        <filter val="'RXN-AGPAT_l_FWD-YOR081C'"/>
        <filter val="'RXN-AGPAT_rm_FWD-YDL052C'"/>
        <filter val="'RXN-AGPAT_rm_FWD-YOR175C'"/>
        <filter val="'RXN-AGPRi_m_FWD-YER069W'"/>
        <filter val="'RXN-AGTi_c_FWD-YFL030W'"/>
        <filter val="'RXN-AHCi_c_FWD-YER043C'"/>
        <filter val="'RXN-AHCYSt_c_m_FWD-SPONT'"/>
        <filter val="'RXN-AHCYSt_c_m_REV-SPONT'"/>
        <filter val="'RXN-AHCYSt_c_rm_FWD-SPONT'"/>
        <filter val="'RXN-AHCYSt_c_rm_REV-SPONT'"/>
        <filter val="'RXN-AHMMPS4_c_FWD-YFL058W'"/>
        <filter val="'RXN-AHSERL_c_FWD-YLR303W'"/>
        <filter val="'RXN-AHSERL2_c_FWD-YLR303W'"/>
        <filter val="'RXN-AICART_c_FWD-YLR028C'"/>
        <filter val="'RXN-AICART_c_FWD-YMR120C'"/>
        <filter val="'RXN-AICART_c_REV-YLR028C'"/>
        <filter val="'RXN-AICART_c_REV-YMR120C'"/>
        <filter val="'RXN-AIRC1_c_FWD-YOR128C'"/>
        <filter val="'RXN-AKGCITta_m_FWD-YMR241W'"/>
        <filter val="'RXN-AKGCITta_m_REV-YMR241W'"/>
        <filter val="'RXN-AKGDH_m_FWD-KGDCPLX'"/>
        <filter val="'RXN-AKGMALt_c_e_FWD-SPONT'"/>
        <filter val="'RXN-AKGMALt_c_e_REV-SPONT'"/>
        <filter val="'RXN-AKGMALta_m_FWD-YOR222W'"/>
        <filter val="'RXN-AKGMALta_m_FWD-YPL134C'"/>
        <filter val="'RXN-AKGt_c_e_FWD-SPONT'"/>
        <filter val="'RXN-AKGt_c_e_REV-SPONT'"/>
        <filter val="'RXN-AKGt_c_n_FWD-SPONT'"/>
        <filter val="'RXN-AKGt_c_n_REV-SPONT'"/>
        <filter val="'RXN-AKGt_c_x_FWD-SPONT'"/>
        <filter val="'RXN-AKGt_c_x_REV-SPONT'"/>
        <filter val="'RXN-AKP1_c_FWD-YDR481C'"/>
        <filter val="'RXN-ALAS_m_FWD-YDR232W'"/>
        <filter val="'RXN-ALAt_c_m_FWD-SPONT'"/>
        <filter val="'RXN-ALATA_L_m_FWD-YLR089C'"/>
        <filter val="'RXN-ALATA_L_m_REV-YLR089C'"/>
        <filter val="'RXN-ALAtps_e_FWD-YBR068C'"/>
        <filter val="'RXN-ALAtps_e_FWD-YCL025C'"/>
        <filter val="'RXN-ALAtps_e_FWD-YDR046C'"/>
        <filter val="'RXN-ALAtps_e_FWD-YKR039W_en'"/>
        <filter val="'RXN-ALAtps_e_FWD-YOL020W'"/>
        <filter val="'RXN-ALAtps_e_FWD-YOR348C'"/>
        <filter val="'RXN-ALAtps_e_FWD-YPL265W'"/>
        <filter val="'RXN-ALAtps_e_REV-YBR068C'"/>
        <filter val="'RXN-ALAtps_e_REV-YCL025C'"/>
        <filter val="'RXN-ALAtps_e_REV-YDR046C'"/>
        <filter val="'RXN-ALAtps_e_REV-YKR039W_en'"/>
        <filter val="'RXN-ALAtps_e_REV-YOL020W'"/>
        <filter val="'RXN-ALAtps_e_REV-YOR348C'"/>
        <filter val="'RXN-ALAtps_e_REV-YPL265W'"/>
        <filter val="'RXN-ALATRS_c_FWD-YOR335C'"/>
        <filter val="'RXN-ALCD19y_c_FWD-YDR368W'"/>
        <filter val="'RXN-ALCD19y_c_FWD-YHR104W'"/>
        <filter val="'RXN-ALCD22xi_c_FWD-YBR145W'"/>
        <filter val="'RXN-ALCD22xi_c_FWD-YDL168W'"/>
        <filter val="'RXN-ALCD22xi_c_FWD-YOL086C'"/>
        <filter val="'RXN-ALCD22xi_m_FWD-YGL256W'"/>
        <filter val="'RXN-ALCD22xi_m_FWD-YMR083W'"/>
        <filter val="'RXN-ALCD22yi_c_FWD-YCR105W'"/>
        <filter val="'RXN-ALCD22yi_c_FWD-YDR368W'"/>
        <filter val="'RXN-ALCD22yi_c_FWD-YMR318C'"/>
        <filter val="'RXN-ALCD23xi_c_FWD-YBR145W'"/>
        <filter val="'RXN-ALCD23xi_c_FWD-YDL168W'"/>
        <filter val="'RXN-ALCD23xi_c_FWD-YOL086C'"/>
        <filter val="'RXN-ALCD23xi_m_FWD-YGL256W'"/>
        <filter val="'RXN-ALCD23xi_m_FWD-YMR083W'"/>
        <filter val="'RXN-ALCD23yi_c_FWD-YCR105W'"/>
        <filter val="'RXN-ALCD23yi_c_FWD-YMR318C'"/>
        <filter val="'RXN-ALCD24xi_c_FWD-YBR145W'"/>
        <filter val="'RXN-ALCD24xi_c_FWD-YDL168W'"/>
        <filter val="'RXN-ALCD24xi_c_FWD-YOL086C'"/>
        <filter val="'RXN-ALCD24xi_m_FWD-YGL256W'"/>
        <filter val="'RXN-ALCD24xi_m_FWD-YMR083W'"/>
        <filter val="'RXN-ALCD24yi_c_FWD-YCR105W'"/>
        <filter val="'RXN-ALCD24yi_c_FWD-YMR318C'"/>
        <filter val="'RXN-ALCD25xi_c_FWD-YBR145W'"/>
        <filter val="'RXN-ALCD25xi_c_FWD-YDL168W'"/>
        <filter val="'RXN-ALCD25xi_c_FWD-YOL086C'"/>
        <filter val="'RXN-ALCD25xi_m_FWD-YGL256W'"/>
        <filter val="'RXN-ALCD25xi_m_FWD-YMR083W'"/>
        <filter val="'RXN-ALCD25yi_c_FWD-YCR105W'"/>
        <filter val="'RXN-ALCD25yi_c_FWD-YMR318C'"/>
        <filter val="'RXN-ALCD26xi_c_FWD-YBR145W'"/>
        <filter val="'RXN-ALCD26xi_c_FWD-YDL168W'"/>
        <filter val="'RXN-ALCD26xi_c_FWD-YOL086C'"/>
        <filter val="'RXN-ALCD26xi_m_FWD-YGL256W'"/>
        <filter val="'RXN-ALCD26xi_m_FWD-YMR083W'"/>
        <filter val="'RXN-ALCD2i1_c_FWD-YMR303C'"/>
        <filter val="'RXN-ALCD2i2_c_FWD-YBR145W'"/>
        <filter val="'RXN-ALCD2i2_c_FWD-YOL086C'"/>
        <filter val="'RXN-ALCD2i2_m_FWD-YGL256W'"/>
        <filter val="'RXN-ALCD2i2_m_FWD-YMR083W'"/>
        <filter val="'RXN-ALDD19xi_c_FWD-YMR169C'"/>
        <filter val="'RXN-ALDD19xi_c_FWD-YMR170C'"/>
        <filter val="'RXN-ALDD20x_m_FWD-YOR374W'"/>
        <filter val="'RXN-ALDD20y_c_FWD-YPL061W'"/>
        <filter val="'RXN-ALDD20y_m_FWD-YER073W'"/>
        <filter val="'RXN-ALDD20y_m_FWD-YOR374W'"/>
        <filter val="'RXN-ALDD22x_c_FWD-YMR110C'"/>
        <filter val="'RXN-ALDD22x_c_FWD-YMR169C'"/>
        <filter val="'RXN-ALDD22x_c_FWD-YMR170C'"/>
        <filter val="'RXN-ALDD2x_c_FWD-YMR170C'"/>
        <filter val="'RXN-ALDD2x_c_FWD-YOR374W'"/>
        <filter val="'RXN-ALDD2x_m_FWD-YOR374W'"/>
        <filter val="'RXN-ALDD2y_c_FWD-YPL061W'"/>
        <filter val="'RXN-ALDD2y_m_FWD-YER073W'"/>
        <filter val="'RXN-ALDD2y_m_FWD-YOR374W'"/>
        <filter val="'RXN-ALG14RXN_r_FWD-ALG1314'"/>
        <filter val="'RXN-ALG14RXN_r_REV-ALG1314'"/>
        <filter val="'RXN-ALLTN_c_FWD-YIR027C'"/>
        <filter val="'RXN-ALLTN_c_REV-YIR027C'"/>
        <filter val="'RXN-ALLTNt_c_e_FWD-YIR028W'"/>
        <filter val="'RXN-ALLTTt_c_e_FWD-YJR152W'"/>
        <filter val="'RXN-ALPHNH_c_FWD-YBR208C'"/>
        <filter val="'RXN-AMAOTr_c_FWD-YNR058W'"/>
        <filter val="'RXN-AMAOTr_c_REV-YNR058W'"/>
        <filter val="'RXN-AMETt_c_m_FWD-YNL003C'"/>
        <filter val="'RXN-AMETt_c_m_REV-YNL003C'"/>
        <filter val="'RXN-AMETt_c_rm_FWD-SPONT'"/>
        <filter val="'RXN-AMETt_c_rm_REV-SPONT'"/>
        <filter val="'RXN-AMETtps_e_FWD-YPL274W'"/>
        <filter val="'RXN-AMID_c_FWD-HER2PET112GTF1'"/>
        <filter val="'RXN-AMPATPt_c_x_FWD-YPR128C'"/>
        <filter val="'RXN-AMPDA_c_FWD-YML035C'"/>
        <filter val="'RXN-AMPt_c_l_FWD-SPONT'"/>
        <filter val="'RXN-AMPt_c_l_REV-SPONT'"/>
        <filter val="'RXN-AMPt_c_n_FWD-SPONT'"/>
        <filter val="'RXN-AMPt_c_n_REV-SPONT'"/>
        <filter val="'RXN-AMPt_c_rm_FWD-SPONT'"/>
        <filter val="'RXN-AMPt_c_rm_REV-SPONT'"/>
        <filter val="'RXN-ANNAT_c_FWD-YCL047C'"/>
        <filter val="'RXN-ANNAT_c_FWD-YLR328W_c'"/>
        <filter val="'RXN-ANNAT_n_FWD-YGR010W'"/>
        <filter val="'RXN-ANNAT_n_FWD-YLR328W_n'"/>
        <filter val="'RXN-ANPRT_c_FWD-YDR354W'"/>
        <filter val="'RXN-ANS_c_FWD-TRP23'"/>
        <filter val="'RXN-AOBUTDs_c_FWD-UNKNOWN'"/>
        <filter val="'RXN-AOXS_c_FWD-YAR069W-A'"/>
        <filter val="'RXN-AOXS_c_FWD-YHR214W-F'"/>
        <filter val="'RXN-AP4AH_c_FWD-YDR305C'"/>
        <filter val="'RXN-AP4AH_c_REV-YDR305C'"/>
        <filter val="'RXN-APOLIPT_m_FWD-YLR239C'"/>
        <filter val="'RXN-APOLIPT_m_REV-YLR239C'"/>
        <filter val="'RXN-APOOCT_m_FWD-YLR239C'"/>
        <filter val="'RXN-APOOCT_m_REV-YLR239C'"/>
        <filter val="'RXN-ARAB14LO_c_FWD-YML086C'"/>
        <filter val="'RXN-ARAB14LO_c_REV-YML086C'"/>
        <filter val="'RXN-ARAB1D2_c_FWD-YBR149W'"/>
        <filter val="'RXN-ARAB1Dx_c_FWD-YMR041C'"/>
        <filter val="'RXN-ARABDt_c_FWD-YDR342C'"/>
        <filter val="'RXN-ARABDt_c_FWD-YHR092C'"/>
        <filter val="'RXN-ARABDt_c_REV-YDR342C'"/>
        <filter val="'RXN-ARABDt_c_REV-YHR092C'"/>
        <filter val="'RXN-ARABLt_c_FWD-YDR342C'"/>
        <filter val="'RXN-ARABLt_c_FWD-YHR092C'"/>
        <filter val="'RXN-ARABLt_c_REV-YDR342C'"/>
        <filter val="'RXN-ARABLt_c_REV-YHR092C'"/>
        <filter val="'RXN-ARABR_c_FWD-YHR104W'"/>
        <filter val="'RXN-ARGN_c_FWD-YPL111W'"/>
        <filter val="'RXN-ARGSL_c_FWD-YHR018C'"/>
        <filter val="'RXN-ARGSL_c_REV-YHR018C'"/>
        <filter val="'RXN-ARGSS_c_FWD-YOL058W'"/>
        <filter val="'RXN-ARGSS_c_REV-YOL058W'"/>
        <filter val="'RXN-ARGt_c_v_FWD-YBR147W_vm'"/>
        <filter val="'RXN-ARGt_c_v_FWD-YDR352W'"/>
        <filter val="'RXN-ARGt_c_v_REV-YBR147W_vm'"/>
        <filter val="'RXN-ARGt_c_v_REV-YDR352W'"/>
        <filter val="'RXN-ARGtpa_v_FWD-YBR293W'"/>
        <filter val="'RXN-ARGtpa_v_FWD-YOL092W'"/>
        <filter val="'RXN-ARGtps_e_FWD-YEL063C'"/>
        <filter val="'RXN-ARGtps_e_FWD-YKR039W_en'"/>
        <filter val="'RXN-ARGtps_e_FWD-YNL270C'"/>
        <filter val="'RXN-ARGtps_e_REV-YEL063C'"/>
        <filter val="'RXN-ARGtps_e_REV-YKR039W_en'"/>
        <filter val="'RXN-ARGtps_e_REV-YNL270C'"/>
        <filter val="'RXN-ARGtps_m_FWD-YBR147W_mm'"/>
        <filter val="'RXN-ARGTRS_c_FWD-YDR341C'"/>
        <filter val="'RXN-ARGTRS_m_FWD-YHR091C'"/>
        <filter val="'RXN-ARMT_c_FWD-YBR034C'"/>
        <filter val="'RXN-ASAD_c_FWD-YDR158W'"/>
        <filter val="'RXN-ASNN_c_FWD-YDR321W'"/>
        <filter val="'RXN-ASNN_e_FWD-YLR155C'"/>
        <filter val="'RXN-ASNN_e_FWD-YLR157C'"/>
        <filter val="'RXN-ASNN_e_FWD-YLR158C'"/>
        <filter val="'RXN-ASNN_e_FWD-YLR160C'"/>
        <filter val="'RXN-ASNS1_c_FWD-YGR124W'"/>
        <filter val="'RXN-ASNS1_c_FWD-YPR145W'"/>
        <filter val="'RXN-ASNt_c_m_FWD-YDR508C'"/>
        <filter val="'RXN-ASNtpa_v_FWD-YJR001W'"/>
        <filter val="'RXN-ASNtps_e_FWD-YCL025C'"/>
        <filter val="'RXN-ASNtps_e_FWD-YDR508C'"/>
        <filter val="'RXN-ASNtps_e_FWD-YKR039W_en'"/>
        <filter val="'RXN-ASNtps_e_FWD-YPL265W'"/>
        <filter val="'RXN-ASNtps_e_REV-YCL025C'"/>
        <filter val="'RXN-ASNtps_e_REV-YDR508C'"/>
        <filter val="'RXN-ASNtps_e_REV-YKR039W_en'"/>
        <filter val="'RXN-ASNtps_e_REV-YPL265W'"/>
        <filter val="'RXN-ASNtps_v_FWD-YKL146W'"/>
        <filter val="'RXN-ASNtps_v_FWD-YNL101W'"/>
        <filter val="'RXN-ASNTRS_c_FWD-YHR019C'"/>
        <filter val="'RXN-ASNTRS_m_FWD-YCR024C'"/>
        <filter val="'RXN-ASPCT_c_FWD-YJL130C'"/>
        <filter val="'RXN-ASPGLUt_c_m_FWD-YPR021C'"/>
        <filter val="'RXN-ASPGLUt_c_x_FWD-SPONT'"/>
        <filter val="'RXN-ASPGLUt_c_x_REV-SPONT'"/>
        <filter val="'RXN-ASPK_c_FWD-YER052C'"/>
        <filter val="'RXN-ASPTA_c_FWD-YLR027C_c'"/>
        <filter val="'RXN-ASPTA_c_REV-YLR027C_c'"/>
        <filter val="'RXN-ASPTA_x_FWD-YLR027C_x'"/>
        <filter val="'RXN-ASPTA_x_REV-YLR027C_x'"/>
        <filter val="'RXN-ASPTAi_m_FWD-YKL106W'"/>
        <filter val="'RXN-ASPtps_e_FWD-YFL055W'"/>
        <filter val="'RXN-ASPtps_e_FWD-YKR039W_en'"/>
        <filter val="'RXN-ASPtps_e_FWD-YPL265W'"/>
        <filter val="'RXN-ASPtps_e_REV-YFL055W'"/>
        <filter val="'RXN-ASPtps_e_REV-YKR039W_en'"/>
        <filter val="'RXN-ASPtps_e_REV-YPL265W'"/>
        <filter val="'RXN-ASPtps_v_FWD-YER119C'"/>
        <filter val="'RXN-ASPTRS_c_FWD-YLL018C'"/>
        <filter val="'RXN-ASPTRS_m_FWD-YPL104W'"/>
        <filter val="'RXN-ATAH_c_FWD-YIR029W'"/>
        <filter val="'RXN-ATAH_c_REV-YIR029W'"/>
        <filter val="'RXN-ATHRDHr_c_FWD-YMR226C'"/>
        <filter val="'RXN-ATHRDHr_c_REV-YMR226C'"/>
        <filter val="'RXN-ATPASEP2e_c_FWD-YGL008C'"/>
        <filter val="'RXN-ATPASEP2e_c_FWD-YPL036W'"/>
        <filter val="'RXN-ATPASEVg_c_FWD-ATPASECPLXgm'"/>
        <filter val="'RXN-ATPASEVv_c_FWD-ATPASECPLXvm'"/>
        <filter val="'RXN-ATPATF1_c_FWD-YDR530C'"/>
        <filter val="'RXN-ATPATF2_c_FWD-YCL050C'"/>
        <filter val="'RXN-ATPATF3_c_FWD-YCL050C'"/>
        <filter val="'RXN-ATPHs_c_FWD-UNKNOWN'"/>
        <filter val="'RXN-ATPM_c_FWD-SPONT'"/>
        <filter val="'RXN-ATPPRT_c_FWD-YER055C'"/>
        <filter val="'RXN-ATPS_m_FWD-ATPSCPLX'"/>
        <filter val="'RXN-ATPt_c_en_FWD-SPONT'"/>
        <filter val="'RXN-ATPt_c_en_REV-SPONT'"/>
        <filter val="'RXN-ATPt_c_gm_FWD-SPONT'"/>
        <filter val="'RXN-ATPt_c_gm_REV-SPONT'"/>
        <filter val="'RXN-ATPt_c_l_FWD-SPONT'"/>
        <filter val="'RXN-ATPt_c_l_REV-SPONT'"/>
        <filter val="'RXN-ATPt_c_n_FWD-SPONT'"/>
        <filter val="'RXN-ATPt_c_n_REV-SPONT'"/>
        <filter val="'RXN-ATPt_c_r_FWD-SPONT'"/>
        <filter val="'RXN-ATPt_c_r_REV-SPONT'"/>
        <filter val="'RXN-ATPt_c_rm_FWD-SPONT'"/>
        <filter val="'RXN-ATPt_c_rm_REV-SPONT'"/>
        <filter val="'RXN-ATPt_c_vm_FWD-SPONT'"/>
        <filter val="'RXN-ATPt_c_vm_REV-SPONT'"/>
        <filter val="'RXN-BPNT_c_FWD-YOL064C'"/>
        <filter val="'RXN-BTDDH_c_FWD-YAL060W'"/>
        <filter val="'RXN-BTDDH_c_REV-YAL060W'"/>
        <filter val="'RXN-BTDt_c_e_FWD-SPONT'"/>
        <filter val="'RXN-BTDt_c_e_REV-SPONT'"/>
        <filter val="'RXN-BTNtps_e_FWD-YGR065C'"/>
        <filter val="'RXN-BTS1_c_FWD-YGR286C'"/>
        <filter val="'RXN-BTS1_c_REV-YGR286C'"/>
        <filter val="'RXN-BUTt_c_e_FWD-YNL065W'"/>
        <filter val="'RXN-BUTt_c_e_REV-YNL065W'"/>
        <filter val="'RXN-BUTt_c_x_FWD-SPONT'"/>
        <filter val="'RXN-BUTt_c_x_REV-SPONT'"/>
        <filter val="'RXN-C14STR_c_FWD-YNL280C'"/>
        <filter val="'RXN-C22STDSy_c_FWD-YMR015C'"/>
        <filter val="'RXN-C24STR_r_FWD-YGL012W'"/>
        <filter val="'RXN-C3STDH1_c_FWD-YGL001C'"/>
        <filter val="'RXN-C3STDH2_c_FWD-YGL001C'"/>
        <filter val="'RXN-C3STKR1_c_FWD-YLR100W'"/>
        <filter val="'RXN-C3STKR2_c_FWD-YLR100W'"/>
        <filter val="'RXN-C4STMO1_c_FWD-YGR060W'"/>
        <filter val="'RXN-C4STMO2_c_FWD-YGR060W'"/>
        <filter val="'RXN-C4STMO3_c_FWD-YGR060W'"/>
        <filter val="'RXN-C4STMO4_c_FWD-YGR060W'"/>
        <filter val="'RXN-C5STDS_c_FWD-YLR056W'"/>
        <filter val="'RXN-C8STI_c_FWD-YMR202W'"/>
        <filter val="'RXN-CA2tps_c_e_FWD-YOL122C'"/>
        <filter val="'RXN-CA2tps_c_e_REV-YOL122C'"/>
        <filter val="'RXN-CAT_c_FWD-YGR088W'"/>
        <filter val="'RXN-CAT_x_FWD-YDR256C'"/>
        <filter val="'RXN-CBL_c_FWD-YFR055W'"/>
        <filter val="'RXN-CBL_c_FWD-YGL184C'"/>
        <filter val="'RXN-CBPS_c_FWD-CPA12'"/>
        <filter val="'RXN-CBPS_c_FWD-YJL130C'"/>
        <filter val="'RXN-CDPCHOLt_c_rm_FWD-SPONT'"/>
        <filter val="'RXN-CDPCHOLt_c_rm_REV-SPONT'"/>
        <filter val="'RXN-CDPDAGS_rm_FWD-YBR029C'"/>
        <filter val="'RXN-CDPEAt_c_rm_FWD-SPONT'"/>
        <filter val="'RXN-CDPEAt_c_rm_REV-SPONT'"/>
        <filter val="'RXN-CDPt_c_n_FWD-SPONT'"/>
        <filter val="'RXN-CDPt_c_n_REV-SPONT'"/>
        <filter val="'RXN-CDPt_c_rm_FWD-SPONT'"/>
        <filter val="'RXN-CDPt_c_rm_REV-SPONT'"/>
        <filter val="'RXN-CER2B24_g_r_FWD-UNKNOWN'"/>
        <filter val="'RXN-CER2B24_g_r_REV-UNKNOWN'"/>
        <filter val="'RXN-CER2B26_g_r_FWD-UNKNOWN'"/>
        <filter val="'RXN-CER2B26_g_r_REV-UNKNOWN'"/>
        <filter val="'RXN-CERH124A_r_FWD-YDR297W'"/>
        <filter val="'RXN-CERH124B_r_FWD-YMR272C'"/>
        <filter val="'RXN-CERH126A_r_FWD-YDR297W'"/>
        <filter val="'RXN-CERH126B_r_FWD-YMR272C'"/>
        <filter val="'RXN-CERH2A24_r_FWD-YMR272C'"/>
        <filter val="'RXN-CERH2A26_r_FWD-YMR272C'"/>
        <filter val="'RXN-CERH324_r_FWD-YMR272C'"/>
        <filter val="'RXN-CERH326_r_FWD-YMR272C'"/>
        <filter val="'RXN-CERS124_r_FWD-LIP1LAC1'"/>
        <filter val="'RXN-CERS124_r_FWD-LIP1LAG1'"/>
        <filter val="'RXN-CERS126_r_FWD-LIP1LAC1'"/>
        <filter val="'RXN-CERS126_r_FWD-LIP1LAG1'"/>
        <filter val="'RXN-CERS2A24_r_FWD-LIP1LAC1'"/>
        <filter val="'RXN-CERS2A24_r_FWD-LIP1LAG1'"/>
        <filter val="'RXN-CERS2A26_r_FWD-LIP1LAC1'"/>
        <filter val="'RXN-CERS2A26_r_FWD-LIP1LAG1'"/>
        <filter val="'RXN-CERSFA2A24_r_FWD-YBR183W'"/>
        <filter val="'RXN-CERt_g_r_FWD-SPONT'"/>
        <filter val="'RXN-CERt_g_r_REV-SPONT'"/>
        <filter val="'RXN-CHLPCTD_c_FWD-YGR202C'"/>
        <filter val="'RXN-CHLSTI_c_FWD-UNKNOWN'"/>
        <filter val="'RXN-CHOLK_c_FWD-YLR133W'"/>
        <filter val="'RXN-CHOLPT_rm_FWD-YHR123W'"/>
        <filter val="'RXN-CHOLPT_rm_FWD-YNL130C'"/>
        <filter val="'RXN-CHOLt_c_e_FWD-YOR161C'"/>
        <filter val="'RXN-CHOLt_c_e_REV-YOR161C'"/>
        <filter val="'RXN-CHOLt_c_en_FWD-YGL077C'"/>
        <filter val="'RXN-CHOLt_c_en_FWD-YOR161C'"/>
        <filter val="'RXN-CHOLt_c_en_REV-YGL077C'"/>
        <filter val="'RXN-CHOLt_c_en_REV-YOR161C'"/>
        <filter val="'RXN-CHOLtps_e_FWD-YGL077C'"/>
        <filter val="'RXN-CHORM_c_FWD-YPR060C'"/>
        <filter val="'RXN-CHORS_c_FWD-YGL148W'"/>
        <filter val="'RXN-CHRPL_c_FWD-UNKNOWN'"/>
        <filter val="'RXN-CHTNDA_c_FWD-YLR307W'"/>
        <filter val="'RXN-CHTNDA_c_FWD-YLR308W'"/>
        <filter val="'RXN-CHTNS_c_FWD-YBR023C'"/>
        <filter val="'RXN-CHTNS_c_FWD-YBR038W'"/>
        <filter val="'RXN-CHTNS_c_FWD-YNL192W'"/>
        <filter val="'RXN-CITICITt_c_m_FWD-YBR291C'"/>
        <filter val="'RXN-CITICITt_c_m_REV-YBR291C'"/>
        <filter val="'RXN-CITICTta_x_FWD-SPONT'"/>
        <filter val="'RXN-CITICTta_x_REV-SPONT'"/>
        <filter val="'RXN-CITMALta_m_FWD-YBR291C'"/>
        <filter val="'RXN-CITMALta_m_REV-YBR291C'"/>
        <filter val="'RXN-CITMALta_x_FWD-SPONT'"/>
        <filter val="'RXN-CITMALta_x_REV-SPONT'"/>
        <filter val="'RXN-CITPEPt_c_m_FWD-YBR291C'"/>
        <filter val="'RXN-CITPEPt_c_m_REV-YBR291C'"/>
        <filter val="'RXN-CITt_c_e_FWD-SPONT'"/>
        <filter val="'RXN-CITt_c_e_REV-SPONT'"/>
        <filter val="'RXN-CLPNS_mm_FWD-YDL142C'"/>
        <filter val="'RXN-CMPN_c_FWD-UNKNOWN'"/>
        <filter val="'RXN-CMPt_c_rm_FWD-SPONT'"/>
        <filter val="'RXN-CMPt_c_rm_REV-SPONT'"/>
        <filter val="'RXN-CMPt_m_mm_FWD-YBR192W'"/>
        <filter val="'RXN-CMPt_m_mm_REV-YBR192W'"/>
        <filter val="'RXN-CO2t_c_e_FWD-SPONT'"/>
        <filter val="'RXN-CO2t_c_e_REV-SPONT'"/>
        <filter val="'RXN-CO2t_c_gm_FWD-SPONT'"/>
        <filter val="'RXN-CO2t_c_gm_REV-SPONT'"/>
        <filter val="'RXN-CO2t_c_m_FWD-SPONT'"/>
        <filter val="'RXN-CO2t_c_m_REV-SPONT'"/>
        <filter val="'RXN-CO2t_c_mm_FWD-SPONT'"/>
        <filter val="'RXN-CO2t_c_mm_REV-SPONT'"/>
        <filter val="'RXN-CO2t_c_n_FWD-SPONT'"/>
        <filter val="'RXN-CO2t_c_n_REV-SPONT'"/>
        <filter val="'RXN-CO2t_c_r_FWD-SPONT'"/>
        <filter val="'RXN-CO2t_c_r_REV-SPONT'"/>
        <filter val="'RXN-CO2t_c_rm_FWD-SPONT'"/>
        <filter val="'RXN-CO2t_c_rm_REV-SPONT'"/>
        <filter val="'RXN-CO2t_c_vm_FWD-SPONT'"/>
        <filter val="'RXN-CO2t_c_vm_REV-SPONT'"/>
        <filter val="'RXN-CO2t_c_x_FWD-SPONT'"/>
        <filter val="'RXN-CO2t_c_x_REV-SPONT'"/>
        <filter val="'RXN-COAHL_m_FWD-YPL148C'"/>
        <filter val="'RXN-COAt_c_l_FWD-SPONT'"/>
        <filter val="'RXN-COAt_c_l_REV-SPONT'"/>
        <filter val="'RXN-COAt_c_m_FWD-YHR002W'"/>
        <filter val="'RXN-COAt_c_mm_FWD-YHR002W'"/>
        <filter val="'RXN-COAt_c_mm_REV-YHR002W'"/>
        <filter val="'RXN-COAt_c_n_FWD-SPONT'"/>
        <filter val="'RXN-COAt_c_n_REV-SPONT'"/>
        <filter val="'RXN-COAt_c_r_FWD-SPONT'"/>
        <filter val="'RXN-COAt_c_r_REV-SPONT'"/>
        <filter val="'RXN-COAt_c_rm_FWD-SPONT'"/>
        <filter val="'RXN-COAt_c_rm_REV-SPONT'"/>
        <filter val="'RXN-COAt_c_x_FWD-SPONT'"/>
        <filter val="'RXN-COAt_c_x_REV-SPONT'"/>
        <filter val="'RXN-COBALT2t_c_e_FWD-SPONT'"/>
        <filter val="'RXN-compACYLCOA_c_FWD-SPONT'"/>
        <filter val="'RXN-compACYLCOA_l_FWD-SPONT'"/>
        <filter val="'RXN-compACYLCOA_m_FWD-SPONT'"/>
        <filter val="'RXN-compACYLCOA_r_FWD-SPONT'"/>
        <filter val="'RXN-compACYLCOA_rm_FWD-SPONT'"/>
        <filter val="'RXN-compACYLCOA_x_FWD-SPONT'"/>
        <filter val="'RXN-compCER_g_FWD-SPONT'"/>
        <filter val="'RXN-compCER_g_REV-SPONT'"/>
        <filter val="'RXN-compCER_m_FWD-SPONT'"/>
        <filter val="'RXN-compCER_m_REV-SPONT'"/>
        <filter val="'RXN-compCER_r_FWD-SPONT'"/>
        <filter val="'RXN-compCER_r_REV-SPONT'"/>
        <filter val="'RXN-compFALPD_en_FWD-SPONT'"/>
        <filter val="'RXN-compFALPD_en_REV-SPONT'"/>
        <filter val="'RXN-compFALPD_l_FWD-SPONT'"/>
        <filter val="'RXN-compFALPD_l_REV-SPONT'"/>
        <filter val="'RXN-compFALPD_m_FWD-SPONT'"/>
        <filter val="'RXN-compFALPD_m_REV-SPONT'"/>
        <filter val="'RXN-compFALPD_mm_FWD-SPONT'"/>
        <filter val="'RXN-compFALPD_mm_REV-SPONT'"/>
        <filter val="'RXN-compFALPD_rm_FWD-SPONT'"/>
        <filter val="'RXN-compFALPD_rm_REV-SPONT'"/>
        <filter val="'RXN-CPPPGO_c_FWD-YDR044W'"/>
        <filter val="'RXN-CRNACRNt_c_m_FWD-YOR100C'"/>
        <filter val="'RXN-CRNCARt_c_x_FWD-SPONT'"/>
        <filter val="'RXN-CRNOAT_c_FWD-YAR035W'"/>
        <filter val="'RXN-CRNOAT_c_FWD-YER024W'"/>
        <filter val="'RXN-CRNOAT_m_FWD-YML042W_mm'"/>
        <filter val="'RXN-CRNOAT_x_FWD-YML042W_x'"/>
        <filter val="'RXN-CRNt_c_m_FWD-YOR100C'"/>
        <filter val="'RXN-CRNt_c_x_FWD-SPONT'"/>
        <filter val="'RXN-CRNt_e_FWD-YBR132C'"/>
        <filter val="'RXN-CRNt_e_REV-YBR132C'"/>
        <filter val="'RXN-CS_m_FWD-YNR001C'"/>
        <filter val="'RXN-CS_m_FWD-YPR001W'"/>
        <filter val="'RXN-CS_x_FWD-YCR005C'"/>
        <filter val="'RXN-CSND_c_FWD-YPR062W'"/>
        <filter val="'RXN-CSNtps_e_FWD-YER056C'"/>
        <filter val="'RXN-CSNtps_e_FWD-YER060W-A'"/>
        <filter val="'RXN-CSNtps_e_FWD-YER060W'"/>
        <filter val="'RXN-CSNtps_e_FWD-YGL186C'"/>
        <filter val="'RXN-CTPCMPt_c_m_FWD-YBR192W'"/>
        <filter val="'RXN-CTPS2_c_FWD-YBL039C'"/>
        <filter val="'RXN-CTPS2_c_FWD-YJR103W'"/>
        <filter val="'RXN-CTPt_c_rm_FWD-SPONT'"/>
        <filter val="'RXN-CTPt_c_rm_REV-SPONT'"/>
        <filter val="'RXN-CTPt_m_mm_FWD-YBR192W'"/>
        <filter val="'RXN-CTPt_m_mm_REV-YBR192W'"/>
        <filter val="'RXN-CTPt2_m_FWD-YBR192W'"/>
        <filter val="'RXN-CUtps_c_e_FWD-YOL122C'"/>
        <filter val="'RXN-CUtps_c_e_REV-YOL122C'"/>
        <filter val="'RXN-CYCCL_m_FWD-YAL039C'"/>
        <filter val="'RXN-CYCCL_m_FWD-YKL087C'"/>
        <filter val="'RXN-CYCCL_m_REV-YAL039C'"/>
        <filter val="'RXN-CYCCL_m_REV-YKL087C'"/>
        <filter val="'RXN-CYSGLYP_c_FWD-YFR044C'"/>
        <filter val="'RXN-CYSItps_v_FWD-YCR075C'"/>
        <filter val="'RXN-CYSS_c_FWD-YLR303W'"/>
        <filter val="'RXN-CYSTGL_c_FWD-YAL012W'"/>
        <filter val="'RXN-CYStps_e_FWD-YBR068C'"/>
        <filter val="'RXN-CYStps_e_FWD-YBR069C'"/>
        <filter val="'RXN-CYStps_e_FWD-YCL025C'"/>
        <filter val="'RXN-CYStps_e_FWD-YDR046C'"/>
        <filter val="'RXN-CYStps_e_FWD-YDR508C'"/>
        <filter val="'RXN-CYStps_e_FWD-YKR039W_en'"/>
        <filter val="'RXN-CYStps_e_FWD-YOL020W'"/>
        <filter val="'RXN-CYStps_e_REV-YBR068C'"/>
        <filter val="'RXN-CYStps_e_REV-YBR069C'"/>
        <filter val="'RXN-CYStps_e_REV-YCL025C'"/>
        <filter val="'RXN-CYStps_e_REV-YDR046C'"/>
        <filter val="'RXN-CYStps_e_REV-YDR508C'"/>
        <filter val="'RXN-CYStps_e_REV-YKR039W_en'"/>
        <filter val="'RXN-CYStps_e_REV-YOL020W'"/>
        <filter val="'RXN-CYSTRS_c_FWD-YNL247W'"/>
        <filter val="'RXN-CYSTS_c_FWD-YGR155W'"/>
        <filter val="'RXN-CYTD_c_FWD-YLR245C'"/>
        <filter val="'RXN-CYTDK2_c_FWD-YNR012W'"/>
        <filter val="'RXN-CYTDtps_e_FWD-YAL022C'"/>
        <filter val="'RXN-CYTK1_c_FWD-UNKNOWN'"/>
        <filter val="'RXN-CYTK2_c_FWD-UNKNOWN'"/>
        <filter val="'RXN-CYTK2_c_REV-UNKNOWN'"/>
        <filter val="'RXN-DADA_c_FWD-YNL141W'"/>
        <filter val="'RXN-DADK_c_FWD-YDL166C'"/>
        <filter val="'RXN-DADK_c_REV-YDL166C'"/>
        <filter val="'RXN-DADPt_c_n_FWD-SPONT'"/>
        <filter val="'RXN-DADPt_c_n_REV-SPONT'"/>
        <filter val="'RXN-DADt_c_e_FWD-SPONT'"/>
        <filter val="'RXN-DAGK_rm_FWD-YOR311C'"/>
        <filter val="'RXN-DAGL_l_FWD-YMR313C'"/>
        <filter val="'RXN-DAGL_m_FWD-YDR058C'"/>
        <filter val="'RXN-DAGt_c_l_FWD-SPONT'"/>
        <filter val="'RXN-DAGt_c_l_REV-SPONT'"/>
        <filter val="'RXN-DAGt_c_mm_FWD-SPONT'"/>
        <filter val="'RXN-DAGt_c_mm_REV-SPONT'"/>
        <filter val="'RXN-DAGt_c_n_FWD-SPONT'"/>
        <filter val="'RXN-DAGt_c_n_REV-SPONT'"/>
        <filter val="'RXN-DAGt_c_rm_FWD-SPONT'"/>
        <filter val="'RXN-DAGt_c_rm_REV-SPONT'"/>
        <filter val="'RXN-DAGt_gm_rm_FWD-SPONT'"/>
        <filter val="'RXN-DAGt_gm_rm_REV-SPONT'"/>
        <filter val="'RXN-DANNt_c_e_FWD-SPONT'"/>
        <filter val="'RXN-DANNt_c_e_REV-SPONT'"/>
        <filter val="'RXN-DB4PS_c_FWD-YDR487C'"/>
        <filter val="'RXN-DBTS_c_FWD-YNR057C'"/>
        <filter val="'RXN-DBTS_c_REV-YNR057C'"/>
        <filter val="'RXN-DCAt_c_e_FWD-SPONT'"/>
        <filter val="'RXN-DCAt_c_e_REV-SPONT'"/>
        <filter val="'RXN-DCAt_c_x_FWD-SPONT'"/>
        <filter val="'RXN-DCAt_c_x_REV-SPONT'"/>
        <filter val="'RXN-DCDPt_c_n_FWD-SPONT'"/>
        <filter val="'RXN-DCDPt_c_n_REV-SPONT'"/>
        <filter val="'RXN-DCMPDA_c_FWD-YHR144C'"/>
        <filter val="'RXN-DCTPD_c_FWD-YHR144C'"/>
        <filter val="'RXN-DCYTD_c_FWD-YLR245C'"/>
        <filter val="'RXN-DCYTt_c_e_FWD-SPONT'"/>
        <filter val="'RXN-DDCACOAt_c_l_FWD-SPONT'"/>
        <filter val="'RXN-DDCACOAt_c_l_REV-SPONT'"/>
        <filter val="'RXN-DDCACOAt_c_rm_FWD-SPONT'"/>
        <filter val="'RXN-DDCACOAt_c_rm_REV-SPONT'"/>
        <filter val="'RXN-DDCAt_c_e_FWD-SPONT'"/>
        <filter val="'RXN-DDCAt_c_e_REV-SPONT'"/>
        <filter val="'RXN-DDCAt_c_rm_FWD-SPONT'"/>
        <filter val="'RXN-DDCAt_c_rm_REV-SPONT'"/>
        <filter val="'RXN-DDCAt_l_rm_FWD-SPONT'"/>
        <filter val="'RXN-DDCAt_l_rm_REV-SPONT'"/>
        <filter val="'RXN-DDPA_c_FWD-YBR249C'"/>
        <filter val="'RXN-DDPA_c_FWD-YDR035W'"/>
        <filter val="'RXN-DGAT_l_FWD-YOR245C_l'"/>
        <filter val="'RXN-DGAT_rm_FWD-YOR245C_rm'"/>
        <filter val="'RXN-DGDPt_c_n_FWD-SPONT'"/>
        <filter val="'RXN-DGDPt_c_n_REV-SPONT'"/>
        <filter val="'RXN-DGK1_c_FWD-YDR454C'"/>
        <filter val="'RXN-DGK1_c_REV-YDR454C'"/>
        <filter val="'RXN-DGPP_gm_FWD-YDR503C'"/>
        <filter val="'RXN-DGPP_vm_FWD-YDR284C'"/>
        <filter val="'RXN-DGSNt_c_e_FWD-SPONT'"/>
        <filter val="'RXN-DHAD1_m_FWD-YJR016C'"/>
        <filter val="'RXN-DHAD2_m_FWD-YJR016C'"/>
        <filter val="'RXN-DHAK_c_FWD-YFL053W'"/>
        <filter val="'RXN-DHAK_c_FWD-YML070W'"/>
        <filter val="'RXN-DHAPAT_l_FWD-YKR067W_l'"/>
        <filter val="'RXN-DHAPAT_rm_FWD-YBL011W'"/>
        <filter val="'RXN-DHAPAT_rm_FWD-YKR067W_rm'"/>
        <filter val="'RXN-DHAPt_c_l_FWD-SPONT'"/>
        <filter val="'RXN-DHAPt_c_l_REV-SPONT'"/>
        <filter val="'RXN-DHAPt_c_m_FWD-SPONT'"/>
        <filter val="'RXN-DHAPt_c_m_REV-SPONT'"/>
        <filter val="'RXN-DHAPt_c_rm_FWD-SPONT'"/>
        <filter val="'RXN-DHAPt_c_rm_REV-SPONT'"/>
        <filter val="'RXN-DHCRD124_r_FWD-YPL087W'"/>
        <filter val="'RXN-DHCRD124_r_REV-YPL087W'"/>
        <filter val="'RXN-DHCRD126_r_FWD-YPL087W'"/>
        <filter val="'RXN-DHCRD126_r_REV-YPL087W'"/>
        <filter val="'RXN-DHCRD2A24_r_FWD-YPL087W'"/>
        <filter val="'RXN-DHCRD2A26_r_FWD-YPL087W'"/>
        <filter val="'RXN-DHFRi_c_FWD-YOR236W_c'"/>
        <filter val="'RXN-DHFRi_m_FWD-YOR236W_m'"/>
        <filter val="'RXN-DHFS_1_c_FWD-YMR113W'"/>
        <filter val="'RXN-DHFt_c_m_FWD-SPONT'"/>
        <filter val="'RXN-DHFt_c_m_REV-SPONT'"/>
        <filter val="'RXN-DHNPA2i_m_FWD-YNL256W'"/>
        <filter val="'RXN-DHNPTt_c_m_FWD-SPONT'"/>
        <filter val="'RXN-DHNPTt_c_m_REV-SPONT'"/>
        <filter val="'RXN-DHORDfum_c_FWD-YKL216W'"/>
        <filter val="'RXN-DHORTS_c_FWD-YLR420W'"/>
        <filter val="'RXN-DHORTS_c_REV-YLR420W'"/>
        <filter val="'RXN-DHPPDA2_c_FWD-YOL066C'"/>
        <filter val="'RXN-DHPTS_m_FWD-YNL256W'"/>
        <filter val="'RXN-DHPTt_c_m_FWD-SPONT'"/>
        <filter val="'RXN-DHPTt_c_m_REV-SPONT'"/>
        <filter val="'RXN-DHQS_c_FWD-YDR127W'"/>
        <filter val="'RXN-DHQTi_c_FWD-YDR127W'"/>
        <filter val="'RXN-DICAT1_c_FWD-SPONT'"/>
        <filter val="'RXN-DICAT2_c_FWD-SPONT'"/>
        <filter val="'RXN-DICAT3_c_FWD-SPONT'"/>
        <filter val="'RXN-DICAT4_c_FWD-SPONT'"/>
        <filter val="'RXN-DICAT5_c_FWD-SPONT'"/>
        <filter val="'RXN-DICAT6_c_FWD-SPONT'"/>
        <filter val="'RXN-DICAT7_c_FWD-SPONT'"/>
        <filter val="'RXN-DICAT8_c_FWD-SPONT'"/>
        <filter val="'RXN-DINt_c_e_FWD-SPONT'"/>
        <filter val="'RXN-DIPS_c_FWD-YLR172C'"/>
        <filter val="'RXN-DKMPPD_c_FWD-UTR4ADI1'"/>
        <filter val="'RXN-DMATT_c_FWD-YJL167W'"/>
        <filter val="'RXN-DNADt_c_n_FWD-SPONT'"/>
        <filter val="'RXN-DNADt_c_n_REV-SPONT'"/>
        <filter val="'RXN-DNMPPA_c_FWD-YDL100C'"/>
        <filter val="'RXN-DNTPPA_c_FWD-UNKNOWN'"/>
        <filter val="'RXN-DNTPPY1_c_FWD-YJR069C'"/>
        <filter val="'RXN-DNTPPY2_c_FWD-YJR069C'"/>
        <filter val="'RXN-DNTPPY3_c_FWD-YJR069C'"/>
        <filter val="'RXN-DOCOSCOAt_c_en_FWD-SPONT'"/>
        <filter val="'RXN-DOCOSCOAt_c_en_REV-SPONT'"/>
        <filter val="'RXN-DOCOSCOAt_c_l_FWD-SPONT'"/>
        <filter val="'RXN-DOCOSCOAt_c_l_REV-SPONT'"/>
        <filter val="'RXN-DOCOSCOAt_c_rm_FWD-SPONT'"/>
        <filter val="'RXN-DOCOSCOAt_c_rm_REV-SPONT'"/>
        <filter val="'RXN-DOLK_c_FWD-YMR013C'"/>
        <filter val="'RXN-DOLPMMT_r_FWD-PMT12'"/>
        <filter val="'RXN-DOLPMMT_r_FWD-PMT13'"/>
        <filter val="'RXN-DOLPMMT_r_FWD-PMT35'"/>
        <filter val="'RXN-DOLPMMT_r_FWD-PMT4'"/>
        <filter val="'RXN-DOLPMT_c_FWD-YPR183W'"/>
        <filter val="'RXN-DOLPt_c_r_FWD-SPONT'"/>
        <filter val="'RXN-DOLPt_c_r_REV-SPONT'"/>
        <filter val="'RXN-DPCOAK_c_FWD-UNKNOWN'"/>
        <filter val="'RXN-DPCOAK_m_FWD-YDR196C'"/>
        <filter val="'RXN-DPGM_c_FWD-YKL152C'"/>
        <filter val="'RXN-DPGM_c_REV-YKL152C'"/>
        <filter val="'RXN-DPMVD_c_FWD-YNR043W'"/>
        <filter val="'RXN-DPR_c_FWD-YHR063C'"/>
        <filter val="'RXN-DRAPPRy_c_FWD-YBR153W'"/>
        <filter val="'RXN-DRBK_c_FWD-YCR036W'"/>
        <filter val="'RXN-DTMPK_c_FWD-YJR057W'"/>
        <filter val="'RXN-DTTPt_c_FWD-SPONT'"/>
        <filter val="'RXN-DTTPt_c_REV-SPONT'"/>
        <filter val="'RXN-DUDPt_c_n_FWD-SPONT'"/>
        <filter val="'RXN-DUDPt_c_n_REV-SPONT'"/>
        <filter val="'RXN-DUMPt_c_n_FWD-SPONT'"/>
        <filter val="'RXN-DUMPt_c_n_REV-SPONT'"/>
        <filter val="'RXN-DURIK1_c_FWD-UNKNOWN'"/>
        <filter val="'RXN-DURIt_c_e_FWD-YBL042C'"/>
        <filter val="'RXN-DUTPDP_c_FWD-YBR252W'"/>
        <filter val="'RXN-DUTPDP_c_FWD-YJR069C'"/>
        <filter val="'RXN-DXHPS_c_FWD-YHR068W'"/>
        <filter val="'RXN-E4HGLUt_c_m_FWD-SPONT'"/>
        <filter val="'RXN-E4HGLUt_c_m_REV-SPONT'"/>
        <filter val="'RXN-E4HGLUt_c_x_FWD-SPONT'"/>
        <filter val="'RXN-E4HGLUt_c_x_REV-SPONT'"/>
        <filter val="'RXN-E4Pt_c_m_FWD-SPONT'"/>
        <filter val="'RXN-E4Pt_c_m_REV-SPONT'"/>
        <filter val="'RXN-EAR40y_m_FWD-YBR026C'"/>
        <filter val="'RXN-EAR60y_m_FWD-YBR026C'"/>
        <filter val="'RXN-EAR80y_m_FWD-YBR026C'"/>
        <filter val="'RXN-ECOAH100_x_FWD-YKR009C'"/>
        <filter val="'RXN-ECOAH120_x_FWD-YKR009C'"/>
        <filter val="'RXN-ECOAH121a_x_FWD-YKR009C'"/>
        <filter val="'RXN-ECOAH140_x_FWD-YKR009C'"/>
        <filter val="'RXN-ECOAH141b_x_FWD-YKR009C'"/>
        <filter val="'RXN-ECOAH141c_x_FWD-YKR009C'"/>
        <filter val="'RXN-ECOAH160_x_FWD-YKR009C'"/>
        <filter val="'RXN-ECOAH161b_x_FWD-YKR009C'"/>
        <filter val="'RXN-ECOAH161c_x_FWD-YKR009C'"/>
        <filter val="'RXN-ECOAH180_x_FWD-YKR009C'"/>
        <filter val="'RXN-ECOAH181a_x_FWD-YKR009C'"/>
        <filter val="'RXN-ECOAH200_x_FWD-YKR009C'"/>
        <filter val="'RXN-ECOAH220_x_FWD-YKR009C'"/>
        <filter val="'RXN-ECOAH240_x_FWD-YKR009C'"/>
        <filter val="'RXN-ECOAH260_x_FWD-YKR009C'"/>
        <filter val="'RXN-ECOAH40_x_FWD-YKR009C'"/>
        <filter val="'RXN-ECOAH60_x_FWD-YKR009C'"/>
        <filter val="'RXN-ECOAH80_x_FWD-YKR009C'"/>
        <filter val="'RXN-ECOAI101a_x_FWD-YLR284C'"/>
        <filter val="'RXN-ECOAI121a_x_FWD-YLR284C'"/>
        <filter val="'RXN-ECOAI121b_x_FWD-YLR284C'"/>
        <filter val="'RXN-ECOAI122c_x_FWD-YLR284C'"/>
        <filter val="'RXN-ECOAI141a_x_FWD-YLR284C'"/>
        <filter val="'RXN-ECOAI142c_x_FWD-YLR284C'"/>
        <filter val="'RXN-ECOAI5d_x_FWD-YOR180C'"/>
        <filter val="'RXN-ECOAI6d_x_FWD-YOR180C'"/>
        <filter val="'RXN-ECOAR122_x_FWD-YNL202W'"/>
        <filter val="'RXN-ECOAR142_x_FWD-YNL202W'"/>
        <filter val="'RXN-ECOAR200_rm_FWD-YDL015C'"/>
        <filter val="'RXN-ECOAR220_rm_FWD-YDL015C'"/>
        <filter val="'RXN-ECOAR240_rm_FWD-YDL015C'"/>
        <filter val="'RXN-ECOAR260_rm_FWD-YDL015C'"/>
        <filter val="'RXN-EGHLAT_c_FWD-YLR027C_c'"/>
        <filter val="'RXN-EGHLAT_m_FWD-YKL106W'"/>
        <filter val="'RXN-EGHLAT_x_FWD-YLR027C_x'"/>
        <filter val="'RXN-ENO_c_FWD-YGR254W'"/>
        <filter val="'RXN-ENO_c_FWD-YHR174W'"/>
        <filter val="'RXN-ENO_c_FWD-YMR323W'"/>
        <filter val="'RXN-ENO_c_FWD-YOR393W'"/>
        <filter val="'RXN-ENO_c_FWD-YPL281C'"/>
        <filter val="'RXN-ENO_c_REV-YGR254W'"/>
        <filter val="'RXN-ENO_c_REV-YHR174W'"/>
        <filter val="'RXN-ENO_c_REV-YMR323W'"/>
        <filter val="'RXN-ENO_c_REV-YOR393W'"/>
        <filter val="'RXN-ENO_c_REV-YPL281C'"/>
        <filter val="'RXN-ENPP_c_FWD-YDR452W'"/>
        <filter val="'RXN-EPGALURS_e_FWD-YJR153W'"/>
        <filter val="'RXN-EPIST161t_l_rm_FWD-SPONT'"/>
        <filter val="'RXN-EPIST161t_l_rm_REV-SPONT'"/>
        <filter val="'RXN-EPIST181t_l_rm_FWD-SPONT'"/>
        <filter val="'RXN-EPIST181t_l_rm_REV-SPONT'"/>
        <filter val="'RXN-EPISTt_c_e_FWD-YIL013C'"/>
        <filter val="'RXN-EPISTt_c_e_FWD-YOR011W'"/>
        <filter val="'RXN-EPISTt_c_e_REV-YIL013C'"/>
        <filter val="'RXN-EPISTt_c_e_REV-YOR011W'"/>
        <filter val="'RXN-EPISTt_c_rm_FWD-SPONT'"/>
        <filter val="'RXN-EPISTt_c_rm_REV-SPONT'"/>
        <filter val="'RXN-EPISTt_l_rm_FWD-SPONT'"/>
        <filter val="'RXN-EPISTt_l_rm_REV-SPONT'"/>
        <filter val="'RXN-ERGST161t_l_rm_FWD-SPONT'"/>
        <filter val="'RXN-ERGST161t_l_rm_REV-SPONT'"/>
        <filter val="'RXN-ERGST181t_l_rm_FWD-SPONT'"/>
        <filter val="'RXN-ERGST181t_l_rm_REV-SPONT'"/>
        <filter val="'RXN-ERGSTGLCT_c_FWD-YLR189C'"/>
        <filter val="'RXN-ERGSTt_c_e_FWD-SPONT'"/>
        <filter val="'RXN-ERGSTt_c_e_REV-SPONT'"/>
        <filter val="'RXN-ERGSTt_c_en_FWD-SPONT'"/>
        <filter val="'RXN-ERGSTt_c_en_REV-SPONT'"/>
        <filter val="'RXN-ERGSTt_c_l_FWD-SPONT'"/>
        <filter val="'RXN-ERGSTt_c_l_REV-SPONT'"/>
        <filter val="'RXN-ERGSTt_c_r_FWD-SPONT'"/>
        <filter val="'RXN-ERGSTt_c_r_REV-SPONT'"/>
        <filter val="'RXN-ERGSTt_c_rm_FWD-SPONT'"/>
        <filter val="'RXN-ERGSTt_c_rm_REV-SPONT'"/>
        <filter val="'RXN-ERGSTt_r_rm_FWD-SPONT'"/>
        <filter val="'RXN-ERGSTt_r_rm_REV-SPONT'"/>
        <filter val="'RXN-ERGTETROLt_c_e_FWD-SPONT'"/>
        <filter val="'RXN-ERGTETROLt_c_e_REV-SPONT'"/>
        <filter val="'RXN-ERGTETROLt_c_r_FWD-SPONT'"/>
        <filter val="'RXN-ERGTETROLt_c_r_REV-SPONT'"/>
        <filter val="'RXN-ETACt_c_e_FWD-SPONT'"/>
        <filter val="'RXN-ETFOXRq6_m_FWD-CIR1AIM45'"/>
        <filter val="'RXN-ETHAK_c_FWD-YDR147W'"/>
        <filter val="'RXN-ETHAK_c_FWD-YLR133W'"/>
        <filter val="'RXN-ETHAPT_rm_FWD-YHR123W'"/>
        <filter val="'RXN-ETHAt_c_e_FWD-YGL077C'"/>
        <filter val="'RXN-ETHAt_c_e_REV-YGL077C'"/>
        <filter val="'RXN-ETOHt_c_e_FWD-SPONT'"/>
        <filter val="'RXN-ETOHt_c_e_REV-SPONT'"/>
        <filter val="'RXN-ETOHt_c_m_FWD-SPONT'"/>
        <filter val="'RXN-ETOHt_c_m_REV-SPONT'"/>
        <filter val="'RXN-EX_13BDglucan_e_FWD-SPONT'"/>
        <filter val="'RXN-EX_13BDglucan_e_REV-SPONT'"/>
        <filter val="'RXN-EX_14dmlanost_e_FWD-SPONT'"/>
        <filter val="'RXN-EX_14dmlanost_e_REV-SPONT'"/>
        <filter val="'RXN-EX_1agpc_gen_e_FWD-SPONT'"/>
        <filter val="'RXN-EX_1agpc_gen_e_REV-SPONT'"/>
        <filter val="'RXN-EX_2mbac_e_FWD-SPONT'"/>
        <filter val="'RXN-EX_2mbac_e_REV-SPONT'"/>
        <filter val="'RXN-EX_2mbald_e_FWD-SPONT'"/>
        <filter val="'RXN-EX_2mbald_e_REV-SPONT'"/>
        <filter val="'RXN-EX_2mbtoh_e_FWD-SPONT'"/>
        <filter val="'RXN-EX_2mbtoh_e_REV-SPONT'"/>
        <filter val="'RXN-EX_2phetoh_e_FWD-SPONT'"/>
        <filter val="'RXN-EX_2phetoh_e_REV-SPONT'"/>
        <filter val="'RXN-EX_3c3hmp_e_FWD-SPONT'"/>
        <filter val="'RXN-EX_3c3hmp_e_REV-SPONT'"/>
        <filter val="'RXN-EX_3mbald_e_FWD-SPONT'"/>
        <filter val="'RXN-EX_3mbald_e_REV-SPONT'"/>
        <filter val="'RXN-EX_3mop_e_FWD-SPONT'"/>
        <filter val="'RXN-EX_3mop_e_REV-SPONT'"/>
        <filter val="'RXN-EX_4abz_e_FWD-SPONT'"/>
        <filter val="'RXN-EX_4abz_e_REV-SPONT'"/>
        <filter val="'RXN-EX_5aop_e_FWD-SPONT'"/>
        <filter val="'RXN-EX_5aop_e_REV-SPONT'"/>
        <filter val="'RXN-EX_5fthf_e_FWD-SPONT'"/>
        <filter val="'RXN-EX_5fthf_e_REV-SPONT'"/>
        <filter val="'RXN-EX_8aonn_e_FWD-SPONT'"/>
        <filter val="'RXN-EX_8aonn_e_REV-SPONT'"/>
        <filter val="'RXN-EX_abt__L_e_FWD-SPONT'"/>
        <filter val="'RXN-EX_abt__L_e_REV-SPONT'"/>
        <filter val="'RXN-EX_ac_e_FWD-SPONT'"/>
        <filter val="'RXN-EX_ac_e_REV-SPONT'"/>
        <filter val="'RXN-EX_acald_e_FWD-SPONT'"/>
        <filter val="'RXN-EX_acald_e_REV-SPONT'"/>
        <filter val="'RXN-EX_akg_e_FWD-SPONT'"/>
        <filter val="'RXN-EX_akg_e_REV-SPONT'"/>
        <filter val="'RXN-EX_ala__L_e_FWD-SPONT'"/>
        <filter val="'RXN-EX_ala__L_e_REV-SPONT'"/>
        <filter val="'RXN-EX_alltt_e_FWD-SPONT'"/>
        <filter val="'RXN-EX_alltt_e_REV-SPONT'"/>
        <filter val="'RXN-EX_amet_e_FWD-SPONT'"/>
        <filter val="'RXN-EX_amet_e_REV-SPONT'"/>
        <filter val="'RXN-EX_arab__D_e_FWD-SPONT'"/>
        <filter val="'RXN-EX_arab__D_e_REV-SPONT'"/>
        <filter val="'RXN-EX_arab__L_e_FWD-SPONT'"/>
        <filter val="'RXN-EX_arab__L_e_REV-SPONT'"/>
        <filter val="'RXN-EX_arg__L_e_FWD-SPONT'"/>
        <filter val="'RXN-EX_arg__L_e_REV-SPONT'"/>
        <filter val="'RXN-EX_asn__L_e_FWD-SPONT'"/>
        <filter val="'RXN-EX_asn__L_e_REV-SPONT'"/>
        <filter val="'RXN-EX_asp__L_e_FWD-SPONT'"/>
        <filter val="'RXN-EX_asp__L_e_REV-SPONT'"/>
        <filter val="'RXN-EX_btd_e_FWD-SPONT'"/>
        <filter val="'RXN-EX_btd_e_REV-SPONT'"/>
        <filter val="'RXN-EX_btn_e_FWD-SPONT'"/>
        <filter val="'RXN-EX_btn_e_REV-SPONT'"/>
        <filter val="'RXN-EX_but_e_FWD-SPONT'"/>
        <filter val="'RXN-EX_but_e_REV-SPONT'"/>
        <filter val="'RXN-EX_ca2_e_FWD-SPONT'"/>
        <filter val="'RXN-EX_ca2_e_REV-SPONT'"/>
        <filter val="'RXN-EX_chol_e_FWD-SPONT'"/>
        <filter val="'RXN-EX_chol_e_REV-SPONT'"/>
        <filter val="'RXN-EX_cit_e_FWD-SPONT'"/>
        <filter val="'RXN-EX_cit_e_REV-SPONT'"/>
        <filter val="'RXN-EX_cl_e_FWD-SPONT'"/>
        <filter val="'RXN-EX_cl_e_REV-SPONT'"/>
        <filter val="'RXN-EX_co2_e_FWD-SPONT'"/>
        <filter val="'RXN-EX_co2_e_REV-SPONT'"/>
        <filter val="'RXN-EX_cobalt2_e_FWD-SPONT'"/>
        <filter val="'RXN-EX_cobalt2_e_REV-SPONT'"/>
        <filter val="'RXN-EX_crn_e_FWD-SPONT'"/>
        <filter val="'RXN-EX_crn_e_REV-SPONT'"/>
        <filter val="'RXN-EX_cu2_e_FWD-SPONT'"/>
        <filter val="'RXN-EX_cu2_e_REV-SPONT'"/>
        <filter val="'RXN-EX_cys__L_e_FWD-SPONT'"/>
        <filter val="'RXN-EX_cys__L_e_REV-SPONT'"/>
        <filter val="'RXN-EX_dad_2_e_FWD-SPONT'"/>
        <filter val="'RXN-EX_dad_2_e_REV-SPONT'"/>
        <filter val="'RXN-EX_dann_e_FWD-SPONT'"/>
        <filter val="'RXN-EX_dann_e_REV-SPONT'"/>
        <filter val="'RXN-EX_dcyt_e_FWD-SPONT'"/>
        <filter val="'RXN-EX_dcyt_e_REV-SPONT'"/>
        <filter val="'RXN-EX_ddca_e_FWD-SPONT'"/>
        <filter val="'RXN-EX_ddca_e_REV-SPONT'"/>
        <filter val="'RXN-EX_dgsn_e_FWD-SPONT'"/>
        <filter val="'RXN-EX_dgsn_e_REV-SPONT'"/>
        <filter val="'RXN-EX_din_e_FWD-SPONT'"/>
        <filter val="'RXN-EX_din_e_REV-SPONT'"/>
        <filter val="'RXN-EX_dttp_e_FWD-SPONT'"/>
        <filter val="'RXN-EX_dttp_e_REV-SPONT'"/>
        <filter val="'RXN-EX_duri_e_FWD-SPONT'"/>
        <filter val="'RXN-EX_duri_e_REV-SPONT'"/>
        <filter val="'RXN-EX_epist_e_FWD-SPONT'"/>
        <filter val="'RXN-EX_epist_e_REV-SPONT'"/>
        <filter val="'RXN-EX_ergst_e_FWD-SPONT'"/>
        <filter val="'RXN-EX_ergst_e_REV-SPONT'"/>
        <filter val="'RXN-EX_ergtetrol_e_FWD-SPONT'"/>
        <filter val="'RXN-EX_ergtetrol_e_REV-SPONT'"/>
        <filter val="'RXN-EX_etac_e_FWD-SPONT'"/>
        <filter val="'RXN-EX_etac_e_REV-SPONT'"/>
        <filter val="'RXN-EX_etha_e_FWD-SPONT'"/>
        <filter val="'RXN-EX_etha_e_REV-SPONT'"/>
        <filter val="'RXN-EX_etoh_e_FWD-SPONT'"/>
        <filter val="'RXN-EX_etoh_e_REV-SPONT'"/>
        <filter val="'RXN-EX_fe2_e_FWD-SPONT'"/>
        <filter val="'RXN-EX_fe2_e_REV-SPONT'"/>
        <filter val="'RXN-EX_fecost_e_FWD-SPONT'"/>
        <filter val="'RXN-EX_fecost_e_REV-SPONT'"/>
        <filter val="'RXN-EX_fmn_e_FWD-SPONT'"/>
        <filter val="'RXN-EX_fmn_e_REV-SPONT'"/>
        <filter val="'RXN-EX_fol_e_FWD-SPONT'"/>
        <filter val="'RXN-EX_fol_e_REV-SPONT'"/>
        <filter val="'RXN-EX_for_e_FWD-SPONT'"/>
        <filter val="'RXN-EX_for_e_REV-SPONT'"/>
        <filter val="'RXN-EX_fru_e_FWD-SPONT'"/>
        <filter val="'RXN-EX_fru_e_REV-SPONT'"/>
        <filter val="'RXN-EX_fum_e_FWD-SPONT'"/>
        <filter val="'RXN-EX_fum_e_REV-SPONT'"/>
        <filter val="'RXN-EX_g3pc_e_FWD-SPONT'"/>
        <filter val="'RXN-EX_g3pc_e_REV-SPONT'"/>
        <filter val="'RXN-EX_g3pi_e_FWD-SPONT'"/>
        <filter val="'RXN-EX_g3pi_e_REV-SPONT'"/>
        <filter val="'RXN-EX_gal_e_FWD-SPONT'"/>
        <filter val="'RXN-EX_gal_e_REV-SPONT'"/>
        <filter val="'RXN-EX_galur_e_FWD-SPONT'"/>
        <filter val="'RXN-EX_galur_e_REV-SPONT'"/>
        <filter val="'RXN-EX_gcald_e_FWD-SPONT'"/>
        <filter val="'RXN-EX_gcald_e_REV-SPONT'"/>
        <filter val="'RXN-EX_glc__D_e_FWD-SPONT'"/>
        <filter val="'RXN-EX_glc__D_e_REV-SPONT'"/>
        <filter val="'RXN-EX_gln__L_e_FWD-SPONT'"/>
        <filter val="'RXN-EX_gln__L_e_REV-SPONT'"/>
        <filter val="'RXN-EX_glu__L_e_FWD-SPONT'"/>
        <filter val="'RXN-EX_glu__L_e_REV-SPONT'"/>
        <filter val="'RXN-EX_glx_e_FWD-SPONT'"/>
        <filter val="'RXN-EX_glx_e_REV-SPONT'"/>
        <filter val="'RXN-EX_gly_e_FWD-SPONT'"/>
        <filter val="'RXN-EX_gly_e_REV-SPONT'"/>
        <filter val="'RXN-EX_glyc_e_FWD-SPONT'"/>
        <filter val="'RXN-EX_glyc_e_REV-SPONT'"/>
        <filter val="'RXN-EX_gthox_e_FWD-SPONT'"/>
        <filter val="'RXN-EX_gthox_e_REV-SPONT'"/>
        <filter val="'RXN-EX_h_e_FWD-SPONT'"/>
        <filter val="'RXN-EX_h_e_REV-SPONT'"/>
        <filter val="'RXN-EX_h2o_e_FWD-SPONT'"/>
        <filter val="'RXN-EX_h2o_e_REV-SPONT'"/>
        <filter val="'RXN-EX_hdca_e_FWD-SPONT'"/>
        <filter val="'RXN-EX_hdca_e_REV-SPONT'"/>
        <filter val="'RXN-EX_hdcea_e_FWD-SPONT'"/>
        <filter val="'RXN-EX_hdcea_e_REV-SPONT'"/>
        <filter val="'RXN-EX_his__L_e_FWD-SPONT'"/>
        <filter val="'RXN-EX_his__L_e_REV-SPONT'"/>
        <filter val="'RXN-EX_hxa_e_FWD-SPONT'"/>
        <filter val="'RXN-EX_hxa_e_REV-SPONT'"/>
        <filter val="'RXN-EX_hxan_e_FWD-SPONT'"/>
        <filter val="'RXN-EX_hxan_e_REV-SPONT'"/>
        <filter val="'RXN-EX_hxdcal_e_FWD-SPONT'"/>
        <filter val="'RXN-EX_hxdcal_e_REV-SPONT'"/>
        <filter val="'RXN-EX_iamac_e_FWD-SPONT'"/>
        <filter val="'RXN-EX_iamac_e_REV-SPONT'"/>
        <filter val="'RXN-EX_iamoh_e_FWD-SPONT'"/>
        <filter val="'RXN-EX_iamoh_e_REV-SPONT'"/>
        <filter val="'RXN-EX_ibtald_e_FWD-SPONT'"/>
        <filter val="'RXN-EX_ibtald_e_REV-SPONT'"/>
        <filter val="'RXN-EX_ibutac_e_FWD-SPONT'"/>
        <filter val="'RXN-EX_ibutac_e_REV-SPONT'"/>
        <filter val="'RXN-EX_ibutoh_e_FWD-SPONT'"/>
        <filter val="'RXN-EX_ibutoh_e_REV-SPONT'"/>
        <filter val="'RXN-EX_id3acald_e_FWD-SPONT'"/>
        <filter val="'RXN-EX_id3acald_e_REV-SPONT'"/>
        <filter val="'RXN-EX_ile__L_e_FWD-SPONT'"/>
        <filter val="'RXN-EX_ile__L_e_REV-SPONT'"/>
        <filter val="'RXN-EX_ind3eth_e_FWD-SPONT'"/>
        <filter val="'RXN-EX_ind3eth_e_REV-SPONT'"/>
        <filter val="'RXN-EX_inost_e_FWD-SPONT'"/>
        <filter val="'RXN-EX_inost_e_REV-SPONT'"/>
        <filter val="'RXN-EX_k_e_FWD-SPONT'"/>
        <filter val="'RXN-EX_k_e_REV-SPONT'"/>
        <filter val="'RXN-EX_lac__D_e_FWD-SPONT'"/>
        <filter val="'RXN-EX_lac__D_e_REV-SPONT'"/>
        <filter val="'RXN-EX_lac__L_e_FWD-SPONT'"/>
        <filter val="'RXN-EX_lac__L_e_REV-SPONT'"/>
        <filter val="'RXN-EX_lanost_e_FWD-SPONT'"/>
        <filter val="'RXN-EX_lanost_e_REV-SPONT'"/>
        <filter val="'RXN-EX_leu__L_e_FWD-SPONT'"/>
        <filter val="'RXN-EX_leu__L_e_REV-SPONT'"/>
        <filter val="'RXN-EX_lys__L_e_FWD-SPONT'"/>
        <filter val="'RXN-EX_lys__L_e_REV-SPONT'"/>
        <filter val="'RXN-EX_mal__L_e_FWD-SPONT'"/>
        <filter val="'RXN-EX_mal__L_e_REV-SPONT'"/>
        <filter val="'RXN-EX_malt_e_FWD-SPONT'"/>
        <filter val="'RXN-EX_malt_e_REV-SPONT'"/>
        <filter val="'RXN-EX_man_e_FWD-SPONT'"/>
        <filter val="'RXN-EX_man_e_REV-SPONT'"/>
        <filter val="'RXN-EX_melib_e_FWD-SPONT'"/>
        <filter val="'RXN-EX_melib_e_REV-SPONT'"/>
        <filter val="'RXN-EX_met__L_e_FWD-SPONT'"/>
        <filter val="'RXN-EX_met__L_e_REV-SPONT'"/>
        <filter val="'RXN-EX_mev__R_e_FWD-SPONT'"/>
        <filter val="'RXN-EX_mev__R_e_REV-SPONT'"/>
        <filter val="'RXN-EX_mg2_e_FWD-SPONT'"/>
        <filter val="'RXN-EX_mg2_e_REV-SPONT'"/>
        <filter val="'RXN-EX_mmet_e_FWD-SPONT'"/>
        <filter val="'RXN-EX_mmet_e_REV-SPONT'"/>
        <filter val="'RXN-EX_mn2_e_FWD-SPONT'"/>
        <filter val="'RXN-EX_mn2_e_REV-SPONT'"/>
        <filter val="'RXN-EX_na1_e_FWD-SPONT'"/>
        <filter val="'RXN-EX_na1_e_REV-SPONT'"/>
        <filter val="'RXN-EX_nac_e_FWD-SPONT'"/>
        <filter val="'RXN-EX_nac_e_REV-SPONT'"/>
        <filter val="'RXN-EX_Nfortyr2_e_FWD-SPONT'"/>
        <filter val="'RXN-EX_Nfortyr2_e_REV-SPONT'"/>
        <filter val="'RXN-EX_nh4_e_FWD-SPONT'"/>
        <filter val="'RXN-EX_nh4_e_REV-SPONT'"/>
        <filter val="'RXN-EX_ni2_e_FWD-SPONT'"/>
        <filter val="'RXN-EX_ni2_e_REV-SPONT'"/>
        <filter val="'RXN-EX_nmn_e_FWD-SPONT'"/>
        <filter val="'RXN-EX_nmn_e_REV-SPONT'"/>
        <filter val="'RXN-EX_o2_e_FWD-SPONT'"/>
        <filter val="'RXN-EX_o2_e_REV-SPONT'"/>
        <filter val="'RXN-EX_oaa_e_FWD-SPONT'"/>
        <filter val="'RXN-EX_oaa_e_REV-SPONT'"/>
        <filter val="'RXN-EX_ocdca_e_FWD-SPONT'"/>
        <filter val="'RXN-EX_ocdca_e_REV-SPONT'"/>
        <filter val="'RXN-EX_ocdcea_e_FWD-SPONT'"/>
        <filter val="'RXN-EX_ocdcea_e_REV-SPONT'"/>
        <filter val="'RXN-EX_octa_e_FWD-SPONT'"/>
        <filter val="'RXN-EX_octa_e_REV-SPONT'"/>
        <filter val="'RXN-EX_pacald_e_FWD-SPONT'"/>
        <filter val="'RXN-EX_pacald_e_REV-SPONT'"/>
        <filter val="'RXN-EX_pap_e_FWD-SPONT'"/>
        <filter val="'RXN-EX_pap_e_REV-SPONT'"/>
        <filter val="'RXN-EX_pectin_e_FWD-SPONT'"/>
        <filter val="'RXN-EX_pectin_e_REV-SPONT'"/>
        <filter val="'RXN-EX_phe__L_e_FWD-SPONT'"/>
        <filter val="'RXN-EX_phe__L_e_REV-SPONT'"/>
        <filter val="'RXN-EX_pheac_e_FWD-SPONT'"/>
        <filter val="'RXN-EX_pheac_e_REV-SPONT'"/>
        <filter val="'RXN-EX_pi_e_FWD-SPONT'"/>
        <filter val="'RXN-EX_pi_e_REV-SPONT'"/>
        <filter val="'RXN-EX_pnto__R_e_FWD-SPONT'"/>
        <filter val="'RXN-EX_pnto__R_e_REV-SPONT'"/>
        <filter val="'RXN-EX_pro__L_e_FWD-SPONT'"/>
        <filter val="'RXN-EX_pro__L_e_REV-SPONT'"/>
        <filter val="'RXN-EX_ptrc_e_FWD-SPONT'"/>
        <filter val="'RXN-EX_ptrc_e_REV-SPONT'"/>
        <filter val="'RXN-EX_pydxn_e_FWD-SPONT'"/>
        <filter val="'RXN-EX_pydxn_e_REV-SPONT'"/>
        <filter val="'RXN-EX_pyr_e_FWD-SPONT'"/>
        <filter val="'RXN-EX_pyr_e_REV-SPONT'"/>
        <filter val="'RXN-EX_rib__D_e_FWD-SPONT'"/>
        <filter val="'RXN-EX_rib__D_e_REV-SPONT'"/>
        <filter val="'RXN-EX_ribflv_e_FWD-SPONT'"/>
        <filter val="'RXN-EX_ribflv_e_REV-SPONT'"/>
        <filter val="'RXN-EX_sbt__D_e_FWD-SPONT'"/>
        <filter val="'RXN-EX_sbt__D_e_REV-SPONT'"/>
        <filter val="'RXN-EX_sbt__L_e_FWD-SPONT'"/>
        <filter val="'RXN-EX_sbt__L_e_REV-SPONT'"/>
        <filter val="'RXN-EX_ser__L_e_FWD-SPONT'"/>
        <filter val="'RXN-EX_ser__L_e_REV-SPONT'"/>
        <filter val="'RXN-EX_so3_e_FWD-SPONT'"/>
        <filter val="'RXN-EX_so3_e_REV-SPONT'"/>
        <filter val="'RXN-EX_so4_e_FWD-SPONT'"/>
        <filter val="'RXN-EX_so4_e_REV-SPONT'"/>
        <filter val="'RXN-EX_spmd_e_FWD-SPONT'"/>
        <filter val="'RXN-EX_spmd_e_REV-SPONT'"/>
        <filter val="'RXN-EX_sprm_e_FWD-SPONT'"/>
        <filter val="'RXN-EX_sprm_e_REV-SPONT'"/>
        <filter val="'RXN-EX_srb__L_e_FWD-SPONT'"/>
        <filter val="'RXN-EX_srb__L_e_REV-SPONT'"/>
        <filter val="'RXN-EX_succ_e_FWD-SPONT'"/>
        <filter val="'RXN-EX_succ_e_REV-SPONT'"/>
        <filter val="'RXN-EX_sucr_e_FWD-SPONT'"/>
        <filter val="'RXN-EX_sucr_e_REV-SPONT'"/>
        <filter val="'RXN-EX_taur_e_FWD-SPONT'"/>
        <filter val="'RXN-EX_taur_e_REV-SPONT'"/>
        <filter val="'RXN-EX_thm_e_FWD-SPONT'"/>
        <filter val="'RXN-EX_thm_e_REV-SPONT'"/>
        <filter val="'RXN-EX_thmmp_e_FWD-SPONT'"/>
        <filter val="'RXN-EX_thmmp_e_REV-SPONT'"/>
        <filter val="'RXN-EX_thmpp_e_FWD-SPONT'"/>
        <filter val="'RXN-EX_thmpp_e_REV-SPONT'"/>
        <filter val="'RXN-EX_thr__L_e_FWD-SPONT'"/>
        <filter val="'RXN-EX_thr__L_e_REV-SPONT'"/>
        <filter val="'RXN-EX_thymd_e_FWD-SPONT'"/>
        <filter val="'RXN-EX_thymd_e_REV-SPONT'"/>
        <filter val="'RXN-EX_tre_e_FWD-SPONT'"/>
        <filter val="'RXN-EX_tre_e_REV-SPONT'"/>
        <filter val="'RXN-EX_trp__L_e_FWD-SPONT'"/>
        <filter val="'RXN-EX_trp__L_e_REV-SPONT'"/>
        <filter val="'RXN-EX_ttdca_e_FWD-SPONT'"/>
        <filter val="'RXN-EX_ttdca_e_REV-SPONT'"/>
        <filter val="'RXN-EX_tyr__L_e_FWD-SPONT'"/>
        <filter val="'RXN-EX_tyr__L_e_REV-SPONT'"/>
        <filter val="'RXN-EX_ura_e_FWD-SPONT'"/>
        <filter val="'RXN-EX_ura_e_REV-SPONT'"/>
        <filter val="'RXN-EX_urea_e_FWD-SPONT'"/>
        <filter val="'RXN-EX_urea_e_REV-SPONT'"/>
        <filter val="'RXN-EX_uri_e_FWD-SPONT'"/>
        <filter val="'RXN-EX_uri_e_REV-SPONT'"/>
        <filter val="'RXN-EX_val__L_e_FWD-SPONT'"/>
        <filter val="'RXN-EX_val__L_e_REV-SPONT'"/>
        <filter val="'RXN-EX_xan_e_FWD-SPONT'"/>
        <filter val="'RXN-EX_xan_e_REV-SPONT'"/>
        <filter val="'RXN-EX_xtsn_e_FWD-SPONT'"/>
        <filter val="'RXN-EX_xtsn_e_REV-SPONT'"/>
        <filter val="'RXN-EX_xyl__D_e_FWD-SPONT'"/>
        <filter val="'RXN-EX_xyl__D_e_REV-SPONT'"/>
        <filter val="'RXN-EX_xylt_e_FWD-SPONT'"/>
        <filter val="'RXN-EX_xylt_e_REV-SPONT'"/>
        <filter val="'RXN-EX_zn2_e_FWD-SPONT'"/>
        <filter val="'RXN-EX_zn2_e_REV-SPONT'"/>
        <filter val="'RXN-EX_zymst_e_FWD-SPONT'"/>
        <filter val="'RXN-EX_zymst_e_REV-SPONT'"/>
        <filter val="'RXN-FACOA120tabc_x_FWD-PXA12'"/>
        <filter val="'RXN-FACOA140tabc_x_FWD-PXA12'"/>
        <filter val="'RXN-FACOA160tabc_x_FWD-PXA12'"/>
        <filter val="'RXN-FACOA161tabc_x_FWD-PXA12'"/>
        <filter val="'RXN-FACOA180tabc_x_FWD-PXA12'"/>
        <filter val="'RXN-FACOA181tabc_x_FWD-PXA12'"/>
        <filter val="'RXN-FACOA200tabc_x_FWD-PXA12'"/>
        <filter val="'RXN-FACOA220tabc_x_FWD-PXA12'"/>
        <filter val="'RXN-FACOA240tabc_x_FWD-PXA12'"/>
        <filter val="'RXN-FACOA260tabc_x_FWD-PXA12'"/>
        <filter val="'RXN-FACOAE100_x_FWD-YJR019C'"/>
        <filter val="'RXN-FACOAE120_x_FWD-YJR019C'"/>
        <filter val="'RXN-FACOAE140_x_FWD-YJR019C'"/>
        <filter val="'RXN-FACOAE160_x_FWD-YJR019C'"/>
        <filter val="'RXN-FACOAE161_x_FWD-YJR019C'"/>
        <filter val="'RXN-FACOAE180_x_FWD-YJR019C'"/>
        <filter val="'RXN-FACOAE181_x_FWD-YJR019C'"/>
        <filter val="'RXN-FACOAE40_x_FWD-YJR019C'"/>
        <filter val="'RXN-FACOAE60_x_FWD-YJR019C'"/>
        <filter val="'RXN-FACOAE80_x_FWD-YJR019C'"/>
        <filter val="'RXN-FACOAL100_x_FWD-YER015W'"/>
        <filter val="'RXN-FACOAL120_l_FWD-YOR317W'"/>
        <filter val="'RXN-FACOAL120_rm_FWD-YOR317W'"/>
        <filter val="'RXN-FACOAL120_x_FWD-YER015W'"/>
        <filter val="'RXN-FACOAL140_l_FWD-YMR246W'"/>
        <filter val="'RXN-FACOAL140_l_FWD-YOR317W'"/>
        <filter val="'RXN-FACOAL140_rm_FWD-YMR246W'"/>
        <filter val="'RXN-FACOAL140_rm_FWD-YOR317W'"/>
        <filter val="'RXN-FACOAL140_x_FWD-YER015W'"/>
        <filter val="'RXN-FACOAL160_l_FWD-YMR246W'"/>
        <filter val="'RXN-FACOAL160_l_FWD-YOR317W'"/>
        <filter val="'RXN-FACOAL160_rm_FWD-YMR246W'"/>
        <filter val="'RXN-FACOAL160_rm_FWD-YOR317W'"/>
        <filter val="'RXN-FACOAL160_x_FWD-YER015W'"/>
        <filter val="'RXN-FACOAL161_l_FWD-YMR246W'"/>
        <filter val="'RXN-FACOAL161_l_FWD-YOR317W'"/>
        <filter val="'RXN-FACOAL161_rm_FWD-YMR246W'"/>
        <filter val="'RXN-FACOAL161_rm_FWD-YOR317W'"/>
        <filter val="'RXN-FACOAL161_x_FWD-YER015W'"/>
        <filter val="'RXN-FACOAL180_l_FWD-YMR246W'"/>
        <filter val="'RXN-FACOAL180_l_FWD-YOR317W'"/>
        <filter val="'RXN-FACOAL180_rm_FWD-YMR246W'"/>
        <filter val="'RXN-FACOAL180_rm_FWD-YOR317W'"/>
        <filter val="'RXN-FACOAL180_x_FWD-YER015W'"/>
        <filter val="'RXN-FACOAL181_l_FWD-YMR246W'"/>
        <filter val="'RXN-FACOAL181_l_FWD-YOR317W'"/>
        <filter val="'RXN-FACOAL181_rm_FWD-YMR246W'"/>
        <filter val="'RXN-FACOAL181_rm_FWD-YOR317W'"/>
        <filter val="'RXN-FACOAL181_x_FWD-YER015W'"/>
        <filter val="'RXN-FACOAL200_en_FWD-YIL009W'"/>
        <filter val="'RXN-FACOAL220_en_FWD-YIL009W'"/>
        <filter val="'RXN-FACOAL220_l_FWD-YBR041W'"/>
        <filter val="'RXN-FACOAL240_en_FWD-YIL009W'"/>
        <filter val="'RXN-FACOAL240_l_FWD-YBR041W'"/>
        <filter val="'RXN-FACOAL260_en_FWD-YIL009W'"/>
        <filter val="'RXN-FACOAL260_l_FWD-YBR041W'"/>
        <filter val="'RXN-FACOAL80_x_FWD-YER015W'"/>
        <filter val="'RXN-FADH2t_c_m_FWD-YIL134W'"/>
        <filter val="'RXN-FADt_c_m_FWD-YIL134W'"/>
        <filter val="'RXN-FADt_c_m_REV-YIL134W'"/>
        <filter val="'RXN-FALDH_c_FWD-YDL168W'"/>
        <filter val="'RXN-FBA_c_FWD-YKL060C'"/>
        <filter val="'RXN-FBA_c_REV-YKL060C'"/>
        <filter val="'RXN-FBA2_c_FWD-YKL060C'"/>
        <filter val="'RXN-FBA2_c_REV-YKL060C'"/>
        <filter val="'RXN-FBA3_c_FWD-YKL060C'"/>
        <filter val="'RXN-FBA3_c_REV-YKL060C'"/>
        <filter val="'RXN-FBP_c_FWD-YLR377C'"/>
        <filter val="'RXN-FBP2_c_FWD-YJL155C'"/>
        <filter val="'RXN-FBP2_c_FWD-YLR345W'"/>
        <filter val="'RXN-FCLT_m_FWD-YOR176W'"/>
        <filter val="'RXN-FDH_c_FWD-YOR388C'"/>
        <filter val="'RXN-FE2t_c_e_FWD-YMR058W'"/>
        <filter val="'RXN-FE2t_c_e_FWD-YMR319C'"/>
        <filter val="'RXN-FE2t_c_m_FWD-YJL133W'"/>
        <filter val="'RXN-FE2t_c_m_FWD-YKR052C'"/>
        <filter val="'RXN-FECOOR_m_FWD-FECOORCPLX1'"/>
        <filter val="'RXN-FECOOR_m_FWD-FECOORCPLX2'"/>
        <filter val="'RXN-FECOST161t_l_rm_FWD-SPONT'"/>
        <filter val="'RXN-FECOST161t_l_rm_REV-SPONT'"/>
        <filter val="'RXN-FECOST181t_l_rm_FWD-SPONT'"/>
        <filter val="'RXN-FECOST181t_l_rm_REV-SPONT'"/>
        <filter val="'RXN-FECOSTt_c_rm_FWD-SPONT'"/>
        <filter val="'RXN-FECOSTt_c_rm_REV-SPONT'"/>
        <filter val="'RXN-FECOSTt_e_FWD-YIL013C'"/>
        <filter val="'RXN-FECOSTt_e_FWD-YOR011W'"/>
        <filter val="'RXN-FECOSTt_e_REV-YIL013C'"/>
        <filter val="'RXN-FECOSTt_e_REV-YOR011W'"/>
        <filter val="'RXN-FECOSTt_en_FWD-YIL013C'"/>
        <filter val="'RXN-FECOSTt_en_FWD-YOR011W'"/>
        <filter val="'RXN-FECOSTt_en_REV-YIL013C'"/>
        <filter val="'RXN-FECOSTt_en_REV-YOR011W'"/>
        <filter val="'RXN-FECOSTt_l_rm_FWD-SPONT'"/>
        <filter val="'RXN-FECOSTt_l_rm_REV-SPONT'"/>
        <filter val="'RXN-FECPOR_m_FWD-CCP1CYC1'"/>
        <filter val="'RXN-FECPOR_m_FWD-CCP1CYC7'"/>
        <filter val="'RXN-FECRq6_m_FWD-FECRq6CPLX'"/>
        <filter val="'RXN-FKYNH_c_FWD-YDR428C'"/>
        <filter val="'RXN-FLPT_c_FWD-YDR538W'"/>
        <filter val="'RXN-FMETTRS_c_FWD-YBL013W_c'"/>
        <filter val="'RXN-FMETTRS_m_FWD-YBL013W_m'"/>
        <filter val="'RXN-FMNAT_m_FWD-YDL045C'"/>
        <filter val="'RXN-FMNH_c_FWD-YDL024C'"/>
        <filter val="'RXN-FMNH_c_REV-YDL024C'"/>
        <filter val="'RXN-FMNRx_c_FWD-YLR011W'"/>
        <filter val="'RXN-FMNRx2_c_FWD-YLR011W'"/>
        <filter val="'RXN-FOLD3_m_FWD-YNL256W'"/>
        <filter val="'RXN-FOLt_c_e_FWD-SPONT'"/>
        <filter val="'RXN-FOLt_c_e_REV-SPONT'"/>
        <filter val="'RXN-FORt_c_e_FWD-YNL065W'"/>
        <filter val="'RXN-FORt_c_e_REV-YNL065W'"/>
        <filter val="'RXN-FORt_c_m_FWD-SPONT'"/>
        <filter val="'RXN-FRD_c_FWD-YEL047C'"/>
        <filter val="'RXN-FRD_m_FWD-YJR051W'"/>
        <filter val="'RXN-FRDPt_c_m_FWD-SPONT'"/>
        <filter val="'RXN-FRDPt_c_m_REV-SPONT'"/>
        <filter val="'RXN-FRTT_c_FWD-YPL069C'"/>
        <filter val="'RXN-FRTT_l_FWD-SRT1NUS1'"/>
        <filter val="'RXN-FRTT_rm_FWD-RER2NUS1'"/>
        <filter val="'RXN-FRTT4HBZ_c_FWD-RAM12'"/>
        <filter val="'RXN-FRTT4HBZ_c_REV-RAM12'"/>
        <filter val="'RXN-FRUK_c_FWD-UNKNOWN'"/>
        <filter val="'RXN-FRUtps_e_FWD-YDL245C'"/>
        <filter val="'RXN-FRUtps_e_FWD-YDR342C'"/>
        <filter val="'RXN-FRUtps_e_FWD-YDR343C'"/>
        <filter val="'RXN-FRUtps_e_FWD-YDR345C'"/>
        <filter val="'RXN-FRUtps_e_FWD-YEL069C'"/>
        <filter val="'RXN-FRUtps_e_FWD-YFL011W'"/>
        <filter val="'RXN-FRUtps_e_FWD-YHR092C'"/>
        <filter val="'RXN-FRUtps_e_FWD-YHR094C'"/>
        <filter val="'RXN-FRUtps_e_FWD-YHR096C'"/>
        <filter val="'RXN-FRUtps_e_FWD-YJL214W'"/>
        <filter val="'RXN-FRUtps_e_FWD-YJL219W'"/>
        <filter val="'RXN-FRUtps_e_FWD-YJR158W'"/>
        <filter val="'RXN-FRUtps_e_FWD-YMR011W'"/>
        <filter val="'RXN-FRUtps_e_FWD-YNR072W'"/>
        <filter val="'RXN-FRUtps_e_FWD-YOL156W'"/>
        <filter val="'RXN-FTHFCL_m_FWD-YER183C'"/>
        <filter val="'RXN-FTHFL_c_FWD-YGR204W'"/>
        <filter val="'RXN-FTHFL_c_REV-YGR204W'"/>
        <filter val="'RXN-FTHFL_m_FWD-YBR084W'"/>
        <filter val="'RXN-FTHFL_m_REV-YBR084W'"/>
        <filter val="'RXN-FUM_c_FWD-YPL262W_c'"/>
        <filter val="'RXN-FUM_c_REV-YPL262W_c'"/>
        <filter val="'RXN-FUM_m_FWD-YPL262W_m'"/>
        <filter val="'RXN-FUM_m_REV-YPL262W_m'"/>
        <filter val="'RXN-FUMt_c_e_FWD-SPONT'"/>
        <filter val="'RXN-FUMt_c_e_REV-SPONT'"/>
        <filter val="'RXN-G3PAT_l_FWD-YKR067W_l'"/>
        <filter val="'RXN-G3PAT_rm_FWD-YBL011W'"/>
        <filter val="'RXN-G3PAT_rm_FWD-YKR067W_rm'"/>
        <filter val="'RXN-G3PCt_c_e_FWD-YCR098C'"/>
        <filter val="'RXN-G3PCt_c_e_REV-YCR098C'"/>
        <filter val="'RXN-G3PCt_c_en_FWD-YCR098C'"/>
        <filter val="'RXN-G3PCt_c_en_REV-YCR098C'"/>
        <filter val="'RXN-G3PCt_c_rm_FWD-SPONT'"/>
        <filter val="'RXN-G3PCt_c_rm_REV-SPONT'"/>
        <filter val="'RXN-G3PD1i_m_FWD-YOL059W_m'"/>
        <filter val="'RXN-G3PD1r_c_FWD-YDL022W'"/>
        <filter val="'RXN-G3PD1r_c_FWD-YOL059W_c'"/>
        <filter val="'RXN-G3PDf_m_FWD-YIL155C'"/>
        <filter val="'RXN-G3PIt_c_e_FWD-YCR098C'"/>
        <filter val="'RXN-G3PIt_c_e_REV-YCR098C'"/>
        <filter val="'RXN-G3PIt_c_en_FWD-YCR098C'"/>
        <filter val="'RXN-G3PIt_c_en_REV-YCR098C'"/>
        <filter val="'RXN-G3PT_c_FWD-YER062C'"/>
        <filter val="'RXN-G3PT_c_FWD-YIL053W'"/>
        <filter val="'RXN-G5SADr_c_FWD-UNKNOWN'"/>
        <filter val="'RXN-G5SADr_c_REV-UNKNOWN'"/>
        <filter val="'RXN-G5SDy_c_FWD-YOR323C'"/>
        <filter val="'RXN-G6PDA_c_FWD-UNKNOWN'"/>
        <filter val="'RXN-G6PDH2i_c_FWD-YNL241C'"/>
        <filter val="'RXN-GALKi_c_FWD-YBR020W'"/>
        <filter val="'RXN-GALtps_e_FWD-YDR536W'"/>
        <filter val="'RXN-GALtps_e_FWD-YFL011W'"/>
        <filter val="'RXN-GALtps_e_FWD-YJL219W'"/>
        <filter val="'RXN-GALtps_e_FWD-YLR081W'"/>
        <filter val="'RXN-GALtps_e_FWD-YNL318C'"/>
        <filter val="'RXN-GALtps_e_FWD-YOL156W'"/>
        <filter val="'RXN-GALUi_c_FWD-YHL012W'"/>
        <filter val="'RXN-GALUi_c_FWD-YKL035W'"/>
        <filter val="'RXN-GALUi_c_REV-YHL012W'"/>
        <filter val="'RXN-GALUi_c_REV-YKL035W'"/>
        <filter val="'RXN-GAM6Pt_c_FWD-SPONT'"/>
        <filter val="'RXN-GAM6Pt_c_REV-SPONT'"/>
        <filter val="'RXN-GAPD_c_FWD-YGR192C'"/>
        <filter val="'RXN-GAPD_c_FWD-YJL052W'"/>
        <filter val="'RXN-GAPD_c_FWD-YJR009C'"/>
        <filter val="'RXN-GAPD_c_REV-YGR192C'"/>
        <filter val="'RXN-GAPD_c_REV-YJL052W'"/>
        <filter val="'RXN-GAPD_c_REV-YJR009C'"/>
        <filter val="'RXN-GARFT_c_FWD-YDR408C'"/>
        <filter val="'RXN-GCALDt_c_e_FWD-SPONT'"/>
        <filter val="'RXN-GCALDt_c_e_REV-SPONT'"/>
        <filter val="'RXN-GCALDt_c_m_FWD-SPONT'"/>
        <filter val="'RXN-GCALDt_c_m_REV-SPONT'"/>
        <filter val="'RXN-GDPMANNt_c_g_FWD-YGL225W'"/>
        <filter val="'RXN-GDPMANNt_c_g_REV-YGL225W'"/>
        <filter val="'RXN-GDPMANt_c_g_FWD-YGL225W'"/>
        <filter val="'RXN-GDPt_c_g_FWD-SPONT'"/>
        <filter val="'RXN-GDPt_c_g_REV-SPONT'"/>
        <filter val="'RXN-GDPt_c_n_FWD-SPONT'"/>
        <filter val="'RXN-GDPt_c_n_REV-SPONT'"/>
        <filter val="'RXN-GF6PTA_c_FWD-YKL104C'"/>
        <filter val="'RXN-GF6PTA_c_FWD-YMR084W'"/>
        <filter val="'RXN-GGTT_c_FWD-UNKNOWN'"/>
        <filter val="'RXN-GGTT_l_FWD-SRT1NUS1'"/>
        <filter val="'RXN-GGTT_rm_FWD-RER2NUS1'"/>
        <filter val="'RXN-GHMT2r_c_FWD-YLR058C'"/>
        <filter val="'RXN-GHMT2r_c_REV-YLR058C'"/>
        <filter val="'RXN-GHMT2r_m_FWD-YBR263W'"/>
        <filter val="'RXN-GHMT2r_m_REV-YBR263W'"/>
        <filter val="'RXN-GK1_c_FWD-YDR454C'"/>
        <filter val="'RXN-GK2_c_FWD-YDR454C'"/>
        <filter val="'RXN-GK2_c_REV-YDR454C'"/>
        <filter val="'RXN-GLCGSD_c_FWD-YPR184W'"/>
        <filter val="'RXN-GLCGSD_v_FWD-YIL099W'"/>
        <filter val="'RXN-GLCNK_c_FWD-YDR248C'"/>
        <filter val="'RXN-GLCP_c_FWD-YPR160W'"/>
        <filter val="'RXN-GLCt_c_e_FWD-YDL245C'"/>
        <filter val="'RXN-GLCt_c_e_FWD-YDL247W'"/>
        <filter val="'RXN-GLCt_c_e_FWD-YDR342C'"/>
        <filter val="'RXN-GLCt_c_e_FWD-YDR343C'"/>
        <filter val="'RXN-GLCt_c_e_FWD-YDR345C'"/>
        <filter val="'RXN-GLCt_c_e_FWD-YDR387C'"/>
        <filter val="'RXN-GLCt_c_e_FWD-YDR536W'"/>
        <filter val="'RXN-GLCt_c_e_FWD-YEL069C'"/>
        <filter val="'RXN-GLCt_c_e_FWD-YFL011W'"/>
        <filter val="'RXN-GLCt_c_e_FWD-YHR092C'"/>
        <filter val="'RXN-GLCt_c_e_FWD-YHR094C'"/>
        <filter val="'RXN-GLCt_c_e_FWD-YHR096C'"/>
        <filter val="'RXN-GLCt_c_e_FWD-YJL214W'"/>
        <filter val="'RXN-GLCt_c_e_FWD-YJL219W'"/>
        <filter val="'RXN-GLCt_c_e_FWD-YJR158W'"/>
        <filter val="'RXN-GLCt_c_e_FWD-YJR160C'"/>
        <filter val="'RXN-GLCt_c_e_FWD-YLR081W'"/>
        <filter val="'RXN-GLCt_c_e_FWD-YMR011W'"/>
        <filter val="'RXN-GLCt_c_e_FWD-YNR072W'"/>
        <filter val="'RXN-GLCt_c_e_FWD-YOL156W'"/>
        <filter val="'RXN-GLCt_c_v_FWD-YBR241C'"/>
        <filter val="'RXN-GLCt_c_v_FWD-YGL104C'"/>
        <filter val="'RXN-GLCt_c_v_REV-YBR241C'"/>
        <filter val="'RXN-GLCt_c_v_REV-YGL104C'"/>
        <filter val="'RXN-GLNS_c_FWD-YPR035W'"/>
        <filter val="'RXN-GLNt_c_n_FWD-SPONT'"/>
        <filter val="'RXN-GLNt_c_n_REV-SPONT'"/>
        <filter val="'RXN-GLNtpa_v_FWD-YJR001W'"/>
        <filter val="'RXN-GLNtps_e_FWD-YCL025C'"/>
        <filter val="'RXN-GLNtps_e_FWD-YDR508C'"/>
        <filter val="'RXN-GLNtps_e_FWD-YKR039W_en'"/>
        <filter val="'RXN-GLNtps_e_FWD-YPL265W'"/>
        <filter val="'RXN-GLNtps_e_REV-YCL025C'"/>
        <filter val="'RXN-GLNtps_e_REV-YDR508C'"/>
        <filter val="'RXN-GLNtps_e_REV-YKR039W_en'"/>
        <filter val="'RXN-GLNtps_e_REV-YPL265W'"/>
        <filter val="'RXN-GLNtps_v_FWD-YKL146W'"/>
        <filter val="'RXN-GLNtps_v_FWD-YNL101W'"/>
        <filter val="'RXN-GLNTRS_c_FWD-YOR168W'"/>
        <filter val="'RXN-GLU5K_c_FWD-YDR300C'"/>
        <filter val="'RXN-GLUCYS_c_FWD-YJL101C'"/>
        <filter val="'RXN-GLUDC_c_FWD-YMR250W'"/>
        <filter val="'RXN-GLUDxi_c_FWD-YDL215C'"/>
        <filter val="'RXN-GLUDy_c_FWD-YAL062W'"/>
        <filter val="'RXN-GLUDy_c_FWD-YOR375C'"/>
        <filter val="'RXN-GLUN_c_FWD-YFL060C'"/>
        <filter val="'RXN-GLUN_c_FWD-YNL334C'"/>
        <filter val="'RXN-GLUPRT_c_FWD-YMR300C'"/>
        <filter val="'RXN-GLUSx_c_FWD-YDL171C'"/>
        <filter val="'RXN-GLUt_c_m_FWD-YBR104W'"/>
        <filter val="'RXN-GLUt_c_m_FWD-YPR021C'"/>
        <filter val="'RXN-GLUt_c_n_FWD-SPONT'"/>
        <filter val="'RXN-GLUt_c_n_REV-SPONT'"/>
        <filter val="'RXN-GLUtps_e_FWD-YCL025C'"/>
        <filter val="'RXN-GLUtps_e_FWD-YFL055W'"/>
        <filter val="'RXN-GLUtps_e_FWD-YKR039W_en'"/>
        <filter val="'RXN-GLUtps_e_FWD-YPL265W'"/>
        <filter val="'RXN-GLUtps_e_REV-YCL025C'"/>
        <filter val="'RXN-GLUtps_e_REV-YFL055W'"/>
        <filter val="'RXN-GLUtps_e_REV-YKR039W_en'"/>
        <filter val="'RXN-GLUtps_e_REV-YPL265W'"/>
        <filter val="'RXN-GLUtps_v_FWD-YER119C'"/>
        <filter val="'RXN-GLUTRS_c_FWD-GUS1ARC1'"/>
        <filter val="'RXN-GLUTRS_m_FWD-YOL033W'"/>
        <filter val="'RXN-GLXt_c_e_FWD-YNL065W'"/>
        <filter val="'RXN-GLXt_c_e_REV-YNL065W'"/>
        <filter val="'RXN-GLXt_c_x_FWD-SPONT'"/>
        <filter val="'RXN-GLXt_c_x_REV-SPONT'"/>
        <filter val="'RXN-GLYAT_c_FWD-UNKNOWN'"/>
        <filter val="'RXN-GLYC3Pt_c_l_FWD-SPONT'"/>
        <filter val="'RXN-GLYC3Pt_c_l_REV-SPONT'"/>
        <filter val="'RXN-GLYC3Pt_c_m_FWD-SPONT'"/>
        <filter val="'RXN-GLYC3Pt_c_m_REV-SPONT'"/>
        <filter val="'RXN-GLYC3Pt_c_rm_FWD-SPONT'"/>
        <filter val="'RXN-GLYC3Pt_c_rm_REV-SPONT'"/>
        <filter val="'RXN-GLYC3Pt_m_mm_FWD-SPONT'"/>
        <filter val="'RXN-GLYC3Pt_m_mm_REV-SPONT'"/>
        <filter val="'RXN-GLYCDy_c_FWD-YOR120W'"/>
        <filter val="'RXN-GLYCL_m_FWD-GCV123LPD1'"/>
        <filter val="'RXN-GLYCOGENt_c_v_FWD-SPONT'"/>
        <filter val="'RXN-GLYCt_c_l_FWD-SPONT'"/>
        <filter val="'RXN-GLYCt_c_l_REV-SPONT'"/>
        <filter val="'RXN-GLYCt_e_FWD-YFL054C'"/>
        <filter val="'RXN-GLYCt_e_FWD-YLL043W'"/>
        <filter val="'RXN-GLYCtps_e_FWD-YDR536W'"/>
        <filter val="'RXN-GLYCtps_e_FWD-YGL084C'"/>
        <filter val="'RXN-GLYGS_c_FWD-GSY1GLG1'"/>
        <filter val="'RXN-GLYGS_c_FWD-GSY1GLG2'"/>
        <filter val="'RXN-GLYGS_c_FWD-GSY2GLG1'"/>
        <filter val="'RXN-GLYGS_c_FWD-GSY2GLG2'"/>
        <filter val="'RXN-GLYK_c_FWD-YHL032C'"/>
        <filter val="'RXN-GLYOX_c_FWD-YDR272W'"/>
        <filter val="'RXN-GLYOX_m_FWD-YOR040W'"/>
        <filter val="'RXN-GLYt_c_m_FWD-YDL119C'"/>
        <filter val="'RXN-GLYt_c_m_FWD-YPR058W'"/>
        <filter val="'RXN-GLYt_c_m_REV-YDL119C'"/>
        <filter val="'RXN-GLYt_c_m_REV-YPR058W'"/>
        <filter val="'RXN-GLYtps_e_FWD-YCL025C'"/>
        <filter val="'RXN-GLYtps_e_FWD-YKR039W_en'"/>
        <filter val="'RXN-GLYtps_e_FWD-YOL020W'"/>
        <filter val="'RXN-GLYtps_e_FWD-YOR348C'"/>
        <filter val="'RXN-GLYtps_e_FWD-YPL265W'"/>
        <filter val="'RXN-GLYtps_e_REV-YCL025C'"/>
        <filter val="'RXN-GLYtps_e_REV-YKR039W_en'"/>
        <filter val="'RXN-GLYtps_e_REV-YOL020W'"/>
        <filter val="'RXN-GLYtps_e_REV-YOR348C'"/>
        <filter val="'RXN-GLYtps_e_REV-YPL265W'"/>
        <filter val="'RXN-GLYTRS_c_FWD-YBR121C'"/>
        <filter val="'RXN-GLYTRS_c_FWD-YPR081C'"/>
        <filter val="'RXN-GMPS2_c_FWD-YMR217W'"/>
        <filter val="'RXN-GND_c_FWD-YGR256W'"/>
        <filter val="'RXN-GND_c_FWD-YHR183W'"/>
        <filter val="'RXN-GPDDA1pp_c_FWD-YPL110C'"/>
        <filter val="'RXN-GPIA2_r_FWD-YMR281W'"/>
        <filter val="'RXN-GPIA2_r_REV-YMR281W'"/>
        <filter val="'RXN-GPIA3_r_FWD-YJL091C'"/>
        <filter val="'RXN-GPIA3_r_REV-YJL091C'"/>
        <filter val="'RXN-GPIA5_r_FWD-GPI14PBN1'"/>
        <filter val="'RXN-GPIA5_r_REV-GPI14PBN1'"/>
        <filter val="'RXN-GPIA6_r_FWD-YKL165C'"/>
        <filter val="'RXN-GPIA6_r_REV-YKL165C'"/>
        <filter val="'RXN-GPIA7_r_FWD-GPI18PGA1'"/>
        <filter val="'RXN-GPIA7_r_REV-GPI18PGA1'"/>
        <filter val="'RXN-GPIA8_r_FWD-YGL142C'"/>
        <filter val="'RXN-GPIA8_r_REV-YGL142C'"/>
        <filter val="'RXN-GPIA9_r_FWD-YDR302W'"/>
        <filter val="'RXN-GPIA9_r_FWD-YLL031C'"/>
        <filter val="'RXN-GPIA9_r_REV-YDR302W'"/>
        <filter val="'RXN-GPIA9_r_REV-YLL031C'"/>
        <filter val="'RXN-GRTT_c_FWD-YJL167W'"/>
        <filter val="'RXN-GSNK_c_FWD-UNKNOWN'"/>
        <filter val="'RXN-GSNt_c_e_FWD-SPONT'"/>
        <filter val="'RXN-GSNt_c_m_FWD-SPONT'"/>
        <filter val="'RXN-GTHCT_c_FWD-YER163C'"/>
        <filter val="'RXN-GTHH_c_FWD-DUG23'"/>
        <filter val="'RXN-GTHO_c_FWD-GLR1GRX1'"/>
        <filter val="'RXN-GTHO_c_FWD-GLR1GRX2'"/>
        <filter val="'RXN-GTHO_c_FWD-GLR1GRX3'"/>
        <filter val="'RXN-GTHO_c_FWD-GLR1GRX4'"/>
        <filter val="'RXN-GTHO_m_FWD-GLR1GRX5'"/>
        <filter val="'RXN-GTHOXt_c_e_FWD-YJL212C'"/>
        <filter val="'RXN-GTHP_c_FWD-YPL091W'"/>
        <filter val="'RXN-GTHP_c_REV-YPL091W'"/>
        <filter val="'RXN-GTHP_m_FWD-YBL064C'"/>
        <filter val="'RXN-GTHP_m_REV-YBL064C'"/>
        <filter val="'RXN-GTHRDt_c_e_FWD-YJL212C'"/>
        <filter val="'RXN-GTHRDt_c_v_FWD-YDR135C'"/>
        <filter val="'RXN-GTHRDt_c_v_FWD-YLL015W'"/>
        <filter val="'RXN-GTHRDt_c_v_REV-YDR135C'"/>
        <filter val="'RXN-GTHRDt_c_v_REV-YLL015W'"/>
        <filter val="'RXN-GTHRDtabc_v_FWD-YDR135C'"/>
        <filter val="'RXN-GTHS_c_FWD-YOL049W'"/>
        <filter val="'RXN-GTMLT_c_FWD-YLR299W'"/>
        <filter val="'RXN-GTPCI_c_FWD-YGR267C'"/>
        <filter val="'RXN-GTPCII2_c_FWD-YBL033C'"/>
        <filter val="'RXN-GTPGDPtp_m_FWD-YDL198C'"/>
        <filter val="'RXN-GUAD_1_c_FWD-YDL238C'"/>
        <filter val="'RXN-GUAPRT_c_FWD-YDR399W'"/>
        <filter val="'RXN-GUAt_c_m_FWD-SPONT'"/>
        <filter val="'RXN-GUAt_c_m_REV-SPONT'"/>
        <filter val="'RXN-GUAtps_e_FWD-YER056C'"/>
        <filter val="'RXN-GUAtps_e_FWD-YER060W-A'"/>
        <filter val="'RXN-GUAtps_e_FWD-YER060W'"/>
        <filter val="'RXN-GUAtps_e_FWD-YGL186C'"/>
        <filter val="'RXN-GUAtps_e_REV-YER056C'"/>
        <filter val="'RXN-GUAtps_e_REV-YER060W-A'"/>
        <filter val="'RXN-GUAtps_e_REV-YER060W'"/>
        <filter val="'RXN-GUAtps_e_REV-YGL186C'"/>
        <filter val="'RXN-H2O2t_c_n_FWD-SPONT'"/>
        <filter val="'RXN-H2O2t_c_n_REV-SPONT'"/>
        <filter val="'RXN-H2Ot_c_e_FWD-SPONT'"/>
        <filter val="'RXN-H2Ot_c_e_FWD-YLL052C_en'"/>
        <filter val="'RXN-H2Ot_c_e_FWD-YPR192W_en'"/>
        <filter val="'RXN-H2Ot_c_e_REV-SPONT'"/>
        <filter val="'RXN-H2Ot_c_e_REV-YLL052C_en'"/>
        <filter val="'RXN-H2Ot_c_e_REV-YPR192W_en'"/>
        <filter val="'RXN-H2Ot_c_en_FWD-SPONT'"/>
        <filter val="'RXN-H2Ot_c_en_FWD-YLL052C_en'"/>
        <filter val="'RXN-H2Ot_c_en_FWD-YPR192W_en'"/>
        <filter val="'RXN-H2Ot_c_en_REV-SPONT'"/>
        <filter val="'RXN-H2Ot_c_en_REV-YLL052C_en'"/>
        <filter val="'RXN-H2Ot_c_en_REV-YPR192W_en'"/>
        <filter val="'RXN-H2Ot_c_g_FWD-SPONT'"/>
        <filter val="'RXN-H2Ot_c_g_REV-SPONT'"/>
        <filter val="'RXN-H2Ot_c_gm_FWD-SPONT'"/>
        <filter val="'RXN-H2Ot_c_gm_REV-SPONT'"/>
        <filter val="'RXN-H2Ot_c_l_FWD-SPONT'"/>
        <filter val="'RXN-H2Ot_c_l_REV-SPONT'"/>
        <filter val="'RXN-H2Ot_c_m_FWD-SPONT'"/>
        <filter val="'RXN-H2Ot_c_m_REV-SPONT'"/>
        <filter val="'RXN-H2Ot_c_mm_FWD-SPONT'"/>
        <filter val="'RXN-H2Ot_c_mm_REV-SPONT'"/>
        <filter val="'RXN-H2Ot_c_n_FWD-SPONT'"/>
        <filter val="'RXN-H2Ot_c_n_REV-SPONT'"/>
        <filter val="'RXN-H2Ot_c_r_FWD-SPONT'"/>
        <filter val="'RXN-H2Ot_c_r_FWD-YLL052C_rm'"/>
        <filter val="'RXN-H2Ot_c_r_FWD-YPR192W_rm'"/>
        <filter val="'RXN-H2Ot_c_r_REV-SPONT'"/>
        <filter val="'RXN-H2Ot_c_r_REV-YLL052C_rm'"/>
        <filter val="'RXN-H2Ot_c_r_REV-YPR192W_rm'"/>
        <filter val="'RXN-H2Ot_c_rm_FWD-SPONT'"/>
        <filter val="'RXN-H2Ot_c_rm_FWD-YLL052C_rm'"/>
        <filter val="'RXN-H2Ot_c_rm_FWD-YPR192W_rm'"/>
        <filter val="'RXN-H2Ot_c_rm_REV-SPONT'"/>
        <filter val="'RXN-H2Ot_c_rm_REV-YLL052C_rm'"/>
        <filter val="'RXN-H2Ot_c_rm_REV-YPR192W_rm'"/>
        <filter val="'RXN-H2Ot_c_v_FWD-SPONT'"/>
        <filter val="'RXN-H2Ot_c_v_REV-SPONT'"/>
        <filter val="'RXN-H2Ot_c_vm_FWD-SPONT'"/>
        <filter val="'RXN-H2Ot_c_vm_REV-SPONT'"/>
        <filter val="'RXN-H2Ot_c_x_FWD-SPONT'"/>
        <filter val="'RXN-H2Ot_c_x_REV-SPONT'"/>
        <filter val="'RXN-HACD100i_x_FWD-YKR009C'"/>
        <filter val="'RXN-HACD120i_x_FWD-YKR009C'"/>
        <filter val="'RXN-HACD121ai_x_FWD-YKR009C'"/>
        <filter val="'RXN-HACD140i_x_FWD-YKR009C'"/>
        <filter val="'RXN-HACD141ai_x_FWD-YKR009C'"/>
        <filter val="'RXN-HACD141bi_x_FWD-YKR009C'"/>
        <filter val="'RXN-HACD160i_x_FWD-YKR009C'"/>
        <filter val="'RXN-HACD161ai_x_FWD-YKR009C'"/>
        <filter val="'RXN-HACD161bi_x_FWD-YKR009C'"/>
        <filter val="'RXN-HACD180i_x_FWD-YKR009C'"/>
        <filter val="'RXN-HACD181ai_x_FWD-YKR009C'"/>
        <filter val="'RXN-HACD200i_x_FWD-YKR009C'"/>
        <filter val="'RXN-HACD220i_x_FWD-YKR009C'"/>
        <filter val="'RXN-HACD240i_x_FWD-YKR009C'"/>
        <filter val="'RXN-HACD260i_x_FWD-YKR009C'"/>
        <filter val="'RXN-HACD40i_x_FWD-YKR009C'"/>
        <filter val="'RXN-HACD60i_x_FWD-YKR009C'"/>
        <filter val="'RXN-HACD80i_x_FWD-YKR009C'"/>
        <filter val="'RXN-HACNH_m_FWD-YDR234W'"/>
        <filter val="'RXN-HACNH_m_FWD-YJL200C'"/>
        <filter val="'RXN-HACNH_m_REV-YDR234W'"/>
        <filter val="'RXN-HACNH_m_REV-YJL200C'"/>
        <filter val="'RXN-HBZOPT6_m_FWD-YNR041C'"/>
        <filter val="'RXN-HCITR_m_FWD-YDR234W'"/>
        <filter val="'RXN-HCITR_m_REV-YDR234W'"/>
        <filter val="'RXN-HCITS_c_FWD-YDL182W'"/>
        <filter val="'RXN-HCITS_m_FWD-YDL131W'"/>
        <filter val="'RXN-HCITt_c_m_FWD-SPONT'"/>
        <filter val="'RXN-HCO3E_c_FWD-YNL036W'"/>
        <filter val="'RXN-HCO3E_c_REV-YNL036W'"/>
        <filter val="'RXN-HCO3E_e_FWD-UNKNOWN'"/>
        <filter val="'RXN-HCO3E_e_REV-UNKNOWN'"/>
        <filter val="'RXN-HCO3E_m_FWD-UNKNOWN'"/>
        <filter val="'RXN-HCO3E_m_REV-UNKNOWN'"/>
        <filter val="'RXN-HCO3E_n_FWD-UNKNOWN'"/>
        <filter val="'RXN-HCO3E_n_REV-UNKNOWN'"/>
        <filter val="'RXN-HCO3t_c_n_FWD-SPONT'"/>
        <filter val="'RXN-HCO3t_c_n_REV-SPONT'"/>
        <filter val="'RXN-HCYSMT_c_FWD-YLL062C'"/>
        <filter val="'RXN-HCYSMT_c_FWD-YPL273W'"/>
        <filter val="'RXN-HDCAt_c_e_FWD-SPONT'"/>
        <filter val="'RXN-HDCAt_c_e_REV-SPONT'"/>
        <filter val="'RXN-HDCAt_c_en_FWD-SPONT'"/>
        <filter val="'RXN-HDCAt_c_en_REV-SPONT'"/>
        <filter val="'RXN-HDCAt_c_l_FWD-SPONT'"/>
        <filter val="'RXN-HDCAt_c_l_REV-SPONT'"/>
        <filter val="'RXN-HDCAt_c_mm_FWD-SPONT'"/>
        <filter val="'RXN-HDCAt_c_mm_REV-SPONT'"/>
        <filter val="'RXN-HDCAt_c_rm_FWD-SPONT'"/>
        <filter val="'RXN-HDCAt_c_rm_REV-SPONT'"/>
        <filter val="'RXN-HDCEAt_c_e_FWD-SPONT'"/>
        <filter val="'RXN-HDCEAt_c_e_REV-SPONT'"/>
        <filter val="'RXN-HDCEAt_c_en_FWD-SPONT'"/>
        <filter val="'RXN-HDCEAt_c_en_REV-SPONT'"/>
        <filter val="'RXN-HDCEAt_c_l_FWD-SPONT'"/>
        <filter val="'RXN-HDCEAt_c_l_REV-SPONT'"/>
        <filter val="'RXN-HDCEAt_c_rm_FWD-SPONT'"/>
        <filter val="'RXN-HDCEAt_c_rm_REV-SPONT'"/>
        <filter val="'RXN-HDCEAt_x_FWD-SPONT'"/>
        <filter val="'RXN-HDCEAt_x_REV-SPONT'"/>
        <filter val="'RXN-HDCOAt_c_l_FWD-SPONT'"/>
        <filter val="'RXN-HDCOAt_c_l_REV-SPONT'"/>
        <filter val="'RXN-HDCOAt_c_mm_FWD-SPONT'"/>
        <filter val="'RXN-HDCOAt_c_mm_REV-SPONT'"/>
        <filter val="'RXN-HDCOAt_c_rm_FWD-SPONT'"/>
        <filter val="'RXN-HDCOAt_c_rm_REV-SPONT'"/>
        <filter val="'RXN-HEME1_c_FWD-SPONT'"/>
        <filter val="'RXN-HEME2_c_FWD-SPONT'"/>
        <filter val="'RXN-HEME3_c_FWD-SPONT'"/>
        <filter val="'RXN-HEME4_c_FWD-SPONT'"/>
        <filter val="'RXN-HEMEAt_c_m_FWD-SPONT'"/>
        <filter val="'RXN-HEMEAt_c_m_REV-SPONT'"/>
        <filter val="'RXN-HEMEOS_m_FWD-YPL172C'"/>
        <filter val="'RXN-HETZK_c_FWD-YPL214C'"/>
        <filter val="'RXN-HEX1_c_FWD-YCL040W'"/>
        <filter val="'RXN-HEX1_c_FWD-YFR053C'"/>
        <filter val="'RXN-HEX1_c_FWD-YGL253W'"/>
        <filter val="'RXN-HEX1_c_FWD-YLR446W'"/>
        <filter val="'RXN-HEX4_c_FWD-YFR053C'"/>
        <filter val="'RXN-HEX4_c_FWD-YGL253W'"/>
        <filter val="'RXN-HEX4_c_FWD-YLR446W'"/>
        <filter val="'RXN-HEX7_c_FWD-YFR053C'"/>
        <filter val="'RXN-HEX7_c_FWD-YGL253W'"/>
        <filter val="'RXN-HEX7_c_FWD-YLR446W'"/>
        <filter val="'RXN-HICITD_m_FWD-YIL094C'"/>
        <filter val="'RXN-HISt_c_m_FWD-YBR147W_mm'"/>
        <filter val="'RXN-HISt_c_v_FWD-YBR147W_vm'"/>
        <filter val="'RXN-HISt_c_v_FWD-YDR352W'"/>
        <filter val="'RXN-HISt_c_v_REV-YBR147W_vm'"/>
        <filter val="'RXN-HISt_c_v_REV-YDR352W'"/>
        <filter val="'RXN-HISTD_c_FWD-YCL030C'"/>
        <filter val="'RXN-HISTP_c_FWD-YFR025C'"/>
        <filter val="'RXN-HIStpa_v_FWD-YBR293W'"/>
        <filter val="'RXN-HIStpa_v_FWD-YCL069W'"/>
        <filter val="'RXN-HIStpa_v_FWD-YMR088C'"/>
        <filter val="'RXN-HIStpa_v_FWD-YOL092W'"/>
        <filter val="'RXN-HIStps_e_FWD-YBR069C'"/>
        <filter val="'RXN-HIStps_e_FWD-YGR191W'"/>
        <filter val="'RXN-HIStps_e_FWD-YKR039W_en'"/>
        <filter val="'RXN-HIStps_e_REV-YBR069C'"/>
        <filter val="'RXN-HIStps_e_REV-YGR191W'"/>
        <filter val="'RXN-HIStps_e_REV-YKR039W_en'"/>
        <filter val="'RXN-HISTRS_c_FWD-YPR033C_c'"/>
        <filter val="'RXN-HISTRS_m_FWD-YPR033C_m'"/>
        <filter val="'RXN-HKYNH_c_FWD-YLR231C'"/>
        <filter val="'RXN-HMGCOAR_c_FWD-YLR450W'"/>
        <filter val="'RXN-HMGCOAR_c_FWD-YML075C'"/>
        <filter val="'RXN-HMGCOAS_c_FWD-YML126C'"/>
        <filter val="'RXN-HMGCOAS_m_FWD-YML126C'"/>
        <filter val="'RXN-HMGCOAt_c_m_FWD-SPONT'"/>
        <filter val="'RXN-HMGCOAt_c_m_REV-SPONT'"/>
        <filter val="'RXN-HMPK1_c_FWD-YOL055C'"/>
        <filter val="'RXN-HMPK1_c_FWD-YPL258C'"/>
        <filter val="'RXN-HMPK1_c_FWD-YPR121W'"/>
        <filter val="'RXN-HOMOX_m_FWD-COX15ARH1YAH1'"/>
        <filter val="'RXN-HOMt_c_e_FWD-SPONT'"/>
        <filter val="'RXN-HOMt_c_e_REV-SPONT'"/>
        <filter val="'RXN-HPPK2_m_FWD-YNL256W'"/>
        <filter val="'RXN-HPRORy_c_FWD-YER023W'"/>
        <filter val="'RXN-HSDx_c_FWD-YJR139C'"/>
        <filter val="'RXN-HSDy_c_FWD-YJR139C'"/>
        <filter val="'RXN-HSERTA_c_FWD-YNL277W'"/>
        <filter val="'RXN-HSK_c_FWD-YHR025W'"/>
        <filter val="'RXN-HSTPT_c_FWD-YIL116W'"/>
        <filter val="'RXN-Ht_c_e_FWD-SPONT'"/>
        <filter val="'RXN-Ht_c_en_FWD-SPONT'"/>
        <filter val="'RXN-Ht_c_en_REV-SPONT'"/>
        <filter val="'RXN-Ht_c_g_FWD-SPONT'"/>
        <filter val="'RXN-Ht_c_g_REV-SPONT'"/>
        <filter val="'RXN-Ht_c_gm_FWD-SPONT'"/>
        <filter val="'RXN-Ht_c_gm_REV-SPONT'"/>
        <filter val="'RXN-Ht_c_l_FWD-SPONT'"/>
        <filter val="'RXN-Ht_c_l_REV-SPONT'"/>
        <filter val="'RXN-Ht_c_m_FWD-SPONT'"/>
        <filter val="'RXN-Ht_c_n_FWD-SPONT'"/>
        <filter val="'RXN-Ht_c_n_REV-SPONT'"/>
        <filter val="'RXN-Ht_c_r_FWD-SPONT'"/>
        <filter val="'RXN-Ht_c_r_REV-SPONT'"/>
        <filter val="'RXN-Ht_c_rm_FWD-SPONT'"/>
        <filter val="'RXN-Ht_c_rm_REV-SPONT'"/>
        <filter val="'RXN-Ht_c_v_FWD-SPONT'"/>
        <filter val="'RXN-Ht_c_v_REV-SPONT'"/>
        <filter val="'RXN-Ht_c_vm_FWD-SPONT'"/>
        <filter val="'RXN-Ht_c_vm_REV-SPONT'"/>
        <filter val="'RXN-Ht_c_x_FWD-SPONT'"/>
        <filter val="'RXN-Ht_c_x_REV-SPONT'"/>
        <filter val="'RXN-Ht_m_mm_FWD-SPONT'"/>
        <filter val="'RXN-Ht_m_mm_REV-SPONT'"/>
        <filter val="'RXN-HXANt_c_e_FWD-SPONT'"/>
        <filter val="'RXN-HXANt_c_e_REV-SPONT'"/>
        <filter val="'RXN-HXAt_c_e_FWD-YNL065W'"/>
        <filter val="'RXN-HXAt_c_e_REV-YNL065W'"/>
        <filter val="'RXN-HXAt_c_x_FWD-SPONT'"/>
        <filter val="'RXN-HXAt_c_x_REV-SPONT'"/>
        <filter val="'RXN-HXCAt_en_rm_FWD-SPONT'"/>
        <filter val="'RXN-HXCAt_en_rm_REV-SPONT'"/>
        <filter val="'RXN-HXCAt_l_rm_FWD-SPONT'"/>
        <filter val="'RXN-HXCAt_l_rm_REV-SPONT'"/>
        <filter val="'RXN-HXCAt_r_rm_FWD-SPONT'"/>
        <filter val="'RXN-HXCAt_r_rm_REV-SPONT'"/>
        <filter val="'RXN-HXCCOAt_c_en_FWD-SPONT'"/>
        <filter val="'RXN-HXCCOAt_c_en_REV-SPONT'"/>
        <filter val="'RXN-HXCCOAt_c_l_FWD-SPONT'"/>
        <filter val="'RXN-HXCCOAt_c_l_REV-SPONT'"/>
        <filter val="'RXN-HXCCOAt_c_r_FWD-SPONT'"/>
        <filter val="'RXN-HXCCOAt_c_r_REV-SPONT'"/>
        <filter val="'RXN-HXCCOAt_c_rm_FWD-SPONT'"/>
        <filter val="'RXN-HXCCOAt_c_rm_REV-SPONT'"/>
        <filter val="'RXN-HXPRT_c_FWD-YDR399W'"/>
        <filter val="'RXN-HYPOE_c_FWD-UNKNOWN'"/>
        <filter val="'RXN-IAMACt_c_e_FWD-SPONT'"/>
        <filter val="'RXN-IAMOHt_c_e_FWD-SPONT'"/>
        <filter val="'RXN-IAMOHt_c_e_REV-SPONT'"/>
        <filter val="'RXN-IAMOHt_c_m_FWD-SPONT'"/>
        <filter val="'RXN-IAMOHt_c_m_REV-SPONT'"/>
        <filter val="'RXN-IBTALDt_c_e_FWD-SPONT'"/>
        <filter val="'RXN-IBTALDt_c_e_REV-SPONT'"/>
        <filter val="'RXN-IBTALDt_c_m_FWD-SPONT'"/>
        <filter val="'RXN-IBTALDt_c_m_REV-SPONT'"/>
        <filter val="'RXN-IBUTACt_c_e_FWD-SPONT'"/>
        <filter val="'RXN-IBUTOHt_c_e_FWD-SPONT'"/>
        <filter val="'RXN-IBUTOHt_c_e_REV-SPONT'"/>
        <filter val="'RXN-IBUTOHt_c_m_FWD-SPONT'"/>
        <filter val="'RXN-IBUTOHt_c_m_REV-SPONT'"/>
        <filter val="'RXN-ICDHx_m_FWD-IDH12'"/>
        <filter val="'RXN-ICDHy_c_FWD-YLR174W'"/>
        <filter val="'RXN-ICDHy_c_REV-YLR174W'"/>
        <filter val="'RXN-ICDHy_x_FWD-YNL009W'"/>
        <filter val="'RXN-ICDHyi_m_FWD-YDL066W'"/>
        <filter val="'RXN-ICL_1_c_FWD-YER065C'"/>
        <filter val="'RXN-ICOSCOAt_c_en_FWD-SPONT'"/>
        <filter val="'RXN-ICOSCOAt_c_en_REV-SPONT'"/>
        <filter val="'RXN-ICOSCOAt_c_rm_FWD-SPONT'"/>
        <filter val="'RXN-ICOSCOAt_c_rm_REV-SPONT'"/>
        <filter val="'RXN-ID3ACALDt_c_e_FWD-SPONT'"/>
        <filter val="'RXN-ID3ACALDt_c_e_REV-SPONT'"/>
        <filter val="'RXN-ID3ACALDt_c_m_FWD-SPONT'"/>
        <filter val="'RXN-ID3ACALDt_c_m_REV-SPONT'"/>
        <filter val="'RXN-IG3PS_c_FWD-YBR248C'"/>
        <filter val="'RXN-IGPDH_c_FWD-YOR202W'"/>
        <filter val="'RXN-IGPS_c_FWD-TRP23'"/>
        <filter val="'RXN-ILEt_c_m_FWD-SPONT'"/>
        <filter val="'RXN-ILEt_c_v_FWD-YCL038C'"/>
        <filter val="'RXN-ILEt_c_v_REV-YCL038C'"/>
        <filter val="'RXN-ILETA_c_FWD-YJR148W'"/>
        <filter val="'RXN-ILETA_c_REV-YJR148W'"/>
        <filter val="'RXN-ILETA_m_FWD-YHR208W'"/>
        <filter val="'RXN-ILETA_m_REV-YHR208W'"/>
        <filter val="'RXN-ILEtpa_v_FWD-YJR001W'"/>
        <filter val="'RXN-ILEtps_e_FWD-YBR068C'"/>
        <filter val="'RXN-ILEtps_e_FWD-YBR069C'"/>
        <filter val="'RXN-ILEtps_e_FWD-YCL025C'"/>
        <filter val="'RXN-ILEtps_e_FWD-YDR046C'"/>
        <filter val="'RXN-ILEtps_e_FWD-YKR039W_en'"/>
        <filter val="'RXN-ILEtps_e_REV-YBR068C'"/>
        <filter val="'RXN-ILEtps_e_REV-YBR069C'"/>
        <filter val="'RXN-ILEtps_e_REV-YCL025C'"/>
        <filter val="'RXN-ILEtps_e_REV-YDR046C'"/>
        <filter val="'RXN-ILEtps_e_REV-YKR039W_en'"/>
        <filter val="'RXN-ILEtps_v_FWD-YKL146W'"/>
        <filter val="'RXN-ILEtps_v_FWD-YNL101W'"/>
        <filter val="'RXN-ILETRS_c_FWD-YBL076C'"/>
        <filter val="'RXN-ILETRS_m_FWD-YPL040C'"/>
        <filter val="'RXN-IMPC_c_FWD-YLR028C'"/>
        <filter val="'RXN-IMPC_c_FWD-YMR120C'"/>
        <filter val="'RXN-IMPC_c_REV-YLR028C'"/>
        <filter val="'RXN-IMPC_c_REV-YMR120C'"/>
        <filter val="'RXN-IMPD_c_FWD-YHR216W'"/>
        <filter val="'RXN-IMPD_c_FWD-YLR432W'"/>
        <filter val="'RXN-IMPD_c_FWD-YML056C'"/>
        <filter val="'RXN-IND3ACt_c_m_FWD-SPONT'"/>
        <filter val="'RXN-IND3ACt_c_m_REV-SPONT'"/>
        <filter val="'RXN-IND3ETHt_c_e_FWD-SPONT'"/>
        <filter val="'RXN-IND3ETHt_c_e_REV-SPONT'"/>
        <filter val="'RXN-IND3ETHt_c_m_FWD-SPONT'"/>
        <filter val="'RXN-IND3ETHt_c_m_REV-SPONT'"/>
        <filter val="'RXN-INDPYRD_c_FWD-YGR087C'"/>
        <filter val="'RXN-INDPYRD_c_FWD-YLR044C'"/>
        <filter val="'RXN-INDPYRD_c_FWD-YLR134W'"/>
        <filter val="'RXN-INOSHPt_c_n_FWD-SPONT'"/>
        <filter val="'RXN-INOSHPt_c_n_REV-SPONT'"/>
        <filter val="'RXN-INOSTt_c_rm_FWD-SPONT'"/>
        <filter val="'RXN-INOSTt_c_rm_REV-SPONT'"/>
        <filter val="'RXN-INOSTtps_e_FWD-YDR497C'"/>
        <filter val="'RXN-INOSTtps_e_FWD-YOL103W'"/>
        <filter val="'RXN-INSK_c_FWD-UNKNOWN'"/>
        <filter val="'RXN-INSt_c_e_FWD-SPONT'"/>
        <filter val="'RXN-IPCS_g_FWD-KEI1AUR1'"/>
        <filter val="'RXN-IPCt_g_r_FWD-SPONT'"/>
        <filter val="'RXN-IPCt_g_r_REV-SPONT'"/>
        <filter val="'RXN-IPDDI_c_FWD-YPL117C'"/>
        <filter val="'RXN-IPDDI_c_REV-YPL117C'"/>
        <filter val="'RXN-IPDPt_c_m_FWD-SPONT'"/>
        <filter val="'RXN-IPDPt_c_m_REV-SPONT'"/>
        <filter val="'RXN-IPK1_n_FWD-YDR315C'"/>
        <filter val="'RXN-IPK2_n_FWD-YDR173C'"/>
        <filter val="'RXN-IPK3_n_FWD-YDR173C'"/>
        <filter val="'RXN-IPK4_n_FWD-YDR173C'"/>
        <filter val="'RXN-IPK5_n_FWD-YDR173C'"/>
        <filter val="'RXN-IPMD_c_FWD-YCL018W'"/>
        <filter val="'RXN-IPPMIa_c_FWD-YGL009C'"/>
        <filter val="'RXN-IPPMIa_c_REV-YGL009C'"/>
        <filter val="'RXN-IPPMIb_c_FWD-YGL009C'"/>
        <filter val="'RXN-IPPMIb_c_REV-YGL009C'"/>
        <filter val="'RXN-IPPS_c_FWD-YNL104C_c'"/>
        <filter val="'RXN-IPPS_c_FWD-YOR108W'"/>
        <filter val="'RXN-IPPS_m_FWD-YNL104C_m'"/>
        <filter val="'RXN-IPPYP1_c_FWD-YDR017C'"/>
        <filter val="'RXN-IPPYP2_c_FWD-YLR410W'"/>
        <filter val="'RXN-IPPYP2_c_REV-YLR410W'"/>
        <filter val="'RXN-IPPYP3_c_FWD-YLR410W'"/>
        <filter val="'RXN-IPPYP3_c_REV-YLR410W'"/>
        <filter val="'RXN-IPPYP4_c_FWD-YDR017C'"/>
        <filter val="'RXN-IPT_g_FWD-YDR072C'"/>
        <filter val="'RXN-ITCOAL_m_FWD-LSC12'"/>
        <filter val="'RXN-KARA1i_m_FWD-YLR355C'"/>
        <filter val="'RXN-KARA2i_m_FWD-YLR355C'"/>
        <filter val="'RXN-KAS14_m_FWD-ACP1CEM1'"/>
        <filter val="'RXN-Ktps_e_FWD-YDR456W'"/>
        <filter val="'RXN-Ktps_e_FWD-YJL129C'"/>
        <filter val="'RXN-Ktps_e_REV-YDR456W'"/>
        <filter val="'RXN-Ktps_e_REV-YJL129C'"/>
        <filter val="'RXN-KYN_c_FWD-YLR231C'"/>
        <filter val="'RXN-KYN3OX_c_FWD-YBL098W'"/>
        <filter val="'RXN-KYNAT2_c_FWD-YJL060W'"/>
        <filter val="'RXN-KYNAT2_c_REV-YJL060W'"/>
        <filter val="'RXN-KYNIs_c_FWD-SPONT'"/>
        <filter val="'RXN-LACDtps_e_FWD-YKL217W'"/>
        <filter val="'RXN-LACDtps_e_REV-YKL217W'"/>
        <filter val="'RXN-LACLtps_e_FWD-YKL217W'"/>
        <filter val="'RXN-LACPYRt_c_m_FWD-SPONT'"/>
        <filter val="'RXN-LACPYRt_c_m_REV-SPONT'"/>
        <filter val="'RXN-LACt_c_m_FWD-YKL217W'"/>
        <filter val="'RXN-LACt_c_m_REV-YKL217W'"/>
        <filter val="'RXN-LACtps_m_FWD-SPONT'"/>
        <filter val="'RXN-LALDO3_c_FWD-YHR104W'"/>
        <filter val="'RXN-LALDO3_c_FWD-YOL151W'"/>
        <filter val="'RXN-LANOST161t_l_rm_FWD-SPONT'"/>
        <filter val="'RXN-LANOST161t_l_rm_REV-SPONT'"/>
        <filter val="'RXN-LANOST181t_l_rm_FWD-SPONT'"/>
        <filter val="'RXN-LANOST181t_l_rm_REV-SPONT'"/>
        <filter val="'RXN-LANOSTt_c_e_FWD-YIL013C'"/>
        <filter val="'RXN-LANOSTt_c_e_FWD-YOR011W'"/>
        <filter val="'RXN-LANOSTt_c_e_REV-YIL013C'"/>
        <filter val="'RXN-LANOSTt_c_e_REV-YOR011W'"/>
        <filter val="'RXN-LANOSTt_c_rm_FWD-SPONT'"/>
        <filter val="'RXN-LANOSTt_c_rm_REV-SPONT'"/>
        <filter val="'RXN-LANOSTt_l_rm_FWD-SPONT'"/>
        <filter val="'RXN-LANOSTt_l_rm_REV-SPONT'"/>
        <filter val="'RXN-LCADi_c_FWD-YOL151W'"/>
        <filter val="'RXN-LDHDf_c_FWD-YEL071W'"/>
        <filter val="'RXN-LEUt_c_v_FWD-YCL038C'"/>
        <filter val="'RXN-LEUt_c_v_REV-YCL038C'"/>
        <filter val="'RXN-LEUTA_c_FWD-YJR148W'"/>
        <filter val="'RXN-LEUTA_c_REV-YJR148W'"/>
        <filter val="'RXN-LEUTA_m_FWD-YHR208W'"/>
        <filter val="'RXN-LEUTA_m_REV-YHR208W'"/>
        <filter val="'RXN-LEUtpa_v_FWD-YJR001W'"/>
        <filter val="'RXN-LEUtps_e_FWD-YBR068C'"/>
        <filter val="'RXN-LEUtps_e_FWD-YBR069C'"/>
        <filter val="'RXN-LEUtps_e_FWD-YCL025C'"/>
        <filter val="'RXN-LEUtps_e_FWD-YDR046C'"/>
        <filter val="'RXN-LEUtps_e_FWD-YDR508C'"/>
        <filter val="'RXN-LEUtps_e_FWD-YKR039W_en'"/>
        <filter val="'RXN-LEUtps_e_REV-YBR068C'"/>
        <filter val="'RXN-LEUtps_e_REV-YBR069C'"/>
        <filter val="'RXN-LEUtps_e_REV-YCL025C'"/>
        <filter val="'RXN-LEUtps_e_REV-YDR046C'"/>
        <filter val="'RXN-LEUtps_e_REV-YDR508C'"/>
        <filter val="'RXN-LEUtps_e_REV-YKR039W_en'"/>
        <filter val="'RXN-LEUtps_v_FWD-YKL146W'"/>
        <filter val="'RXN-LEUtps_v_FWD-YNL101W'"/>
        <filter val="'RXN-LEUTRS_c_FWD-YPL160W'"/>
        <filter val="'RXN-LEUTRS_m_FWD-YLR382C'"/>
        <filter val="'RXN-LGTHL_c_FWD-YML004C'"/>
        <filter val="'RXN-LIPOATE_m_FWD-SPONT'"/>
        <filter val="'RXN-LLFC2O_c_FWD-YML054C'"/>
        <filter val="'RXN-LNS14DMy_c_FWD-ERG11NCP1'"/>
        <filter val="'RXN-LNSTLS_c_FWD-YHR072W'"/>
        <filter val="'RXN-LPAP_c_FWD-YER037W'"/>
        <filter val="'RXN-LPAP_gm_FWD-YDR503C'"/>
        <filter val="'RXN-LPAP_vm_FWD-YDR284C'"/>
        <filter val="'RXN-LPCAT_mm_FWD-UNKNOWN'"/>
        <filter val="'RXN-LPEAT_l_FWD-YMR313C'"/>
        <filter val="'RXN-LPIAT_rm_FWD-YBR042C'"/>
        <filter val="'RXN-LSERDHi_c_FWD-YMR226C'"/>
        <filter val="'RXN-LTA4H_c_FWD-YNL045W_c'"/>
        <filter val="'RXN-LTA4H_c_REV-YNL045W_c'"/>
        <filter val="'RXN-LTA4H_n_FWD-YNL045W_n'"/>
        <filter val="'RXN-LTA4H_n_REV-YNL045W_n'"/>
        <filter val="'RXN-LTA4H2_c_FWD-YNL045W_c'"/>
        <filter val="'RXN-LTA4H2_c_REV-YNL045W_c'"/>
        <filter val="'RXN-LTA4H2_n_FWD-YNL045W_n'"/>
        <filter val="'RXN-LTA4H2_n_REV-YNL045W_n'"/>
        <filter val="'RXN-LTA4H3_c_FWD-YNL045W_c'"/>
        <filter val="'RXN-LTA4H3_c_REV-YNL045W_c'"/>
        <filter val="'RXN-LTA4H3_n_FWD-YNL045W_n'"/>
        <filter val="'RXN-LTA4H3_n_REV-YNL045W_n'"/>
        <filter val="'RXN-lumpFACS160_c_FWD-FAS12'"/>
        <filter val="'RXN-lumpFACS180_c_FWD-FAS12'"/>
        <filter val="'RXN-LYSt_c_m_FWD-YBR147W_mm'"/>
        <filter val="'RXN-LYSt_c_v_FWD-YBR147W_vm'"/>
        <filter val="'RXN-LYSt_c_v_FWD-YDR352W'"/>
        <filter val="'RXN-LYSt_c_v_REV-YBR147W_vm'"/>
        <filter val="'RXN-LYSt_c_v_REV-YDR352W'"/>
        <filter val="'RXN-LYStpa_v_FWD-YBR293W'"/>
        <filter val="'RXN-LYStpa_v_FWD-YCL069W'"/>
        <filter val="'RXN-LYStpa_v_FWD-YMR088C'"/>
        <filter val="'RXN-LYStpa_v_FWD-YOL092W'"/>
        <filter val="'RXN-LYStps_e_FWD-YKR039W_en'"/>
        <filter val="'RXN-LYStps_e_FWD-YNL268W'"/>
        <filter val="'RXN-LYStps_e_REV-YKR039W_en'"/>
        <filter val="'RXN-LYStps_e_REV-YNL268W'"/>
        <filter val="'RXN-LYSTRS_c_FWD-YDR037W'"/>
        <filter val="'RXN-LYSTRS_m_FWD-YNL073W'"/>
        <filter val="'RXN-M1PS_c_FWD-YJL153C'"/>
        <filter val="'RXN-MAGL_l_FWD-YKL094W'"/>
        <filter val="'RXN-MALCOAt_c_rm_FWD-SPONT'"/>
        <filter val="'RXN-MALCOAt_c_rm_REV-SPONT'"/>
        <filter val="'RXN-MALOAAta_x_FWD-SPONT'"/>
        <filter val="'RXN-MALOAAta_x_REV-SPONT'"/>
        <filter val="'RXN-MALS_c_FWD-YIR031C'"/>
        <filter val="'RXN-MALS_c_FWD-YNL117W'"/>
        <filter val="'RXN-MALS_x_FWD-YNL117W'"/>
        <filter val="'RXN-MALt_c_e_FWD-SPONT'"/>
        <filter val="'RXN-MALt_c_e_REV-SPONT'"/>
        <filter val="'RXN-MALT_c_FWD-YBR299W'"/>
        <filter val="'RXN-MALT_c_FWD-YGR287C'"/>
        <filter val="'RXN-MALT_c_FWD-YGR292W'"/>
        <filter val="'RXN-MALT_c_FWD-YIL172C'"/>
        <filter val="'RXN-MALT_c_FWD-YJL216C'"/>
        <filter val="'RXN-MALT_c_FWD-YJL221C'"/>
        <filter val="'RXN-MALt2_m_FWD-YLR348C'"/>
        <filter val="'RXN-MALTtps_e_FWD-YBR298C'"/>
        <filter val="'RXN-MALTtps_e_FWD-YDL247W'"/>
        <filter val="'RXN-MALTtps_e_FWD-YGR289C'"/>
        <filter val="'RXN-MALTtps_e_FWD-YJR160C'"/>
        <filter val="'RXN-MAN1PT_c_FWD-YDL055C'"/>
        <filter val="'RXN-MAN6PI_c_FWD-YER003C'"/>
        <filter val="'RXN-MAN6PI_c_REV-YER003C'"/>
        <filter val="'RXN-MANNANt_c_r_FWD-SPONT'"/>
        <filter val="'RXN-MANNANt_c_r_REV-SPONT'"/>
        <filter val="'RXN-MANtps_e_FWD-YDL245C'"/>
        <filter val="'RXN-MANtps_e_FWD-YDR342C'"/>
        <filter val="'RXN-MANtps_e_FWD-YDR343C'"/>
        <filter val="'RXN-MANtps_e_FWD-YDR345C'"/>
        <filter val="'RXN-MANtps_e_FWD-YEL069C'"/>
        <filter val="'RXN-MANtps_e_FWD-YFL011W'"/>
        <filter val="'RXN-MANtps_e_FWD-YHR092C'"/>
        <filter val="'RXN-MANtps_e_FWD-YHR094C'"/>
        <filter val="'RXN-MANtps_e_FWD-YHR096C'"/>
        <filter val="'RXN-MANtps_e_FWD-YJL214W'"/>
        <filter val="'RXN-MANtps_e_FWD-YJL219W'"/>
        <filter val="'RXN-MANtps_e_FWD-YJR158W'"/>
        <filter val="'RXN-MANtps_e_FWD-YMR011W'"/>
        <filter val="'RXN-MANtps_e_FWD-YNR072W'"/>
        <filter val="'RXN-MANtps_e_FWD-YOL156W'"/>
        <filter val="'RXN-MCITL2_m_FWD-YPR006C'"/>
        <filter val="'RXN-MCITS_m_FWD-YPR001W'"/>
        <filter val="'RXN-MCOATA_m_FWD-ACP1MCT1'"/>
        <filter val="'RXN-MCOATA_m_REV-ACP1MCT1'"/>
        <filter val="'RXN-MDH_c_FWD-YOL126C'"/>
        <filter val="'RXN-MDH_c_REV-YOL126C'"/>
        <filter val="'RXN-MDH_m_FWD-YKL085W'"/>
        <filter val="'RXN-MDH_m_REV-YKL085W'"/>
        <filter val="'RXN-MDH_x_FWD-YDL078C'"/>
        <filter val="'RXN-MDH_x_REV-YDL078C'"/>
        <filter val="'RXN-MDRPD_c_FWD-YJR024C'"/>
        <filter val="'RXN-ME1_m_FWD-YKL029C'"/>
        <filter val="'RXN-ME2_m_FWD-YKL029C'"/>
        <filter val="'RXN-METAT_c_FWD-YDR502C'"/>
        <filter val="'RXN-METAT_c_FWD-YLR180W'"/>
        <filter val="'RXN-METB1_c_FWD-YJR130C'"/>
        <filter val="'RXN-METS_c_FWD-YER091C'"/>
        <filter val="'RXN-METt_c_m_FWD-YDR508C'"/>
        <filter val="'RXN-METtps_e_FWD-YBR068C'"/>
        <filter val="'RXN-METtps_e_FWD-YCL025C'"/>
        <filter val="'RXN-METtps_e_FWD-YDR046C'"/>
        <filter val="'RXN-METtps_e_FWD-YDR508C'"/>
        <filter val="'RXN-METtps_e_FWD-YGR055W'"/>
        <filter val="'RXN-METtps_e_FWD-YHL036W'"/>
        <filter val="'RXN-METtps_e_FWD-YKR039W_en'"/>
        <filter val="'RXN-METtps_e_REV-YBR068C'"/>
        <filter val="'RXN-METtps_e_REV-YCL025C'"/>
        <filter val="'RXN-METtps_e_REV-YDR046C'"/>
        <filter val="'RXN-METtps_e_REV-YDR508C'"/>
        <filter val="'RXN-METtps_e_REV-YGR055W'"/>
        <filter val="'RXN-METtps_e_REV-YHL036W'"/>
        <filter val="'RXN-METtps_e_REV-YKR039W_en'"/>
        <filter val="'RXN-METTRS_c_FWD-MES1ARC1'"/>
        <filter val="'RXN-METTRS_m_FWD-YGR171C'"/>
        <filter val="'RXN-MEVK1_c_FWD-YMR208W'"/>
        <filter val="'RXN-MEVK2_c_FWD-YMR208W'"/>
        <filter val="'RXN-MEVK3_c_FWD-YMR208W'"/>
        <filter val="'RXN-MEVK4_c_FWD-YMR208W'"/>
        <filter val="'RXN-MEVt_c_e_FWD-SPONT'"/>
        <filter val="'RXN-MEVt_c_e_REV-SPONT'"/>
        <filter val="'RXN-MG2t_c_m_FWD-YOR334W'"/>
        <filter val="'RXN-MG2t_c_m_FWD-YPL060W'"/>
        <filter val="'RXN-MG2t_c_m_REV-YOR334W'"/>
        <filter val="'RXN-MG2t_c_m_REV-YPL060W'"/>
        <filter val="'RXN-MG2tps_c_e_FWD-YGR191W'"/>
        <filter val="'RXN-MG2tps_c_e_FWD-YOL130W'"/>
        <filter val="'RXN-MG2tps_c_e_REV-YGR191W'"/>
        <filter val="'RXN-MG2tps_c_e_REV-YOL130W'"/>
        <filter val="'RXN-MGSA_c_FWD-UNKNOWN'"/>
        <filter val="'RXN-MHPGLUT_c_FWD-YER091C'"/>
        <filter val="'RXN-MI13456Pt_c_n_FWD-SPONT'"/>
        <filter val="'RXN-MI13456Pt_c_n_REV-SPONT'"/>
        <filter val="'RXN-MI1PP_c_FWD-YDR287W'"/>
        <filter val="'RXN-MI1PP_c_FWD-YHR046C'"/>
        <filter val="'RXN-MI1Pt_c_r_FWD-SPONT'"/>
        <filter val="'RXN-MI1Pt_c_r_REV-SPONT'"/>
        <filter val="'RXN-MIP2Ct_g_r_FWD-SPONT'"/>
        <filter val="'RXN-MIP2Ct_g_r_REV-SPONT'"/>
        <filter val="'RXN-MIPCS_g_FWD-CSG2CSH1'"/>
        <filter val="'RXN-MIPCS_g_FWD-CSG2SUR1'"/>
        <filter val="'RXN-MIPCt_g_r_FWD-SPONT'"/>
        <filter val="'RXN-MIPCt_g_r_REV-SPONT'"/>
        <filter val="'RXN-MMETtps_e_FWD-YLL061W'"/>
        <filter val="'RXN-MN2tabc_c_r_FWD-YEL031W'"/>
        <filter val="'RXN-MN2tabc_c_r_REV-YEL031W'"/>
        <filter val="'RXN-MN2tps_c_e_FWD-YGR191W'"/>
        <filter val="'RXN-MN2tps_c_e_REV-YGR191W'"/>
        <filter val="'RXN-MONCAT1_c_FWD-SPONT'"/>
        <filter val="'RXN-MONCAT2_c_FWD-SPONT'"/>
        <filter val="'RXN-MONCAT3_c_FWD-SPONT'"/>
        <filter val="'RXN-MTAP_c_FWD-YLR017W'"/>
        <filter val="'RXN-MTHFC_c_FWD-YGR204W'"/>
        <filter val="'RXN-MTHFC_c_REV-YGR204W'"/>
        <filter val="'RXN-MTHFC_m_FWD-YBR084W'"/>
        <filter val="'RXN-MTHFC_m_REV-YBR084W'"/>
        <filter val="'RXN-MTHFD_c_FWD-YGR204W'"/>
        <filter val="'RXN-MTHFD_c_REV-YGR204W'"/>
        <filter val="'RXN-MTHFD_m_FWD-YBR084W'"/>
        <filter val="'RXN-MTHFD_m_REV-YBR084W'"/>
        <filter val="'RXN-MTHFD2i_c_FWD-YKR080W'"/>
        <filter val="'RXN-MTHFR3_c_FWD-YGL125W'"/>
        <filter val="'RXN-MTHFR3_c_FWD-YPL023C'"/>
        <filter val="'RXN-MTMOHT_m_FWD-YBR176W'"/>
        <filter val="'RXN-MTRI_c_FWD-YPR118W'"/>
        <filter val="'RXN-MTRI_c_REV-YPR118W'"/>
        <filter val="'RXN-NA1CLKt_c_v_FWD-YBR235W'"/>
        <filter val="'RXN-NA1CLKt_c_v_REV-YBR235W'"/>
        <filter val="'RXN-NA1tabc_c_e_FWD-YDR038C'"/>
        <filter val="'RXN-NA1tabc_c_e_FWD-YDR039C'"/>
        <filter val="'RXN-NA1tabc_c_e_FWD-YDR040C'"/>
        <filter val="'RXN-NACt_c_e_FWD-YGR260W'"/>
        <filter val="'RXN-NACt_c_e_REV-YGR260W'"/>
        <filter val="'RXN-NADDP_x_FWD-YGL067W'"/>
        <filter val="'RXN-NADHK1_c_FWD-YEL041W'"/>
        <filter val="'RXN-NADHK1_c_FWD-YJR049C'"/>
        <filter val="'RXN-NADHK1_m_FWD-YEL041W'"/>
        <filter val="'RXN-NADHK1_m_FWD-YJR049C'"/>
        <filter val="'RXN-NADHK1_m_FWD-YPL188W'"/>
        <filter val="'RXN-NADHq6_c_FWD-YDL085W'"/>
        <filter val="'RXN-NADHq6_c_FWD-YMR145C'"/>
        <filter val="'RXN-NADHq6_m_FWD-YML120C'"/>
        <filter val="'RXN-NADHt_c_rm_FWD-SPONT'"/>
        <filter val="'RXN-NADHt_c_rm_REV-SPONT'"/>
        <filter val="'RXN-NADK_c_FWD-YEL041W'"/>
        <filter val="'RXN-NADK_c_FWD-YJR049C'"/>
        <filter val="'RXN-NADK_m_FWD-YEL041W'"/>
        <filter val="'RXN-NADK_m_FWD-YJR049C'"/>
        <filter val="'RXN-NADK_m_FWD-YPL188W'"/>
        <filter val="'RXN-NADN_n_FWD-YDL042C'"/>
        <filter val="'RXN-NADN_n_FWD-YDR191W'"/>
        <filter val="'RXN-NADN_n_FWD-YOL068C'"/>
        <filter val="'RXN-NADN_n_FWD-YOR025W'"/>
        <filter val="'RXN-NADN_n_FWD-YPL015C'"/>
        <filter val="'RXN-NADPHt_c_l_FWD-SPONT'"/>
        <filter val="'RXN-NADPHt_c_l_REV-SPONT'"/>
        <filter val="'RXN-NADPHt_c_r_FWD-SPONT'"/>
        <filter val="'RXN-NADPHt_c_r_REV-SPONT'"/>
        <filter val="'RXN-NADPHt_c_rm_FWD-SPONT'"/>
        <filter val="'RXN-NADPHt_c_rm_REV-SPONT'"/>
        <filter val="'RXN-NADPt_c_l_FWD-SPONT'"/>
        <filter val="'RXN-NADPt_c_l_REV-SPONT'"/>
        <filter val="'RXN-NADPt_c_r_FWD-SPONT'"/>
        <filter val="'RXN-NADPt_c_r_REV-SPONT'"/>
        <filter val="'RXN-NADPt_c_rm_FWD-SPONT'"/>
        <filter val="'RXN-NADPt_c_rm_REV-SPONT'"/>
        <filter val="'RXN-NADS2_c_FWD-YHR074W_c'"/>
        <filter val="'RXN-NADS2_n_FWD-YHR074W_n'"/>
        <filter val="'RXN-NADS2_n_REV-YHR074W_n'"/>
        <filter val="'RXN-NADt_c_m_FWD-YEL006W'"/>
        <filter val="'RXN-NADt_c_m_FWD-YIL006W'"/>
        <filter val="'RXN-NADt_c_rm_FWD-SPONT'"/>
        <filter val="'RXN-NADt_c_rm_REV-SPONT'"/>
        <filter val="'RXN-NADt1_m_FWD-YIL006W'"/>
        <filter val="'RXN-NADt2_m_FWD-YIL006W'"/>
        <filter val="'RXN-NADt3_m_FWD-YIL006W'"/>
        <filter val="'RXN-NAMNPP_c_FWD-YOR209C'"/>
        <filter val="'RXN-NAMNPP_m_FWD-YOR209C'"/>
        <filter val="'RXN-NAtpa_e_FWD-YDR456W'"/>
        <filter val="'RXN-NAtpa_e_FWD-YLR138W'"/>
        <filter val="'RXN-NAtpa_e_REV-YDR456W'"/>
        <filter val="'RXN-NAtpa_e_REV-YLR138W'"/>
        <filter val="'RXN-NCAMt_c_n_FWD-SPONT'"/>
        <filter val="'RXN-NCAMt_c_n_REV-SPONT'"/>
        <filter val="'RXN-NDP1_c_FWD-YER005W'"/>
        <filter val="'RXN-NDP10_c_FWD-YER005W'"/>
        <filter val="'RXN-NDP3_c_FWD-YER005W'"/>
        <filter val="'RXN-NDP3_g_FWD-YEL042W'"/>
        <filter val="'RXN-NDP4_c_FWD-UNKNOWN'"/>
        <filter val="'RXN-NDP5_c_FWD-YER005W'"/>
        <filter val="'RXN-NDP7_c_FWD-YER005W'"/>
        <filter val="'RXN-NDP7_g_FWD-YEL042W'"/>
        <filter val="'RXN-NDPDA1_c_FWD-UNKNOWN'"/>
        <filter val="'RXN-NDPDA2_c_FWD-UNKNOWN'"/>
        <filter val="'RXN-NDPK1_c_FWD-YKL067W'"/>
        <filter val="'RXN-NDPK10_c_FWD-YKL067W'"/>
        <filter val="'RXN-NDPK10_c_REV-YKL067W'"/>
        <filter val="'RXN-NDPK2_c_FWD-YKL067W'"/>
        <filter val="'RXN-NDPK3_c_FWD-YKL067W'"/>
        <filter val="'RXN-NDPK4_c_FWD-YKL067W'"/>
        <filter val="'RXN-NDPK5_c_FWD-YKL067W'"/>
        <filter val="'RXN-NDPK6_c_FWD-YKL067W'"/>
        <filter val="'RXN-NDPK6_c_REV-YKL067W'"/>
        <filter val="'RXN-NDPK7_c_FWD-YKL067W'"/>
        <filter val="'RXN-NDPK8_c_FWD-YKL067W'"/>
        <filter val="'RXN-NDPK9_c_FWD-YKL067W'"/>
        <filter val="'RXN-NFORTYR2t_c_e_FWD-YBR180W'"/>
        <filter val="'RXN-NFTYROX_c_FWD-DIT12'"/>
        <filter val="'RXN-NH4t_c_e_FWD-YDR384C'"/>
        <filter val="'RXN-NH4t_c_e_FWD-YGR121C'"/>
        <filter val="'RXN-NH4t_c_e_FWD-YNL142W'"/>
        <filter val="'RXN-NH4t_c_e_FWD-YPR138C'"/>
        <filter val="'RXN-NH4t_c_e_REV-YDR384C'"/>
        <filter val="'RXN-NH4t_c_e_REV-YGR121C'"/>
        <filter val="'RXN-NH4t_c_e_REV-YNL142W'"/>
        <filter val="'RXN-NH4t_c_e_REV-YPR138C'"/>
        <filter val="'RXN-NH4t_c_m_FWD-SPONT'"/>
        <filter val="'RXN-NH4t_c_m_REV-SPONT'"/>
        <filter val="'RXN-NI2t_c_e_FWD-SPONT'"/>
        <filter val="'RXN-NMNt_c_e_FWD-SPONT'"/>
        <filter val="'RXN-NMNt_c_n_FWD-SPONT'"/>
        <filter val="'RXN-NMNt_c_n_REV-SPONT'"/>
        <filter val="'RXN-NMNt_c_x_FWD-SPONT'"/>
        <filter val="'RXN-NMNt_c_x_REV-SPONT'"/>
        <filter val="'RXN-NNAM_c_FWD-YGL037C'"/>
        <filter val="'RXN-NNATi_c_FWD-YGR010W'"/>
        <filter val="'RXN-NNATi_c_FWD-YLR328W_c'"/>
        <filter val="'RXN-NNDPR_c_FWD-YFR047C'"/>
        <filter val="'RXN-NNDPR_m_FWD-YFR047C'"/>
        <filter val="'RXN-NNMT_c_FWD-YLR285W'"/>
        <filter val="'RXN-NTD10pp_c_FWD-UNKNOWN'"/>
        <filter val="'RXN-NTD11_c_FWD-YOR155C'"/>
        <filter val="'RXN-NTD1pp_c_FWD-UNKNOWN'"/>
        <filter val="'RXN-NTD2pp_c_FWD-YER037W'"/>
        <filter val="'RXN-NTD2pp_c_FWD-YGL224C'"/>
        <filter val="'RXN-NTD3pp_c_FWD-UNKNOWN'"/>
        <filter val="'RXN-NTD4pp_c_FWD-YER037W'"/>
        <filter val="'RXN-NTD4pp_c_FWD-YGL224C'"/>
        <filter val="'RXN-NTD5_c_FWD-UNKNOWN'"/>
        <filter val="'RXN-NTD6pp_c_FWD-UNKNOWN'"/>
        <filter val="'RXN-NTD7pp_c_FWD-UNKNOWN'"/>
        <filter val="'RXN-NTD8_c_FWD-UNKNOWN'"/>
        <filter val="'RXN-NTD9_c_FWD-YER037W'"/>
        <filter val="'RXN-NTP10_c_FWD-YER005W'"/>
        <filter val="'RXN-NTP3_c_FWD-YAL035W'"/>
        <filter val="'RXN-NTP3_c_FWD-YER005W'"/>
        <filter val="'RXN-NTP4_c_FWD-UNKNOWN'"/>
        <filter val="'RXN-NTP5_c_FWD-YER005W'"/>
        <filter val="'RXN-NTP7_c_FWD-YER005W'"/>
        <filter val="'RXN-NTPDA2_c_FWD-UNKNOWN'"/>
        <filter val="'RXN-O2t_c_e_FWD-SPONT'"/>
        <filter val="'RXN-O2t_c_e_REV-SPONT'"/>
        <filter val="'RXN-O2t_c_m_FWD-SPONT'"/>
        <filter val="'RXN-O2t_c_m_REV-SPONT'"/>
        <filter val="'RXN-O2t_c_r_FWD-SPONT'"/>
        <filter val="'RXN-O2t_c_r_REV-SPONT'"/>
        <filter val="'RXN-O2t_c_rm_FWD-SPONT'"/>
        <filter val="'RXN-O2t_c_rm_REV-SPONT'"/>
        <filter val="'RXN-O2t_c_x_FWD-SPONT'"/>
        <filter val="'RXN-O2t_c_x_REV-SPONT'"/>
        <filter val="'RXN-OAADC_c_FWD-YER010C'"/>
        <filter val="'RXN-OAAt_c_e_FWD-SPONT'"/>
        <filter val="'RXN-OAAt_c_e_REV-SPONT'"/>
        <filter val="'RXN-OAAtps_m_FWD-YKL120W'"/>
        <filter val="'RXN-OCBT_c_FWD-YJL088W'"/>
        <filter val="'RXN-OCDCAt_c_e_FWD-SPONT'"/>
        <filter val="'RXN-OCDCAt_c_e_REV-SPONT'"/>
        <filter val="'RXN-OCDCAt_c_en_FWD-SPONT'"/>
        <filter val="'RXN-OCDCAt_c_en_REV-SPONT'"/>
        <filter val="'RXN-OCDCAt_c_l_FWD-SPONT'"/>
        <filter val="'RXN-OCDCAt_c_l_REV-SPONT'"/>
        <filter val="'RXN-OCDCAt_c_mm_FWD-SPONT'"/>
        <filter val="'RXN-OCDCAt_c_mm_REV-SPONT'"/>
        <filter val="'RXN-OCDCAt_c_rm_FWD-SPONT'"/>
        <filter val="'RXN-OCDCAt_c_rm_REV-SPONT'"/>
        <filter val="'RXN-OCDCEAt_c_e_FWD-SPONT'"/>
        <filter val="'RXN-OCDCEAt_c_e_REV-SPONT'"/>
        <filter val="'RXN-OCDCEAt_c_en_FWD-SPONT'"/>
        <filter val="'RXN-OCDCEAt_c_en_REV-SPONT'"/>
        <filter val="'RXN-OCDCEAt_c_l_FWD-SPONT'"/>
        <filter val="'RXN-OCDCEAt_c_l_REV-SPONT'"/>
        <filter val="'RXN-OCDCEAt_c_rm_FWD-SPONT'"/>
        <filter val="'RXN-OCDCEAt_c_rm_REV-SPONT'"/>
        <filter val="'RXN-OCTAt_c_e_FWD-SPONT'"/>
        <filter val="'RXN-OCTAt_c_e_REV-SPONT'"/>
        <filter val="'RXN-OCTAt_c_x_FWD-SPONT'"/>
        <filter val="'RXN-OCTAt_c_x_REV-SPONT'"/>
        <filter val="'RXN-ODECOAt_c_l_FWD-SPONT'"/>
        <filter val="'RXN-ODECOAt_c_l_REV-SPONT'"/>
        <filter val="'RXN-ODECOAt_c_mm_FWD-SPONT'"/>
        <filter val="'RXN-ODECOAt_c_mm_REV-SPONT'"/>
        <filter val="'RXN-ODECOAt_c_rm_FWD-SPONT'"/>
        <filter val="'RXN-ODECOAt_c_rm_REV-SPONT'"/>
        <filter val="'RXN-OHACT1_c_FWD-YGR177C'"/>
        <filter val="'RXN-OHACT1_c_FWD-YOR377W'"/>
        <filter val="'RXN-OHACT2_c_FWD-YGR177C'"/>
        <filter val="'RXN-OHACT2_c_FWD-YOR377W'"/>
        <filter val="'RXN-OHACT3_c_FWD-YGR177C'"/>
        <filter val="'RXN-OHACT3_c_FWD-YOR377W'"/>
        <filter val="'RXN-OHACT4_c_FWD-YGR177C'"/>
        <filter val="'RXN-OHACT4_c_FWD-YOR377W'"/>
        <filter val="'RXN-OHACT5_c_FWD-YGR177C'"/>
        <filter val="'RXN-OHACT5_c_FWD-YOR377W'"/>
        <filter val="'RXN-OMCDC_c_FWD-YJR148W'"/>
        <filter val="'RXN-OMCDC_m_FWD-YHR208W'"/>
        <filter val="'RXN-OMPDC_c_FWD-YEL021W'"/>
        <filter val="'RXN-ORNDC_c_FWD-YKL184W'"/>
        <filter val="'RXN-ORNTA_c_FWD-YLR438W'"/>
        <filter val="'RXN-ORNTACi_m_FWD-YMR062C'"/>
        <filter val="'RXN-ORNtpa_m_FWD-YOR130C'"/>
        <filter val="'RXN-ORNtps_e_FWD-YEL063C'"/>
        <filter val="'RXN-ORNtps_e_FWD-YKR039W_en'"/>
        <filter val="'RXN-ORNtps_e_REV-YEL063C'"/>
        <filter val="'RXN-ORNtps_e_REV-YKR039W_en'"/>
        <filter val="'RXN-ORPT_c_FWD-YML106W'"/>
        <filter val="'RXN-ORPT_c_FWD-YMR271C'"/>
        <filter val="'RXN-ORPT_c_REV-YML106W'"/>
        <filter val="'RXN-ORPT_c_REV-YMR271C'"/>
        <filter val="'RXN-P5CD_m_FWD-YHR037W'"/>
        <filter val="'RXN-P5CD_m_REV-YHR037W'"/>
        <filter val="'RXN-P5CR_c_FWD-YER023W'"/>
        <filter val="'RXN-PACALDt_c_e_FWD-SPONT'"/>
        <filter val="'RXN-PACALDt_c_e_REV-SPONT'"/>
        <filter val="'RXN-PACALDt_c_m_FWD-SPONT'"/>
        <filter val="'RXN-PACALDt_c_m_REV-SPONT'"/>
        <filter val="'RXN-PADPRGH_c_FWD-YBR022W'"/>
        <filter val="'RXN-PADPRGH_c_FWD-YMR087W'"/>
        <filter val="'RXN-PADPRGH_c_REV-YBR022W'"/>
        <filter val="'RXN-PADPRGH_c_REV-YMR087W'"/>
        <filter val="'RXN-PAIL35Pt_c_vm_FWD-SPONT'"/>
        <filter val="'RXN-PAIL35Pt_c_vm_REV-SPONT'"/>
        <filter val="'RXN-PAIL35Pt_en_vm_FWD-SPONT'"/>
        <filter val="'RXN-PAIL35Pt_en_vm_REV-SPONT'"/>
        <filter val="'RXN-PAIL3K_vm_FWD-VPS15VPS34'"/>
        <filter val="'RXN-PAIL3Pt_gm_vm_FWD-SPONT'"/>
        <filter val="'RXN-PAIL3Pt_gm_vm_REV-SPONT'"/>
        <filter val="'RXN-PAIL3Pt_rm_vm_FWD-SPONT'"/>
        <filter val="'RXN-PAIL3Pt_rm_vm_REV-SPONT'"/>
        <filter val="'RXN-PAIL45Pt_c_en_FWD-SPONT'"/>
        <filter val="'RXN-PAIL45Pt_c_en_REV-SPONT'"/>
        <filter val="'RXN-PAIL45Pt_c_n_FWD-SPONT'"/>
        <filter val="'RXN-PAIL45Pt_c_n_REV-SPONT'"/>
        <filter val="'RXN-PAIL45Pt_en_rm_FWD-SPONT'"/>
        <filter val="'RXN-PAIL45Pt_en_rm_REV-SPONT'"/>
        <filter val="'RXN-PAIL4K_en_FWD-YJL100W_en'"/>
        <filter val="'RXN-PAIL4K_en_FWD-YLR305C'"/>
        <filter val="'RXN-PAIL4K_gm_FWD-PIK1FRQ1'"/>
        <filter val="'RXN-PAIL4K_n_FWD-YNL267W'"/>
        <filter val="'RXN-PAIL4K_vm_FWD-YJL100W_vm'"/>
        <filter val="'RXN-PAIL4Pt_c_en_FWD-SPONT'"/>
        <filter val="'RXN-PAIL4Pt_c_en_REV-SPONT'"/>
        <filter val="'RXN-PAIL4Pt_en_rm_FWD-SPONT'"/>
        <filter val="'RXN-PAIL4Pt_en_rm_REV-SPONT'"/>
        <filter val="'RXN-PAILS_rm_FWD-YPR113W'"/>
        <filter val="'RXN-PAILt_c_rm_FWD-SPONT'"/>
        <filter val="'RXN-PAILt_c_rm_REV-SPONT'"/>
        <filter val="'RXN-PAILt_en_rm_FWD-SPONT'"/>
        <filter val="'RXN-PAILt_en_rm_REV-SPONT'"/>
        <filter val="'RXN-PAILt_gm_rm_FWD-SPONT'"/>
        <filter val="'RXN-PAILt_gm_rm_REV-SPONT'"/>
        <filter val="'RXN-PAILt_n_rm_FWD-SPONT'"/>
        <filter val="'RXN-PAILt_n_rm_REV-SPONT'"/>
        <filter val="'RXN-PAILt_rm_vm_FWD-SPONT'"/>
        <filter val="'RXN-PAILt_rm_vm_REV-SPONT'"/>
        <filter val="'RXN-PAK_gm_FWD-UNKNOWN'"/>
        <filter val="'RXN-PAK_vm_FWD-UNKNOWN'"/>
        <filter val="'RXN-PAN4Pt_c_m_FWD-SPONT'"/>
        <filter val="'RXN-PAN4Pt_c_m_REV-SPONT'"/>
        <filter val="'RXN-PAP_gm_FWD-YDR503C'"/>
        <filter val="'RXN-PAP_rm_FWD-YMR165C'"/>
        <filter val="'RXN-PAP_vm_FWD-YDR284C'"/>
        <filter val="'RXN-PAPSR_c_FWD-MET16TRX1'"/>
        <filter val="'RXN-PAPSR_c_FWD-MET16TRX2'"/>
        <filter val="'RXN-PAPt_c_FWD-SPONT'"/>
        <filter val="'RXN-PAPt_c_m_FWD-YPR011C'"/>
        <filter val="'RXN-PAPt_c_m_REV-YPR011C'"/>
        <filter val="'RXN-PAPt_c_REV-SPONT'"/>
        <filter val="'RXN-PAt_en_rm_FWD-SPONT'"/>
        <filter val="'RXN-PAt_en_rm_REV-SPONT'"/>
        <filter val="'RXN-PAt_gm_rm_FWD-SPONT'"/>
        <filter val="'RXN-PAt_gm_rm_REV-SPONT'"/>
        <filter val="'RXN-PAt_l_rm_FWD-SPONT'"/>
        <filter val="'RXN-PAt_l_rm_REV-SPONT'"/>
        <filter val="'RXN-PAt_mm_rm_FWD-SPONT'"/>
        <filter val="'RXN-PAt_mm_rm_REV-SPONT'"/>
        <filter val="'RXN-PAt_rm_vm_FWD-SPONT'"/>
        <filter val="'RXN-PAt_rm_vm_REV-SPONT'"/>
        <filter val="'RXN-PBAL_c_FWD-YIL145C'"/>
        <filter val="'RXN-PC_c_FWD-YBR218C'"/>
        <filter val="'RXN-PC_c_FWD-YGL062W'"/>
        <filter val="'RXN-PCt_c_rm_FWD-SPONT'"/>
        <filter val="'RXN-PCt_c_rm_REV-SPONT'"/>
        <filter val="'RXN-PCt_en_rm_FWD-SPONT'"/>
        <filter val="'RXN-PCt_en_rm_REV-SPONT'"/>
        <filter val="'RXN-PCt_l_rm_FWD-SPONT'"/>
        <filter val="'RXN-PCt_l_rm_REV-SPONT'"/>
        <filter val="'RXN-PCt_mm_rm_FWD-SPONT'"/>
        <filter val="'RXN-PCt_mm_rm_REV-SPONT'"/>
        <filter val="'RXN-PDAGATpc_rm_FWD-YNR008W'"/>
        <filter val="'RXN-PDAGATpc_rm_REV-YNR008W'"/>
        <filter val="'RXN-PDAGATpe_rm_FWD-YNR008W'"/>
        <filter val="'RXN-PDAGATpe_rm_REV-YNR008W'"/>
        <filter val="'RXN-PDE1_c_FWD-YGL248W'"/>
        <filter val="'RXN-PDE1_c_FWD-YOR360C'"/>
        <filter val="'RXN-PDE2_c_FWD-YOR360C'"/>
        <filter val="'RXN-PDE3_c_FWD-YOR360C'"/>
        <filter val="'RXN-PDE4_c_FWD-YOR360C'"/>
        <filter val="'RXN-PDE5_c_FWD-YOR360C'"/>
        <filter val="'RXN-PDH_m_FWD-PDHCPLX'"/>
        <filter val="'RXN-PDMEMT_rm_FWD-YJR073C'"/>
        <filter val="'RXN-PDX5POi_c_FWD-YBR035C'"/>
        <filter val="'RXN-PDX5POi_c_REV-YBR035C'"/>
        <filter val="'RXN-PEMT_rm_FWD-YGR157W'"/>
        <filter val="'RXN-PENDPt_c_m_FWD-SPONT'"/>
        <filter val="'RXN-PENDPt_c_m_REV-SPONT'"/>
        <filter val="'RXN-PEPSM1_c_FWD-YBL091C'"/>
        <filter val="'RXN-PEPSM1_c_FWD-YLR244C'"/>
        <filter val="'RXN-PEt_c_rm_FWD-SPONT'"/>
        <filter val="'RXN-PEt_c_rm_REV-SPONT'"/>
        <filter val="'RXN-PEt_en_rm_FWD-SPONT'"/>
        <filter val="'RXN-PEt_en_rm_REV-SPONT'"/>
        <filter val="'RXN-PEt_gm_rm_FWD-YAL026C'"/>
        <filter val="'RXN-PEt_gm_rm_REV-YAL026C'"/>
        <filter val="'RXN-PEt_l_rm_FWD-SPONT'"/>
        <filter val="'RXN-PEt_l_rm_REV-SPONT'"/>
        <filter val="'RXN-PEt_mm_rm_FWD-SPONT'"/>
        <filter val="'RXN-PEt_mm_rm_REV-SPONT'"/>
        <filter val="'RXN-PEt_rm_vm_FWD-SPONT'"/>
        <filter val="'RXN-PEt_rm_vm_REV-SPONT'"/>
        <filter val="'RXN-PETHCT_c_FWD-YGR007W'"/>
        <filter val="'RXN-PFK_4_c_FWD-YIL107C'"/>
        <filter val="'RXN-PFK_4_c_FWD-YOL136C'"/>
        <filter val="'RXN-PFK_c_FWD-PFK12'"/>
        <filter val="'RXN-PGAMT_c_FWD-YEL058W'"/>
        <filter val="'RXN-PGAMT_c_REV-YEL058W'"/>
        <filter val="'RXN-PGCD_c_FWD-YER081W'"/>
        <filter val="'RXN-PGCD_c_FWD-YIL074C'"/>
        <filter val="'RXN-PGI_c_FWD-YBR196C'"/>
        <filter val="'RXN-PGI_c_REV-YBR196C'"/>
        <filter val="'RXN-PGK_c_FWD-YCR012W'"/>
        <filter val="'RXN-PGK_c_REV-YCR012W'"/>
        <filter val="'RXN-PGL_c_FWD-YGR248W'"/>
        <filter val="'RXN-PGL_c_FWD-YHR163W'"/>
        <filter val="'RXN-PGM_c_FWD-YKL152C'"/>
        <filter val="'RXN-PGM_c_FWD-YOR283W'"/>
        <filter val="'RXN-PGM_c_REV-YKL152C'"/>
        <filter val="'RXN-PGM_c_REV-YOR283W'"/>
        <filter val="'RXN-PGMT_c_FWD-YKL127W'"/>
        <filter val="'RXN-PGMT_c_FWD-YMR105C'"/>
        <filter val="'RXN-PGMT_c_REV-YKL127W'"/>
        <filter val="'RXN-PGMT_c_REV-YMR105C'"/>
        <filter val="'RXN-PGPP_mm_FWD-YHR100C'"/>
        <filter val="'RXN-PGPS_mm_FWD-YCL004W'"/>
        <filter val="'RXN-PHCD_m_FWD-YHR037W'"/>
        <filter val="'RXN-PHCD_m_REV-YHR037W'"/>
        <filter val="'RXN-PHCHGS_m_FWD-SPONT'"/>
        <filter val="'RXN-PHEACt_c_e_FWD-SPONT'"/>
        <filter val="'RXN-PHEt_c_m_FWD-SPONT'"/>
        <filter val="'RXN-PHETA1_c_FWD-YGL202W'"/>
        <filter val="'RXN-PHETA1_c_FWD-YHR137W'"/>
        <filter val="'RXN-PHETA1_c_REV-YGL202W'"/>
        <filter val="'RXN-PHETA1_c_REV-YHR137W'"/>
        <filter val="'RXN-PHEtps_e_FWD-YBR068C'"/>
        <filter val="'RXN-PHEtps_e_FWD-YCL025C'"/>
        <filter val="'RXN-PHEtps_e_FWD-YDR046C'"/>
        <filter val="'RXN-PHEtps_e_FWD-YKR039W_en'"/>
        <filter val="'RXN-PHEtps_e_FWD-YOL020W'"/>
        <filter val="'RXN-PHEtps_e_REV-YBR068C'"/>
        <filter val="'RXN-PHEtps_e_REV-YCL025C'"/>
        <filter val="'RXN-PHEtps_e_REV-YDR046C'"/>
        <filter val="'RXN-PHEtps_e_REV-YKR039W_en'"/>
        <filter val="'RXN-PHEtps_e_REV-YOL020W'"/>
        <filter val="'RXN-PHETRS_c_FWD-FRS12'"/>
        <filter val="'RXN-PHETRS_m_FWD-YPR047W'"/>
        <filter val="'RXN-PI35P5P_c_FWD-YNL106C'"/>
        <filter val="'RXN-PI35P5P_c_FWD-YOR109W'"/>
        <filter val="'RXN-PI35P5P_en_FWD-YNL106C'"/>
        <filter val="'RXN-PI35P5P_en_FWD-YOR109W'"/>
        <filter val="'RXN-PI35P5P_vm_FWD-VAC14FIG4'"/>
        <filter val="'RXN-PI3P5K_vm_FWD-PI35P2REGCPLX'"/>
        <filter val="'RXN-PI3PP_c_FWD-YJR110W'"/>
        <filter val="'RXN-PI3PP_c_FWD-YNL106C'"/>
        <filter val="'RXN-PI3PP_c_FWD-YOR109W'"/>
        <filter val="'RXN-PI3PP_en_FWD-YNL106C'"/>
        <filter val="'RXN-PI3PP_en_FWD-YOR109W'"/>
        <filter val="'RXN-PI3PP_gm_FWD-YKL212W_gm'"/>
        <filter val="'RXN-PI3PP_rm_FWD-YKL212W_rm'"/>
        <filter val="'RXN-PI45P5P_c_FWD-YIL002C'"/>
        <filter val="'RXN-PI45P5P_c_FWD-YNL106C'"/>
        <filter val="'RXN-PI45P5P_c_FWD-YOR109W'"/>
        <filter val="'RXN-PI45P5P_en_FWD-YIL002C'"/>
        <filter val="'RXN-PI45P5P_en_FWD-YNL106C'"/>
        <filter val="'RXN-PI45P5P_en_FWD-YOR109W'"/>
        <filter val="'RXN-PI45P5P_rm_FWD-YOL065C'"/>
        <filter val="'RXN-PI4P5K_en_FWD-YDR208W_en'"/>
        <filter val="'RXN-PI4P5K_n_FWD-YDR208W_n'"/>
        <filter val="'RXN-PI4PP_c_FWD-YNL106C'"/>
        <filter val="'RXN-PI4PP_c_FWD-YOR109W'"/>
        <filter val="'RXN-PI4PP_en_FWD-YNL106C'"/>
        <filter val="'RXN-PI4PP_en_FWD-YOR109W'"/>
        <filter val="'RXN-PI4PP_gm_FWD-YKL212W_gm'"/>
        <filter val="'RXN-PI4PP_rm_FWD-YKL212W_rm'"/>
        <filter val="'RXN-PIt_c_en_FWD-YCR037C'"/>
        <filter val="'RXN-PIt_c_en_FWD-YJL198W'"/>
        <filter val="'RXN-PIt_c_en_FWD-YML123C'"/>
        <filter val="'RXN-PIt_c_en_REV-YCR037C'"/>
        <filter val="'RXN-PIt_c_en_REV-YJL198W'"/>
        <filter val="'RXN-PIt_c_en_REV-YML123C'"/>
        <filter val="'RXN-PIt_c_g_FWD-SPONT'"/>
        <filter val="'RXN-PIt_c_g_REV-SPONT'"/>
        <filter val="'RXN-PIt_c_gm_FWD-SPONT'"/>
        <filter val="'RXN-PIt_c_gm_REV-SPONT'"/>
        <filter val="'RXN-PIt_c_rm_FWD-SPONT'"/>
        <filter val="'RXN-PIt_c_rm_REV-SPONT'"/>
        <filter val="'RXN-PIt_c_v_FWD-YNR013C'"/>
        <filter val="'RXN-PIt_c_v_REV-YNR013C'"/>
        <filter val="'RXN-PIt_c_vm_FWD-YNR013C'"/>
        <filter val="'RXN-PIt_c_vm_REV-YNR013C'"/>
        <filter val="'RXN-PIt_m_mm_FWD-YER053C'"/>
        <filter val="'RXN-PIt_m_mm_FWD-YJR077C'"/>
        <filter val="'RXN-PIt_m_mm_FWD-YLR348C'"/>
        <filter val="'RXN-PIt_m_mm_REV-YER053C'"/>
        <filter val="'RXN-PIt_m_mm_REV-YJR077C'"/>
        <filter val="'RXN-PIt_m_mm_REV-YLR348C'"/>
        <filter val="'RXN-PIt_r_rm_FWD-SPONT'"/>
        <filter val="'RXN-PItps_e_FWD-YBR296C'"/>
        <filter val="'RXN-PItps_e_FWD-YCR037C'"/>
        <filter val="'RXN-PItps_e_FWD-YJL198W'"/>
        <filter val="'RXN-PItps_e_FWD-YML123C'"/>
        <filter val="'RXN-PItps_e_FWD-YNR013C'"/>
        <filter val="'RXN-PItps_e_REV-YBR296C'"/>
        <filter val="'RXN-PItps_e_REV-YCR037C'"/>
        <filter val="'RXN-PItps_e_REV-YJL198W'"/>
        <filter val="'RXN-PItps_e_REV-YML123C'"/>
        <filter val="'RXN-PItps_e_REV-YNR013C'"/>
        <filter val="'RXN-PItps_m_FWD-YER053C'"/>
        <filter val="'RXN-PItps_m_FWD-YJR077C'"/>
        <filter val="'RXN-PLAA2pc_l_FWD-YKR089C'"/>
        <filter val="'RXN-PLAA2pe_l_FWD-YKR089C'"/>
        <filter val="'RXN-PLABlpc_en_FWD-YMR008C'"/>
        <filter val="'RXN-PLABlpc_rm_FWD-YML059C'"/>
        <filter val="'RXN-PLABlpe_en_FWD-YMR006C'"/>
        <filter val="'RXN-PLABlpe_en_FWD-YMR008C'"/>
        <filter val="'RXN-PLABlpi_en_FWD-YOL011W'"/>
        <filter val="'RXN-PLABlps_en_FWD-YMR006C'"/>
        <filter val="'RXN-PLABlps_en_FWD-YOL011W'"/>
        <filter val="'RXN-PLABpc_en_FWD-YMR008C'"/>
        <filter val="'RXN-PLABpc_rm_FWD-YML059C'"/>
        <filter val="'RXN-PLABpe_en_FWD-YMR006C'"/>
        <filter val="'RXN-PLABpe_en_FWD-YMR008C'"/>
        <filter val="'RXN-PLABpi_en_FWD-YOL011W'"/>
        <filter val="'RXN-PLABps_en_FWD-YMR006C'"/>
        <filter val="'RXN-PLABps_en_FWD-YOL011W'"/>
        <filter val="'RXN-PLACipc_m_FWD-YER019W_mm'"/>
        <filter val="'RXN-PLACipc_r_FWD-YER019W_rm'"/>
        <filter val="'RXN-PLAclpn1_mm_FWD-YGR110W'"/>
        <filter val="'RXN-PLAclpn3_mm_FWD-YGR110W'"/>
        <filter val="'RXN-PLACmip2c_m_FWD-YER019W_mm'"/>
        <filter val="'RXN-PLACmip2c_r_FWD-YER019W_rm'"/>
        <filter val="'RXN-PLACmipc_m_FWD-YER019W_mm'"/>
        <filter val="'RXN-PLACmipc_r_FWD-YER019W_rm'"/>
        <filter val="'RXN-PLACpail45p_c_FWD-YPL268W'"/>
        <filter val="'RXN-PLACpail45p_n_FWD-YPL268W'"/>
        <filter val="'RXN-PLACpg_mm_FWD-YPL206C'"/>
        <filter val="'RXN-PLADpc_en_FWD-YKR031C'"/>
        <filter val="'RXN-PMANM_c_FWD-YFL045C'"/>
        <filter val="'RXN-PMANM_c_REV-YFL045C'"/>
        <filter val="'RXN-PMDPHT_c_FWD-UNKNOWN'"/>
        <filter val="'RXN-PMEMT_rm_FWD-YJR073C'"/>
        <filter val="'RXN-PMEVK_c_FWD-YMR220W'"/>
        <filter val="'RXN-PMI12346PS_c_FWD-YDR017C'"/>
        <filter val="'RXN-PMI1346PH_c_FWD-YOR163W'"/>
        <filter val="'RXN-PMI1346PS_c_FWD-YDR017C'"/>
        <filter val="'RXN-PMPK_c_FWD-YOL055C'"/>
        <filter val="'RXN-PMPK_c_FWD-YPL258C'"/>
        <filter val="'RXN-PMPK_c_FWD-YPR121W'"/>
        <filter val="'RXN-PMTCOAt_c_l_FWD-SPONT'"/>
        <filter val="'RXN-PMTCOAt_c_l_REV-SPONT'"/>
        <filter val="'RXN-PMTCOAt_c_r_FWD-SPONT'"/>
        <filter val="'RXN-PMTCOAt_c_r_REV-SPONT'"/>
        <filter val="'RXN-PMTCOAt_c_rm_FWD-SPONT'"/>
        <filter val="'RXN-PMTCOAt_c_rm_REV-SPONT'"/>
        <filter val="'RXN-PNP_c_FWD-YLR209C'"/>
        <filter val="'RXN-PNTK_c_FWD-YDR531W'"/>
        <filter val="'RXN-PNTOtps_e_FWD-YCR028C'"/>
        <filter val="'RXN-PNTOtps_e_REV-YCR028C'"/>
        <filter val="'RXN-POLYAO1_c_FWD-YMR020W'"/>
        <filter val="'RXN-POLYAO2_c_FWD-YMR020W'"/>
        <filter val="'RXN-POLYAO3_c_FWD-YMR020W'"/>
        <filter val="'RXN-PPA_c_FWD-YBR011C'"/>
        <filter val="'RXN-PPA_m_FWD-YMR267W'"/>
        <filter val="'RXN-PPBNGD_c_FWD-YDL205C'"/>
        <filter val="'RXN-PPBNGS_1_c_FWD-YGL040C'"/>
        <filter val="'RXN-PPCDC_c_FWD-CAB3SIS2'"/>
        <filter val="'RXN-PPCDC_c_FWD-CAB3SIS2VHS3'"/>
        <filter val="'RXN-PPCDC_c_FWD-CAB3VHS3'"/>
        <filter val="'RXN-PPCK_c_FWD-YKR097W'"/>
        <filter val="'RXN-PPCOAt_c_m_FWD-SPONT'"/>
        <filter val="'RXN-PPIt_c_l_FWD-SPONT'"/>
        <filter val="'RXN-PPIt_c_l_REV-SPONT'"/>
        <filter val="'RXN-PPIt_c_m_FWD-SPONT'"/>
        <filter val="'RXN-PPIt_c_m_REV-SPONT'"/>
        <filter val="'RXN-PPIt_c_rm_FWD-SPONT'"/>
        <filter val="'RXN-PPIt_c_rm_REV-SPONT'"/>
        <filter val="'RXN-PPIt_c_x_FWD-SPONT'"/>
        <filter val="'RXN-PPIt_c_x_REV-SPONT'"/>
        <filter val="'RXN-PPIt_m_mm_FWD-SPONT'"/>
        <filter val="'RXN-PPIt_m_mm_REV-SPONT'"/>
        <filter val="'RXN-PPM_c_FWD-YKL127W'"/>
        <filter val="'RXN-PPM_c_FWD-YMR105C'"/>
        <filter val="'RXN-PPM_c_FWD-YMR278W'"/>
        <filter val="'RXN-PPM_c_REV-YKL127W'"/>
        <filter val="'RXN-PPM_c_REV-YMR105C'"/>
        <filter val="'RXN-PPM_c_REV-YMR278W'"/>
        <filter val="'RXN-PPNCL2_c_FWD-YIL083C'"/>
        <filter val="'RXN-PPND2_c_FWD-YBR166C'"/>
        <filter val="'RXN-PPNDH_c_FWD-YNL316C'"/>
        <filter val="'RXN-PPPG9t_c_m_FWD-SPONT'"/>
        <filter val="'RXN-PPPG9t_c_m_REV-SPONT'"/>
        <filter val="'RXN-PPPGO_m_FWD-YER014W'"/>
        <filter val="'RXN-PPTT_l_FWD-SRT1NUS1'"/>
        <filter val="'RXN-PPTT_m_FWD-YBR003W'"/>
        <filter val="'RXN-PPTT_rm_FWD-RER2NUS1'"/>
        <filter val="'RXN-PPYRDC_c_FWD-YDR380W'"/>
        <filter val="'RXN-PRAGSi_c_FWD-YGL234W'"/>
        <filter val="'RXN-PRAIi_c_FWD-YDR007W'"/>
        <filter val="'RXN-PRAIS_c_FWD-YGL234W'"/>
        <filter val="'RXN-PRAMPC_c_FWD-YCL030C'"/>
        <filter val="'RXN-PRASCSi_c_FWD-YAR015W'"/>
        <filter val="'RXN-PRATPP_c_FWD-YCL030C'"/>
        <filter val="'RXN-PRENT10_l_FWD-SRT1NUS1'"/>
        <filter val="'RXN-PRENT10_rm_FWD-RER2NUS1'"/>
        <filter val="'RXN-PRENT11_l_FWD-SRT1NUS1'"/>
        <filter val="'RXN-PRENT11_rm_FWD-RER2NUS1'"/>
        <filter val="'RXN-PRENT12_l_FWD-SRT1NUS1'"/>
        <filter val="'RXN-PRENT12_rm_FWD-RER2NUS1'"/>
        <filter val="'RXN-PRENT13_l_FWD-SRT1NUS1'"/>
        <filter val="'RXN-PRENT13_rm_FWD-RER2NUS1'"/>
        <filter val="'RXN-PRENT14_l_FWD-SRT1NUS1'"/>
        <filter val="'RXN-PRENT14_rm_FWD-RER2NUS1'"/>
        <filter val="'RXN-PRENT15_l_FWD-SRT1NUS1'"/>
        <filter val="'RXN-PRENT15_rm_FWD-RER2NUS1'"/>
        <filter val="'RXN-PRENT16_l_FWD-SRT1NUS1'"/>
        <filter val="'RXN-PRENT16_l_REV-SRT1NUS1'"/>
        <filter val="'RXN-PRENT16_rm_FWD-RER2NUS1'"/>
        <filter val="'RXN-PRENT17_l_FWD-SRT1NUS1'"/>
        <filter val="'RXN-PRENT17_l_REV-SRT1NUS1'"/>
        <filter val="'RXN-PRENT17_rm_FWD-RER2NUS1'"/>
        <filter val="'RXN-PRENT18_l_FWD-SRT1NUS1'"/>
        <filter val="'RXN-PRENT18_rm_FWD-RER2NUS1'"/>
        <filter val="'RXN-PRENT19_l_FWD-SRT1NUS1'"/>
        <filter val="'RXN-PRENT19_rm_FWD-RER2NUS1'"/>
        <filter val="'RXN-PRENT20_l_FWD-SRT1NUS1'"/>
        <filter val="'RXN-PRENT20_rm_FWD-RER2NUS1'"/>
        <filter val="'RXN-PRENT21_l_FWD-SRT1NUS1'"/>
        <filter val="'RXN-PRENT21_rm_FWD-RER2NUS1'"/>
        <filter val="'RXN-PRENT6_l_FWD-SRT1NUS1'"/>
        <filter val="'RXN-PRENT6_rm_FWD-RER2NUS1'"/>
        <filter val="'RXN-PRENT7_l_FWD-SRT1NUS1'"/>
        <filter val="'RXN-PRENT7_rm_FWD-RER2NUS1'"/>
        <filter val="'RXN-PRENT8_l_FWD-SRT1NUS1'"/>
        <filter val="'RXN-PRENT8_rm_FWD-RER2NUS1'"/>
        <filter val="'RXN-PRENT9_l_FWD-SRT1NUS1'"/>
        <filter val="'RXN-PRENT9_rm_FWD-RER2NUS1'"/>
        <filter val="'RXN-PRFGS_c_FWD-YGR061C'"/>
        <filter val="'RXN-PRMICI_c_FWD-YIL020C'"/>
        <filter val="'RXN-PROD2_m_FWD-YLR142W'"/>
        <filter val="'RXN-PROt_c_m_FWD-SPONT'"/>
        <filter val="'RXN-PROt_c_m_REV-SPONT'"/>
        <filter val="'RXN-PROtps_e_FWD-YKR039W_en'"/>
        <filter val="'RXN-PROtps_e_FWD-YOR348C'"/>
        <filter val="'RXN-PROtps_e_REV-YKR039W_en'"/>
        <filter val="'RXN-PROtps_e_REV-YOR348C'"/>
        <filter val="'RXN-PROTRS_c_FWD-YHR020W'"/>
        <filter val="'RXN-PRPPS_c_FWD-PRS12'"/>
        <filter val="'RXN-PRPPS_c_FWD-PRS13'"/>
        <filter val="'RXN-PRPPS_c_FWD-PRS14'"/>
        <filter val="'RXN-PRPPS_c_FWD-PRS25'"/>
        <filter val="'RXN-PRPPS_c_FWD-PRS45'"/>
        <filter val="'RXN-PRPPt_c_m_FWD-SPONT'"/>
        <filter val="'RXN-PRPPt_c_m_REV-SPONT'"/>
        <filter val="'RXN-PSCIT_c_FWD-YDR127W'"/>
        <filter val="'RXN-PSD_gm_FWD-YGR170W'"/>
        <filter val="'RXN-PSD_mm_FWD-YNL169C'"/>
        <filter val="'RXN-PSD_vm_FWD-YGR170W'"/>
        <filter val="'RXN-PSERT_c_FWD-YOR184W'"/>
        <filter val="'RXN-PSP_L_c_FWD-YGR208W'"/>
        <filter val="'RXN-PSPHPL_r_FWD-YDR294C'"/>
        <filter val="'RXN-PSPHS_r_FWD-YDR297W'"/>
        <filter val="'RXN-PSSA_rm_FWD-YER026C'"/>
        <filter val="'RXN-PSt_c_rm_FWD-SPONT'"/>
        <filter val="'RXN-PSt_c_rm_REV-SPONT'"/>
        <filter val="'RXN-PSt_en_rm_FWD-SPONT'"/>
        <filter val="'RXN-PSt_en_rm_REV-SPONT'"/>
        <filter val="'RXN-PSt_gm_rm_FWD-YIL048W'"/>
        <filter val="'RXN-PSt_gm_rm_FWD-YMR162C'"/>
        <filter val="'RXN-PSt_gm_rm_REV-YIL048W'"/>
        <filter val="'RXN-PSt_gm_rm_REV-YMR162C'"/>
        <filter val="'RXN-PSt_mm_rm_FWD-SPONT'"/>
        <filter val="'RXN-PSt_mm_rm_REV-SPONT'"/>
        <filter val="'RXN-PSt_rm_vm_FWD-SPONT'"/>
        <filter val="'RXN-PSt_rm_vm_REV-SPONT'"/>
        <filter val="'RXN-PTPAT_c_FWD-YGR277C'"/>
        <filter val="'RXN-PTPATi_m_FWD-UNKNOWN'"/>
        <filter val="'RXN-PTRCtpa_e_FWD-YLL028W'"/>
        <filter val="'RXN-PTRCtpa_e_FWD-YOR273C'"/>
        <filter val="'RXN-PTRCtpa_e_REV-YLL028W'"/>
        <filter val="'RXN-PTRCtpa_e_REV-YOR273C'"/>
        <filter val="'RXN-PTRCtpa_v_FWD-YLL028W'"/>
        <filter val="'RXN-PTRCtpa_v_FWD-YOR273C'"/>
        <filter val="'RXN-PTRCtpa_v_REV-YLL028W'"/>
        <filter val="'RXN-PTRCtpa_v_REV-YOR273C'"/>
        <filter val="'RXN-PUNP3_c_FWD-YLR209C'"/>
        <filter val="'RXN-PUNP3_c_REV-YLR209C'"/>
        <filter val="'RXN-PUNP3_m_FWD-YLR209C'"/>
        <filter val="'RXN-PUNP3_m_REV-YLR209C'"/>
        <filter val="'RXN-PUNP5_c_FWD-YLR209C'"/>
        <filter val="'RXN-PUNP5_c_REV-YLR209C'"/>
        <filter val="'RXN-PYAM5PO_c_FWD-YBR035C'"/>
        <filter val="'RXN-PYDAMK_c_FWD-UNKNOWN'"/>
        <filter val="'RXN-PYDX5PS_c_FWD-SNZ1SNO1'"/>
        <filter val="'RXN-PYDX5PS_c_FWD-SNZ2SNO1'"/>
        <filter val="'RXN-PYDX5PS_c_FWD-SNZ3SNO1'"/>
        <filter val="'RXN-PYDXK_c_FWD-YNR027W'"/>
        <filter val="'RXN-PYDXNK_c_FWD-YEL029C'"/>
        <filter val="'RXN-PYDXNO_c_FWD-YBR035C'"/>
        <filter val="'RXN-PYDXNtps_e_FWD-YGL186C'"/>
        <filter val="'RXN-PYDXNtps_e_REV-YGL186C'"/>
        <filter val="'RXN-PYDXO_c_FWD-YBR035C'"/>
        <filter val="'RXN-PYDXR_c_FWD-YPR127W'"/>
        <filter val="'RXN-PYDXR_c_REV-YPR127W'"/>
        <filter val="'RXN-PYK_c_FWD-YAL038W'"/>
        <filter val="'RXN-PYK_c_FWD-YOR347C'"/>
        <filter val="'RXN-PYNP2r_c_FWD-UNKNOWN'"/>
        <filter val="'RXN-PYNP2r_c_REV-UNKNOWN'"/>
        <filter val="'RXN-PYRDC_c_FWD-YGR087C'"/>
        <filter val="'RXN-PYRDC_c_FWD-YLR044C'"/>
        <filter val="'RXN-PYRDC_c_FWD-YLR134W'"/>
        <filter val="'RXN-PYRDC2_c_FWD-YGR087C'"/>
        <filter val="'RXN-PYRDC2_c_FWD-YLR044C'"/>
        <filter val="'RXN-PYRDC2_c_FWD-YLR134W'"/>
        <filter val="'RXN-PYRtps_e_FWD-YKL217W'"/>
        <filter val="'RXN-PYRtps_e_REV-YKL217W'"/>
        <filter val="'RXN-PYRtps_m_FWD-MPC12'"/>
        <filter val="'RXN-PYRtps_m_FWD-MPC13'"/>
        <filter val="'RXN-Q6MO_m_FWD-COQCPLX'"/>
        <filter val="'RXN-Q6MT1_m_FWD-COQCPLX'"/>
        <filter val="'RXN-Q6MT2_m_FWD-COQCPLX'"/>
        <filter val="'RXN-Q6OR_m_FWD-COQCPLX'"/>
        <filter val="'RXN-QUILSYN_c_FWD-SPONT'"/>
        <filter val="'RXN-QULNt_c_m_FWD-SPONT'"/>
        <filter val="'RXN-QULNt_c_m_REV-SPONT'"/>
        <filter val="'RXN-r_4323_m_FWD-YOR196C'"/>
        <filter val="'RXN-r_4324_m_FWD-YOR196C'"/>
        <filter val="'RXN-RAFH_e_FWD-YIL020C'"/>
        <filter val="'RXN-RBFK_c_FWD-YDR236C_r'"/>
        <filter val="'RXN-RBFK_m_FWD-YDR236C_mm'"/>
        <filter val="'RXN-RBFSa_c_FWD-YOL143C'"/>
        <filter val="'RXN-RBFSb_c_FWD-YBR256C'"/>
        <filter val="'RXN-RBK_c_FWD-YCR036W'"/>
        <filter val="'RXN-RIBFLVt_c_e_FWD-YOR306C'"/>
        <filter val="'RXN-RIBFLVt_c_m_FWD-SPONT'"/>
        <filter val="'RXN-RIBt_c_e_FWD-YDR342C'"/>
        <filter val="'RXN-RIBt_c_e_FWD-YHR092C'"/>
        <filter val="'RXN-RLFC2O_c_FWD-YDL174C'"/>
        <filter val="'RXN-RLFC2O_m_FWD-YDL178W'"/>
        <filter val="'RXN-RNDR1_c_FWD-RNR1234'"/>
        <filter val="'RXN-RNDR1_c_FWD-RNR124'"/>
        <filter val="'RXN-RNDR1_n_FWD-RNR1234'"/>
        <filter val="'RXN-RNDR1_n_FWD-RNR124'"/>
        <filter val="'RXN-RNDR2_c_FWD-RNR1234'"/>
        <filter val="'RXN-RNDR2_c_FWD-RNR124'"/>
        <filter val="'RXN-RNDR2_n_FWD-RNR1234'"/>
        <filter val="'RXN-RNDR2_n_FWD-RNR124'"/>
        <filter val="'RXN-RNDR3_c_FWD-RNR1234'"/>
        <filter val="'RXN-RNDR3_c_FWD-RNR124'"/>
        <filter val="'RXN-RNDR3_n_FWD-RNR1234'"/>
        <filter val="'RXN-RNDR3_n_FWD-RNR124'"/>
        <filter val="'RXN-RNMK_c_FWD-YNL129W'"/>
        <filter val="'RXN-RPE_c_FWD-YJL121C'"/>
        <filter val="'RXN-RPE_c_REV-YJL121C'"/>
        <filter val="'RXN-RPI_c_FWD-YOR095C'"/>
        <filter val="'RXN-RPI_c_REV-YOR095C'"/>
        <filter val="'RXN-SACCD1_c_FWD-YNR050C'"/>
        <filter val="'RXN-SACCD2_c_FWD-YIR034C'"/>
        <filter val="'RXN-SADT_c_FWD-YJR010W'"/>
        <filter val="'RXN-SAM24MT_c_FWD-YML008C'"/>
        <filter val="'RXN-SBP_c_FWD-YKR043C'"/>
        <filter val="'RXN-SBPP1_r_FWD-YJL134W'"/>
        <filter val="'RXN-SBPP1_r_FWD-YKR053C'"/>
        <filter val="'RXN-SBPP2_r_FWD-YJL134W'"/>
        <filter val="'RXN-SBPP2_r_FWD-YKR053C'"/>
        <filter val="'RXN-SBTD_D2_c_FWD-YDL246C'"/>
        <filter val="'RXN-SBTD_D2_c_FWD-YJR159W'"/>
        <filter val="'RXN-SBTD_L_c_FWD-YJR159W'"/>
        <filter val="'RXN-SBTDt_c_e_FWD-YDL245C'"/>
        <filter val="'RXN-SBTDt_c_e_FWD-YEL069C'"/>
        <filter val="'RXN-SBTDt_c_e_FWD-YJR158W'"/>
        <filter val="'RXN-SBTDt_c_e_FWD-YNR072W'"/>
        <filter val="'RXN-SBTDt_c_e_REV-YDL245C'"/>
        <filter val="'RXN-SBTDt_c_e_REV-YEL069C'"/>
        <filter val="'RXN-SBTDt_c_e_REV-YJR158W'"/>
        <filter val="'RXN-SBTDt_c_e_REV-YNR072W'"/>
        <filter val="'RXN-SBTLt_c_e_FWD-YDL245C'"/>
        <filter val="'RXN-SBTLt_c_e_FWD-YEL069C'"/>
        <filter val="'RXN-SBTLt_c_e_FWD-YJR158W'"/>
        <filter val="'RXN-SBTLt_c_e_FWD-YNR072W'"/>
        <filter val="'RXN-SBTLt_c_e_REV-YDL245C'"/>
        <filter val="'RXN-SBTLt_c_e_REV-YEL069C'"/>
        <filter val="'RXN-SBTLt_c_e_REV-YJR158W'"/>
        <filter val="'RXN-SBTLt_c_e_REV-YNR072W'"/>
        <filter val="'RXN-SERAT_c_FWD-NATACPLX'"/>
        <filter val="'RXN-SERD_L_c_FWD-YCL064C'"/>
        <filter val="'RXN-SERD_L_m_FWD-YCL064C'"/>
        <filter val="'RXN-SERPT_r_FWD-LCB12'"/>
        <filter val="'RXN-SERPT_r_FWD-LCB12TSC3'"/>
        <filter val="'RXN-SERt_c_m_FWD-YDR508C'"/>
        <filter val="'RXN-SERt_c_m_REV-YDR508C'"/>
        <filter val="'RXN-SERt_c_r_FWD-YKR039W_rm'"/>
        <filter val="'RXN-SERt_c_r_REV-YKR039W_rm'"/>
        <filter val="'RXN-SERt_c_rm_FWD-YKR039W_rm'"/>
        <filter val="'RXN-SERt_c_rm_REV-YKR039W_rm'"/>
        <filter val="'RXN-SERtps_e_FWD-YCL025C'"/>
        <filter val="'RXN-SERtps_e_FWD-YDR105C'"/>
        <filter val="'RXN-SERtps_e_FWD-YDR508C'"/>
        <filter val="'RXN-SERtps_e_FWD-YFL055W'"/>
        <filter val="'RXN-SERtps_e_FWD-YKR039W_en'"/>
        <filter val="'RXN-SERtps_e_FWD-YPL265W'"/>
        <filter val="'RXN-SERtps_e_REV-YCL025C'"/>
        <filter val="'RXN-SERtps_e_REV-YDR105C'"/>
        <filter val="'RXN-SERtps_e_REV-YDR508C'"/>
        <filter val="'RXN-SERtps_e_REV-YFL055W'"/>
        <filter val="'RXN-SERtps_e_REV-YKR039W_en'"/>
        <filter val="'RXN-SERtps_e_REV-YPL265W'"/>
        <filter val="'RXN-SERTRS_c_FWD-YDR023W'"/>
        <filter val="'RXN-SERTRS_c_FWD-YHR011W'"/>
        <filter val="'RXN-SFGTHi_c_FWD-YJL068C'"/>
        <filter val="'RXN-SFGTHi_c_REV-YJL068C'"/>
        <filter val="'RXN-SHCHD2_c_FWD-YBR213W'"/>
        <filter val="'RXN-SHCHF_c_FWD-YBR213W'"/>
        <filter val="'RXN-SHK3Di_c_FWD-YDR127W'"/>
        <filter val="'RXN-SHKK_c_FWD-YDR127W'"/>
        <filter val="'RXN-SHSL1_c_FWD-YAL012W'"/>
        <filter val="'RXN-SHSL1_c_FWD-YLL058W'"/>
        <filter val="'RXN-SHSL1_c_FWD-YML082W'"/>
        <filter val="'RXN-SHSL1_c_REV-YAL012W'"/>
        <filter val="'RXN-SHSL1_c_REV-YLL058W'"/>
        <filter val="'RXN-SHSL1_c_REV-YML082W'"/>
        <filter val="'RXN-SLCBK1_r_FWD-YLR260W'"/>
        <filter val="'RXN-SLCBK1_r_FWD-YOR171C'"/>
        <filter val="'RXN-SLFAT_c_FWD-YCL050C'"/>
        <filter val="'RXN-SO3R_c_FWD-MET510'"/>
        <filter val="'RXN-SO3t_c_e_FWD-YPL092W'"/>
        <filter val="'RXN-SO4t_c_e_FWD-YBR294W'"/>
        <filter val="'RXN-SO4t_c_e_FWD-YLR092W'"/>
        <filter val="'RXN-SPHGLpK_r_FWD-YLR260W'"/>
        <filter val="'RXN-SPHGLpK_r_FWD-YOR171C'"/>
        <filter val="'RXN-SPHPL_r_FWD-YDR294C'"/>
        <filter val="'RXN-SPMDAT_c_FWD-UNKNOWN'"/>
        <filter val="'RXN-SPMDtpa_e_FWD-YBR132C'"/>
        <filter val="'RXN-SPMDtpa_e_FWD-YHL016C'"/>
        <filter val="'RXN-SPMDtpa_e_FWD-YKR039W_en'"/>
        <filter val="'RXN-SPMDtpa_e_FWD-YLL028W'"/>
        <filter val="'RXN-SPMDtpa_e_FWD-YOR273C'"/>
        <filter val="'RXN-SPMDtpa_e_FWD-YPL274W'"/>
        <filter val="'RXN-SPMDtpa_e_REV-YBR132C'"/>
        <filter val="'RXN-SPMDtpa_e_REV-YHL016C'"/>
        <filter val="'RXN-SPMDtpa_e_REV-YKR039W_en'"/>
        <filter val="'RXN-SPMDtpa_e_REV-YLL028W'"/>
        <filter val="'RXN-SPMDtpa_e_REV-YOR273C'"/>
        <filter val="'RXN-SPMDtpa_e_REV-YPL274W'"/>
        <filter val="'RXN-SPMDtpa_v_FWD-YLL028W'"/>
        <filter val="'RXN-SPMDtpa_v_FWD-YOR273C'"/>
        <filter val="'RXN-SPMDtpa_v_REV-YLL028W'"/>
        <filter val="'RXN-SPMDtpa_v_REV-YOR273C'"/>
        <filter val="'RXN-SPMS_c_FWD-YPR069C'"/>
        <filter val="'RXN-SPRMAT_c_FWD-YDR071C'"/>
        <filter val="'RXN-SPRMS_c_FWD-YLR146C'"/>
        <filter val="'RXN-SPRMtpa_e_FWD-YGR138C'"/>
        <filter val="'RXN-SPRMtpa_e_FWD-YLL028W'"/>
        <filter val="'RXN-SPRMtpa_e_FWD-YOR273C'"/>
        <filter val="'RXN-SPRMtpa_e_FWD-YPR156C'"/>
        <filter val="'RXN-SPRMtpa_e_REV-YGR138C'"/>
        <filter val="'RXN-SPRMtpa_e_REV-YLL028W'"/>
        <filter val="'RXN-SPRMtpa_e_REV-YOR273C'"/>
        <filter val="'RXN-SPRMtpa_e_REV-YPR156C'"/>
        <filter val="'RXN-SPRMtpa_v_FWD-YGR138C'"/>
        <filter val="'RXN-SPRMtpa_v_FWD-YLL028W'"/>
        <filter val="'RXN-SPRMtpa_v_FWD-YOR273C'"/>
        <filter val="'RXN-SPRMtpa_v_FWD-YPR156C'"/>
        <filter val="'RXN-SPRMtpa_v_REV-YGR138C'"/>
        <filter val="'RXN-SPRMtpa_v_REV-YLL028W'"/>
        <filter val="'RXN-SPRMtpa_v_REV-YOR273C'"/>
        <filter val="'RXN-SPRMtpa_v_REV-YPR156C'"/>
        <filter val="'RXN-SQLEx_r_FWD-YGR175C'"/>
        <filter val="'RXN-SQLEy_r_FWD-YGR175C'"/>
        <filter val="'RXN-SQLS_c_FWD-YHR190W'"/>
        <filter val="'RXN-SQLt_c_r_FWD-SPONT'"/>
        <filter val="'RXN-SQLt_c_r_REV-SPONT'"/>
        <filter val="'RXN-SRBt_c_e_FWD-YDL245C'"/>
        <filter val="'RXN-SRBt_c_e_FWD-YDR342C'"/>
        <filter val="'RXN-SRBt_c_e_FWD-YDR343C'"/>
        <filter val="'RXN-SRBt_c_e_FWD-YDR345C'"/>
        <filter val="'RXN-SRBt_c_e_FWD-YEL069C'"/>
        <filter val="'RXN-SRBt_c_e_FWD-YFL011W'"/>
        <filter val="'RXN-SRBt_c_e_FWD-YHR092C'"/>
        <filter val="'RXN-SRBt_c_e_FWD-YHR094C'"/>
        <filter val="'RXN-SRBt_c_e_FWD-YHR096C'"/>
        <filter val="'RXN-SRBt_c_e_FWD-YJL214W'"/>
        <filter val="'RXN-SRBt_c_e_FWD-YJL219W'"/>
        <filter val="'RXN-SRBt_c_e_FWD-YJR158W'"/>
        <filter val="'RXN-SRBt_c_e_FWD-YMR011W'"/>
        <filter val="'RXN-SRBt_c_e_FWD-YNR072W'"/>
        <filter val="'RXN-SRBt_c_e_FWD-YOL156W'"/>
        <filter val="'RXN-SRBt_c_e_REV-YDL245C'"/>
        <filter val="'RXN-SRBt_c_e_REV-YDR342C'"/>
        <filter val="'RXN-SRBt_c_e_REV-YDR343C'"/>
        <filter val="'RXN-SRBt_c_e_REV-YDR345C'"/>
        <filter val="'RXN-SRBt_c_e_REV-YEL069C'"/>
        <filter val="'RXN-SRBt_c_e_REV-YFL011W'"/>
        <filter val="'RXN-SRBt_c_e_REV-YHR092C'"/>
        <filter val="'RXN-SRBt_c_e_REV-YHR094C'"/>
        <filter val="'RXN-SRBt_c_e_REV-YHR096C'"/>
        <filter val="'RXN-SRBt_c_e_REV-YJL214W'"/>
        <filter val="'RXN-SRBt_c_e_REV-YJL219W'"/>
        <filter val="'RXN-SRBt_c_e_REV-YJR158W'"/>
        <filter val="'RXN-SRBt_c_e_REV-YMR011W'"/>
        <filter val="'RXN-SRBt_c_e_REV-YNR072W'"/>
        <filter val="'RXN-SRBt_c_e_REV-YOL156W'"/>
        <filter val="'RXN-SSALy_c_FWD-YBR006W'"/>
        <filter val="'RXN-SSQ23EPXt_c_r_FWD-SPONT'"/>
        <filter val="'RXN-SSQ23EPXt_c_r_REV-SPONT'"/>
        <filter val="'RXN-STATe161_rm_FWD-YCR048W'"/>
        <filter val="'RXN-STATe161_rm_REV-YCR048W'"/>
        <filter val="'RXN-STATe181_rm_FWD-YCR048W'"/>
        <filter val="'RXN-STATe181_rm_REV-YCR048W'"/>
        <filter val="'RXN-STATf161_rm_FWD-YCR048W'"/>
        <filter val="'RXN-STATf161_rm_REV-YCR048W'"/>
        <filter val="'RXN-STATf181_rm_FWD-YCR048W'"/>
        <filter val="'RXN-STATf181_rm_REV-YCR048W'"/>
        <filter val="'RXN-STATg161_rm_FWD-YCR048W'"/>
        <filter val="'RXN-STATg161_rm_FWD-YNR019W'"/>
        <filter val="'RXN-STATg161_rm_REV-YCR048W'"/>
        <filter val="'RXN-STATg161_rm_REV-YNR019W'"/>
        <filter val="'RXN-STATg181_rm_FWD-YCR048W'"/>
        <filter val="'RXN-STATg181_rm_FWD-YNR019W'"/>
        <filter val="'RXN-STATg181_rm_REV-YCR048W'"/>
        <filter val="'RXN-STATg181_rm_REV-YNR019W'"/>
        <filter val="'RXN-STATl161_rm_FWD-YCR048W'"/>
        <filter val="'RXN-STATl161_rm_REV-YCR048W'"/>
        <filter val="'RXN-STATl181_rm_FWD-YCR048W'"/>
        <filter val="'RXN-STATl181_rm_REV-YCR048W'"/>
        <filter val="'RXN-STATz161_rm_FWD-YCR048W'"/>
        <filter val="'RXN-STATz161_rm_REV-YCR048W'"/>
        <filter val="'RXN-STATz181_rm_FWD-YCR048W'"/>
        <filter val="'RXN-STATz181_rm_REV-YCR048W'"/>
        <filter val="'RXN-STCOAt_c_l_FWD-SPONT'"/>
        <filter val="'RXN-STCOAt_c_l_REV-SPONT'"/>
        <filter val="'RXN-STCOAt_c_rm_FWD-SPONT'"/>
        <filter val="'RXN-STCOAt_c_rm_REV-SPONT'"/>
        <filter val="'RXN-STEHe161_l_FWD-YLL012W'"/>
        <filter val="'RXN-STEHe181_l_FWD-YLL012W'"/>
        <filter val="'RXN-STEHf161_l_FWD-YLL012W'"/>
        <filter val="'RXN-STEHf181_l_FWD-YLL012W'"/>
        <filter val="'RXN-STEHg161_l_FWD-YKL140W'"/>
        <filter val="'RXN-STEHg161_l_FWD-YLL012W'"/>
        <filter val="'RXN-STEHg181_l_FWD-YKL140W'"/>
        <filter val="'RXN-STEHg181_l_FWD-YLL012W'"/>
        <filter val="'RXN-STEHl161_l_FWD-YLL012W'"/>
        <filter val="'RXN-STEHl181_l_FWD-YLL012W'"/>
        <filter val="'RXN-STEHz161_en_FWD-YLR020C'"/>
        <filter val="'RXN-STEHz161_l_FWD-YLL012W'"/>
        <filter val="'RXN-STEHz181_en_FWD-YLR020C'"/>
        <filter val="'RXN-STEHz181_l_FWD-YLL012W'"/>
        <filter val="'RXN-SUCACCT_m_FWD-YBL015W'"/>
        <filter val="'RXN-SUCACCT_m_REV-YBL015W'"/>
        <filter val="'RXN-SUCCt_c_e_FWD-SPONT'"/>
        <filter val="'RXN-SUCCt_c_e_REV-SPONT'"/>
        <filter val="'RXN-SUCCt2_m_FWD-YLR348C'"/>
        <filter val="'RXN-SUCDq6_m_FWD-SDH1234'"/>
        <filter val="'RXN-SUCDq6_m_FWD-SDH9234'"/>
        <filter val="'RXN-SUCDq6_m_REV-SDH1234'"/>
        <filter val="'RXN-SUCDq6_m_REV-SDH9234'"/>
        <filter val="'RXN-SUCFUMt_c_m_FWD-YJR095W'"/>
        <filter val="'RXN-SUCOAS_m_FWD-LSC12'"/>
        <filter val="'RXN-SUCR_e_FWD-YIL162W'"/>
        <filter val="'RXN-TAGL_l_FWD-YBR204C'"/>
        <filter val="'RXN-TAGL_l_FWD-YCR068W'"/>
        <filter val="'RXN-TAGL_l_FWD-YKR089C'"/>
        <filter val="'RXN-TAGL_l_FWD-YMR313C'"/>
        <filter val="'RXN-TAGL_l_FWD-YOR081C'"/>
        <filter val="'RXN-TAGt_c_rm_FWD-SPONT'"/>
        <filter val="'RXN-TAGt_c_rm_REV-SPONT'"/>
        <filter val="'RXN-TAGt_l_rm_FWD-SPONT'"/>
        <filter val="'RXN-TAGt_l_rm_REV-SPONT'"/>
        <filter val="'RXN-TALA_c_FWD-YGR043C'"/>
        <filter val="'RXN-TALA_c_FWD-YLR354C'"/>
        <filter val="'RXN-TALA_c_REV-YGR043C'"/>
        <filter val="'RXN-TALA_c_REV-YLR354C'"/>
        <filter val="'RXN-TAUDO_c_FWD-YLL057C'"/>
        <filter val="'RXN-TAURt_c_e_FWD-SPONT'"/>
        <filter val="'RXN-TAURt_c_e_REV-SPONT'"/>
        <filter val="'RXN-TCHOLAtabc_v_FWD-YLL048C'"/>
        <filter val="'RXN-TDCOAt_c_l_FWD-SPONT'"/>
        <filter val="'RXN-TDCOAt_c_l_REV-SPONT'"/>
        <filter val="'RXN-TDCOAt_c_rm_FWD-SPONT'"/>
        <filter val="'RXN-TDCOAt_c_rm_REV-SPONT'"/>
        <filter val="'RXN-THFGLUS_c_FWD-YOR241W'"/>
        <filter val="'RXN-THFGLUS_m_FWD-YKL132C'"/>
        <filter val="'RXN-THIORDXi_c_FWD-YDR453C'"/>
        <filter val="'RXN-THIORDXi_n_FWD-YIL010W'"/>
        <filter val="'RXN-THIORDXi_x_FWD-YLR109W'"/>
        <filter val="'RXN-THMDP_e_FWD-YBR092C'"/>
        <filter val="'RXN-THMP_c_FWD-YDL024C'"/>
        <filter val="'RXN-THMP_e_FWD-YBR092C'"/>
        <filter val="'RXN-THMPPt_m_FWD-YGR096W'"/>
        <filter val="'RXN-THMtps_e_FWD-YLR237W'"/>
        <filter val="'RXN-THMtps_e_FWD-YOR071C'"/>
        <filter val="'RXN-THMtps_e_FWD-YOR192C'"/>
        <filter val="'RXN-THRA_c_FWD-YEL046C'"/>
        <filter val="'RXN-THRA2_c_FWD-YEL046C'"/>
        <filter val="'RXN-THRD_L_c_FWD-YCL064C'"/>
        <filter val="'RXN-THRD_L_m_FWD-YCL064C'"/>
        <filter val="'RXN-THRS_c_FWD-YCR053W'"/>
        <filter val="'RXN-THRt_c_m_FWD-YDR508C'"/>
        <filter val="'RXN-THRtps_e_FWD-YBR069C'"/>
        <filter val="'RXN-THRtps_e_FWD-YCL025C'"/>
        <filter val="'RXN-THRtps_e_FWD-YDR046C'"/>
        <filter val="'RXN-THRtps_e_FWD-YDR508C'"/>
        <filter val="'RXN-THRtps_e_FWD-YKR039W_en'"/>
        <filter val="'RXN-THRtps_e_REV-YBR069C'"/>
        <filter val="'RXN-THRtps_e_REV-YCL025C'"/>
        <filter val="'RXN-THRtps_e_REV-YDR046C'"/>
        <filter val="'RXN-THRtps_e_REV-YDR508C'"/>
        <filter val="'RXN-THRtps_e_REV-YKR039W_en'"/>
        <filter val="'RXN-THRTRS_c_FWD-YIL078W'"/>
        <filter val="'RXN-THRTRS_m_FWD-YKL194C'"/>
        <filter val="'RXN-THYMDt_c_e_FWD-SPONT'"/>
        <filter val="'RXN-THYMDt_c_e_REV-SPONT'"/>
        <filter val="'RXN-THZPSN1_c_FWD-UNKNOWN'"/>
        <filter val="'RXN-THZPSN2_c_FWD-UNKNOWN'"/>
        <filter val="'RXN-TKT1_c_FWD-YBR117C'"/>
        <filter val="'RXN-TKT1_c_FWD-YPR074C'"/>
        <filter val="'RXN-TKT1_c_REV-YBR117C'"/>
        <filter val="'RXN-TKT1_c_REV-YPR074C'"/>
        <filter val="'RXN-TKT2_c_FWD-YBR117C'"/>
        <filter val="'RXN-TKT2_c_FWD-YPR074C'"/>
        <filter val="'RXN-TKT2_c_REV-YBR117C'"/>
        <filter val="'RXN-TKT2_c_REV-YPR074C'"/>
        <filter val="'RXN-TMDK1_c_FWD-UNKNOWN'"/>
        <filter val="'RXN-TMDPK_c_FWD-YOR143C'"/>
        <filter val="'RXN-TMDPPK_c_FWD-YOR143C'"/>
        <filter val="'RXN-TMDS_c_FWD-YOR074C'"/>
        <filter val="'RXN-TMN_c_FWD-UNKNOWN'"/>
        <filter val="'RXN-TMPK_c_FWD-UNKNOWN'"/>
        <filter val="'RXN-TMPPP_c_FWD-YPL214C'"/>
        <filter val="'RXN-TPI_c_FWD-YDR050C'"/>
        <filter val="'RXN-TPI_c_REV-YDR050C'"/>
        <filter val="'RXN-TRDOXt_c_x_FWD-SPONT'"/>
        <filter val="'RXN-TRDOXt_c_x_REV-SPONT'"/>
        <filter val="'RXN-TRDR_c_FWD-YDR353W'"/>
        <filter val="'RXN-TRDR_m_FWD-YHR106W'"/>
        <filter val="'RXN-TRDRDt_c_x_FWD-SPONT'"/>
        <filter val="'RXN-TRDRDt_c_x_REV-SPONT'"/>
        <filter val="'RXN-TRE6PP_c_FWD-TPS123'"/>
        <filter val="'RXN-TRE6PP_c_FWD-TPS12TSL1'"/>
        <filter val="'RXN-TRE6PS_c_FWD-TPS123'"/>
        <filter val="'RXN-TRE6PS_c_FWD-TPS12TSL1'"/>
        <filter val="'RXN-TREH_c_FWD-YDR001C'"/>
        <filter val="'RXN-TREH_v_FWD-YBR001C'"/>
        <filter val="'RXN-TREH_v_FWD-YPR026W'"/>
        <filter val="'RXN-TREt_c_v_FWD-SPONT'"/>
        <filter val="'RXN-TREt_c_v_REV-SPONT'"/>
        <filter val="'RXN-TREtps_e_FWD-YGR289C'"/>
        <filter val="'RXN-TREtps_e_REV-YGR289C'"/>
        <filter val="'RXN-TRPO2_c_FWD-YJR078W'"/>
        <filter val="'RXN-TRPS1_c_FWD-YGL026C'"/>
        <filter val="'RXN-TRPt_c_m_FWD-SPONT'"/>
        <filter val="'RXN-TRPTA_c_FWD-YGL202W'"/>
        <filter val="'RXN-TRPTA2_c_FWD-YHR137W'"/>
        <filter val="'RXN-TRPtps_e_FWD-YBR068C'"/>
        <filter val="'RXN-TRPtps_e_FWD-YBR069C'"/>
        <filter val="'RXN-TRPtps_e_FWD-YDR046C'"/>
        <filter val="'RXN-TRPtps_e_FWD-YKR039W_en'"/>
        <filter val="'RXN-TRPtps_e_FWD-YOL020W'"/>
        <filter val="'RXN-TRPtps_e_REV-YBR068C'"/>
        <filter val="'RXN-TRPtps_e_REV-YBR069C'"/>
        <filter val="'RXN-TRPtps_e_REV-YDR046C'"/>
        <filter val="'RXN-TRPtps_e_REV-YKR039W_en'"/>
        <filter val="'RXN-TRPtps_e_REV-YOL020W'"/>
        <filter val="'RXN-TRPTRS_c_FWD-YOL097C'"/>
        <filter val="'RXN-TRPTRS_m_FWD-YDR268W'"/>
        <filter val="'RXN-TTCCOAt_c_en_FWD-SPONT'"/>
        <filter val="'RXN-TTCCOAt_c_en_REV-SPONT'"/>
        <filter val="'RXN-TTCCOAt_c_l_FWD-SPONT'"/>
        <filter val="'RXN-TTCCOAt_c_l_REV-SPONT'"/>
        <filter val="'RXN-TTCCOAt_c_r_FWD-SPONT'"/>
        <filter val="'RXN-TTCCOAt_c_r_REV-SPONT'"/>
        <filter val="'RXN-TTCCOAt_c_rm_FWD-SPONT'"/>
        <filter val="'RXN-TTCCOAt_c_rm_REV-SPONT'"/>
        <filter val="'RXN-TTCt_en_rm_FWD-SPONT'"/>
        <filter val="'RXN-TTCt_en_rm_REV-SPONT'"/>
        <filter val="'RXN-TTCt_l_rm_FWD-SPONT'"/>
        <filter val="'RXN-TTCt_l_rm_REV-SPONT'"/>
        <filter val="'RXN-TTCt_r_rm_FWD-SPONT'"/>
        <filter val="'RXN-TTCt_r_rm_REV-SPONT'"/>
        <filter val="'RXN-TTDCAt_c_e_FWD-SPONT'"/>
        <filter val="'RXN-TTDCAt_c_e_REV-SPONT'"/>
        <filter val="'RXN-TTDCAt_c_rm_FWD-SPONT'"/>
        <filter val="'RXN-TTDCAt_c_rm_REV-SPONT'"/>
        <filter val="'RXN-TTDCAt_l_rm_FWD-SPONT'"/>
        <filter val="'RXN-TTDCAt_l_rm_REV-SPONT'"/>
        <filter val="'RXN-TYRNFT_c_FWD-YDR403W'"/>
        <filter val="'RXN-TYRt_c_m_FWD-SPONT'"/>
        <filter val="'RXN-TYRt_c_v_FWD-YCL038C'"/>
        <filter val="'RXN-TYRt_c_v_REV-YCL038C'"/>
        <filter val="'RXN-TYRt_c_x_FWD-SPONT'"/>
        <filter val="'RXN-TYRt_c_x_REV-SPONT'"/>
        <filter val="'RXN-TYRTA_c_FWD-YGL202W'"/>
        <filter val="'RXN-TYRTA_c_FWD-YHR137W'"/>
        <filter val="'RXN-TYRTA_c_REV-YGL202W'"/>
        <filter val="'RXN-TYRTA_c_REV-YHR137W'"/>
        <filter val="'RXN-TYRTAi_x_FWD-YLR027C_x'"/>
        <filter val="'RXN-TYRtpa_v_FWD-YBR293W'"/>
        <filter val="'RXN-TYRtpa_v_FWD-YJR001W'"/>
        <filter val="'RXN-TYRtps_e_FWD-YBR068C'"/>
        <filter val="'RXN-TYRtps_e_FWD-YBR069C'"/>
        <filter val="'RXN-TYRtps_e_FWD-YCL025C'"/>
        <filter val="'RXN-TYRtps_e_FWD-YDR046C'"/>
        <filter val="'RXN-TYRtps_e_FWD-YKR039W_en'"/>
        <filter val="'RXN-TYRtps_e_FWD-YOL020W'"/>
        <filter val="'RXN-TYRtps_e_REV-YBR068C'"/>
        <filter val="'RXN-TYRtps_e_REV-YBR069C'"/>
        <filter val="'RXN-TYRtps_e_REV-YCL025C'"/>
        <filter val="'RXN-TYRtps_e_REV-YDR046C'"/>
        <filter val="'RXN-TYRtps_e_REV-YKR039W_en'"/>
        <filter val="'RXN-TYRtps_e_REV-YOL020W'"/>
        <filter val="'RXN-TYRtps_v_FWD-YKL146W'"/>
        <filter val="'RXN-TYRtps_v_FWD-YNL101W'"/>
        <filter val="'RXN-TYRTRS_c_FWD-YGR185C'"/>
        <filter val="'RXN-TYRTRS_m_FWD-YPL097W'"/>
        <filter val="'RXN-UAGDP_c_FWD-YDL103C'"/>
        <filter val="'RXN-UAGDP_c_REV-YDL103C'"/>
        <filter val="'RXN-UDPG4E_c_FWD-YBR019C'"/>
        <filter val="'RXN-UDPG4E_c_REV-YBR019C'"/>
        <filter val="'RXN-UDPt_c_g_FWD-SPONT'"/>
        <filter val="'RXN-UDPt_c_g_REV-SPONT'"/>
        <filter val="'RXN-UDPt_c_n_FWD-SPONT'"/>
        <filter val="'RXN-UDPt_c_n_REV-SPONT'"/>
        <filter val="'RXN-UGLT_c_FWD-YBR018C'"/>
        <filter val="'RXN-UGLT_c_REV-YBR018C'"/>
        <filter val="'RXN-ULGYCH_c_FWD-YIR032C'"/>
        <filter val="'RXN-UMPK_c_FWD-YKL024C_c'"/>
        <filter val="'RXN-UMPK_n_FWD-YKL024C_n'"/>
        <filter val="'RXN-UMPt_c_g_FWD-SPONT'"/>
        <filter val="'RXN-UMPt_c_g_REV-SPONT'"/>
        <filter val="'RXN-UMPt_c_n_FWD-SPONT'"/>
        <filter val="'RXN-UMPt_c_n_REV-SPONT'"/>
        <filter val="'RXN-UNK3_c_FWD-YGL202W'"/>
        <filter val="'RXN-UNK3_c_FWD-YHR137W'"/>
        <filter val="'RXN-UNK3_c_FWD-YHR208W'"/>
        <filter val="'RXN-UNK3_c_FWD-YJR148W'"/>
        <filter val="'RXN-UPP3MT_2_c_FWD-YKR069W'"/>
        <filter val="'RXN-UPP3S_c_FWD-YOR278W'"/>
        <filter val="'RXN-UPPDC1_c_FWD-YDR047W'"/>
        <filter val="'RXN-UPPRT_c_FWD-YHR128W'"/>
        <filter val="'RXN-URAtps_e_FWD-YBR021W'"/>
        <filter val="'RXN-UREASE_c_FWD-YBR208C'"/>
        <filter val="'RXN-UREAtps_e_FWD-YHL016C'"/>
        <filter val="'RXN-UREAtps_e_REV-YHL016C'"/>
        <filter val="'RXN-URIDK2_n_FWD-YKL024C_n'"/>
        <filter val="'RXN-URIDK2i_c_FWD-YKL024C_c'"/>
        <filter val="'RXN-URIH_c_FWD-YDR400W'"/>
        <filter val="'RXN-URIK1_c_FWD-YDR020C'"/>
        <filter val="'RXN-URIK1_c_FWD-YNR012W'"/>
        <filter val="'RXN-URIK2_c_FWD-YDR020C'"/>
        <filter val="'RXN-URIK2_c_FWD-YNR012W'"/>
        <filter val="'RXN-URItps_e_FWD-YBL042C'"/>
        <filter val="'RXN-UTPt_c_m_FWD-YBR192W'"/>
        <filter val="'RXN-UTPUMPtp_m_FWD-YBR192W'"/>
        <filter val="'RXN-VALt_c_m_FWD-SPONT'"/>
        <filter val="'RXN-VALt_c_m_REV-SPONT'"/>
        <filter val="'RXN-VALTA_c_FWD-YJR148W'"/>
        <filter val="'RXN-VALTA_c_REV-YJR148W'"/>
        <filter val="'RXN-VALTA_m_FWD-YHR208W'"/>
        <filter val="'RXN-VALTA_m_REV-YHR208W'"/>
        <filter val="'RXN-VALtps_e_FWD-YBR068C'"/>
        <filter val="'RXN-VALtps_e_FWD-YBR069C'"/>
        <filter val="'RXN-VALtps_e_FWD-YCL025C'"/>
        <filter val="'RXN-VALtps_e_FWD-YDR046C'"/>
        <filter val="'RXN-VALtps_e_FWD-YKR039W_en'"/>
        <filter val="'RXN-VALtps_e_REV-YBR068C'"/>
        <filter val="'RXN-VALtps_e_REV-YBR069C'"/>
        <filter val="'RXN-VALtps_e_REV-YCL025C'"/>
        <filter val="'RXN-VALtps_e_REV-YDR046C'"/>
        <filter val="'RXN-VALtps_e_REV-YKR039W_en'"/>
        <filter val="'RXN-VALTRS_c_FWD-YGR094W_c'"/>
        <filter val="'RXN-VALTRS_m_FWD-YGR094W_m'"/>
        <filter val="'RXN-XANt_c_e_FWD-SPONT'"/>
        <filter val="'RXN-XANt_c_e_REV-SPONT'"/>
        <filter val="'RXN-XPPT_c_FWD-YJR133W'"/>
        <filter val="'RXN-XTSNt_c_e_FWD-SPONT'"/>
        <filter val="'RXN-XYLK_c_FWD-YGR194C'"/>
        <filter val="'RXN-XYLR_c_FWD-YHR104W'"/>
        <filter val="'RXN-XYLt_c_e_FWD-YHR092C'"/>
        <filter val="'RXN-XYLt_c_e_REV-YHR092C'"/>
        <filter val="'RXN-XYLTD_D_c_FWD-YLR070C'"/>
        <filter val="'RXN-XYLTt_c_e_FWD-YDL245C'"/>
        <filter val="'RXN-XYLTt_c_e_FWD-YLL043W'"/>
        <filter val="'RXN-XYLTt_c_e_REV-YDL245C'"/>
        <filter val="'RXN-XYLTt_c_e_REV-YLL043W'"/>
        <filter val="'RXN-YUMPS_c_FWD-YFL001W'"/>
        <filter val="'RXN-YUMPS_c_FWD-YGL063W'"/>
        <filter val="'RXN-YUMPS_c_FWD-YNL292W'"/>
        <filter val="'RXN-YUMPS_c_FWD-YPL212C'"/>
        <filter val="'RXN-YUMPS_c_REV-YFL001W'"/>
        <filter val="'RXN-YUMPS_c_REV-YGL063W'"/>
        <filter val="'RXN-YUMPS_c_REV-YNL292W'"/>
        <filter val="'RXN-YUMPS_c_REV-YPL212C'"/>
        <filter val="'RXN-ZN2t_c_r_FWD-YIL023C'"/>
        <filter val="'RXN-ZN2t_c_r_REV-YIL023C'"/>
        <filter val="'RXN-ZN2tps_c_e_FWD-YGL255W'"/>
        <filter val="'RXN-ZN2tps_c_e_FWD-YLR130C'"/>
        <filter val="'RXN-ZN2tps_c_e_REV-YGL255W'"/>
        <filter val="'RXN-ZN2tps_c_e_REV-YLR130C'"/>
        <filter val="'RXN-ZYM161t_en_rm_FWD-SPONT'"/>
        <filter val="'RXN-ZYM161t_en_rm_REV-SPONT'"/>
        <filter val="'RXN-ZYM161t_l_rm_FWD-SPONT'"/>
        <filter val="'RXN-ZYM161t_l_rm_REV-SPONT'"/>
        <filter val="'RXN-ZYM181t_en_rm_FWD-SPONT'"/>
        <filter val="'RXN-ZYM181t_en_rm_REV-SPONT'"/>
        <filter val="'RXN-ZYM181t_l_rm_FWD-SPONT'"/>
        <filter val="'RXN-ZYM181t_l_rm_REV-SPONT'"/>
        <filter val="'RXN-ZYMSTt_c_en_FWD-YIL013C'"/>
        <filter val="'RXN-ZYMSTt_c_en_FWD-YOR011W'"/>
        <filter val="'RXN-ZYMSTt_c_en_REV-YIL013C'"/>
        <filter val="'RXN-ZYMSTt_c_en_REV-YOR011W'"/>
        <filter val="'RXN-ZYMSTt_c_rm_FWD-SPONT'"/>
        <filter val="'RXN-ZYMSTt_c_rm_REV-SPONT'"/>
        <filter val="'RXN-ZYMSTt_e_en_FWD-YIL013C'"/>
        <filter val="'RXN-ZYMSTt_e_en_FWD-YOR011W'"/>
        <filter val="'RXN-ZYMSTt_e_en_REV-YIL013C'"/>
        <filter val="'RXN-ZYMSTt_e_en_REV-YOR011W'"/>
        <filter val="'RXN-ZYMSTt_l_rm_FWD-SPONT'"/>
        <filter val="'RXN-ZYMSTt_l_rm_REV-SPONT'"/>
      </filters>
    </filterColumn>
  </autoFilter>
  <tableColumns count="2">
    <tableColumn id="1" xr3:uid="{82E5EA8F-6DCC-DF47-9907-47DECD3EE54D}" name="rxn"/>
    <tableColumn id="2" xr3:uid="{B1B0BFE6-8121-4C45-B91C-7537CFDBD75B}" name="kapp" dataDxfId="0">
      <calculatedColumnFormula>_xlfn.XLOOKUP(SUBSTITUTE(Table6[[#This Row],[rxn]],"'",""),Table1[rxnid2],Table1[kapp (1/h)],MEDIAN(Table1[kapp (1/h)]))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FB9A-EEBC-214D-8685-5C8FD491AE6F}">
  <dimension ref="A1:AB9049"/>
  <sheetViews>
    <sheetView tabSelected="1" workbookViewId="0">
      <selection activeCell="F5652" sqref="F5652:G9047"/>
    </sheetView>
  </sheetViews>
  <sheetFormatPr baseColWidth="10" defaultRowHeight="16" x14ac:dyDescent="0.2"/>
  <cols>
    <col min="2" max="3" width="11.83203125" customWidth="1"/>
    <col min="6" max="6" width="11" customWidth="1"/>
    <col min="10" max="12" width="11" customWidth="1"/>
    <col min="16" max="16" width="11" customWidth="1"/>
    <col min="19" max="22" width="11" customWidth="1"/>
    <col min="24" max="26" width="11" customWidth="1"/>
    <col min="28" max="28" width="15.5" customWidth="1"/>
  </cols>
  <sheetData>
    <row r="1" spans="1:28" x14ac:dyDescent="0.2">
      <c r="A1" t="s">
        <v>0</v>
      </c>
      <c r="B1" t="s">
        <v>1</v>
      </c>
      <c r="C1" t="s">
        <v>413</v>
      </c>
      <c r="D1" t="s">
        <v>5752</v>
      </c>
      <c r="F1" t="s">
        <v>5753</v>
      </c>
      <c r="J1" t="s">
        <v>5279</v>
      </c>
      <c r="S1" t="s">
        <v>5751</v>
      </c>
      <c r="X1" t="s">
        <v>5281</v>
      </c>
    </row>
    <row r="2" spans="1:28" x14ac:dyDescent="0.2">
      <c r="A2" t="s">
        <v>2</v>
      </c>
      <c r="B2">
        <v>23.795953900756299</v>
      </c>
      <c r="C2" t="str">
        <f>Table1[[#This Row],[rxnid]]</f>
        <v>RXN-DHORDfum_c_FWD-YKL216W</v>
      </c>
      <c r="D2">
        <f>Table1[[#This Row],[kapp (1/s)]]*3600</f>
        <v>85665.434042722671</v>
      </c>
      <c r="F2" t="s">
        <v>11403</v>
      </c>
      <c r="G2" t="s">
        <v>11404</v>
      </c>
      <c r="J2" t="s">
        <v>411</v>
      </c>
      <c r="K2" t="s">
        <v>412</v>
      </c>
      <c r="L2" t="s">
        <v>1880</v>
      </c>
      <c r="M2" t="s">
        <v>5278</v>
      </c>
      <c r="P2" t="s">
        <v>5280</v>
      </c>
      <c r="S2" t="s">
        <v>411</v>
      </c>
      <c r="T2" t="s">
        <v>412</v>
      </c>
      <c r="U2" t="s">
        <v>1880</v>
      </c>
      <c r="V2" t="s">
        <v>5748</v>
      </c>
      <c r="X2" t="s">
        <v>411</v>
      </c>
      <c r="Y2" t="s">
        <v>412</v>
      </c>
      <c r="Z2" t="s">
        <v>1880</v>
      </c>
      <c r="AA2" t="s">
        <v>5749</v>
      </c>
      <c r="AB2" t="s">
        <v>5750</v>
      </c>
    </row>
    <row r="3" spans="1:28" hidden="1" x14ac:dyDescent="0.2">
      <c r="A3" t="s">
        <v>3</v>
      </c>
      <c r="B3">
        <v>427.01892213475099</v>
      </c>
      <c r="C3" t="str">
        <f>Table1[[#This Row],[rxnid]]</f>
        <v>RXN-ALATA_L_m_REV-YLR089C</v>
      </c>
      <c r="D3">
        <f>Table1[[#This Row],[kapp (1/s)]]*3600</f>
        <v>1537268.1196851037</v>
      </c>
      <c r="F3" t="s">
        <v>5754</v>
      </c>
      <c r="G3">
        <f>_xlfn.XLOOKUP(SUBSTITUTE(Table6[[#This Row],[rxn]],"'",""),Table1[rxnid2],Table1[kapp (1/h)],MEDIAN(Table1[kapp (1/h)]))</f>
        <v>24803.684102600713</v>
      </c>
      <c r="J3" t="s">
        <v>414</v>
      </c>
      <c r="K3" t="s">
        <v>415</v>
      </c>
      <c r="L3">
        <v>1.8872483585133E-2</v>
      </c>
      <c r="M3" cm="1">
        <f t="array" ref="M3">(_xlfn._xlws.FILTER(Table3[Column2],Table3[Column2]=Table2[[#This Row],[Column1]],"")=Table2[[#This Row],[Column1]])*Table2[[#This Row],[Column3]]</f>
        <v>1.8872483585133E-2</v>
      </c>
      <c r="P3" t="s">
        <v>411</v>
      </c>
      <c r="Q3" t="s">
        <v>412</v>
      </c>
      <c r="S3" t="s">
        <v>414</v>
      </c>
      <c r="T3" t="s">
        <v>415</v>
      </c>
      <c r="U3">
        <v>1.8872483585133E-2</v>
      </c>
      <c r="V3" cm="1">
        <f t="array" ref="V3">(_xlfn._xlws.FILTER(Table3[Column2],Table3[Column2]=Table5[[#This Row],[Column1]],"")=Table5[[#This Row],[Column1]])*Table5[[#This Row],[Column3]]</f>
        <v>1.8872483585133E-2</v>
      </c>
      <c r="X3" t="s">
        <v>414</v>
      </c>
      <c r="Y3" t="s">
        <v>415</v>
      </c>
      <c r="Z3">
        <v>1.8872483585133E-2</v>
      </c>
      <c r="AA3">
        <f>_xlfn.XLOOKUP(Table4[[#This Row],[Column1]],Table2[Column1],Table2[Column3])</f>
        <v>1.8872483585133E-2</v>
      </c>
      <c r="AB3">
        <f>(Table4[[#This Row],[old flux]]-Table4[[#This Row],[Column3]])/Table4[[#This Row],[old flux]]</f>
        <v>0</v>
      </c>
    </row>
    <row r="4" spans="1:28" hidden="1" x14ac:dyDescent="0.2">
      <c r="A4" t="s">
        <v>4</v>
      </c>
      <c r="B4">
        <v>4.6163742298803596</v>
      </c>
      <c r="C4" t="str">
        <f>Table1[[#This Row],[rxnid]]</f>
        <v>RXN-ATPASEP2e_c_FWD-YGL008C</v>
      </c>
      <c r="D4">
        <f>Table1[[#This Row],[kapp (1/s)]]*3600</f>
        <v>16618.947227569293</v>
      </c>
      <c r="F4" t="s">
        <v>5755</v>
      </c>
      <c r="G4">
        <f>_xlfn.XLOOKUP(SUBSTITUTE(Table6[[#This Row],[rxn]],"'",""),Table1[rxnid2],Table1[kapp (1/h)],MEDIAN(Table1[kapp (1/h)]))</f>
        <v>24803.684102600713</v>
      </c>
      <c r="J4" t="s">
        <v>416</v>
      </c>
      <c r="K4" t="s">
        <v>415</v>
      </c>
      <c r="L4">
        <v>6.2580032610680004E-3</v>
      </c>
      <c r="M4" cm="1">
        <f t="array" ref="M4">(_xlfn._xlws.FILTER(Table3[Column2],Table3[Column2]=Table2[[#This Row],[Column1]],"")=Table2[[#This Row],[Column1]])*Table2[[#This Row],[Column3]]</f>
        <v>6.2580032610680004E-3</v>
      </c>
      <c r="P4" t="s">
        <v>1881</v>
      </c>
      <c r="Q4" t="str">
        <f>SUBSTITUTE(Table3[[#This Row],[Column1]],"'","")</f>
        <v>/</v>
      </c>
      <c r="S4" t="s">
        <v>416</v>
      </c>
      <c r="T4" t="s">
        <v>415</v>
      </c>
      <c r="U4">
        <v>6.2580032610680004E-3</v>
      </c>
      <c r="V4" cm="1">
        <f t="array" ref="V4">(_xlfn._xlws.FILTER(Table3[Column2],Table3[Column2]=Table5[[#This Row],[Column1]],"")=Table5[[#This Row],[Column1]])*Table5[[#This Row],[Column3]]</f>
        <v>6.2580032610680004E-3</v>
      </c>
      <c r="X4" t="s">
        <v>416</v>
      </c>
      <c r="Y4" t="s">
        <v>415</v>
      </c>
      <c r="Z4">
        <v>6.2580032610680004E-3</v>
      </c>
      <c r="AA4">
        <f>_xlfn.XLOOKUP(Table4[[#This Row],[Column1]],Table2[Column1],Table2[Column3])</f>
        <v>6.2580032610680004E-3</v>
      </c>
      <c r="AB4">
        <f>(Table4[[#This Row],[old flux]]-Table4[[#This Row],[Column3]])/Table4[[#This Row],[old flux]]</f>
        <v>0</v>
      </c>
    </row>
    <row r="5" spans="1:28" hidden="1" x14ac:dyDescent="0.2">
      <c r="A5" t="s">
        <v>5</v>
      </c>
      <c r="B5">
        <v>0.585785041930587</v>
      </c>
      <c r="C5" t="str">
        <f>Table1[[#This Row],[rxnid]]</f>
        <v>RXN-UMPK_c_FWD-YKL024C_c</v>
      </c>
      <c r="D5">
        <f>Table1[[#This Row],[kapp (1/s)]]*3600</f>
        <v>2108.8261509501131</v>
      </c>
      <c r="F5" t="s">
        <v>5756</v>
      </c>
      <c r="G5">
        <f>_xlfn.XLOOKUP(SUBSTITUTE(Table6[[#This Row],[rxn]],"'",""),Table1[rxnid2],Table1[kapp (1/h)],MEDIAN(Table1[kapp (1/h)]))</f>
        <v>24803.684102600713</v>
      </c>
      <c r="J5" t="s">
        <v>417</v>
      </c>
      <c r="K5" t="s">
        <v>415</v>
      </c>
      <c r="L5">
        <v>2120</v>
      </c>
      <c r="M5" cm="1">
        <f t="array" ref="M5">(_xlfn._xlws.FILTER(Table3[Column2],Table3[Column2]=Table2[[#This Row],[Column1]],"")=Table2[[#This Row],[Column1]])*Table2[[#This Row],[Column3]]</f>
        <v>2120</v>
      </c>
      <c r="P5" t="s">
        <v>1882</v>
      </c>
      <c r="Q5" t="str">
        <f>SUBSTITUTE(Table3[[#This Row],[Column1]],"'","")</f>
        <v>RXN-EX_13BDglucan_e_FWD-SPONT</v>
      </c>
      <c r="S5" t="s">
        <v>417</v>
      </c>
      <c r="T5" t="s">
        <v>415</v>
      </c>
      <c r="U5">
        <v>2120</v>
      </c>
      <c r="V5" cm="1">
        <f t="array" ref="V5">(_xlfn._xlws.FILTER(Table3[Column2],Table3[Column2]=Table5[[#This Row],[Column1]],"")=Table5[[#This Row],[Column1]])*Table5[[#This Row],[Column3]]</f>
        <v>2120</v>
      </c>
      <c r="X5" t="s">
        <v>417</v>
      </c>
      <c r="Y5" t="s">
        <v>415</v>
      </c>
      <c r="Z5">
        <v>2120</v>
      </c>
      <c r="AA5">
        <f>_xlfn.XLOOKUP(Table4[[#This Row],[Column1]],Table2[Column1],Table2[Column3])</f>
        <v>2120</v>
      </c>
      <c r="AB5">
        <f>(Table4[[#This Row],[old flux]]-Table4[[#This Row],[Column3]])/Table4[[#This Row],[old flux]]</f>
        <v>0</v>
      </c>
    </row>
    <row r="6" spans="1:28" hidden="1" x14ac:dyDescent="0.2">
      <c r="A6" t="s">
        <v>6</v>
      </c>
      <c r="B6">
        <v>0.61406362597222597</v>
      </c>
      <c r="C6" t="str">
        <f>Table1[[#This Row],[rxnid]]</f>
        <v>RXN-HMGCOAS_m_FWD-YML126C</v>
      </c>
      <c r="D6">
        <f>Table1[[#This Row],[kapp (1/s)]]*3600</f>
        <v>2210.6290535000135</v>
      </c>
      <c r="F6" t="s">
        <v>5757</v>
      </c>
      <c r="G6">
        <f>_xlfn.XLOOKUP(SUBSTITUTE(Table6[[#This Row],[rxn]],"'",""),Table1[rxnid2],Table1[kapp (1/h)],MEDIAN(Table1[kapp (1/h)]))</f>
        <v>24803.684102600713</v>
      </c>
      <c r="J6" t="s">
        <v>418</v>
      </c>
      <c r="K6" t="s">
        <v>415</v>
      </c>
      <c r="L6">
        <v>1990</v>
      </c>
      <c r="M6" cm="1">
        <f t="array" ref="M6">(_xlfn._xlws.FILTER(Table3[Column2],Table3[Column2]=Table2[[#This Row],[Column1]],"")=Table2[[#This Row],[Column1]])*Table2[[#This Row],[Column3]]</f>
        <v>1990</v>
      </c>
      <c r="P6" t="s">
        <v>1883</v>
      </c>
      <c r="Q6" t="str">
        <f>SUBSTITUTE(Table3[[#This Row],[Column1]],"'","")</f>
        <v>RXN-EX_13BDglucan_e_REV-SPONT</v>
      </c>
      <c r="S6" t="s">
        <v>418</v>
      </c>
      <c r="T6" t="s">
        <v>415</v>
      </c>
      <c r="U6">
        <v>1990</v>
      </c>
      <c r="V6" cm="1">
        <f t="array" ref="V6">(_xlfn._xlws.FILTER(Table3[Column2],Table3[Column2]=Table5[[#This Row],[Column1]],"")=Table5[[#This Row],[Column1]])*Table5[[#This Row],[Column3]]</f>
        <v>1990</v>
      </c>
      <c r="X6" t="s">
        <v>418</v>
      </c>
      <c r="Y6" t="s">
        <v>415</v>
      </c>
      <c r="Z6">
        <v>1990</v>
      </c>
      <c r="AA6">
        <f>_xlfn.XLOOKUP(Table4[[#This Row],[Column1]],Table2[Column1],Table2[Column3])</f>
        <v>1990</v>
      </c>
      <c r="AB6">
        <f>(Table4[[#This Row],[old flux]]-Table4[[#This Row],[Column3]])/Table4[[#This Row],[old flux]]</f>
        <v>0</v>
      </c>
    </row>
    <row r="7" spans="1:28" hidden="1" x14ac:dyDescent="0.2">
      <c r="A7" t="s">
        <v>7</v>
      </c>
      <c r="B7">
        <v>4.5646940319589504</v>
      </c>
      <c r="C7" t="str">
        <f>Table1[[#This Row],[rxnid]]</f>
        <v>RXN-PROTRS_c_FWD-YHR020W</v>
      </c>
      <c r="D7">
        <f>Table1[[#This Row],[kapp (1/s)]]*3600</f>
        <v>16432.89851505222</v>
      </c>
      <c r="F7" t="s">
        <v>5758</v>
      </c>
      <c r="G7">
        <f>_xlfn.XLOOKUP(SUBSTITUTE(Table6[[#This Row],[rxn]],"'",""),Table1[rxnid2],Table1[kapp (1/h)],MEDIAN(Table1[kapp (1/h)]))</f>
        <v>24803.684102600713</v>
      </c>
      <c r="J7" t="s">
        <v>419</v>
      </c>
      <c r="K7" t="s">
        <v>415</v>
      </c>
      <c r="L7">
        <v>1254</v>
      </c>
      <c r="M7" cm="1">
        <f t="array" ref="M7">(_xlfn._xlws.FILTER(Table3[Column2],Table3[Column2]=Table2[[#This Row],[Column1]],"")=Table2[[#This Row],[Column1]])*Table2[[#This Row],[Column3]]</f>
        <v>1254</v>
      </c>
      <c r="P7" t="s">
        <v>1884</v>
      </c>
      <c r="Q7" t="str">
        <f>SUBSTITUTE(Table3[[#This Row],[Column1]],"'","")</f>
        <v>RXN-EX_crn_e_FWD-SPONT</v>
      </c>
      <c r="S7" t="s">
        <v>419</v>
      </c>
      <c r="T7" t="s">
        <v>415</v>
      </c>
      <c r="U7">
        <v>1254</v>
      </c>
      <c r="V7" cm="1">
        <f t="array" ref="V7">(_xlfn._xlws.FILTER(Table3[Column2],Table3[Column2]=Table5[[#This Row],[Column1]],"")=Table5[[#This Row],[Column1]])*Table5[[#This Row],[Column3]]</f>
        <v>1254</v>
      </c>
      <c r="X7" t="s">
        <v>419</v>
      </c>
      <c r="Y7" t="s">
        <v>415</v>
      </c>
      <c r="Z7">
        <v>1254</v>
      </c>
      <c r="AA7">
        <f>_xlfn.XLOOKUP(Table4[[#This Row],[Column1]],Table2[Column1],Table2[Column3])</f>
        <v>1254</v>
      </c>
      <c r="AB7">
        <f>(Table4[[#This Row],[old flux]]-Table4[[#This Row],[Column3]])/Table4[[#This Row],[old flux]]</f>
        <v>0</v>
      </c>
    </row>
    <row r="8" spans="1:28" hidden="1" x14ac:dyDescent="0.2">
      <c r="A8" t="s">
        <v>8</v>
      </c>
      <c r="B8">
        <v>2.9576246272793201</v>
      </c>
      <c r="C8" t="str">
        <f>Table1[[#This Row],[rxnid]]</f>
        <v>RXN-HSDx_c_FWD-YJR139C</v>
      </c>
      <c r="D8">
        <f>Table1[[#This Row],[kapp (1/s)]]*3600</f>
        <v>10647.448658205552</v>
      </c>
      <c r="F8" t="s">
        <v>5759</v>
      </c>
      <c r="G8">
        <f>_xlfn.XLOOKUP(SUBSTITUTE(Table6[[#This Row],[rxn]],"'",""),Table1[rxnid2],Table1[kapp (1/h)],MEDIAN(Table1[kapp (1/h)]))</f>
        <v>24803.684102600713</v>
      </c>
      <c r="J8" t="s">
        <v>420</v>
      </c>
      <c r="K8" t="s">
        <v>415</v>
      </c>
      <c r="L8">
        <v>165.868614604318</v>
      </c>
      <c r="M8" cm="1">
        <f t="array" ref="M8">(_xlfn._xlws.FILTER(Table3[Column2],Table3[Column2]=Table2[[#This Row],[Column1]],"")=Table2[[#This Row],[Column1]])*Table2[[#This Row],[Column3]]</f>
        <v>165.868614604318</v>
      </c>
      <c r="P8" t="s">
        <v>1885</v>
      </c>
      <c r="Q8" t="str">
        <f>SUBSTITUTE(Table3[[#This Row],[Column1]],"'","")</f>
        <v>RXN-EX_crn_e_REV-SPONT</v>
      </c>
      <c r="S8" t="s">
        <v>420</v>
      </c>
      <c r="T8" t="s">
        <v>415</v>
      </c>
      <c r="U8">
        <v>165.868614604318</v>
      </c>
      <c r="V8" cm="1">
        <f t="array" ref="V8">(_xlfn._xlws.FILTER(Table3[Column2],Table3[Column2]=Table5[[#This Row],[Column1]],"")=Table5[[#This Row],[Column1]])*Table5[[#This Row],[Column3]]</f>
        <v>165.868614604318</v>
      </c>
      <c r="X8" t="s">
        <v>420</v>
      </c>
      <c r="Y8" t="s">
        <v>415</v>
      </c>
      <c r="Z8">
        <v>290.19153471857402</v>
      </c>
      <c r="AA8">
        <f>_xlfn.XLOOKUP(Table4[[#This Row],[Column1]],Table2[Column1],Table2[Column3])</f>
        <v>165.868614604318</v>
      </c>
      <c r="AB8">
        <f>(Table4[[#This Row],[old flux]]-Table4[[#This Row],[Column3]])/Table4[[#This Row],[old flux]]</f>
        <v>-0.74952648764101737</v>
      </c>
    </row>
    <row r="9" spans="1:28" hidden="1" x14ac:dyDescent="0.2">
      <c r="A9" t="s">
        <v>9</v>
      </c>
      <c r="B9">
        <v>84.553187882126807</v>
      </c>
      <c r="C9" t="str">
        <f>Table1[[#This Row],[rxnid]]</f>
        <v>RXN-ASPTA_c_REV-YLR027C_c</v>
      </c>
      <c r="D9">
        <f>Table1[[#This Row],[kapp (1/s)]]*3600</f>
        <v>304391.47637565649</v>
      </c>
      <c r="F9" t="s">
        <v>5760</v>
      </c>
      <c r="G9">
        <f>_xlfn.XLOOKUP(SUBSTITUTE(Table6[[#This Row],[rxn]],"'",""),Table1[rxnid2],Table1[kapp (1/h)],MEDIAN(Table1[kapp (1/h)]))</f>
        <v>24803.684102600713</v>
      </c>
      <c r="J9" t="s">
        <v>421</v>
      </c>
      <c r="K9" t="s">
        <v>415</v>
      </c>
      <c r="L9">
        <v>197.351134191391</v>
      </c>
      <c r="M9" cm="1">
        <f t="array" ref="M9">(_xlfn._xlws.FILTER(Table3[Column2],Table3[Column2]=Table2[[#This Row],[Column1]],"")=Table2[[#This Row],[Column1]])*Table2[[#This Row],[Column3]]</f>
        <v>197.351134191391</v>
      </c>
      <c r="P9" t="s">
        <v>1886</v>
      </c>
      <c r="Q9" t="str">
        <f>SUBSTITUTE(Table3[[#This Row],[Column1]],"'","")</f>
        <v>RXN-EX_lac__D_e_FWD-SPONT</v>
      </c>
      <c r="S9" t="s">
        <v>421</v>
      </c>
      <c r="T9" t="s">
        <v>415</v>
      </c>
      <c r="U9">
        <v>197.351134191391</v>
      </c>
      <c r="V9" cm="1">
        <f t="array" ref="V9">(_xlfn._xlws.FILTER(Table3[Column2],Table3[Column2]=Table5[[#This Row],[Column1]],"")=Table5[[#This Row],[Column1]])*Table5[[#This Row],[Column3]]</f>
        <v>197.351134191391</v>
      </c>
      <c r="X9" t="s">
        <v>421</v>
      </c>
      <c r="Y9" t="s">
        <v>415</v>
      </c>
      <c r="Z9">
        <v>336.78368800650401</v>
      </c>
      <c r="AA9">
        <f>_xlfn.XLOOKUP(Table4[[#This Row],[Column1]],Table2[Column1],Table2[Column3])</f>
        <v>197.351134191391</v>
      </c>
      <c r="AB9">
        <f>(Table4[[#This Row],[old flux]]-Table4[[#This Row],[Column3]])/Table4[[#This Row],[old flux]]</f>
        <v>-0.70652015447700145</v>
      </c>
    </row>
    <row r="10" spans="1:28" hidden="1" x14ac:dyDescent="0.2">
      <c r="A10" t="s">
        <v>10</v>
      </c>
      <c r="B10" s="1">
        <v>2.4909899796874998E-7</v>
      </c>
      <c r="C10" t="str">
        <f>Table1[[#This Row],[rxnid]]</f>
        <v>RXN-FMNRx_c_FWD-YLR011W</v>
      </c>
      <c r="D10">
        <f>Table1[[#This Row],[kapp (1/s)]]*3600</f>
        <v>8.9675639268749989E-4</v>
      </c>
      <c r="F10" t="s">
        <v>5761</v>
      </c>
      <c r="G10">
        <f>_xlfn.XLOOKUP(SUBSTITUTE(Table6[[#This Row],[rxn]],"'",""),Table1[rxnid2],Table1[kapp (1/h)],MEDIAN(Table1[kapp (1/h)]))</f>
        <v>24803.684102600713</v>
      </c>
      <c r="J10" t="s">
        <v>422</v>
      </c>
      <c r="K10" t="s">
        <v>415</v>
      </c>
      <c r="L10">
        <v>6.2580032610680004E-3</v>
      </c>
      <c r="M10" cm="1">
        <f t="array" ref="M10">(_xlfn._xlws.FILTER(Table3[Column2],Table3[Column2]=Table2[[#This Row],[Column1]],"")=Table2[[#This Row],[Column1]])*Table2[[#This Row],[Column3]]</f>
        <v>6.2580032610680004E-3</v>
      </c>
      <c r="P10" t="s">
        <v>1887</v>
      </c>
      <c r="Q10" t="str">
        <f>SUBSTITUTE(Table3[[#This Row],[Column1]],"'","")</f>
        <v>RXN-EX_lac__D_e_REV-SPONT</v>
      </c>
      <c r="S10" t="s">
        <v>422</v>
      </c>
      <c r="T10" t="s">
        <v>415</v>
      </c>
      <c r="U10">
        <v>6.2580032610680004E-3</v>
      </c>
      <c r="V10" cm="1">
        <f t="array" ref="V10">(_xlfn._xlws.FILTER(Table3[Column2],Table3[Column2]=Table5[[#This Row],[Column1]],"")=Table5[[#This Row],[Column1]])*Table5[[#This Row],[Column3]]</f>
        <v>6.2580032610680004E-3</v>
      </c>
      <c r="X10" t="s">
        <v>422</v>
      </c>
      <c r="Y10" t="s">
        <v>415</v>
      </c>
      <c r="Z10">
        <v>6.2580032610680004E-3</v>
      </c>
      <c r="AA10">
        <f>_xlfn.XLOOKUP(Table4[[#This Row],[Column1]],Table2[Column1],Table2[Column3])</f>
        <v>6.2580032610680004E-3</v>
      </c>
      <c r="AB10">
        <f>(Table4[[#This Row],[old flux]]-Table4[[#This Row],[Column3]])/Table4[[#This Row],[old flux]]</f>
        <v>0</v>
      </c>
    </row>
    <row r="11" spans="1:28" hidden="1" x14ac:dyDescent="0.2">
      <c r="A11" t="s">
        <v>11</v>
      </c>
      <c r="B11">
        <v>7.49561064165903</v>
      </c>
      <c r="C11" t="str">
        <f>Table1[[#This Row],[rxnid]]</f>
        <v>RXN-CHORS_c_FWD-YGL148W</v>
      </c>
      <c r="D11">
        <f>Table1[[#This Row],[kapp (1/s)]]*3600</f>
        <v>26984.198309972508</v>
      </c>
      <c r="F11" t="s">
        <v>5762</v>
      </c>
      <c r="G11">
        <f>_xlfn.XLOOKUP(SUBSTITUTE(Table6[[#This Row],[rxn]],"'",""),Table1[rxnid2],Table1[kapp (1/h)],MEDIAN(Table1[kapp (1/h)]))</f>
        <v>24803.684102600713</v>
      </c>
      <c r="J11" t="s">
        <v>423</v>
      </c>
      <c r="K11" t="s">
        <v>415</v>
      </c>
      <c r="L11">
        <v>1900.7320661162601</v>
      </c>
      <c r="M11" cm="1">
        <f t="array" ref="M11">(_xlfn._xlws.FILTER(Table3[Column2],Table3[Column2]=Table2[[#This Row],[Column1]],"")=Table2[[#This Row],[Column1]])*Table2[[#This Row],[Column3]]</f>
        <v>1900.7320661162601</v>
      </c>
      <c r="P11" t="s">
        <v>1888</v>
      </c>
      <c r="Q11" t="str">
        <f>SUBSTITUTE(Table3[[#This Row],[Column1]],"'","")</f>
        <v>RXN-EX_mev__R_e_FWD-SPONT</v>
      </c>
      <c r="S11" t="s">
        <v>423</v>
      </c>
      <c r="T11" t="s">
        <v>415</v>
      </c>
      <c r="U11">
        <v>1900.7320661162601</v>
      </c>
      <c r="V11" cm="1">
        <f t="array" ref="V11">(_xlfn._xlws.FILTER(Table3[Column2],Table3[Column2]=Table5[[#This Row],[Column1]],"")=Table5[[#This Row],[Column1]])*Table5[[#This Row],[Column3]]</f>
        <v>1900.7320661162601</v>
      </c>
      <c r="X11" t="s">
        <v>423</v>
      </c>
      <c r="Y11" t="s">
        <v>415</v>
      </c>
      <c r="Z11">
        <v>1890.9076787429899</v>
      </c>
      <c r="AA11">
        <f>_xlfn.XLOOKUP(Table4[[#This Row],[Column1]],Table2[Column1],Table2[Column3])</f>
        <v>1900.7320661162601</v>
      </c>
      <c r="AB11">
        <f>(Table4[[#This Row],[old flux]]-Table4[[#This Row],[Column3]])/Table4[[#This Row],[old flux]]</f>
        <v>5.16873869200523E-3</v>
      </c>
    </row>
    <row r="12" spans="1:28" hidden="1" x14ac:dyDescent="0.2">
      <c r="A12" t="s">
        <v>12</v>
      </c>
      <c r="B12">
        <v>121.99793688267999</v>
      </c>
      <c r="C12" t="str">
        <f>Table1[[#This Row],[rxnid]]</f>
        <v>RXN-MDH_m_FWD-YKL085W</v>
      </c>
      <c r="D12">
        <f>Table1[[#This Row],[kapp (1/s)]]*3600</f>
        <v>439192.57277764799</v>
      </c>
      <c r="F12" t="s">
        <v>5763</v>
      </c>
      <c r="G12">
        <f>_xlfn.XLOOKUP(SUBSTITUTE(Table6[[#This Row],[rxn]],"'",""),Table1[rxnid2],Table1[kapp (1/h)],MEDIAN(Table1[kapp (1/h)]))</f>
        <v>24803.684102600713</v>
      </c>
      <c r="J12" t="s">
        <v>424</v>
      </c>
      <c r="K12" t="s">
        <v>415</v>
      </c>
      <c r="L12">
        <v>6.6714481750651006E-2</v>
      </c>
      <c r="M12" cm="1">
        <f t="array" ref="M12">(_xlfn._xlws.FILTER(Table3[Column2],Table3[Column2]=Table2[[#This Row],[Column1]],"")=Table2[[#This Row],[Column1]])*Table2[[#This Row],[Column3]]</f>
        <v>6.6714481750651006E-2</v>
      </c>
      <c r="P12" t="s">
        <v>1889</v>
      </c>
      <c r="Q12" t="str">
        <f>SUBSTITUTE(Table3[[#This Row],[Column1]],"'","")</f>
        <v>RXN-EX_mev__R_e_REV-SPONT</v>
      </c>
      <c r="S12" t="s">
        <v>424</v>
      </c>
      <c r="T12" t="s">
        <v>415</v>
      </c>
      <c r="U12">
        <v>6.6714481750651006E-2</v>
      </c>
      <c r="V12" cm="1">
        <f t="array" ref="V12">(_xlfn._xlws.FILTER(Table3[Column2],Table3[Column2]=Table5[[#This Row],[Column1]],"")=Table5[[#This Row],[Column1]])*Table5[[#This Row],[Column3]]</f>
        <v>6.6714481750651006E-2</v>
      </c>
      <c r="X12" s="2" t="s">
        <v>424</v>
      </c>
      <c r="Y12" t="s">
        <v>415</v>
      </c>
      <c r="Z12">
        <v>6.6711006566067002E-2</v>
      </c>
      <c r="AA12">
        <f>_xlfn.XLOOKUP(Table4[[#This Row],[Column1]],Table2[Column1],Table2[Column3])</f>
        <v>6.6714481750651006E-2</v>
      </c>
      <c r="AB12">
        <f>(Table4[[#This Row],[old flux]]-Table4[[#This Row],[Column3]])/Table4[[#This Row],[old flux]]</f>
        <v>5.209040815144655E-5</v>
      </c>
    </row>
    <row r="13" spans="1:28" hidden="1" x14ac:dyDescent="0.2">
      <c r="A13" t="s">
        <v>13</v>
      </c>
      <c r="B13">
        <v>3.8971416583206002</v>
      </c>
      <c r="C13" t="str">
        <f>Table1[[#This Row],[rxnid]]</f>
        <v>RXN-ACGAM6PS_c_FWD-YFL017C</v>
      </c>
      <c r="D13">
        <f>Table1[[#This Row],[kapp (1/s)]]*3600</f>
        <v>14029.709969954161</v>
      </c>
      <c r="F13" t="s">
        <v>5764</v>
      </c>
      <c r="G13">
        <f>_xlfn.XLOOKUP(SUBSTITUTE(Table6[[#This Row],[rxn]],"'",""),Table1[rxnid2],Table1[kapp (1/h)],MEDIAN(Table1[kapp (1/h)]))</f>
        <v>24803.684102600713</v>
      </c>
      <c r="J13" t="s">
        <v>425</v>
      </c>
      <c r="K13" t="s">
        <v>415</v>
      </c>
      <c r="L13">
        <v>167.95024784527601</v>
      </c>
      <c r="M13" cm="1">
        <f t="array" ref="M13">(_xlfn._xlws.FILTER(Table3[Column2],Table3[Column2]=Table2[[#This Row],[Column1]],"")=Table2[[#This Row],[Column1]])*Table2[[#This Row],[Column3]]</f>
        <v>167.95024784527601</v>
      </c>
      <c r="P13" t="s">
        <v>1890</v>
      </c>
      <c r="Q13" t="str">
        <f>SUBSTITUTE(Table3[[#This Row],[Column1]],"'","")</f>
        <v>RXN-EX_pnto__R_e_FWD-SPONT</v>
      </c>
      <c r="S13" t="s">
        <v>425</v>
      </c>
      <c r="T13" t="s">
        <v>415</v>
      </c>
      <c r="U13">
        <v>167.95024784527601</v>
      </c>
      <c r="V13" cm="1">
        <f t="array" ref="V13">(_xlfn._xlws.FILTER(Table3[Column2],Table3[Column2]=Table5[[#This Row],[Column1]],"")=Table5[[#This Row],[Column1]])*Table5[[#This Row],[Column3]]</f>
        <v>167.95024784527601</v>
      </c>
      <c r="X13" t="s">
        <v>425</v>
      </c>
      <c r="Y13" t="s">
        <v>415</v>
      </c>
      <c r="Z13">
        <v>87.353402876041699</v>
      </c>
      <c r="AA13">
        <f>_xlfn.XLOOKUP(Table4[[#This Row],[Column1]],Table2[Column1],Table2[Column3])</f>
        <v>167.95024784527601</v>
      </c>
      <c r="AB13">
        <f>(Table4[[#This Row],[old flux]]-Table4[[#This Row],[Column3]])/Table4[[#This Row],[old flux]]</f>
        <v>0.47988523984486209</v>
      </c>
    </row>
    <row r="14" spans="1:28" hidden="1" x14ac:dyDescent="0.2">
      <c r="A14" t="s">
        <v>14</v>
      </c>
      <c r="B14">
        <v>524.86132364766604</v>
      </c>
      <c r="C14" t="str">
        <f>Table1[[#This Row],[rxnid]]</f>
        <v>RXN-COAt_c_m_FWD-YHR002W</v>
      </c>
      <c r="D14">
        <f>Table1[[#This Row],[kapp (1/s)]]*3600</f>
        <v>1889500.7651315976</v>
      </c>
      <c r="F14" t="s">
        <v>5765</v>
      </c>
      <c r="G14">
        <f>_xlfn.XLOOKUP(SUBSTITUTE(Table6[[#This Row],[rxn]],"'",""),Table1[rxnid2],Table1[kapp (1/h)],MEDIAN(Table1[kapp (1/h)]))</f>
        <v>24803.684102600713</v>
      </c>
      <c r="J14" t="s">
        <v>426</v>
      </c>
      <c r="K14" t="s">
        <v>415</v>
      </c>
      <c r="L14">
        <v>52.332615738419904</v>
      </c>
      <c r="M14" cm="1">
        <f t="array" ref="M14">(_xlfn._xlws.FILTER(Table3[Column2],Table3[Column2]=Table2[[#This Row],[Column1]],"")=Table2[[#This Row],[Column1]])*Table2[[#This Row],[Column3]]</f>
        <v>52.332615738419904</v>
      </c>
      <c r="P14" t="s">
        <v>1891</v>
      </c>
      <c r="Q14" t="str">
        <f>SUBSTITUTE(Table3[[#This Row],[Column1]],"'","")</f>
        <v>RXN-EX_pnto__R_e_REV-SPONT</v>
      </c>
      <c r="S14" t="s">
        <v>426</v>
      </c>
      <c r="T14" t="s">
        <v>415</v>
      </c>
      <c r="U14">
        <v>52.332615738419904</v>
      </c>
      <c r="V14" cm="1">
        <f t="array" ref="V14">(_xlfn._xlws.FILTER(Table3[Column2],Table3[Column2]=Table5[[#This Row],[Column1]],"")=Table5[[#This Row],[Column1]])*Table5[[#This Row],[Column3]]</f>
        <v>52.332615738419904</v>
      </c>
      <c r="X14" t="s">
        <v>426</v>
      </c>
      <c r="Y14" t="s">
        <v>415</v>
      </c>
      <c r="Z14">
        <v>13.4217584170471</v>
      </c>
      <c r="AA14">
        <f>_xlfn.XLOOKUP(Table4[[#This Row],[Column1]],Table2[Column1],Table2[Column3])</f>
        <v>52.332615738419904</v>
      </c>
      <c r="AB14">
        <f>(Table4[[#This Row],[old flux]]-Table4[[#This Row],[Column3]])/Table4[[#This Row],[old flux]]</f>
        <v>0.7435297619340373</v>
      </c>
    </row>
    <row r="15" spans="1:28" hidden="1" x14ac:dyDescent="0.2">
      <c r="A15" t="s">
        <v>15</v>
      </c>
      <c r="B15">
        <v>6.5631278878600403</v>
      </c>
      <c r="C15" t="str">
        <f>Table1[[#This Row],[rxnid]]</f>
        <v>RXN-ASPK_c_FWD-YER052C</v>
      </c>
      <c r="D15">
        <f>Table1[[#This Row],[kapp (1/s)]]*3600</f>
        <v>23627.260396296144</v>
      </c>
      <c r="F15" t="s">
        <v>5766</v>
      </c>
      <c r="G15">
        <f>_xlfn.XLOOKUP(SUBSTITUTE(Table6[[#This Row],[rxn]],"'",""),Table1[rxnid2],Table1[kapp (1/h)],MEDIAN(Table1[kapp (1/h)]))</f>
        <v>24803.684102600713</v>
      </c>
      <c r="J15" t="s">
        <v>427</v>
      </c>
      <c r="K15" t="s">
        <v>415</v>
      </c>
      <c r="L15">
        <v>1.2779062192544199</v>
      </c>
      <c r="M15" cm="1">
        <f t="array" ref="M15">(_xlfn._xlws.FILTER(Table3[Column2],Table3[Column2]=Table2[[#This Row],[Column1]],"")=Table2[[#This Row],[Column1]])*Table2[[#This Row],[Column3]]</f>
        <v>1.2779062192544199</v>
      </c>
      <c r="P15" t="s">
        <v>1892</v>
      </c>
      <c r="Q15" t="str">
        <f>SUBSTITUTE(Table3[[#This Row],[Column1]],"'","")</f>
        <v>RXN-EX_btd_e_FWD-SPONT</v>
      </c>
      <c r="S15" t="s">
        <v>427</v>
      </c>
      <c r="T15" t="s">
        <v>415</v>
      </c>
      <c r="U15">
        <v>1.2779062192544199</v>
      </c>
      <c r="V15" cm="1">
        <f t="array" ref="V15">(_xlfn._xlws.FILTER(Table3[Column2],Table3[Column2]=Table5[[#This Row],[Column1]],"")=Table5[[#This Row],[Column1]])*Table5[[#This Row],[Column3]]</f>
        <v>1.2779062192544199</v>
      </c>
      <c r="X15" t="s">
        <v>427</v>
      </c>
      <c r="Y15" t="s">
        <v>415</v>
      </c>
      <c r="Z15">
        <v>1.2779062192544199</v>
      </c>
      <c r="AA15">
        <f>_xlfn.XLOOKUP(Table4[[#This Row],[Column1]],Table2[Column1],Table2[Column3])</f>
        <v>1.2779062192544199</v>
      </c>
      <c r="AB15">
        <f>(Table4[[#This Row],[old flux]]-Table4[[#This Row],[Column3]])/Table4[[#This Row],[old flux]]</f>
        <v>0</v>
      </c>
    </row>
    <row r="16" spans="1:28" hidden="1" x14ac:dyDescent="0.2">
      <c r="A16" t="s">
        <v>16</v>
      </c>
      <c r="B16">
        <v>1.15616095220648</v>
      </c>
      <c r="C16" t="str">
        <f>Table1[[#This Row],[rxnid]]</f>
        <v>RXN-TYRTRS_c_FWD-YGR185C</v>
      </c>
      <c r="D16">
        <f>Table1[[#This Row],[kapp (1/s)]]*3600</f>
        <v>4162.1794279433279</v>
      </c>
      <c r="F16" t="s">
        <v>5767</v>
      </c>
      <c r="G16">
        <f>_xlfn.XLOOKUP(SUBSTITUTE(Table6[[#This Row],[rxn]],"'",""),Table1[rxnid2],Table1[kapp (1/h)],MEDIAN(Table1[kapp (1/h)]))</f>
        <v>24803.684102600713</v>
      </c>
      <c r="J16" t="s">
        <v>428</v>
      </c>
      <c r="K16" t="s">
        <v>415</v>
      </c>
      <c r="L16">
        <v>0.60295320814874698</v>
      </c>
      <c r="M16" cm="1">
        <f t="array" ref="M16">(_xlfn._xlws.FILTER(Table3[Column2],Table3[Column2]=Table2[[#This Row],[Column1]],"")=Table2[[#This Row],[Column1]])*Table2[[#This Row],[Column3]]</f>
        <v>0.60295320814874698</v>
      </c>
      <c r="P16" t="s">
        <v>1893</v>
      </c>
      <c r="Q16" t="str">
        <f>SUBSTITUTE(Table3[[#This Row],[Column1]],"'","")</f>
        <v>RXN-EX_btd_e_REV-SPONT</v>
      </c>
      <c r="S16" t="s">
        <v>428</v>
      </c>
      <c r="T16" t="s">
        <v>415</v>
      </c>
      <c r="U16">
        <v>0.60295320814874698</v>
      </c>
      <c r="V16" cm="1">
        <f t="array" ref="V16">(_xlfn._xlws.FILTER(Table3[Column2],Table3[Column2]=Table5[[#This Row],[Column1]],"")=Table5[[#This Row],[Column1]])*Table5[[#This Row],[Column3]]</f>
        <v>0.60295320814874698</v>
      </c>
      <c r="X16" t="s">
        <v>428</v>
      </c>
      <c r="Y16" t="s">
        <v>415</v>
      </c>
      <c r="Z16">
        <v>0.60295320814874698</v>
      </c>
      <c r="AA16">
        <f>_xlfn.XLOOKUP(Table4[[#This Row],[Column1]],Table2[Column1],Table2[Column3])</f>
        <v>0.60295320814874698</v>
      </c>
      <c r="AB16">
        <f>(Table4[[#This Row],[old flux]]-Table4[[#This Row],[Column3]])/Table4[[#This Row],[old flux]]</f>
        <v>0</v>
      </c>
    </row>
    <row r="17" spans="1:28" hidden="1" x14ac:dyDescent="0.2">
      <c r="A17" t="s">
        <v>17</v>
      </c>
      <c r="B17">
        <v>10.4689767126552</v>
      </c>
      <c r="C17" t="str">
        <f>Table1[[#This Row],[rxnid]]</f>
        <v>RXN-DHORTS_c_REV-YLR420W</v>
      </c>
      <c r="D17">
        <f>Table1[[#This Row],[kapp (1/s)]]*3600</f>
        <v>37688.316165558717</v>
      </c>
      <c r="F17" t="s">
        <v>5768</v>
      </c>
      <c r="G17">
        <f>_xlfn.XLOOKUP(SUBSTITUTE(Table6[[#This Row],[rxn]],"'",""),Table1[rxnid2],Table1[kapp (1/h)],MEDIAN(Table1[kapp (1/h)]))</f>
        <v>24803.684102600713</v>
      </c>
      <c r="J17" t="s">
        <v>429</v>
      </c>
      <c r="K17" t="s">
        <v>415</v>
      </c>
      <c r="L17">
        <v>2574</v>
      </c>
      <c r="M17" cm="1">
        <f t="array" ref="M17">(_xlfn._xlws.FILTER(Table3[Column2],Table3[Column2]=Table2[[#This Row],[Column1]],"")=Table2[[#This Row],[Column1]])*Table2[[#This Row],[Column3]]</f>
        <v>2574</v>
      </c>
      <c r="P17" t="s">
        <v>1894</v>
      </c>
      <c r="Q17" t="str">
        <f>SUBSTITUTE(Table3[[#This Row],[Column1]],"'","")</f>
        <v>RXN-EX_3mop_e_FWD-SPONT</v>
      </c>
      <c r="S17" t="s">
        <v>429</v>
      </c>
      <c r="T17" t="s">
        <v>415</v>
      </c>
      <c r="U17">
        <v>2574</v>
      </c>
      <c r="V17" cm="1">
        <f t="array" ref="V17">(_xlfn._xlws.FILTER(Table3[Column2],Table3[Column2]=Table5[[#This Row],[Column1]],"")=Table5[[#This Row],[Column1]])*Table5[[#This Row],[Column3]]</f>
        <v>2574</v>
      </c>
      <c r="X17" t="s">
        <v>429</v>
      </c>
      <c r="Y17" t="s">
        <v>415</v>
      </c>
      <c r="Z17">
        <v>2574</v>
      </c>
      <c r="AA17">
        <f>_xlfn.XLOOKUP(Table4[[#This Row],[Column1]],Table2[Column1],Table2[Column3])</f>
        <v>2574</v>
      </c>
      <c r="AB17">
        <f>(Table4[[#This Row],[old flux]]-Table4[[#This Row],[Column3]])/Table4[[#This Row],[old flux]]</f>
        <v>0</v>
      </c>
    </row>
    <row r="18" spans="1:28" hidden="1" x14ac:dyDescent="0.2">
      <c r="A18" t="s">
        <v>18</v>
      </c>
      <c r="B18">
        <v>2.7817492668311701</v>
      </c>
      <c r="C18" t="str">
        <f>Table1[[#This Row],[rxnid]]</f>
        <v>RXN-THRTRS_c_FWD-YIL078W</v>
      </c>
      <c r="D18">
        <f>Table1[[#This Row],[kapp (1/s)]]*3600</f>
        <v>10014.297360592212</v>
      </c>
      <c r="F18" t="s">
        <v>5769</v>
      </c>
      <c r="G18">
        <f>_xlfn.XLOOKUP(SUBSTITUTE(Table6[[#This Row],[rxn]],"'",""),Table1[rxnid2],Table1[kapp (1/h)],MEDIAN(Table1[kapp (1/h)]))</f>
        <v>24803.684102600713</v>
      </c>
      <c r="J18" t="s">
        <v>430</v>
      </c>
      <c r="K18" t="s">
        <v>415</v>
      </c>
      <c r="L18">
        <v>35.431395157429897</v>
      </c>
      <c r="M18" cm="1">
        <f t="array" ref="M18">(_xlfn._xlws.FILTER(Table3[Column2],Table3[Column2]=Table2[[#This Row],[Column1]],"")=Table2[[#This Row],[Column1]])*Table2[[#This Row],[Column3]]</f>
        <v>35.431395157429897</v>
      </c>
      <c r="P18" t="s">
        <v>1895</v>
      </c>
      <c r="Q18" t="str">
        <f>SUBSTITUTE(Table3[[#This Row],[Column1]],"'","")</f>
        <v>RXN-EX_3mop_e_REV-SPONT</v>
      </c>
      <c r="S18" t="s">
        <v>430</v>
      </c>
      <c r="T18" t="s">
        <v>415</v>
      </c>
      <c r="U18">
        <v>35.431395157429897</v>
      </c>
      <c r="V18" cm="1">
        <f t="array" ref="V18">(_xlfn._xlws.FILTER(Table3[Column2],Table3[Column2]=Table5[[#This Row],[Column1]],"")=Table5[[#This Row],[Column1]])*Table5[[#This Row],[Column3]]</f>
        <v>35.431395157429897</v>
      </c>
      <c r="X18" s="2" t="s">
        <v>430</v>
      </c>
      <c r="Y18" t="s">
        <v>415</v>
      </c>
      <c r="Z18">
        <v>35.433425768043101</v>
      </c>
      <c r="AA18">
        <f>_xlfn.XLOOKUP(Table4[[#This Row],[Column1]],Table2[Column1],Table2[Column3])</f>
        <v>35.431395157429897</v>
      </c>
      <c r="AB18">
        <f>(Table4[[#This Row],[old flux]]-Table4[[#This Row],[Column3]])/Table4[[#This Row],[old flux]]</f>
        <v>-5.7311054339844718E-5</v>
      </c>
    </row>
    <row r="19" spans="1:28" hidden="1" x14ac:dyDescent="0.2">
      <c r="A19" t="s">
        <v>19</v>
      </c>
      <c r="B19">
        <v>1.9621496584981</v>
      </c>
      <c r="C19" t="str">
        <f>Table1[[#This Row],[rxnid]]</f>
        <v>RXN-FE2t_c_e_FWD-YMR058W</v>
      </c>
      <c r="D19">
        <f>Table1[[#This Row],[kapp (1/s)]]*3600</f>
        <v>7063.7387705931596</v>
      </c>
      <c r="F19" t="s">
        <v>5770</v>
      </c>
      <c r="G19">
        <f>_xlfn.XLOOKUP(SUBSTITUTE(Table6[[#This Row],[rxn]],"'",""),Table1[rxnid2],Table1[kapp (1/h)],MEDIAN(Table1[kapp (1/h)]))</f>
        <v>24803.684102600713</v>
      </c>
      <c r="J19" t="s">
        <v>431</v>
      </c>
      <c r="K19" t="s">
        <v>415</v>
      </c>
      <c r="L19">
        <v>60.480447938472601</v>
      </c>
      <c r="M19" cm="1">
        <f t="array" ref="M19">(_xlfn._xlws.FILTER(Table3[Column2],Table3[Column2]=Table2[[#This Row],[Column1]],"")=Table2[[#This Row],[Column1]])*Table2[[#This Row],[Column3]]</f>
        <v>60.480447938472601</v>
      </c>
      <c r="P19" t="s">
        <v>1896</v>
      </c>
      <c r="Q19" t="str">
        <f>SUBSTITUTE(Table3[[#This Row],[Column1]],"'","")</f>
        <v>RXN-EX_lac__L_e_FWD-SPONT</v>
      </c>
      <c r="S19" t="s">
        <v>431</v>
      </c>
      <c r="T19" t="s">
        <v>415</v>
      </c>
      <c r="U19">
        <v>60.480447938472601</v>
      </c>
      <c r="V19" cm="1">
        <f t="array" ref="V19">(_xlfn._xlws.FILTER(Table3[Column2],Table3[Column2]=Table5[[#This Row],[Column1]],"")=Table5[[#This Row],[Column1]])*Table5[[#This Row],[Column3]]</f>
        <v>60.480447938472601</v>
      </c>
      <c r="X19" t="s">
        <v>431</v>
      </c>
      <c r="Y19" t="s">
        <v>415</v>
      </c>
      <c r="Z19">
        <v>60.480447938472601</v>
      </c>
      <c r="AA19">
        <f>_xlfn.XLOOKUP(Table4[[#This Row],[Column1]],Table2[Column1],Table2[Column3])</f>
        <v>60.480447938472601</v>
      </c>
      <c r="AB19">
        <f>(Table4[[#This Row],[old flux]]-Table4[[#This Row],[Column3]])/Table4[[#This Row],[old flux]]</f>
        <v>0</v>
      </c>
    </row>
    <row r="20" spans="1:28" hidden="1" x14ac:dyDescent="0.2">
      <c r="A20" t="s">
        <v>20</v>
      </c>
      <c r="B20">
        <v>0.92355066820156595</v>
      </c>
      <c r="C20" t="str">
        <f>Table1[[#This Row],[rxnid]]</f>
        <v>RXN-IPCS_g_FWD-KEI1AUR1</v>
      </c>
      <c r="D20">
        <f>Table1[[#This Row],[kapp (1/s)]]*3600</f>
        <v>3324.7824055256374</v>
      </c>
      <c r="F20" t="s">
        <v>5771</v>
      </c>
      <c r="G20">
        <f>_xlfn.XLOOKUP(SUBSTITUTE(Table6[[#This Row],[rxn]],"'",""),Table1[rxnid2],Table1[kapp (1/h)],MEDIAN(Table1[kapp (1/h)]))</f>
        <v>24803.684102600713</v>
      </c>
      <c r="J20" t="s">
        <v>432</v>
      </c>
      <c r="K20" t="s">
        <v>415</v>
      </c>
      <c r="L20">
        <v>6.3257905891999999E-5</v>
      </c>
      <c r="M20" cm="1">
        <f t="array" ref="M20">(_xlfn._xlws.FILTER(Table3[Column2],Table3[Column2]=Table2[[#This Row],[Column1]],"")=Table2[[#This Row],[Column1]])*Table2[[#This Row],[Column3]]</f>
        <v>6.3257905891999999E-5</v>
      </c>
      <c r="P20" t="s">
        <v>1897</v>
      </c>
      <c r="Q20" t="str">
        <f>SUBSTITUTE(Table3[[#This Row],[Column1]],"'","")</f>
        <v>RXN-EX_lac__L_e_REV-SPONT</v>
      </c>
      <c r="S20" t="s">
        <v>432</v>
      </c>
      <c r="T20" t="s">
        <v>415</v>
      </c>
      <c r="U20">
        <v>6.3257905891999999E-5</v>
      </c>
      <c r="V20" cm="1">
        <f t="array" ref="V20">(_xlfn._xlws.FILTER(Table3[Column2],Table3[Column2]=Table5[[#This Row],[Column1]],"")=Table5[[#This Row],[Column1]])*Table5[[#This Row],[Column3]]</f>
        <v>6.3257905891999999E-5</v>
      </c>
      <c r="X20" t="s">
        <v>432</v>
      </c>
      <c r="Y20" t="s">
        <v>415</v>
      </c>
      <c r="Z20">
        <v>6.3257905891999999E-5</v>
      </c>
      <c r="AA20">
        <f>_xlfn.XLOOKUP(Table4[[#This Row],[Column1]],Table2[Column1],Table2[Column3])</f>
        <v>6.3257905891999999E-5</v>
      </c>
      <c r="AB20">
        <f>(Table4[[#This Row],[old flux]]-Table4[[#This Row],[Column3]])/Table4[[#This Row],[old flux]]</f>
        <v>0</v>
      </c>
    </row>
    <row r="21" spans="1:28" hidden="1" x14ac:dyDescent="0.2">
      <c r="A21" t="s">
        <v>21</v>
      </c>
      <c r="B21">
        <v>9.4355924065015504</v>
      </c>
      <c r="C21" t="str">
        <f>Table1[[#This Row],[rxnid]]</f>
        <v>RXN-GLU5K_c_FWD-YDR300C</v>
      </c>
      <c r="D21">
        <f>Table1[[#This Row],[kapp (1/s)]]*3600</f>
        <v>33968.13266340558</v>
      </c>
      <c r="F21" t="s">
        <v>5772</v>
      </c>
      <c r="G21">
        <f>_xlfn.XLOOKUP(SUBSTITUTE(Table6[[#This Row],[rxn]],"'",""),Table1[rxnid2],Table1[kapp (1/h)],MEDIAN(Table1[kapp (1/h)]))</f>
        <v>24803.684102600713</v>
      </c>
      <c r="J21" t="s">
        <v>433</v>
      </c>
      <c r="K21" t="s">
        <v>415</v>
      </c>
      <c r="L21">
        <v>9.9333633817364E-2</v>
      </c>
      <c r="M21" cm="1">
        <f t="array" ref="M21">(_xlfn._xlws.FILTER(Table3[Column2],Table3[Column2]=Table2[[#This Row],[Column1]],"")=Table2[[#This Row],[Column1]])*Table2[[#This Row],[Column3]]</f>
        <v>9.9333633817364E-2</v>
      </c>
      <c r="P21" t="s">
        <v>1898</v>
      </c>
      <c r="Q21" t="str">
        <f>SUBSTITUTE(Table3[[#This Row],[Column1]],"'","")</f>
        <v>RXN-EX_mal__L_e_FWD-SPONT</v>
      </c>
      <c r="S21" t="s">
        <v>433</v>
      </c>
      <c r="T21" t="s">
        <v>415</v>
      </c>
      <c r="U21">
        <v>9.9333633817364E-2</v>
      </c>
      <c r="V21" cm="1">
        <f t="array" ref="V21">(_xlfn._xlws.FILTER(Table3[Column2],Table3[Column2]=Table5[[#This Row],[Column1]],"")=Table5[[#This Row],[Column1]])*Table5[[#This Row],[Column3]]</f>
        <v>9.9333633817364E-2</v>
      </c>
      <c r="X21" t="s">
        <v>433</v>
      </c>
      <c r="Y21" t="s">
        <v>415</v>
      </c>
      <c r="Z21">
        <v>9.9333633817364E-2</v>
      </c>
      <c r="AA21">
        <f>_xlfn.XLOOKUP(Table4[[#This Row],[Column1]],Table2[Column1],Table2[Column3])</f>
        <v>9.9333633817364E-2</v>
      </c>
      <c r="AB21">
        <f>(Table4[[#This Row],[old flux]]-Table4[[#This Row],[Column3]])/Table4[[#This Row],[old flux]]</f>
        <v>0</v>
      </c>
    </row>
    <row r="22" spans="1:28" hidden="1" x14ac:dyDescent="0.2">
      <c r="A22" t="s">
        <v>22</v>
      </c>
      <c r="B22">
        <v>6.0801830793544003</v>
      </c>
      <c r="C22" t="str">
        <f>Table1[[#This Row],[rxnid]]</f>
        <v>RXN-AASADy_c_FWD-LYS25</v>
      </c>
      <c r="D22">
        <f>Table1[[#This Row],[kapp (1/s)]]*3600</f>
        <v>21888.659085675841</v>
      </c>
      <c r="F22" t="s">
        <v>5773</v>
      </c>
      <c r="G22">
        <f>_xlfn.XLOOKUP(SUBSTITUTE(Table6[[#This Row],[rxn]],"'",""),Table1[rxnid2],Table1[kapp (1/h)],MEDIAN(Table1[kapp (1/h)]))</f>
        <v>24803.684102600713</v>
      </c>
      <c r="J22" t="s">
        <v>434</v>
      </c>
      <c r="K22" t="s">
        <v>415</v>
      </c>
      <c r="L22">
        <v>21.669481376713399</v>
      </c>
      <c r="M22" cm="1">
        <f t="array" ref="M22">(_xlfn._xlws.FILTER(Table3[Column2],Table3[Column2]=Table2[[#This Row],[Column1]],"")=Table2[[#This Row],[Column1]])*Table2[[#This Row],[Column3]]</f>
        <v>21.669481376713399</v>
      </c>
      <c r="P22" t="s">
        <v>1899</v>
      </c>
      <c r="Q22" t="str">
        <f>SUBSTITUTE(Table3[[#This Row],[Column1]],"'","")</f>
        <v>RXN-EX_mal__L_e_REV-SPONT</v>
      </c>
      <c r="S22" t="s">
        <v>434</v>
      </c>
      <c r="T22" t="s">
        <v>415</v>
      </c>
      <c r="U22">
        <v>21.669481376713399</v>
      </c>
      <c r="V22" cm="1">
        <f t="array" ref="V22">(_xlfn._xlws.FILTER(Table3[Column2],Table3[Column2]=Table5[[#This Row],[Column1]],"")=Table5[[#This Row],[Column1]])*Table5[[#This Row],[Column3]]</f>
        <v>21.669481376713399</v>
      </c>
      <c r="X22" s="2" t="s">
        <v>434</v>
      </c>
      <c r="Y22" t="s">
        <v>415</v>
      </c>
      <c r="Z22">
        <v>24.4152945719839</v>
      </c>
      <c r="AA22">
        <f>_xlfn.XLOOKUP(Table4[[#This Row],[Column1]],Table2[Column1],Table2[Column3])</f>
        <v>21.669481376713399</v>
      </c>
      <c r="AB22">
        <f>(Table4[[#This Row],[old flux]]-Table4[[#This Row],[Column3]])/Table4[[#This Row],[old flux]]</f>
        <v>-0.12671337848543177</v>
      </c>
    </row>
    <row r="23" spans="1:28" hidden="1" x14ac:dyDescent="0.2">
      <c r="A23" t="s">
        <v>23</v>
      </c>
      <c r="B23">
        <v>9717.6176849587591</v>
      </c>
      <c r="C23" t="str">
        <f>Table1[[#This Row],[rxnid]]</f>
        <v>RXN-PPA_m_FWD-YMR267W</v>
      </c>
      <c r="D23">
        <f>Table1[[#This Row],[kapp (1/s)]]*3600</f>
        <v>34983423.665851533</v>
      </c>
      <c r="F23" t="s">
        <v>5774</v>
      </c>
      <c r="G23">
        <f>_xlfn.XLOOKUP(SUBSTITUTE(Table6[[#This Row],[rxn]],"'",""),Table1[rxnid2],Table1[kapp (1/h)],MEDIAN(Table1[kapp (1/h)]))</f>
        <v>24803.684102600713</v>
      </c>
      <c r="J23" t="s">
        <v>435</v>
      </c>
      <c r="K23" t="s">
        <v>415</v>
      </c>
      <c r="L23">
        <v>1.02811743844E-4</v>
      </c>
      <c r="M23" cm="1">
        <f t="array" ref="M23">(_xlfn._xlws.FILTER(Table3[Column2],Table3[Column2]=Table2[[#This Row],[Column1]],"")=Table2[[#This Row],[Column1]])*Table2[[#This Row],[Column3]]</f>
        <v>1.02811743844E-4</v>
      </c>
      <c r="P23" t="s">
        <v>1900</v>
      </c>
      <c r="Q23" t="str">
        <f>SUBSTITUTE(Table3[[#This Row],[Column1]],"'","")</f>
        <v>RXN-EX_g3pi_e_FWD-SPONT</v>
      </c>
      <c r="S23" t="s">
        <v>435</v>
      </c>
      <c r="T23" t="s">
        <v>415</v>
      </c>
      <c r="U23">
        <v>1.02811743844E-4</v>
      </c>
      <c r="V23" cm="1">
        <f t="array" ref="V23">(_xlfn._xlws.FILTER(Table3[Column2],Table3[Column2]=Table5[[#This Row],[Column1]],"")=Table5[[#This Row],[Column1]])*Table5[[#This Row],[Column3]]</f>
        <v>1.02811743844E-4</v>
      </c>
      <c r="X23" t="s">
        <v>435</v>
      </c>
      <c r="Y23" t="s">
        <v>415</v>
      </c>
      <c r="Z23">
        <v>1.02811743844E-4</v>
      </c>
      <c r="AA23">
        <f>_xlfn.XLOOKUP(Table4[[#This Row],[Column1]],Table2[Column1],Table2[Column3])</f>
        <v>1.02811743844E-4</v>
      </c>
      <c r="AB23">
        <f>(Table4[[#This Row],[old flux]]-Table4[[#This Row],[Column3]])/Table4[[#This Row],[old flux]]</f>
        <v>0</v>
      </c>
    </row>
    <row r="24" spans="1:28" hidden="1" x14ac:dyDescent="0.2">
      <c r="A24" t="s">
        <v>24</v>
      </c>
      <c r="B24">
        <v>0.35322673012699601</v>
      </c>
      <c r="C24" t="str">
        <f>Table1[[#This Row],[rxnid]]</f>
        <v>RXN-METS_c_FWD-YER091C</v>
      </c>
      <c r="D24">
        <f>Table1[[#This Row],[kapp (1/s)]]*3600</f>
        <v>1271.6162284571856</v>
      </c>
      <c r="F24" t="s">
        <v>5775</v>
      </c>
      <c r="G24">
        <f>_xlfn.XLOOKUP(SUBSTITUTE(Table6[[#This Row],[rxn]],"'",""),Table1[rxnid2],Table1[kapp (1/h)],MEDIAN(Table1[kapp (1/h)]))</f>
        <v>24803.684102600713</v>
      </c>
      <c r="J24" t="s">
        <v>436</v>
      </c>
      <c r="K24" t="s">
        <v>415</v>
      </c>
      <c r="L24">
        <v>582.93400266322305</v>
      </c>
      <c r="M24" cm="1">
        <f t="array" ref="M24">(_xlfn._xlws.FILTER(Table3[Column2],Table3[Column2]=Table2[[#This Row],[Column1]],"")=Table2[[#This Row],[Column1]])*Table2[[#This Row],[Column3]]</f>
        <v>582.93400266322305</v>
      </c>
      <c r="P24" t="s">
        <v>1901</v>
      </c>
      <c r="Q24" t="str">
        <f>SUBSTITUTE(Table3[[#This Row],[Column1]],"'","")</f>
        <v>RXN-EX_g3pi_e_REV-SPONT</v>
      </c>
      <c r="S24" t="s">
        <v>436</v>
      </c>
      <c r="T24" t="s">
        <v>415</v>
      </c>
      <c r="U24">
        <v>582.93400266322305</v>
      </c>
      <c r="V24" cm="1">
        <f t="array" ref="V24">(_xlfn._xlws.FILTER(Table3[Column2],Table3[Column2]=Table5[[#This Row],[Column1]],"")=Table5[[#This Row],[Column1]])*Table5[[#This Row],[Column3]]</f>
        <v>582.93400266322305</v>
      </c>
      <c r="X24" t="s">
        <v>436</v>
      </c>
      <c r="Y24" t="s">
        <v>415</v>
      </c>
      <c r="Z24">
        <v>468.46921101318298</v>
      </c>
      <c r="AA24">
        <f>_xlfn.XLOOKUP(Table4[[#This Row],[Column1]],Table2[Column1],Table2[Column3])</f>
        <v>582.93400266322305</v>
      </c>
      <c r="AB24">
        <f>(Table4[[#This Row],[old flux]]-Table4[[#This Row],[Column3]])/Table4[[#This Row],[old flux]]</f>
        <v>0.19635977851195879</v>
      </c>
    </row>
    <row r="25" spans="1:28" hidden="1" x14ac:dyDescent="0.2">
      <c r="A25" t="s">
        <v>25</v>
      </c>
      <c r="B25">
        <v>46.639312346531597</v>
      </c>
      <c r="C25" t="str">
        <f>Table1[[#This Row],[rxnid]]</f>
        <v>RXN-HISTP_c_FWD-YFR025C</v>
      </c>
      <c r="D25">
        <f>Table1[[#This Row],[kapp (1/s)]]*3600</f>
        <v>167901.52444751374</v>
      </c>
      <c r="F25" t="s">
        <v>5776</v>
      </c>
      <c r="G25">
        <f>_xlfn.XLOOKUP(SUBSTITUTE(Table6[[#This Row],[rxn]],"'",""),Table1[rxnid2],Table1[kapp (1/h)],MEDIAN(Table1[kapp (1/h)]))</f>
        <v>24803.684102600713</v>
      </c>
      <c r="J25" t="s">
        <v>437</v>
      </c>
      <c r="K25" t="s">
        <v>415</v>
      </c>
      <c r="L25">
        <v>5108.4462889060596</v>
      </c>
      <c r="M25" cm="1">
        <f t="array" ref="M25">(_xlfn._xlws.FILTER(Table3[Column2],Table3[Column2]=Table2[[#This Row],[Column1]],"")=Table2[[#This Row],[Column1]])*Table2[[#This Row],[Column3]]</f>
        <v>5108.4462889060596</v>
      </c>
      <c r="P25" t="s">
        <v>1902</v>
      </c>
      <c r="Q25" t="str">
        <f>SUBSTITUTE(Table3[[#This Row],[Column1]],"'","")</f>
        <v>RXN-EX_1agpc_gen_e_FWD-SPONT</v>
      </c>
      <c r="S25" t="s">
        <v>437</v>
      </c>
      <c r="T25" t="s">
        <v>415</v>
      </c>
      <c r="U25">
        <v>5108.4462889060596</v>
      </c>
      <c r="V25" cm="1">
        <f t="array" ref="V25">(_xlfn._xlws.FILTER(Table3[Column2],Table3[Column2]=Table5[[#This Row],[Column1]],"")=Table5[[#This Row],[Column1]])*Table5[[#This Row],[Column3]]</f>
        <v>5108.4462889060596</v>
      </c>
      <c r="X25" t="s">
        <v>437</v>
      </c>
      <c r="Y25" t="s">
        <v>415</v>
      </c>
      <c r="Z25">
        <v>5109.6643426053397</v>
      </c>
      <c r="AA25">
        <f>_xlfn.XLOOKUP(Table4[[#This Row],[Column1]],Table2[Column1],Table2[Column3])</f>
        <v>5108.4462889060596</v>
      </c>
      <c r="AB25">
        <f>(Table4[[#This Row],[old flux]]-Table4[[#This Row],[Column3]])/Table4[[#This Row],[old flux]]</f>
        <v>-2.3843917120657459E-4</v>
      </c>
    </row>
    <row r="26" spans="1:28" hidden="1" x14ac:dyDescent="0.2">
      <c r="A26" t="s">
        <v>26</v>
      </c>
      <c r="B26">
        <v>7.3793288937946899</v>
      </c>
      <c r="C26" t="str">
        <f>Table1[[#This Row],[rxnid]]</f>
        <v>RXN-CHORM_c_FWD-YPR060C</v>
      </c>
      <c r="D26">
        <f>Table1[[#This Row],[kapp (1/s)]]*3600</f>
        <v>26565.584017660884</v>
      </c>
      <c r="F26" t="s">
        <v>5777</v>
      </c>
      <c r="G26">
        <f>_xlfn.XLOOKUP(SUBSTITUTE(Table6[[#This Row],[rxn]],"'",""),Table1[rxnid2],Table1[kapp (1/h)],MEDIAN(Table1[kapp (1/h)]))</f>
        <v>24803.684102600713</v>
      </c>
      <c r="J26" t="s">
        <v>438</v>
      </c>
      <c r="K26" t="s">
        <v>415</v>
      </c>
      <c r="L26">
        <v>1.1406255373012E-2</v>
      </c>
      <c r="M26" cm="1">
        <f t="array" ref="M26">(_xlfn._xlws.FILTER(Table3[Column2],Table3[Column2]=Table2[[#This Row],[Column1]],"")=Table2[[#This Row],[Column1]])*Table2[[#This Row],[Column3]]</f>
        <v>1.1406255373012E-2</v>
      </c>
      <c r="P26" t="s">
        <v>1903</v>
      </c>
      <c r="Q26" t="str">
        <f>SUBSTITUTE(Table3[[#This Row],[Column1]],"'","")</f>
        <v>RXN-EX_1agpc_gen_e_REV-SPONT</v>
      </c>
      <c r="S26" t="s">
        <v>438</v>
      </c>
      <c r="T26" t="s">
        <v>415</v>
      </c>
      <c r="U26">
        <v>1.1406255373012E-2</v>
      </c>
      <c r="V26" cm="1">
        <f t="array" ref="V26">(_xlfn._xlws.FILTER(Table3[Column2],Table3[Column2]=Table5[[#This Row],[Column1]],"")=Table5[[#This Row],[Column1]])*Table5[[#This Row],[Column3]]</f>
        <v>1.1406255373012E-2</v>
      </c>
      <c r="X26" t="s">
        <v>438</v>
      </c>
      <c r="Y26" t="s">
        <v>415</v>
      </c>
      <c r="Z26">
        <v>1.1406255373012E-2</v>
      </c>
      <c r="AA26">
        <f>_xlfn.XLOOKUP(Table4[[#This Row],[Column1]],Table2[Column1],Table2[Column3])</f>
        <v>1.1406255373012E-2</v>
      </c>
      <c r="AB26">
        <f>(Table4[[#This Row],[old flux]]-Table4[[#This Row],[Column3]])/Table4[[#This Row],[old flux]]</f>
        <v>0</v>
      </c>
    </row>
    <row r="27" spans="1:28" hidden="1" x14ac:dyDescent="0.2">
      <c r="A27" t="s">
        <v>27</v>
      </c>
      <c r="B27">
        <v>2535.2069899258399</v>
      </c>
      <c r="C27" t="str">
        <f>Table1[[#This Row],[rxnid]]</f>
        <v>RXN-ARGN_c_FWD-YPL111W</v>
      </c>
      <c r="D27">
        <f>Table1[[#This Row],[kapp (1/s)]]*3600</f>
        <v>9126745.1637330242</v>
      </c>
      <c r="F27" t="s">
        <v>5778</v>
      </c>
      <c r="G27">
        <f>_xlfn.XLOOKUP(SUBSTITUTE(Table6[[#This Row],[rxn]],"'",""),Table1[rxnid2],Table1[kapp (1/h)],MEDIAN(Table1[kapp (1/h)]))</f>
        <v>24803.684102600713</v>
      </c>
      <c r="J27" t="s">
        <v>439</v>
      </c>
      <c r="K27" t="s">
        <v>415</v>
      </c>
      <c r="L27">
        <v>9.3876395629480004E-3</v>
      </c>
      <c r="M27" cm="1">
        <f t="array" ref="M27">(_xlfn._xlws.FILTER(Table3[Column2],Table3[Column2]=Table2[[#This Row],[Column1]],"")=Table2[[#This Row],[Column1]])*Table2[[#This Row],[Column3]]</f>
        <v>9.3876395629480004E-3</v>
      </c>
      <c r="P27" t="s">
        <v>1904</v>
      </c>
      <c r="Q27" t="str">
        <f>SUBSTITUTE(Table3[[#This Row],[Column1]],"'","")</f>
        <v>RXN-EX_dad_2_e_FWD-SPONT</v>
      </c>
      <c r="S27" t="s">
        <v>439</v>
      </c>
      <c r="T27" t="s">
        <v>415</v>
      </c>
      <c r="U27">
        <v>9.3876395629480004E-3</v>
      </c>
      <c r="V27" cm="1">
        <f t="array" ref="V27">(_xlfn._xlws.FILTER(Table3[Column2],Table3[Column2]=Table5[[#This Row],[Column1]],"")=Table5[[#This Row],[Column1]])*Table5[[#This Row],[Column3]]</f>
        <v>9.3876395629480004E-3</v>
      </c>
      <c r="X27" t="s">
        <v>439</v>
      </c>
      <c r="Y27" t="s">
        <v>415</v>
      </c>
      <c r="Z27">
        <v>9.3876395629480004E-3</v>
      </c>
      <c r="AA27">
        <f>_xlfn.XLOOKUP(Table4[[#This Row],[Column1]],Table2[Column1],Table2[Column3])</f>
        <v>9.3876395629480004E-3</v>
      </c>
      <c r="AB27">
        <f>(Table4[[#This Row],[old flux]]-Table4[[#This Row],[Column3]])/Table4[[#This Row],[old flux]]</f>
        <v>0</v>
      </c>
    </row>
    <row r="28" spans="1:28" hidden="1" x14ac:dyDescent="0.2">
      <c r="A28" t="s">
        <v>28</v>
      </c>
      <c r="B28">
        <v>1.5477927253735</v>
      </c>
      <c r="C28" t="str">
        <f>Table1[[#This Row],[rxnid]]</f>
        <v>RXN-TRDR_c_FWD-YDR353W</v>
      </c>
      <c r="D28">
        <f>Table1[[#This Row],[kapp (1/s)]]*3600</f>
        <v>5572.0538113446</v>
      </c>
      <c r="F28" t="s">
        <v>5779</v>
      </c>
      <c r="G28">
        <f>_xlfn.XLOOKUP(SUBSTITUTE(Table6[[#This Row],[rxn]],"'",""),Table1[rxnid2],Table1[kapp (1/h)],MEDIAN(Table1[kapp (1/h)]))</f>
        <v>24803.684102600713</v>
      </c>
      <c r="J28" t="s">
        <v>440</v>
      </c>
      <c r="K28" t="s">
        <v>415</v>
      </c>
      <c r="L28">
        <v>0.16026954916408401</v>
      </c>
      <c r="M28" cm="1">
        <f t="array" ref="M28">(_xlfn._xlws.FILTER(Table3[Column2],Table3[Column2]=Table2[[#This Row],[Column1]],"")=Table2[[#This Row],[Column1]])*Table2[[#This Row],[Column3]]</f>
        <v>0.16026954916408401</v>
      </c>
      <c r="P28" t="s">
        <v>1905</v>
      </c>
      <c r="Q28" t="str">
        <f>SUBSTITUTE(Table3[[#This Row],[Column1]],"'","")</f>
        <v>RXN-EX_dad_2_e_REV-SPONT</v>
      </c>
      <c r="S28" t="s">
        <v>440</v>
      </c>
      <c r="T28" t="s">
        <v>415</v>
      </c>
      <c r="U28">
        <v>0.16026954916408401</v>
      </c>
      <c r="V28" cm="1">
        <f t="array" ref="V28">(_xlfn._xlws.FILTER(Table3[Column2],Table3[Column2]=Table5[[#This Row],[Column1]],"")=Table5[[#This Row],[Column1]])*Table5[[#This Row],[Column3]]</f>
        <v>0.16026954916408401</v>
      </c>
      <c r="X28" s="2" t="s">
        <v>440</v>
      </c>
      <c r="Y28" t="s">
        <v>415</v>
      </c>
      <c r="Z28">
        <v>0.160114001454956</v>
      </c>
      <c r="AA28">
        <f>_xlfn.XLOOKUP(Table4[[#This Row],[Column1]],Table2[Column1],Table2[Column3])</f>
        <v>0.16026954916408401</v>
      </c>
      <c r="AB28">
        <f>(Table4[[#This Row],[old flux]]-Table4[[#This Row],[Column3]])/Table4[[#This Row],[old flux]]</f>
        <v>9.7053813365858047E-4</v>
      </c>
    </row>
    <row r="29" spans="1:28" hidden="1" x14ac:dyDescent="0.2">
      <c r="A29" t="s">
        <v>29</v>
      </c>
      <c r="B29">
        <v>21.640001065203698</v>
      </c>
      <c r="C29" t="str">
        <f>Table1[[#This Row],[rxnid]]</f>
        <v>RXN-HSERTA_c_FWD-YNL277W</v>
      </c>
      <c r="D29">
        <f>Table1[[#This Row],[kapp (1/s)]]*3600</f>
        <v>77904.003834733317</v>
      </c>
      <c r="F29" t="s">
        <v>5780</v>
      </c>
      <c r="G29">
        <f>_xlfn.XLOOKUP(SUBSTITUTE(Table6[[#This Row],[rxn]],"'",""),Table1[rxnid2],Table1[kapp (1/h)],MEDIAN(Table1[kapp (1/h)]))</f>
        <v>24803.684102600713</v>
      </c>
      <c r="J29" t="s">
        <v>441</v>
      </c>
      <c r="K29" t="s">
        <v>415</v>
      </c>
      <c r="L29">
        <v>6.3729234488768602</v>
      </c>
      <c r="M29" cm="1">
        <f t="array" ref="M29">(_xlfn._xlws.FILTER(Table3[Column2],Table3[Column2]=Table2[[#This Row],[Column1]],"")=Table2[[#This Row],[Column1]])*Table2[[#This Row],[Column3]]</f>
        <v>6.3729234488768602</v>
      </c>
      <c r="P29" t="s">
        <v>1906</v>
      </c>
      <c r="Q29" t="str">
        <f>SUBSTITUTE(Table3[[#This Row],[Column1]],"'","")</f>
        <v>RXN-EX_dgsn_e_FWD-SPONT</v>
      </c>
      <c r="S29" t="s">
        <v>441</v>
      </c>
      <c r="T29" t="s">
        <v>415</v>
      </c>
      <c r="U29">
        <v>6.3729234488768602</v>
      </c>
      <c r="V29" cm="1">
        <f t="array" ref="V29">(_xlfn._xlws.FILTER(Table3[Column2],Table3[Column2]=Table5[[#This Row],[Column1]],"")=Table5[[#This Row],[Column1]])*Table5[[#This Row],[Column3]]</f>
        <v>6.3729234488768602</v>
      </c>
      <c r="X29" t="s">
        <v>441</v>
      </c>
      <c r="Y29" t="s">
        <v>415</v>
      </c>
      <c r="Z29">
        <v>6.3729234488768602</v>
      </c>
      <c r="AA29">
        <f>_xlfn.XLOOKUP(Table4[[#This Row],[Column1]],Table2[Column1],Table2[Column3])</f>
        <v>6.3729234488768602</v>
      </c>
      <c r="AB29">
        <f>(Table4[[#This Row],[old flux]]-Table4[[#This Row],[Column3]])/Table4[[#This Row],[old flux]]</f>
        <v>0</v>
      </c>
    </row>
    <row r="30" spans="1:28" hidden="1" x14ac:dyDescent="0.2">
      <c r="A30" t="s">
        <v>30</v>
      </c>
      <c r="B30">
        <v>153.78118423293199</v>
      </c>
      <c r="C30" t="str">
        <f>Table1[[#This Row],[rxnid]]</f>
        <v>RXN-PGL_c_FWD-YHR163W</v>
      </c>
      <c r="D30">
        <f>Table1[[#This Row],[kapp (1/s)]]*3600</f>
        <v>553612.26323855517</v>
      </c>
      <c r="F30" t="s">
        <v>5781</v>
      </c>
      <c r="G30">
        <f>_xlfn.XLOOKUP(SUBSTITUTE(Table6[[#This Row],[rxn]],"'",""),Table1[rxnid2],Table1[kapp (1/h)],MEDIAN(Table1[kapp (1/h)]))</f>
        <v>24803.684102600713</v>
      </c>
      <c r="J30" t="s">
        <v>442</v>
      </c>
      <c r="K30" t="s">
        <v>415</v>
      </c>
      <c r="L30">
        <v>0.12884425541683101</v>
      </c>
      <c r="M30" cm="1">
        <f t="array" ref="M30">(_xlfn._xlws.FILTER(Table3[Column2],Table3[Column2]=Table2[[#This Row],[Column1]],"")=Table2[[#This Row],[Column1]])*Table2[[#This Row],[Column3]]</f>
        <v>0.12884425541683101</v>
      </c>
      <c r="P30" t="s">
        <v>1907</v>
      </c>
      <c r="Q30" t="str">
        <f>SUBSTITUTE(Table3[[#This Row],[Column1]],"'","")</f>
        <v>RXN-EX_dgsn_e_REV-SPONT</v>
      </c>
      <c r="S30" t="s">
        <v>442</v>
      </c>
      <c r="T30" t="s">
        <v>415</v>
      </c>
      <c r="U30">
        <v>0.12884425541683101</v>
      </c>
      <c r="V30" cm="1">
        <f t="array" ref="V30">(_xlfn._xlws.FILTER(Table3[Column2],Table3[Column2]=Table5[[#This Row],[Column1]],"")=Table5[[#This Row],[Column1]])*Table5[[#This Row],[Column3]]</f>
        <v>0.12884425541683101</v>
      </c>
      <c r="X30" t="s">
        <v>442</v>
      </c>
      <c r="Y30" t="s">
        <v>415</v>
      </c>
      <c r="Z30">
        <v>0.12884425541683101</v>
      </c>
      <c r="AA30">
        <f>_xlfn.XLOOKUP(Table4[[#This Row],[Column1]],Table2[Column1],Table2[Column3])</f>
        <v>0.12884425541683101</v>
      </c>
      <c r="AB30">
        <f>(Table4[[#This Row],[old flux]]-Table4[[#This Row],[Column3]])/Table4[[#This Row],[old flux]]</f>
        <v>0</v>
      </c>
    </row>
    <row r="31" spans="1:28" hidden="1" x14ac:dyDescent="0.2">
      <c r="A31" t="s">
        <v>31</v>
      </c>
      <c r="B31">
        <v>7.6369938703282099</v>
      </c>
      <c r="C31" t="str">
        <f>Table1[[#This Row],[rxnid]]</f>
        <v>RXN-3DSPHR_r_FWD-YBR265W</v>
      </c>
      <c r="D31">
        <f>Table1[[#This Row],[kapp (1/s)]]*3600</f>
        <v>27493.177933181556</v>
      </c>
      <c r="F31" t="s">
        <v>5782</v>
      </c>
      <c r="G31">
        <f>_xlfn.XLOOKUP(SUBSTITUTE(Table6[[#This Row],[rxn]],"'",""),Table1[rxnid2],Table1[kapp (1/h)],MEDIAN(Table1[kapp (1/h)]))</f>
        <v>24803.684102600713</v>
      </c>
      <c r="J31" t="s">
        <v>443</v>
      </c>
      <c r="K31" t="s">
        <v>415</v>
      </c>
      <c r="L31">
        <v>1.5936901700000001E-7</v>
      </c>
      <c r="M31" cm="1">
        <f t="array" ref="M31">(_xlfn._xlws.FILTER(Table3[Column2],Table3[Column2]=Table2[[#This Row],[Column1]],"")=Table2[[#This Row],[Column1]])*Table2[[#This Row],[Column3]]</f>
        <v>1.5936901700000001E-7</v>
      </c>
      <c r="P31" t="s">
        <v>1908</v>
      </c>
      <c r="Q31" t="str">
        <f>SUBSTITUTE(Table3[[#This Row],[Column1]],"'","")</f>
        <v>RXN-EX_din_e_FWD-SPONT</v>
      </c>
      <c r="S31" t="s">
        <v>443</v>
      </c>
      <c r="T31" t="s">
        <v>415</v>
      </c>
      <c r="U31">
        <v>1.5936901700000001E-7</v>
      </c>
      <c r="V31" cm="1">
        <f t="array" ref="V31">(_xlfn._xlws.FILTER(Table3[Column2],Table3[Column2]=Table5[[#This Row],[Column1]],"")=Table5[[#This Row],[Column1]])*Table5[[#This Row],[Column3]]</f>
        <v>1.5936901700000001E-7</v>
      </c>
      <c r="X31" t="s">
        <v>443</v>
      </c>
      <c r="Y31" t="s">
        <v>415</v>
      </c>
      <c r="Z31">
        <v>1.5936901700000001E-7</v>
      </c>
      <c r="AA31">
        <f>_xlfn.XLOOKUP(Table4[[#This Row],[Column1]],Table2[Column1],Table2[Column3])</f>
        <v>1.5936901700000001E-7</v>
      </c>
      <c r="AB31">
        <f>(Table4[[#This Row],[old flux]]-Table4[[#This Row],[Column3]])/Table4[[#This Row],[old flux]]</f>
        <v>0</v>
      </c>
    </row>
    <row r="32" spans="1:28" hidden="1" x14ac:dyDescent="0.2">
      <c r="A32" t="s">
        <v>32</v>
      </c>
      <c r="B32">
        <v>80.710439465024294</v>
      </c>
      <c r="C32" t="str">
        <f>Table1[[#This Row],[rxnid]]</f>
        <v>RXN-BPNT_c_FWD-YOL064C</v>
      </c>
      <c r="D32">
        <f>Table1[[#This Row],[kapp (1/s)]]*3600</f>
        <v>290557.58207408746</v>
      </c>
      <c r="F32" t="s">
        <v>5783</v>
      </c>
      <c r="G32">
        <f>_xlfn.XLOOKUP(SUBSTITUTE(Table6[[#This Row],[rxn]],"'",""),Table1[rxnid2],Table1[kapp (1/h)],MEDIAN(Table1[kapp (1/h)]))</f>
        <v>24803.684102600713</v>
      </c>
      <c r="J32" t="s">
        <v>444</v>
      </c>
      <c r="K32" t="s">
        <v>415</v>
      </c>
      <c r="L32">
        <v>2.9225593999999999E-8</v>
      </c>
      <c r="M32" cm="1">
        <f t="array" ref="M32">(_xlfn._xlws.FILTER(Table3[Column2],Table3[Column2]=Table2[[#This Row],[Column1]],"")=Table2[[#This Row],[Column1]])*Table2[[#This Row],[Column3]]</f>
        <v>2.9225593999999999E-8</v>
      </c>
      <c r="P32" t="s">
        <v>1909</v>
      </c>
      <c r="Q32" t="str">
        <f>SUBSTITUTE(Table3[[#This Row],[Column1]],"'","")</f>
        <v>RXN-EX_din_e_REV-SPONT</v>
      </c>
      <c r="S32" t="s">
        <v>444</v>
      </c>
      <c r="T32" t="s">
        <v>415</v>
      </c>
      <c r="U32">
        <v>2.9225593999999999E-8</v>
      </c>
      <c r="V32" cm="1">
        <f t="array" ref="V32">(_xlfn._xlws.FILTER(Table3[Column2],Table3[Column2]=Table5[[#This Row],[Column1]],"")=Table5[[#This Row],[Column1]])*Table5[[#This Row],[Column3]]</f>
        <v>2.9225593999999999E-8</v>
      </c>
      <c r="X32" s="2" t="s">
        <v>444</v>
      </c>
      <c r="Y32" t="s">
        <v>415</v>
      </c>
      <c r="Z32">
        <v>3.5044101780000001E-6</v>
      </c>
      <c r="AA32">
        <f>_xlfn.XLOOKUP(Table4[[#This Row],[Column1]],Table2[Column1],Table2[Column3])</f>
        <v>2.9225593999999999E-8</v>
      </c>
      <c r="AB32">
        <f>(Table4[[#This Row],[old flux]]-Table4[[#This Row],[Column3]])/Table4[[#This Row],[old flux]]</f>
        <v>-118.90894617916065</v>
      </c>
    </row>
    <row r="33" spans="1:28" hidden="1" x14ac:dyDescent="0.2">
      <c r="A33" t="s">
        <v>33</v>
      </c>
      <c r="B33">
        <v>66.261232219596906</v>
      </c>
      <c r="C33" t="str">
        <f>Table1[[#This Row],[rxnid]]</f>
        <v>RXN-GLNS_c_FWD-YPR035W</v>
      </c>
      <c r="D33">
        <f>Table1[[#This Row],[kapp (1/s)]]*3600</f>
        <v>238540.43599054887</v>
      </c>
      <c r="F33" t="s">
        <v>5784</v>
      </c>
      <c r="G33">
        <f>_xlfn.XLOOKUP(SUBSTITUTE(Table6[[#This Row],[rxn]],"'",""),Table1[rxnid2],Table1[kapp (1/h)],MEDIAN(Table1[kapp (1/h)]))</f>
        <v>24803.684102600713</v>
      </c>
      <c r="J33" t="s">
        <v>322</v>
      </c>
      <c r="K33" t="s">
        <v>415</v>
      </c>
      <c r="L33">
        <v>101.630484393213</v>
      </c>
      <c r="M33" cm="1">
        <f t="array" ref="M33">(_xlfn._xlws.FILTER(Table3[Column2],Table3[Column2]=Table2[[#This Row],[Column1]],"")=Table2[[#This Row],[Column1]])*Table2[[#This Row],[Column3]]</f>
        <v>101.630484393213</v>
      </c>
      <c r="P33" t="s">
        <v>1910</v>
      </c>
      <c r="Q33" t="str">
        <f>SUBSTITUTE(Table3[[#This Row],[Column1]],"'","")</f>
        <v>RXN-EX_duri_e_FWD-SPONT</v>
      </c>
      <c r="S33" t="s">
        <v>322</v>
      </c>
      <c r="T33" t="s">
        <v>415</v>
      </c>
      <c r="U33">
        <v>101.630484393213</v>
      </c>
      <c r="V33" cm="1">
        <f t="array" ref="V33">(_xlfn._xlws.FILTER(Table3[Column2],Table3[Column2]=Table5[[#This Row],[Column1]],"")=Table5[[#This Row],[Column1]])*Table5[[#This Row],[Column3]]</f>
        <v>101.630484393213</v>
      </c>
      <c r="X33" t="s">
        <v>321</v>
      </c>
      <c r="Y33" t="s">
        <v>415</v>
      </c>
      <c r="Z33">
        <v>101.630484393213</v>
      </c>
      <c r="AA33" t="e">
        <f>_xlfn.XLOOKUP(Table4[[#This Row],[Column1]],Table2[Column1],Table2[Column3])</f>
        <v>#N/A</v>
      </c>
      <c r="AB33" t="e">
        <f>(Table4[[#This Row],[old flux]]-Table4[[#This Row],[Column3]])/Table4[[#This Row],[old flux]]</f>
        <v>#N/A</v>
      </c>
    </row>
    <row r="34" spans="1:28" hidden="1" x14ac:dyDescent="0.2">
      <c r="A34" t="s">
        <v>34</v>
      </c>
      <c r="B34">
        <v>330.83717167149501</v>
      </c>
      <c r="C34" t="str">
        <f>Table1[[#This Row],[rxnid]]</f>
        <v>RXN-PItps_e_FWD-YNR013C</v>
      </c>
      <c r="D34">
        <f>Table1[[#This Row],[kapp (1/s)]]*3600</f>
        <v>1191013.8180173819</v>
      </c>
      <c r="F34" t="s">
        <v>5785</v>
      </c>
      <c r="G34">
        <f>_xlfn.XLOOKUP(SUBSTITUTE(Table6[[#This Row],[rxn]],"'",""),Table1[rxnid2],Table1[kapp (1/h)],MEDIAN(Table1[kapp (1/h)]))</f>
        <v>24803.684102600713</v>
      </c>
      <c r="J34" t="s">
        <v>251</v>
      </c>
      <c r="K34" t="s">
        <v>415</v>
      </c>
      <c r="L34">
        <v>26.744933730518401</v>
      </c>
      <c r="M34" cm="1">
        <f t="array" ref="M34">(_xlfn._xlws.FILTER(Table3[Column2],Table3[Column2]=Table2[[#This Row],[Column1]],"")=Table2[[#This Row],[Column1]])*Table2[[#This Row],[Column3]]</f>
        <v>26.744933730518401</v>
      </c>
      <c r="P34" t="s">
        <v>1911</v>
      </c>
      <c r="Q34" t="str">
        <f>SUBSTITUTE(Table3[[#This Row],[Column1]],"'","")</f>
        <v>RXN-EX_duri_e_REV-SPONT</v>
      </c>
      <c r="S34" t="s">
        <v>251</v>
      </c>
      <c r="T34" t="s">
        <v>415</v>
      </c>
      <c r="U34">
        <v>26.744933730518401</v>
      </c>
      <c r="V34" cm="1">
        <f t="array" ref="V34">(_xlfn._xlws.FILTER(Table3[Column2],Table3[Column2]=Table5[[#This Row],[Column1]],"")=Table5[[#This Row],[Column1]])*Table5[[#This Row],[Column3]]</f>
        <v>26.744933730518401</v>
      </c>
      <c r="X34" t="s">
        <v>250</v>
      </c>
      <c r="Y34" t="s">
        <v>415</v>
      </c>
      <c r="Z34">
        <v>26.744933730518401</v>
      </c>
      <c r="AA34" t="e">
        <f>_xlfn.XLOOKUP(Table4[[#This Row],[Column1]],Table2[Column1],Table2[Column3])</f>
        <v>#N/A</v>
      </c>
      <c r="AB34" t="e">
        <f>(Table4[[#This Row],[old flux]]-Table4[[#This Row],[Column3]])/Table4[[#This Row],[old flux]]</f>
        <v>#N/A</v>
      </c>
    </row>
    <row r="35" spans="1:28" hidden="1" x14ac:dyDescent="0.2">
      <c r="A35" t="s">
        <v>35</v>
      </c>
      <c r="B35">
        <v>2.2790047363494499</v>
      </c>
      <c r="C35" t="str">
        <f>Table1[[#This Row],[rxnid]]</f>
        <v>RXN-SACCD1_c_FWD-YNR050C</v>
      </c>
      <c r="D35">
        <f>Table1[[#This Row],[kapp (1/s)]]*3600</f>
        <v>8204.4170508580191</v>
      </c>
      <c r="F35" t="s">
        <v>5786</v>
      </c>
      <c r="G35">
        <f>_xlfn.XLOOKUP(SUBSTITUTE(Table6[[#This Row],[rxn]],"'",""),Table1[rxnid2],Table1[kapp (1/h)],MEDIAN(Table1[kapp (1/h)]))</f>
        <v>24803.684102600713</v>
      </c>
      <c r="J35" t="s">
        <v>445</v>
      </c>
      <c r="K35" t="s">
        <v>415</v>
      </c>
      <c r="L35">
        <v>12.2156494871835</v>
      </c>
      <c r="M35" cm="1">
        <f t="array" ref="M35">(_xlfn._xlws.FILTER(Table3[Column2],Table3[Column2]=Table2[[#This Row],[Column1]],"")=Table2[[#This Row],[Column1]])*Table2[[#This Row],[Column3]]</f>
        <v>12.2156494871835</v>
      </c>
      <c r="P35" t="s">
        <v>1912</v>
      </c>
      <c r="Q35" t="str">
        <f>SUBSTITUTE(Table3[[#This Row],[Column1]],"'","")</f>
        <v>RXN-EX_3c3hmp_e_FWD-SPONT</v>
      </c>
      <c r="S35" t="s">
        <v>445</v>
      </c>
      <c r="T35" t="s">
        <v>415</v>
      </c>
      <c r="U35">
        <v>12.2156494871835</v>
      </c>
      <c r="V35" cm="1">
        <f t="array" ref="V35">(_xlfn._xlws.FILTER(Table3[Column2],Table3[Column2]=Table5[[#This Row],[Column1]],"")=Table5[[#This Row],[Column1]])*Table5[[#This Row],[Column3]]</f>
        <v>12.2156494871835</v>
      </c>
      <c r="X35" t="s">
        <v>445</v>
      </c>
      <c r="Y35" t="s">
        <v>415</v>
      </c>
      <c r="Z35">
        <v>8.7611154597692202</v>
      </c>
      <c r="AA35">
        <f>_xlfn.XLOOKUP(Table4[[#This Row],[Column1]],Table2[Column1],Table2[Column3])</f>
        <v>12.2156494871835</v>
      </c>
      <c r="AB35">
        <f>(Table4[[#This Row],[old flux]]-Table4[[#This Row],[Column3]])/Table4[[#This Row],[old flux]]</f>
        <v>0.28279577201676681</v>
      </c>
    </row>
    <row r="36" spans="1:28" hidden="1" x14ac:dyDescent="0.2">
      <c r="A36" t="s">
        <v>36</v>
      </c>
      <c r="B36">
        <v>4.7153949172323903</v>
      </c>
      <c r="C36" t="str">
        <f>Table1[[#This Row],[rxnid]]</f>
        <v>RXN-PPNDH_c_FWD-YNL316C</v>
      </c>
      <c r="D36">
        <f>Table1[[#This Row],[kapp (1/s)]]*3600</f>
        <v>16975.421702036605</v>
      </c>
      <c r="F36" t="s">
        <v>5787</v>
      </c>
      <c r="G36">
        <f>_xlfn.XLOOKUP(SUBSTITUTE(Table6[[#This Row],[rxn]],"'",""),Table1[rxnid2],Table1[kapp (1/h)],MEDIAN(Table1[kapp (1/h)]))</f>
        <v>24803.684102600713</v>
      </c>
      <c r="J36" t="s">
        <v>257</v>
      </c>
      <c r="K36" t="s">
        <v>415</v>
      </c>
      <c r="L36">
        <v>16.903738820472999</v>
      </c>
      <c r="M36" cm="1">
        <f t="array" ref="M36">(_xlfn._xlws.FILTER(Table3[Column2],Table3[Column2]=Table2[[#This Row],[Column1]],"")=Table2[[#This Row],[Column1]])*Table2[[#This Row],[Column3]]</f>
        <v>16.903738820472999</v>
      </c>
      <c r="P36" t="s">
        <v>1913</v>
      </c>
      <c r="Q36" t="str">
        <f>SUBSTITUTE(Table3[[#This Row],[Column1]],"'","")</f>
        <v>RXN-EX_3c3hmp_e_REV-SPONT</v>
      </c>
      <c r="S36" t="s">
        <v>257</v>
      </c>
      <c r="T36" t="s">
        <v>415</v>
      </c>
      <c r="U36">
        <v>16.903738820472999</v>
      </c>
      <c r="V36" cm="1">
        <f t="array" ref="V36">(_xlfn._xlws.FILTER(Table3[Column2],Table3[Column2]=Table5[[#This Row],[Column1]],"")=Table5[[#This Row],[Column1]])*Table5[[#This Row],[Column3]]</f>
        <v>16.903738820472999</v>
      </c>
      <c r="X36" t="s">
        <v>257</v>
      </c>
      <c r="Y36" t="s">
        <v>415</v>
      </c>
      <c r="Z36">
        <v>58.6064172588231</v>
      </c>
      <c r="AA36">
        <f>_xlfn.XLOOKUP(Table4[[#This Row],[Column1]],Table2[Column1],Table2[Column3])</f>
        <v>16.903738820472999</v>
      </c>
      <c r="AB36">
        <f>(Table4[[#This Row],[old flux]]-Table4[[#This Row],[Column3]])/Table4[[#This Row],[old flux]]</f>
        <v>-2.4670683143685244</v>
      </c>
    </row>
    <row r="37" spans="1:28" hidden="1" x14ac:dyDescent="0.2">
      <c r="A37" t="s">
        <v>37</v>
      </c>
      <c r="B37">
        <v>159.99912750552301</v>
      </c>
      <c r="C37" t="str">
        <f>Table1[[#This Row],[rxnid]]</f>
        <v>RXN-HCO3E_c_FWD-YNL036W</v>
      </c>
      <c r="D37">
        <f>Table1[[#This Row],[kapp (1/s)]]*3600</f>
        <v>575996.85901988286</v>
      </c>
      <c r="F37" t="s">
        <v>5788</v>
      </c>
      <c r="G37">
        <f>_xlfn.XLOOKUP(SUBSTITUTE(Table6[[#This Row],[rxn]],"'",""),Table1[rxnid2],Table1[kapp (1/h)],MEDIAN(Table1[kapp (1/h)]))</f>
        <v>24803.684102600713</v>
      </c>
      <c r="J37" t="s">
        <v>208</v>
      </c>
      <c r="K37" t="s">
        <v>415</v>
      </c>
      <c r="L37">
        <v>30.323019173975801</v>
      </c>
      <c r="M37" cm="1">
        <f t="array" ref="M37">(_xlfn._xlws.FILTER(Table3[Column2],Table3[Column2]=Table2[[#This Row],[Column1]],"")=Table2[[#This Row],[Column1]])*Table2[[#This Row],[Column3]]</f>
        <v>30.323019173975801</v>
      </c>
      <c r="P37" t="s">
        <v>1914</v>
      </c>
      <c r="Q37" t="str">
        <f>SUBSTITUTE(Table3[[#This Row],[Column1]],"'","")</f>
        <v>RXN-EX_2mbald_e_FWD-SPONT</v>
      </c>
      <c r="S37" t="s">
        <v>208</v>
      </c>
      <c r="T37" t="s">
        <v>415</v>
      </c>
      <c r="U37">
        <v>30.323019173975801</v>
      </c>
      <c r="V37" cm="1">
        <f t="array" ref="V37">(_xlfn._xlws.FILTER(Table3[Column2],Table3[Column2]=Table5[[#This Row],[Column1]],"")=Table5[[#This Row],[Column1]])*Table5[[#This Row],[Column3]]</f>
        <v>30.323019173975801</v>
      </c>
      <c r="X37" t="s">
        <v>208</v>
      </c>
      <c r="Y37" t="s">
        <v>415</v>
      </c>
      <c r="Z37">
        <v>15.1240040290756</v>
      </c>
      <c r="AA37">
        <f>_xlfn.XLOOKUP(Table4[[#This Row],[Column1]],Table2[Column1],Table2[Column3])</f>
        <v>30.323019173975801</v>
      </c>
      <c r="AB37">
        <f>(Table4[[#This Row],[old flux]]-Table4[[#This Row],[Column3]])/Table4[[#This Row],[old flux]]</f>
        <v>0.50123686753278474</v>
      </c>
    </row>
    <row r="38" spans="1:28" hidden="1" x14ac:dyDescent="0.2">
      <c r="A38" t="s">
        <v>38</v>
      </c>
      <c r="B38">
        <v>0.47027482294065898</v>
      </c>
      <c r="C38" t="str">
        <f>Table1[[#This Row],[rxnid]]</f>
        <v>RXN-ASAD_c_FWD-YDR158W</v>
      </c>
      <c r="D38">
        <f>Table1[[#This Row],[kapp (1/s)]]*3600</f>
        <v>1692.9893625863724</v>
      </c>
      <c r="F38" t="s">
        <v>5789</v>
      </c>
      <c r="G38">
        <f>_xlfn.XLOOKUP(SUBSTITUTE(Table6[[#This Row],[rxn]],"'",""),Table1[rxnid2],Table1[kapp (1/h)],MEDIAN(Table1[kapp (1/h)]))</f>
        <v>24803.684102600713</v>
      </c>
      <c r="J38" t="s">
        <v>296</v>
      </c>
      <c r="K38" t="s">
        <v>415</v>
      </c>
      <c r="L38">
        <v>16.903738820472999</v>
      </c>
      <c r="M38" cm="1">
        <f t="array" ref="M38">(_xlfn._xlws.FILTER(Table3[Column2],Table3[Column2]=Table2[[#This Row],[Column1]],"")=Table2[[#This Row],[Column1]])*Table2[[#This Row],[Column3]]</f>
        <v>16.903738820472999</v>
      </c>
      <c r="P38" t="s">
        <v>1915</v>
      </c>
      <c r="Q38" t="str">
        <f>SUBSTITUTE(Table3[[#This Row],[Column1]],"'","")</f>
        <v>RXN-EX_2mbald_e_REV-SPONT</v>
      </c>
      <c r="S38" t="s">
        <v>296</v>
      </c>
      <c r="T38" t="s">
        <v>415</v>
      </c>
      <c r="U38">
        <v>16.903738820472999</v>
      </c>
      <c r="V38" cm="1">
        <f t="array" ref="V38">(_xlfn._xlws.FILTER(Table3[Column2],Table3[Column2]=Table5[[#This Row],[Column1]],"")=Table5[[#This Row],[Column1]])*Table5[[#This Row],[Column3]]</f>
        <v>16.903738820472999</v>
      </c>
      <c r="X38" t="s">
        <v>296</v>
      </c>
      <c r="Y38" t="s">
        <v>415</v>
      </c>
      <c r="Z38">
        <v>58.6064172588231</v>
      </c>
      <c r="AA38">
        <f>_xlfn.XLOOKUP(Table4[[#This Row],[Column1]],Table2[Column1],Table2[Column3])</f>
        <v>16.903738820472999</v>
      </c>
      <c r="AB38">
        <f>(Table4[[#This Row],[old flux]]-Table4[[#This Row],[Column3]])/Table4[[#This Row],[old flux]]</f>
        <v>-2.4670683143685244</v>
      </c>
    </row>
    <row r="39" spans="1:28" hidden="1" x14ac:dyDescent="0.2">
      <c r="A39" t="s">
        <v>39</v>
      </c>
      <c r="B39">
        <v>0.31661528514541298</v>
      </c>
      <c r="C39" t="str">
        <f>Table1[[#This Row],[rxnid]]</f>
        <v>RXN-HCITS_m_FWD-YDL131W</v>
      </c>
      <c r="D39">
        <f>Table1[[#This Row],[kapp (1/s)]]*3600</f>
        <v>1139.8150265234867</v>
      </c>
      <c r="F39" t="s">
        <v>5790</v>
      </c>
      <c r="G39">
        <f>_xlfn.XLOOKUP(SUBSTITUTE(Table6[[#This Row],[rxn]],"'",""),Table1[rxnid2],Table1[kapp (1/h)],MEDIAN(Table1[kapp (1/h)]))</f>
        <v>24803.684102600713</v>
      </c>
      <c r="J39" t="s">
        <v>239</v>
      </c>
      <c r="K39" t="s">
        <v>415</v>
      </c>
      <c r="L39">
        <v>30.323019173975801</v>
      </c>
      <c r="M39" cm="1">
        <f t="array" ref="M39">(_xlfn._xlws.FILTER(Table3[Column2],Table3[Column2]=Table2[[#This Row],[Column1]],"")=Table2[[#This Row],[Column1]])*Table2[[#This Row],[Column3]]</f>
        <v>30.323019173975801</v>
      </c>
      <c r="P39" t="s">
        <v>1916</v>
      </c>
      <c r="Q39" t="str">
        <f>SUBSTITUTE(Table3[[#This Row],[Column1]],"'","")</f>
        <v>RXN-EX_2mbtoh_e_FWD-SPONT</v>
      </c>
      <c r="S39" t="s">
        <v>239</v>
      </c>
      <c r="T39" t="s">
        <v>415</v>
      </c>
      <c r="U39">
        <v>30.323019173975801</v>
      </c>
      <c r="V39" cm="1">
        <f t="array" ref="V39">(_xlfn._xlws.FILTER(Table3[Column2],Table3[Column2]=Table5[[#This Row],[Column1]],"")=Table5[[#This Row],[Column1]])*Table5[[#This Row],[Column3]]</f>
        <v>30.323019173975801</v>
      </c>
      <c r="X39" t="s">
        <v>239</v>
      </c>
      <c r="Y39" t="s">
        <v>415</v>
      </c>
      <c r="Z39">
        <v>15.1240040290756</v>
      </c>
      <c r="AA39">
        <f>_xlfn.XLOOKUP(Table4[[#This Row],[Column1]],Table2[Column1],Table2[Column3])</f>
        <v>30.323019173975801</v>
      </c>
      <c r="AB39">
        <f>(Table4[[#This Row],[old flux]]-Table4[[#This Row],[Column3]])/Table4[[#This Row],[old flux]]</f>
        <v>0.50123686753278474</v>
      </c>
    </row>
    <row r="40" spans="1:28" hidden="1" x14ac:dyDescent="0.2">
      <c r="A40" t="s">
        <v>40</v>
      </c>
      <c r="B40">
        <v>5.3192207554243103</v>
      </c>
      <c r="C40" t="str">
        <f>Table1[[#This Row],[rxnid]]</f>
        <v>RXN-GHMT2r_c_FWD-YLR058C</v>
      </c>
      <c r="D40">
        <f>Table1[[#This Row],[kapp (1/s)]]*3600</f>
        <v>19149.194719527517</v>
      </c>
      <c r="F40" t="s">
        <v>5791</v>
      </c>
      <c r="G40">
        <f>_xlfn.XLOOKUP(SUBSTITUTE(Table6[[#This Row],[rxn]],"'",""),Table1[rxnid2],Table1[kapp (1/h)],MEDIAN(Table1[kapp (1/h)]))</f>
        <v>24803.684102600713</v>
      </c>
      <c r="J40" t="s">
        <v>32</v>
      </c>
      <c r="K40" t="s">
        <v>415</v>
      </c>
      <c r="L40">
        <v>18.546530813020901</v>
      </c>
      <c r="M40" cm="1">
        <f t="array" ref="M40">(_xlfn._xlws.FILTER(Table3[Column2],Table3[Column2]=Table2[[#This Row],[Column1]],"")=Table2[[#This Row],[Column1]])*Table2[[#This Row],[Column3]]</f>
        <v>18.546530813020901</v>
      </c>
      <c r="P40" t="s">
        <v>1917</v>
      </c>
      <c r="Q40" t="str">
        <f>SUBSTITUTE(Table3[[#This Row],[Column1]],"'","")</f>
        <v>RXN-EX_2mbtoh_e_REV-SPONT</v>
      </c>
      <c r="S40" t="s">
        <v>32</v>
      </c>
      <c r="T40" t="s">
        <v>415</v>
      </c>
      <c r="U40">
        <v>18.546530813020901</v>
      </c>
      <c r="V40" cm="1">
        <f t="array" ref="V40">(_xlfn._xlws.FILTER(Table3[Column2],Table3[Column2]=Table5[[#This Row],[Column1]],"")=Table5[[#This Row],[Column1]])*Table5[[#This Row],[Column3]]</f>
        <v>18.546530813020901</v>
      </c>
      <c r="X40" t="s">
        <v>32</v>
      </c>
      <c r="Y40" t="s">
        <v>415</v>
      </c>
      <c r="Z40">
        <v>21.292344008291298</v>
      </c>
      <c r="AA40">
        <f>_xlfn.XLOOKUP(Table4[[#This Row],[Column1]],Table2[Column1],Table2[Column3])</f>
        <v>18.546530813020901</v>
      </c>
      <c r="AB40">
        <f>(Table4[[#This Row],[old flux]]-Table4[[#This Row],[Column3]])/Table4[[#This Row],[old flux]]</f>
        <v>-0.14804996271015025</v>
      </c>
    </row>
    <row r="41" spans="1:28" hidden="1" x14ac:dyDescent="0.2">
      <c r="A41" t="s">
        <v>41</v>
      </c>
      <c r="B41">
        <v>4.1910498683085899</v>
      </c>
      <c r="C41" t="str">
        <f>Table1[[#This Row],[rxnid]]</f>
        <v>RXN-GARFT_c_FWD-YDR408C</v>
      </c>
      <c r="D41">
        <f>Table1[[#This Row],[kapp (1/s)]]*3600</f>
        <v>15087.779525910924</v>
      </c>
      <c r="F41" t="s">
        <v>5792</v>
      </c>
      <c r="G41">
        <f>_xlfn.XLOOKUP(SUBSTITUTE(Table6[[#This Row],[rxn]],"'",""),Table1[rxnid2],Table1[kapp (1/h)],MEDIAN(Table1[kapp (1/h)]))</f>
        <v>24803.684102600713</v>
      </c>
      <c r="J41" t="s">
        <v>233</v>
      </c>
      <c r="K41" t="s">
        <v>415</v>
      </c>
      <c r="L41">
        <v>16.1510391906763</v>
      </c>
      <c r="M41" cm="1">
        <f t="array" ref="M41">(_xlfn._xlws.FILTER(Table3[Column2],Table3[Column2]=Table2[[#This Row],[Column1]],"")=Table2[[#This Row],[Column1]])*Table2[[#This Row],[Column3]]</f>
        <v>16.1510391906763</v>
      </c>
      <c r="P41" t="s">
        <v>1918</v>
      </c>
      <c r="Q41" t="str">
        <f>SUBSTITUTE(Table3[[#This Row],[Column1]],"'","")</f>
        <v>RXN-EX_2mbac_e_FWD-SPONT</v>
      </c>
      <c r="S41" t="s">
        <v>233</v>
      </c>
      <c r="T41" t="s">
        <v>415</v>
      </c>
      <c r="U41">
        <v>16.1510391906763</v>
      </c>
      <c r="V41" cm="1">
        <f t="array" ref="V41">(_xlfn._xlws.FILTER(Table3[Column2],Table3[Column2]=Table5[[#This Row],[Column1]],"")=Table5[[#This Row],[Column1]])*Table5[[#This Row],[Column3]]</f>
        <v>16.1510391906763</v>
      </c>
      <c r="X41" t="s">
        <v>233</v>
      </c>
      <c r="Y41" t="s">
        <v>415</v>
      </c>
      <c r="Z41">
        <v>18.992399072473301</v>
      </c>
      <c r="AA41">
        <f>_xlfn.XLOOKUP(Table4[[#This Row],[Column1]],Table2[Column1],Table2[Column3])</f>
        <v>16.1510391906763</v>
      </c>
      <c r="AB41">
        <f>(Table4[[#This Row],[old flux]]-Table4[[#This Row],[Column3]])/Table4[[#This Row],[old flux]]</f>
        <v>-0.17592427634237093</v>
      </c>
    </row>
    <row r="42" spans="1:28" hidden="1" x14ac:dyDescent="0.2">
      <c r="A42" t="s">
        <v>42</v>
      </c>
      <c r="B42">
        <v>12.1807986588612</v>
      </c>
      <c r="C42" t="str">
        <f>Table1[[#This Row],[rxnid]]</f>
        <v>RXN-ACOTAi_m_FWD-YOL140W</v>
      </c>
      <c r="D42">
        <f>Table1[[#This Row],[kapp (1/s)]]*3600</f>
        <v>43850.875171900319</v>
      </c>
      <c r="F42" t="s">
        <v>5793</v>
      </c>
      <c r="G42">
        <f>_xlfn.XLOOKUP(SUBSTITUTE(Table6[[#This Row],[rxn]],"'",""),Table1[rxnid2],Table1[kapp (1/h)],MEDIAN(Table1[kapp (1/h)]))</f>
        <v>24803.684102600713</v>
      </c>
      <c r="J42" t="s">
        <v>236</v>
      </c>
      <c r="K42" t="s">
        <v>415</v>
      </c>
      <c r="L42">
        <v>16.1510391906763</v>
      </c>
      <c r="M42" cm="1">
        <f t="array" ref="M42">(_xlfn._xlws.FILTER(Table3[Column2],Table3[Column2]=Table2[[#This Row],[Column1]],"")=Table2[[#This Row],[Column1]])*Table2[[#This Row],[Column3]]</f>
        <v>16.1510391906763</v>
      </c>
      <c r="P42" t="s">
        <v>1919</v>
      </c>
      <c r="Q42" t="str">
        <f>SUBSTITUTE(Table3[[#This Row],[Column1]],"'","")</f>
        <v>RXN-EX_2mbac_e_REV-SPONT</v>
      </c>
      <c r="S42" t="s">
        <v>236</v>
      </c>
      <c r="T42" t="s">
        <v>415</v>
      </c>
      <c r="U42">
        <v>16.1510391906763</v>
      </c>
      <c r="V42" cm="1">
        <f t="array" ref="V42">(_xlfn._xlws.FILTER(Table3[Column2],Table3[Column2]=Table5[[#This Row],[Column1]],"")=Table5[[#This Row],[Column1]])*Table5[[#This Row],[Column3]]</f>
        <v>16.1510391906763</v>
      </c>
      <c r="X42" t="s">
        <v>236</v>
      </c>
      <c r="Y42" t="s">
        <v>415</v>
      </c>
      <c r="Z42">
        <v>18.992399072473301</v>
      </c>
      <c r="AA42">
        <f>_xlfn.XLOOKUP(Table4[[#This Row],[Column1]],Table2[Column1],Table2[Column3])</f>
        <v>16.1510391906763</v>
      </c>
      <c r="AB42">
        <f>(Table4[[#This Row],[old flux]]-Table4[[#This Row],[Column3]])/Table4[[#This Row],[old flux]]</f>
        <v>-0.17592427634237093</v>
      </c>
    </row>
    <row r="43" spans="1:28" hidden="1" x14ac:dyDescent="0.2">
      <c r="A43" t="s">
        <v>43</v>
      </c>
      <c r="B43">
        <v>0.93362676048646998</v>
      </c>
      <c r="C43" t="str">
        <f>Table1[[#This Row],[rxnid]]</f>
        <v>RXN-TRPS1_c_FWD-YGL026C</v>
      </c>
      <c r="D43">
        <f>Table1[[#This Row],[kapp (1/s)]]*3600</f>
        <v>3361.0563377512917</v>
      </c>
      <c r="F43" t="s">
        <v>5794</v>
      </c>
      <c r="G43">
        <f>_xlfn.XLOOKUP(SUBSTITUTE(Table6[[#This Row],[rxn]],"'",""),Table1[rxnid2],Table1[kapp (1/h)],MEDIAN(Table1[kapp (1/h)]))</f>
        <v>24803.684102600713</v>
      </c>
      <c r="J43" t="s">
        <v>31</v>
      </c>
      <c r="K43" t="s">
        <v>415</v>
      </c>
      <c r="L43">
        <v>0.45691784765690302</v>
      </c>
      <c r="M43" cm="1">
        <f t="array" ref="M43">(_xlfn._xlws.FILTER(Table3[Column2],Table3[Column2]=Table2[[#This Row],[Column1]],"")=Table2[[#This Row],[Column1]])*Table2[[#This Row],[Column3]]</f>
        <v>0.45691784765690302</v>
      </c>
      <c r="P43" t="s">
        <v>1920</v>
      </c>
      <c r="Q43" t="str">
        <f>SUBSTITUTE(Table3[[#This Row],[Column1]],"'","")</f>
        <v>RXN-EX_akg_e_FWD-SPONT</v>
      </c>
      <c r="S43" t="s">
        <v>31</v>
      </c>
      <c r="T43" t="s">
        <v>415</v>
      </c>
      <c r="U43">
        <v>0.45691784765690302</v>
      </c>
      <c r="V43" cm="1">
        <f t="array" ref="V43">(_xlfn._xlws.FILTER(Table3[Column2],Table3[Column2]=Table5[[#This Row],[Column1]],"")=Table5[[#This Row],[Column1]])*Table5[[#This Row],[Column3]]</f>
        <v>0.45691784765690302</v>
      </c>
      <c r="X43" t="s">
        <v>31</v>
      </c>
      <c r="Y43" t="s">
        <v>415</v>
      </c>
      <c r="Z43">
        <v>0.45691784765690302</v>
      </c>
      <c r="AA43">
        <f>_xlfn.XLOOKUP(Table4[[#This Row],[Column1]],Table2[Column1],Table2[Column3])</f>
        <v>0.45691784765690302</v>
      </c>
      <c r="AB43">
        <f>(Table4[[#This Row],[old flux]]-Table4[[#This Row],[Column3]])/Table4[[#This Row],[old flux]]</f>
        <v>0</v>
      </c>
    </row>
    <row r="44" spans="1:28" hidden="1" x14ac:dyDescent="0.2">
      <c r="A44" t="s">
        <v>44</v>
      </c>
      <c r="B44">
        <v>361.74886737246698</v>
      </c>
      <c r="C44" t="str">
        <f>Table1[[#This Row],[rxnid]]</f>
        <v>RXN-AKGDH_m_FWD-KGDCPLX</v>
      </c>
      <c r="D44">
        <f>Table1[[#This Row],[kapp (1/s)]]*3600</f>
        <v>1302295.9225408812</v>
      </c>
      <c r="F44" t="s">
        <v>5795</v>
      </c>
      <c r="G44">
        <f>_xlfn.XLOOKUP(SUBSTITUTE(Table6[[#This Row],[rxn]],"'",""),Table1[rxnid2],Table1[kapp (1/h)],MEDIAN(Table1[kapp (1/h)]))</f>
        <v>24803.684102600713</v>
      </c>
      <c r="J44" t="s">
        <v>358</v>
      </c>
      <c r="K44" t="s">
        <v>415</v>
      </c>
      <c r="L44">
        <v>16.1510391906763</v>
      </c>
      <c r="M44" cm="1">
        <f t="array" ref="M44">(_xlfn._xlws.FILTER(Table3[Column2],Table3[Column2]=Table2[[#This Row],[Column1]],"")=Table2[[#This Row],[Column1]])*Table2[[#This Row],[Column3]]</f>
        <v>16.1510391906763</v>
      </c>
      <c r="P44" t="s">
        <v>1921</v>
      </c>
      <c r="Q44" t="str">
        <f>SUBSTITUTE(Table3[[#This Row],[Column1]],"'","")</f>
        <v>RXN-EX_akg_e_REV-SPONT</v>
      </c>
      <c r="S44" t="s">
        <v>358</v>
      </c>
      <c r="T44" t="s">
        <v>415</v>
      </c>
      <c r="U44">
        <v>16.1510391906763</v>
      </c>
      <c r="V44" cm="1">
        <f t="array" ref="V44">(_xlfn._xlws.FILTER(Table3[Column2],Table3[Column2]=Table5[[#This Row],[Column1]],"")=Table5[[#This Row],[Column1]])*Table5[[#This Row],[Column3]]</f>
        <v>16.1510391906763</v>
      </c>
      <c r="X44" t="s">
        <v>358</v>
      </c>
      <c r="Y44" t="s">
        <v>415</v>
      </c>
      <c r="Z44">
        <v>18.992399072473301</v>
      </c>
      <c r="AA44">
        <f>_xlfn.XLOOKUP(Table4[[#This Row],[Column1]],Table2[Column1],Table2[Column3])</f>
        <v>16.1510391906763</v>
      </c>
      <c r="AB44">
        <f>(Table4[[#This Row],[old flux]]-Table4[[#This Row],[Column3]])/Table4[[#This Row],[old flux]]</f>
        <v>-0.17592427634237093</v>
      </c>
    </row>
    <row r="45" spans="1:28" hidden="1" x14ac:dyDescent="0.2">
      <c r="A45" t="s">
        <v>45</v>
      </c>
      <c r="B45">
        <v>1.71513028763924</v>
      </c>
      <c r="C45" t="str">
        <f>Table1[[#This Row],[rxnid]]</f>
        <v>RXN-CYSTGL_c_FWD-YAL012W</v>
      </c>
      <c r="D45">
        <f>Table1[[#This Row],[kapp (1/s)]]*3600</f>
        <v>6174.4690355012644</v>
      </c>
      <c r="F45" t="s">
        <v>5796</v>
      </c>
      <c r="G45">
        <f>_xlfn.XLOOKUP(SUBSTITUTE(Table6[[#This Row],[rxn]],"'",""),Table1[rxnid2],Table1[kapp (1/h)],MEDIAN(Table1[kapp (1/h)]))</f>
        <v>24803.684102600713</v>
      </c>
      <c r="J45" t="s">
        <v>209</v>
      </c>
      <c r="K45" t="s">
        <v>415</v>
      </c>
      <c r="L45">
        <v>30.323019173975801</v>
      </c>
      <c r="M45" cm="1">
        <f t="array" ref="M45">(_xlfn._xlws.FILTER(Table3[Column2],Table3[Column2]=Table2[[#This Row],[Column1]],"")=Table2[[#This Row],[Column1]])*Table2[[#This Row],[Column3]]</f>
        <v>30.323019173975801</v>
      </c>
      <c r="P45" t="s">
        <v>1922</v>
      </c>
      <c r="Q45" t="str">
        <f>SUBSTITUTE(Table3[[#This Row],[Column1]],"'","")</f>
        <v>RXN-EX_2phetoh_e_FWD-SPONT</v>
      </c>
      <c r="S45" t="s">
        <v>209</v>
      </c>
      <c r="T45" t="s">
        <v>415</v>
      </c>
      <c r="U45">
        <v>30.323019173975801</v>
      </c>
      <c r="V45" cm="1">
        <f t="array" ref="V45">(_xlfn._xlws.FILTER(Table3[Column2],Table3[Column2]=Table5[[#This Row],[Column1]],"")=Table5[[#This Row],[Column1]])*Table5[[#This Row],[Column3]]</f>
        <v>30.323019173975801</v>
      </c>
      <c r="X45" t="s">
        <v>209</v>
      </c>
      <c r="Y45" t="s">
        <v>415</v>
      </c>
      <c r="Z45">
        <v>15.1240040290756</v>
      </c>
      <c r="AA45">
        <f>_xlfn.XLOOKUP(Table4[[#This Row],[Column1]],Table2[Column1],Table2[Column3])</f>
        <v>30.323019173975801</v>
      </c>
      <c r="AB45">
        <f>(Table4[[#This Row],[old flux]]-Table4[[#This Row],[Column3]])/Table4[[#This Row],[old flux]]</f>
        <v>0.50123686753278474</v>
      </c>
    </row>
    <row r="46" spans="1:28" hidden="1" x14ac:dyDescent="0.2">
      <c r="A46" t="s">
        <v>46</v>
      </c>
      <c r="B46">
        <v>3.78299048148072</v>
      </c>
      <c r="C46" t="str">
        <f>Table1[[#This Row],[rxnid]]</f>
        <v>RXN-CDPDAGS_rm_FWD-YBR029C</v>
      </c>
      <c r="D46">
        <f>Table1[[#This Row],[kapp (1/s)]]*3600</f>
        <v>13618.765733330592</v>
      </c>
      <c r="F46" t="s">
        <v>5797</v>
      </c>
      <c r="G46">
        <f>_xlfn.XLOOKUP(SUBSTITUTE(Table6[[#This Row],[rxn]],"'",""),Table1[rxnid2],Table1[kapp (1/h)],MEDIAN(Table1[kapp (1/h)]))</f>
        <v>24803.684102600713</v>
      </c>
      <c r="J46" t="s">
        <v>69</v>
      </c>
      <c r="K46" t="s">
        <v>415</v>
      </c>
      <c r="L46">
        <v>30.323019173975801</v>
      </c>
      <c r="M46" cm="1">
        <f t="array" ref="M46">(_xlfn._xlws.FILTER(Table3[Column2],Table3[Column2]=Table2[[#This Row],[Column1]],"")=Table2[[#This Row],[Column1]])*Table2[[#This Row],[Column3]]</f>
        <v>30.323019173975801</v>
      </c>
      <c r="P46" t="s">
        <v>1923</v>
      </c>
      <c r="Q46" t="str">
        <f>SUBSTITUTE(Table3[[#This Row],[Column1]],"'","")</f>
        <v>RXN-EX_2phetoh_e_REV-SPONT</v>
      </c>
      <c r="S46" t="s">
        <v>69</v>
      </c>
      <c r="T46" t="s">
        <v>415</v>
      </c>
      <c r="U46">
        <v>30.323019173975801</v>
      </c>
      <c r="V46" cm="1">
        <f t="array" ref="V46">(_xlfn._xlws.FILTER(Table3[Column2],Table3[Column2]=Table5[[#This Row],[Column1]],"")=Table5[[#This Row],[Column1]])*Table5[[#This Row],[Column3]]</f>
        <v>30.323019173975801</v>
      </c>
      <c r="X46" t="s">
        <v>69</v>
      </c>
      <c r="Y46" t="s">
        <v>415</v>
      </c>
      <c r="Z46">
        <v>15.1240040290756</v>
      </c>
      <c r="AA46">
        <f>_xlfn.XLOOKUP(Table4[[#This Row],[Column1]],Table2[Column1],Table2[Column3])</f>
        <v>30.323019173975801</v>
      </c>
      <c r="AB46">
        <f>(Table4[[#This Row],[old flux]]-Table4[[#This Row],[Column3]])/Table4[[#This Row],[old flux]]</f>
        <v>0.50123686753278474</v>
      </c>
    </row>
    <row r="47" spans="1:28" hidden="1" x14ac:dyDescent="0.2">
      <c r="A47" t="s">
        <v>47</v>
      </c>
      <c r="B47">
        <v>0.94541599630082396</v>
      </c>
      <c r="C47" t="str">
        <f>Table1[[#This Row],[rxnid]]</f>
        <v>RXN-ATPPRT_c_FWD-YER055C</v>
      </c>
      <c r="D47">
        <f>Table1[[#This Row],[kapp (1/s)]]*3600</f>
        <v>3403.4975866829664</v>
      </c>
      <c r="F47" t="s">
        <v>5798</v>
      </c>
      <c r="G47">
        <f>_xlfn.XLOOKUP(SUBSTITUTE(Table6[[#This Row],[rxn]],"'",""),Table1[rxnid2],Table1[kapp (1/h)],MEDIAN(Table1[kapp (1/h)]))</f>
        <v>24803.684102600713</v>
      </c>
      <c r="J47" t="s">
        <v>234</v>
      </c>
      <c r="K47" t="s">
        <v>415</v>
      </c>
      <c r="L47">
        <v>16.1510391906763</v>
      </c>
      <c r="M47" cm="1">
        <f t="array" ref="M47">(_xlfn._xlws.FILTER(Table3[Column2],Table3[Column2]=Table2[[#This Row],[Column1]],"")=Table2[[#This Row],[Column1]])*Table2[[#This Row],[Column3]]</f>
        <v>16.1510391906763</v>
      </c>
      <c r="P47" t="s">
        <v>1924</v>
      </c>
      <c r="Q47" t="str">
        <f>SUBSTITUTE(Table3[[#This Row],[Column1]],"'","")</f>
        <v>RXN-EX_3mbald_e_FWD-SPONT</v>
      </c>
      <c r="S47" t="s">
        <v>234</v>
      </c>
      <c r="T47" t="s">
        <v>415</v>
      </c>
      <c r="U47">
        <v>16.1510391906763</v>
      </c>
      <c r="V47" cm="1">
        <f t="array" ref="V47">(_xlfn._xlws.FILTER(Table3[Column2],Table3[Column2]=Table5[[#This Row],[Column1]],"")=Table5[[#This Row],[Column1]])*Table5[[#This Row],[Column3]]</f>
        <v>16.1510391906763</v>
      </c>
      <c r="X47" t="s">
        <v>234</v>
      </c>
      <c r="Y47" t="s">
        <v>415</v>
      </c>
      <c r="Z47">
        <v>18.992399072473301</v>
      </c>
      <c r="AA47">
        <f>_xlfn.XLOOKUP(Table4[[#This Row],[Column1]],Table2[Column1],Table2[Column3])</f>
        <v>16.1510391906763</v>
      </c>
      <c r="AB47">
        <f>(Table4[[#This Row],[old flux]]-Table4[[#This Row],[Column3]])/Table4[[#This Row],[old flux]]</f>
        <v>-0.17592427634237093</v>
      </c>
    </row>
    <row r="48" spans="1:28" hidden="1" x14ac:dyDescent="0.2">
      <c r="A48" t="s">
        <v>48</v>
      </c>
      <c r="B48">
        <v>3.52977511180061</v>
      </c>
      <c r="C48" t="str">
        <f>Table1[[#This Row],[rxnid]]</f>
        <v>RXN-GLNTRS_c_FWD-YOR168W</v>
      </c>
      <c r="D48">
        <f>Table1[[#This Row],[kapp (1/s)]]*3600</f>
        <v>12707.190402482196</v>
      </c>
      <c r="F48" t="s">
        <v>5799</v>
      </c>
      <c r="G48">
        <f>_xlfn.XLOOKUP(SUBSTITUTE(Table6[[#This Row],[rxn]],"'",""),Table1[rxnid2],Table1[kapp (1/h)],MEDIAN(Table1[kapp (1/h)]))</f>
        <v>24803.684102600713</v>
      </c>
      <c r="J48" t="s">
        <v>63</v>
      </c>
      <c r="K48" t="s">
        <v>415</v>
      </c>
      <c r="L48">
        <v>9.1138577247532808</v>
      </c>
      <c r="M48" cm="1">
        <f t="array" ref="M48">(_xlfn._xlws.FILTER(Table3[Column2],Table3[Column2]=Table2[[#This Row],[Column1]],"")=Table2[[#This Row],[Column1]])*Table2[[#This Row],[Column3]]</f>
        <v>9.1138577247532808</v>
      </c>
      <c r="P48" t="s">
        <v>1925</v>
      </c>
      <c r="Q48" t="str">
        <f>SUBSTITUTE(Table3[[#This Row],[Column1]],"'","")</f>
        <v>RXN-EX_3mbald_e_REV-SPONT</v>
      </c>
      <c r="S48" t="s">
        <v>63</v>
      </c>
      <c r="T48" t="s">
        <v>415</v>
      </c>
      <c r="U48">
        <v>9.1138577247532808</v>
      </c>
      <c r="V48" cm="1">
        <f t="array" ref="V48">(_xlfn._xlws.FILTER(Table3[Column2],Table3[Column2]=Table5[[#This Row],[Column1]],"")=Table5[[#This Row],[Column1]])*Table5[[#This Row],[Column3]]</f>
        <v>9.1138577247532808</v>
      </c>
      <c r="X48" t="s">
        <v>63</v>
      </c>
      <c r="Y48" t="s">
        <v>415</v>
      </c>
      <c r="Z48">
        <v>9.0946738834259602</v>
      </c>
      <c r="AA48">
        <f>_xlfn.XLOOKUP(Table4[[#This Row],[Column1]],Table2[Column1],Table2[Column3])</f>
        <v>9.1138577247532808</v>
      </c>
      <c r="AB48">
        <f>(Table4[[#This Row],[old flux]]-Table4[[#This Row],[Column3]])/Table4[[#This Row],[old flux]]</f>
        <v>2.1049090195052363E-3</v>
      </c>
    </row>
    <row r="49" spans="1:28" hidden="1" x14ac:dyDescent="0.2">
      <c r="A49" t="s">
        <v>49</v>
      </c>
      <c r="B49">
        <v>246.01083876928701</v>
      </c>
      <c r="C49" t="str">
        <f>Table1[[#This Row],[rxnid]]</f>
        <v>RXN-ARGSL_c_FWD-YHR018C</v>
      </c>
      <c r="D49">
        <f>Table1[[#This Row],[kapp (1/s)]]*3600</f>
        <v>885639.01956943318</v>
      </c>
      <c r="F49" t="s">
        <v>5800</v>
      </c>
      <c r="G49">
        <f>_xlfn.XLOOKUP(SUBSTITUTE(Table6[[#This Row],[rxn]],"'",""),Table1[rxnid2],Table1[kapp (1/h)],MEDIAN(Table1[kapp (1/h)]))</f>
        <v>24803.684102600713</v>
      </c>
      <c r="J49" t="s">
        <v>402</v>
      </c>
      <c r="K49" t="s">
        <v>415</v>
      </c>
      <c r="L49">
        <v>27.1455747873182</v>
      </c>
      <c r="M49" cm="1">
        <f t="array" ref="M49">(_xlfn._xlws.FILTER(Table3[Column2],Table3[Column2]=Table2[[#This Row],[Column1]],"")=Table2[[#This Row],[Column1]])*Table2[[#This Row],[Column3]]</f>
        <v>27.1455747873182</v>
      </c>
      <c r="P49" t="s">
        <v>1926</v>
      </c>
      <c r="Q49" t="str">
        <f>SUBSTITUTE(Table3[[#This Row],[Column1]],"'","")</f>
        <v>RXN-EX_4abz_e_FWD-SPONT</v>
      </c>
      <c r="S49" t="s">
        <v>402</v>
      </c>
      <c r="T49" t="s">
        <v>415</v>
      </c>
      <c r="U49">
        <v>27.1455747873182</v>
      </c>
      <c r="V49" cm="1">
        <f t="array" ref="V49">(_xlfn._xlws.FILTER(Table3[Column2],Table3[Column2]=Table5[[#This Row],[Column1]],"")=Table5[[#This Row],[Column1]])*Table5[[#This Row],[Column3]]</f>
        <v>27.1455747873182</v>
      </c>
      <c r="X49" t="s">
        <v>401</v>
      </c>
      <c r="Y49" t="s">
        <v>415</v>
      </c>
      <c r="Z49">
        <v>30.096958816923401</v>
      </c>
      <c r="AA49" t="e">
        <f>_xlfn.XLOOKUP(Table4[[#This Row],[Column1]],Table2[Column1],Table2[Column3])</f>
        <v>#N/A</v>
      </c>
      <c r="AB49" t="e">
        <f>(Table4[[#This Row],[old flux]]-Table4[[#This Row],[Column3]])/Table4[[#This Row],[old flux]]</f>
        <v>#N/A</v>
      </c>
    </row>
    <row r="50" spans="1:28" hidden="1" x14ac:dyDescent="0.2">
      <c r="A50" t="s">
        <v>50</v>
      </c>
      <c r="B50">
        <v>1.50892152575683</v>
      </c>
      <c r="C50" t="str">
        <f>Table1[[#This Row],[rxnid]]</f>
        <v>RXN-IGPDH_c_FWD-YOR202W</v>
      </c>
      <c r="D50">
        <f>Table1[[#This Row],[kapp (1/s)]]*3600</f>
        <v>5432.1174927245884</v>
      </c>
      <c r="F50" t="s">
        <v>5801</v>
      </c>
      <c r="G50">
        <f>_xlfn.XLOOKUP(SUBSTITUTE(Table6[[#This Row],[rxn]],"'",""),Table1[rxnid2],Table1[kapp (1/h)],MEDIAN(Table1[kapp (1/h)]))</f>
        <v>24803.684102600713</v>
      </c>
      <c r="J50" t="s">
        <v>88</v>
      </c>
      <c r="K50" t="s">
        <v>415</v>
      </c>
      <c r="L50">
        <v>9.6142242671099995E-4</v>
      </c>
      <c r="M50" cm="1">
        <f t="array" ref="M50">(_xlfn._xlws.FILTER(Table3[Column2],Table3[Column2]=Table2[[#This Row],[Column1]],"")=Table2[[#This Row],[Column1]])*Table2[[#This Row],[Column3]]</f>
        <v>9.6142242671099995E-4</v>
      </c>
      <c r="P50" t="s">
        <v>1927</v>
      </c>
      <c r="Q50" t="str">
        <f>SUBSTITUTE(Table3[[#This Row],[Column1]],"'","")</f>
        <v>RXN-EX_4abz_e_REV-SPONT</v>
      </c>
      <c r="S50" t="s">
        <v>88</v>
      </c>
      <c r="T50" t="s">
        <v>415</v>
      </c>
      <c r="U50">
        <v>9.6142242671099995E-4</v>
      </c>
      <c r="V50" cm="1">
        <f t="array" ref="V50">(_xlfn._xlws.FILTER(Table3[Column2],Table3[Column2]=Table5[[#This Row],[Column1]],"")=Table5[[#This Row],[Column1]])*Table5[[#This Row],[Column3]]</f>
        <v>9.6142242671099995E-4</v>
      </c>
      <c r="X50" t="s">
        <v>88</v>
      </c>
      <c r="Y50" t="s">
        <v>415</v>
      </c>
      <c r="Z50">
        <v>9.6142242671099995E-4</v>
      </c>
      <c r="AA50">
        <f>_xlfn.XLOOKUP(Table4[[#This Row],[Column1]],Table2[Column1],Table2[Column3])</f>
        <v>9.6142242671099995E-4</v>
      </c>
      <c r="AB50">
        <f>(Table4[[#This Row],[old flux]]-Table4[[#This Row],[Column3]])/Table4[[#This Row],[old flux]]</f>
        <v>0</v>
      </c>
    </row>
    <row r="51" spans="1:28" hidden="1" x14ac:dyDescent="0.2">
      <c r="A51" t="s">
        <v>51</v>
      </c>
      <c r="B51">
        <v>1.3666844538987599</v>
      </c>
      <c r="C51" t="str">
        <f>Table1[[#This Row],[rxnid]]</f>
        <v>RXN-ADSK_c_FWD-YKL001C</v>
      </c>
      <c r="D51">
        <f>Table1[[#This Row],[kapp (1/s)]]*3600</f>
        <v>4920.0640340355358</v>
      </c>
      <c r="F51" t="s">
        <v>5802</v>
      </c>
      <c r="G51">
        <f>_xlfn.XLOOKUP(SUBSTITUTE(Table6[[#This Row],[rxn]],"'",""),Table1[rxnid2],Table1[kapp (1/h)],MEDIAN(Table1[kapp (1/h)]))</f>
        <v>24803.684102600713</v>
      </c>
      <c r="J51" t="s">
        <v>30</v>
      </c>
      <c r="K51" t="s">
        <v>415</v>
      </c>
      <c r="L51">
        <v>662.68327445027001</v>
      </c>
      <c r="M51" cm="1">
        <f t="array" ref="M51">(_xlfn._xlws.FILTER(Table3[Column2],Table3[Column2]=Table2[[#This Row],[Column1]],"")=Table2[[#This Row],[Column1]])*Table2[[#This Row],[Column3]]</f>
        <v>662.68327445027001</v>
      </c>
      <c r="P51" t="s">
        <v>1928</v>
      </c>
      <c r="Q51" t="str">
        <f>SUBSTITUTE(Table3[[#This Row],[Column1]],"'","")</f>
        <v>RXN-EX_5aop_e_FWD-SPONT</v>
      </c>
      <c r="S51" t="s">
        <v>30</v>
      </c>
      <c r="T51" t="s">
        <v>415</v>
      </c>
      <c r="U51">
        <v>662.68327445027001</v>
      </c>
      <c r="V51" cm="1">
        <f t="array" ref="V51">(_xlfn._xlws.FILTER(Table3[Column2],Table3[Column2]=Table5[[#This Row],[Column1]],"")=Table5[[#This Row],[Column1]])*Table5[[#This Row],[Column3]]</f>
        <v>662.68327445027001</v>
      </c>
      <c r="X51" t="s">
        <v>30</v>
      </c>
      <c r="Y51" t="s">
        <v>415</v>
      </c>
      <c r="Z51">
        <v>653.79769447875697</v>
      </c>
      <c r="AA51">
        <f>_xlfn.XLOOKUP(Table4[[#This Row],[Column1]],Table2[Column1],Table2[Column3])</f>
        <v>662.68327445027001</v>
      </c>
      <c r="AB51">
        <f>(Table4[[#This Row],[old flux]]-Table4[[#This Row],[Column3]])/Table4[[#This Row],[old flux]]</f>
        <v>1.3408486850500469E-2</v>
      </c>
    </row>
    <row r="52" spans="1:28" hidden="1" x14ac:dyDescent="0.2">
      <c r="A52" t="s">
        <v>52</v>
      </c>
      <c r="B52">
        <v>1220.06811757883</v>
      </c>
      <c r="C52" t="str">
        <f>Table1[[#This Row],[rxnid]]</f>
        <v>RXN-PSP_L_c_FWD-YGR208W</v>
      </c>
      <c r="D52">
        <f>Table1[[#This Row],[kapp (1/s)]]*3600</f>
        <v>4392245.2232837882</v>
      </c>
      <c r="F52" t="s">
        <v>5803</v>
      </c>
      <c r="G52">
        <f>_xlfn.XLOOKUP(SUBSTITUTE(Table6[[#This Row],[rxn]],"'",""),Table1[rxnid2],Table1[kapp (1/h)],MEDIAN(Table1[kapp (1/h)]))</f>
        <v>24803.684102600713</v>
      </c>
      <c r="J52" t="s">
        <v>176</v>
      </c>
      <c r="K52" t="s">
        <v>415</v>
      </c>
      <c r="L52">
        <v>66.782376938518695</v>
      </c>
      <c r="M52" cm="1">
        <f t="array" ref="M52">(_xlfn._xlws.FILTER(Table3[Column2],Table3[Column2]=Table2[[#This Row],[Column1]],"")=Table2[[#This Row],[Column1]])*Table2[[#This Row],[Column3]]</f>
        <v>66.782376938518695</v>
      </c>
      <c r="P52" t="s">
        <v>1929</v>
      </c>
      <c r="Q52" t="str">
        <f>SUBSTITUTE(Table3[[#This Row],[Column1]],"'","")</f>
        <v>RXN-EX_5aop_e_REV-SPONT</v>
      </c>
      <c r="S52" t="s">
        <v>176</v>
      </c>
      <c r="T52" t="s">
        <v>415</v>
      </c>
      <c r="U52">
        <v>66.782376938518695</v>
      </c>
      <c r="V52" cm="1">
        <f t="array" ref="V52">(_xlfn._xlws.FILTER(Table3[Column2],Table3[Column2]=Table5[[#This Row],[Column1]],"")=Table5[[#This Row],[Column1]])*Table5[[#This Row],[Column3]]</f>
        <v>66.782376938518695</v>
      </c>
      <c r="X52" t="s">
        <v>176</v>
      </c>
      <c r="Y52" t="s">
        <v>415</v>
      </c>
      <c r="Z52">
        <v>24.5054400068218</v>
      </c>
      <c r="AA52">
        <f>_xlfn.XLOOKUP(Table4[[#This Row],[Column1]],Table2[Column1],Table2[Column3])</f>
        <v>66.782376938518695</v>
      </c>
      <c r="AB52">
        <f>(Table4[[#This Row],[old flux]]-Table4[[#This Row],[Column3]])/Table4[[#This Row],[old flux]]</f>
        <v>0.63305528898167196</v>
      </c>
    </row>
    <row r="53" spans="1:28" hidden="1" x14ac:dyDescent="0.2">
      <c r="A53" t="s">
        <v>53</v>
      </c>
      <c r="B53">
        <v>59.815324405132898</v>
      </c>
      <c r="C53" t="str">
        <f>Table1[[#This Row],[rxnid]]</f>
        <v>RXN-G6PDH2i_c_FWD-YNL241C</v>
      </c>
      <c r="D53">
        <f>Table1[[#This Row],[kapp (1/s)]]*3600</f>
        <v>215335.16785847844</v>
      </c>
      <c r="F53" t="s">
        <v>5804</v>
      </c>
      <c r="G53">
        <f>_xlfn.XLOOKUP(SUBSTITUTE(Table6[[#This Row],[rxn]],"'",""),Table1[rxnid2],Table1[kapp (1/h)],MEDIAN(Table1[kapp (1/h)]))</f>
        <v>24803.684102600713</v>
      </c>
      <c r="J53" t="s">
        <v>129</v>
      </c>
      <c r="K53" t="s">
        <v>415</v>
      </c>
      <c r="L53">
        <v>23.8024228175173</v>
      </c>
      <c r="M53" cm="1">
        <f t="array" ref="M53">(_xlfn._xlws.FILTER(Table3[Column2],Table3[Column2]=Table2[[#This Row],[Column1]],"")=Table2[[#This Row],[Column1]])*Table2[[#This Row],[Column3]]</f>
        <v>23.8024228175173</v>
      </c>
      <c r="P53" t="s">
        <v>1930</v>
      </c>
      <c r="Q53" t="str">
        <f>SUBSTITUTE(Table3[[#This Row],[Column1]],"'","")</f>
        <v>RXN-EX_5fthf_e_FWD-SPONT</v>
      </c>
      <c r="S53" t="s">
        <v>129</v>
      </c>
      <c r="T53" t="s">
        <v>415</v>
      </c>
      <c r="U53">
        <v>23.8024228175173</v>
      </c>
      <c r="V53" cm="1">
        <f t="array" ref="V53">(_xlfn._xlws.FILTER(Table3[Column2],Table3[Column2]=Table5[[#This Row],[Column1]],"")=Table5[[#This Row],[Column1]])*Table5[[#This Row],[Column3]]</f>
        <v>23.8024228175173</v>
      </c>
      <c r="X53" t="s">
        <v>129</v>
      </c>
      <c r="Y53" t="s">
        <v>415</v>
      </c>
      <c r="Z53">
        <v>23.8024228175173</v>
      </c>
      <c r="AA53">
        <f>_xlfn.XLOOKUP(Table4[[#This Row],[Column1]],Table2[Column1],Table2[Column3])</f>
        <v>23.8024228175173</v>
      </c>
      <c r="AB53">
        <f>(Table4[[#This Row],[old flux]]-Table4[[#This Row],[Column3]])/Table4[[#This Row],[old flux]]</f>
        <v>0</v>
      </c>
    </row>
    <row r="54" spans="1:28" hidden="1" x14ac:dyDescent="0.2">
      <c r="A54" t="s">
        <v>54</v>
      </c>
      <c r="B54">
        <v>17.548376920993402</v>
      </c>
      <c r="C54" t="str">
        <f>Table1[[#This Row],[rxnid]]</f>
        <v>RXN-C24STR_r_FWD-YGL012W</v>
      </c>
      <c r="D54">
        <f>Table1[[#This Row],[kapp (1/s)]]*3600</f>
        <v>63174.156915576248</v>
      </c>
      <c r="F54" t="s">
        <v>5805</v>
      </c>
      <c r="G54">
        <f>_xlfn.XLOOKUP(SUBSTITUTE(Table6[[#This Row],[rxn]],"'",""),Table1[rxnid2],Table1[kapp (1/h)],MEDIAN(Table1[kapp (1/h)]))</f>
        <v>24803.684102600713</v>
      </c>
      <c r="J54" t="s">
        <v>58</v>
      </c>
      <c r="K54" t="s">
        <v>415</v>
      </c>
      <c r="L54">
        <v>148.04455992518501</v>
      </c>
      <c r="M54" cm="1">
        <f t="array" ref="M54">(_xlfn._xlws.FILTER(Table3[Column2],Table3[Column2]=Table2[[#This Row],[Column1]],"")=Table2[[#This Row],[Column1]])*Table2[[#This Row],[Column3]]</f>
        <v>148.04455992518501</v>
      </c>
      <c r="P54" t="s">
        <v>1931</v>
      </c>
      <c r="Q54" t="str">
        <f>SUBSTITUTE(Table3[[#This Row],[Column1]],"'","")</f>
        <v>RXN-EX_5fthf_e_REV-SPONT</v>
      </c>
      <c r="S54" t="s">
        <v>58</v>
      </c>
      <c r="T54" t="s">
        <v>415</v>
      </c>
      <c r="U54">
        <v>148.04455992518501</v>
      </c>
      <c r="V54" cm="1">
        <f t="array" ref="V54">(_xlfn._xlws.FILTER(Table3[Column2],Table3[Column2]=Table5[[#This Row],[Column1]],"")=Table5[[#This Row],[Column1]])*Table5[[#This Row],[Column3]]</f>
        <v>148.04455992518501</v>
      </c>
      <c r="X54" t="s">
        <v>58</v>
      </c>
      <c r="Y54" t="s">
        <v>415</v>
      </c>
      <c r="Z54">
        <v>150.790373120455</v>
      </c>
      <c r="AA54">
        <f>_xlfn.XLOOKUP(Table4[[#This Row],[Column1]],Table2[Column1],Table2[Column3])</f>
        <v>148.04455992518501</v>
      </c>
      <c r="AB54">
        <f>(Table4[[#This Row],[old flux]]-Table4[[#This Row],[Column3]])/Table4[[#This Row],[old flux]]</f>
        <v>-1.8547207655975995E-2</v>
      </c>
    </row>
    <row r="55" spans="1:28" hidden="1" x14ac:dyDescent="0.2">
      <c r="A55" t="s">
        <v>55</v>
      </c>
      <c r="B55">
        <v>266.44679597106301</v>
      </c>
      <c r="C55" t="str">
        <f>Table1[[#This Row],[rxnid]]</f>
        <v>RXN-PFK_c_FWD-PFK12</v>
      </c>
      <c r="D55">
        <f>Table1[[#This Row],[kapp (1/s)]]*3600</f>
        <v>959208.46549582679</v>
      </c>
      <c r="F55" t="s">
        <v>5806</v>
      </c>
      <c r="G55">
        <f>_xlfn.XLOOKUP(SUBSTITUTE(Table6[[#This Row],[rxn]],"'",""),Table1[rxnid2],Table1[kapp (1/h)],MEDIAN(Table1[kapp (1/h)]))</f>
        <v>24803.684102600713</v>
      </c>
      <c r="J55" t="s">
        <v>207</v>
      </c>
      <c r="K55" t="s">
        <v>415</v>
      </c>
      <c r="L55">
        <v>14.749828465996</v>
      </c>
      <c r="M55" cm="1">
        <f t="array" ref="M55">(_xlfn._xlws.FILTER(Table3[Column2],Table3[Column2]=Table2[[#This Row],[Column1]],"")=Table2[[#This Row],[Column1]])*Table2[[#This Row],[Column3]]</f>
        <v>14.749828465996</v>
      </c>
      <c r="P55" t="s">
        <v>1932</v>
      </c>
      <c r="Q55" t="str">
        <f>SUBSTITUTE(Table3[[#This Row],[Column1]],"'","")</f>
        <v>RXN-EX_dann_e_FWD-SPONT</v>
      </c>
      <c r="S55" t="s">
        <v>207</v>
      </c>
      <c r="T55" t="s">
        <v>415</v>
      </c>
      <c r="U55">
        <v>14.749828465996</v>
      </c>
      <c r="V55" cm="1">
        <f t="array" ref="V55">(_xlfn._xlws.FILTER(Table3[Column2],Table3[Column2]=Table5[[#This Row],[Column1]],"")=Table5[[#This Row],[Column1]])*Table5[[#This Row],[Column3]]</f>
        <v>14.749828465996</v>
      </c>
      <c r="X55" t="s">
        <v>207</v>
      </c>
      <c r="Y55" t="s">
        <v>415</v>
      </c>
      <c r="Z55">
        <v>84.708784857488496</v>
      </c>
      <c r="AA55">
        <f>_xlfn.XLOOKUP(Table4[[#This Row],[Column1]],Table2[Column1],Table2[Column3])</f>
        <v>14.749828465996</v>
      </c>
      <c r="AB55">
        <f>(Table4[[#This Row],[old flux]]-Table4[[#This Row],[Column3]])/Table4[[#This Row],[old flux]]</f>
        <v>-4.7430352531064797</v>
      </c>
    </row>
    <row r="56" spans="1:28" hidden="1" x14ac:dyDescent="0.2">
      <c r="A56" t="s">
        <v>56</v>
      </c>
      <c r="B56">
        <v>12.580422674407</v>
      </c>
      <c r="C56" t="str">
        <f>Table1[[#This Row],[rxnid]]</f>
        <v>RXN-LEUTRS_c_FWD-YPL160W</v>
      </c>
      <c r="D56">
        <f>Table1[[#This Row],[kapp (1/s)]]*3600</f>
        <v>45289.521627865201</v>
      </c>
      <c r="F56" t="s">
        <v>5807</v>
      </c>
      <c r="G56">
        <f>_xlfn.XLOOKUP(SUBSTITUTE(Table6[[#This Row],[rxn]],"'",""),Table1[rxnid2],Table1[kapp (1/h)],MEDIAN(Table1[kapp (1/h)]))</f>
        <v>24803.684102600713</v>
      </c>
      <c r="J56" t="s">
        <v>42</v>
      </c>
      <c r="K56" t="s">
        <v>415</v>
      </c>
      <c r="L56">
        <v>14.749828465996</v>
      </c>
      <c r="M56" cm="1">
        <f t="array" ref="M56">(_xlfn._xlws.FILTER(Table3[Column2],Table3[Column2]=Table2[[#This Row],[Column1]],"")=Table2[[#This Row],[Column1]])*Table2[[#This Row],[Column3]]</f>
        <v>14.749828465996</v>
      </c>
      <c r="P56" t="s">
        <v>1933</v>
      </c>
      <c r="Q56" t="str">
        <f>SUBSTITUTE(Table3[[#This Row],[Column1]],"'","")</f>
        <v>RXN-EX_dann_e_REV-SPONT</v>
      </c>
      <c r="S56" t="s">
        <v>42</v>
      </c>
      <c r="T56" t="s">
        <v>415</v>
      </c>
      <c r="U56">
        <v>14.749828465996</v>
      </c>
      <c r="V56" cm="1">
        <f t="array" ref="V56">(_xlfn._xlws.FILTER(Table3[Column2],Table3[Column2]=Table5[[#This Row],[Column1]],"")=Table5[[#This Row],[Column1]])*Table5[[#This Row],[Column3]]</f>
        <v>14.749828465996</v>
      </c>
      <c r="X56" t="s">
        <v>42</v>
      </c>
      <c r="Y56" t="s">
        <v>415</v>
      </c>
      <c r="Z56">
        <v>84.708784857488496</v>
      </c>
      <c r="AA56">
        <f>_xlfn.XLOOKUP(Table4[[#This Row],[Column1]],Table2[Column1],Table2[Column3])</f>
        <v>14.749828465996</v>
      </c>
      <c r="AB56">
        <f>(Table4[[#This Row],[old flux]]-Table4[[#This Row],[Column3]])/Table4[[#This Row],[old flux]]</f>
        <v>-4.7430352531064797</v>
      </c>
    </row>
    <row r="57" spans="1:28" hidden="1" x14ac:dyDescent="0.2">
      <c r="A57" t="s">
        <v>57</v>
      </c>
      <c r="B57">
        <v>3.2690131636735398</v>
      </c>
      <c r="C57" t="str">
        <f>Table1[[#This Row],[rxnid]]</f>
        <v>RXN-3C3HMPt_c_m_REV-YKL120W</v>
      </c>
      <c r="D57">
        <f>Table1[[#This Row],[kapp (1/s)]]*3600</f>
        <v>11768.447389224742</v>
      </c>
      <c r="F57" t="s">
        <v>5808</v>
      </c>
      <c r="G57">
        <f>_xlfn.XLOOKUP(SUBSTITUTE(Table6[[#This Row],[rxn]],"'",""),Table1[rxnid2],Table1[kapp (1/h)],MEDIAN(Table1[kapp (1/h)]))</f>
        <v>24803.684102600713</v>
      </c>
      <c r="J57" t="s">
        <v>295</v>
      </c>
      <c r="K57" t="s">
        <v>415</v>
      </c>
      <c r="L57">
        <v>0.21707250406145001</v>
      </c>
      <c r="M57" cm="1">
        <f t="array" ref="M57">(_xlfn._xlws.FILTER(Table3[Column2],Table3[Column2]=Table2[[#This Row],[Column1]],"")=Table2[[#This Row],[Column1]])*Table2[[#This Row],[Column3]]</f>
        <v>0.21707250406145001</v>
      </c>
      <c r="P57" t="s">
        <v>1934</v>
      </c>
      <c r="Q57" t="str">
        <f>SUBSTITUTE(Table3[[#This Row],[Column1]],"'","")</f>
        <v>RXN-EX_8aonn_e_FWD-SPONT</v>
      </c>
      <c r="S57" t="s">
        <v>295</v>
      </c>
      <c r="T57" t="s">
        <v>415</v>
      </c>
      <c r="U57">
        <v>0.21707250406145001</v>
      </c>
      <c r="V57" cm="1">
        <f t="array" ref="V57">(_xlfn._xlws.FILTER(Table3[Column2],Table3[Column2]=Table5[[#This Row],[Column1]],"")=Table5[[#This Row],[Column1]])*Table5[[#This Row],[Column3]]</f>
        <v>0.21707250406145001</v>
      </c>
      <c r="X57" t="s">
        <v>295</v>
      </c>
      <c r="Y57" t="s">
        <v>415</v>
      </c>
      <c r="Z57">
        <v>0.21707250406145001</v>
      </c>
      <c r="AA57">
        <f>_xlfn.XLOOKUP(Table4[[#This Row],[Column1]],Table2[Column1],Table2[Column3])</f>
        <v>0.21707250406145001</v>
      </c>
      <c r="AB57">
        <f>(Table4[[#This Row],[old flux]]-Table4[[#This Row],[Column3]])/Table4[[#This Row],[old flux]]</f>
        <v>0</v>
      </c>
    </row>
    <row r="58" spans="1:28" hidden="1" x14ac:dyDescent="0.2">
      <c r="A58" t="s">
        <v>58</v>
      </c>
      <c r="B58">
        <v>5.07715841846393</v>
      </c>
      <c r="C58" t="str">
        <f>Table1[[#This Row],[rxnid]]</f>
        <v>RXN-ACS_c_FWD-YLR153C</v>
      </c>
      <c r="D58">
        <f>Table1[[#This Row],[kapp (1/s)]]*3600</f>
        <v>18277.770306470149</v>
      </c>
      <c r="F58" t="s">
        <v>5809</v>
      </c>
      <c r="G58">
        <f>_xlfn.XLOOKUP(SUBSTITUTE(Table6[[#This Row],[rxn]],"'",""),Table1[rxnid2],Table1[kapp (1/h)],MEDIAN(Table1[kapp (1/h)]))</f>
        <v>24803.684102600713</v>
      </c>
      <c r="J58" t="s">
        <v>293</v>
      </c>
      <c r="K58" t="s">
        <v>415</v>
      </c>
      <c r="L58">
        <v>0.59156383235841004</v>
      </c>
      <c r="M58" cm="1">
        <f t="array" ref="M58">(_xlfn._xlws.FILTER(Table3[Column2],Table3[Column2]=Table2[[#This Row],[Column1]],"")=Table2[[#This Row],[Column1]])*Table2[[#This Row],[Column3]]</f>
        <v>0.59156383235841004</v>
      </c>
      <c r="P58" t="s">
        <v>1935</v>
      </c>
      <c r="Q58" t="str">
        <f>SUBSTITUTE(Table3[[#This Row],[Column1]],"'","")</f>
        <v>RXN-EX_8aonn_e_REV-SPONT</v>
      </c>
      <c r="S58" t="s">
        <v>293</v>
      </c>
      <c r="T58" t="s">
        <v>415</v>
      </c>
      <c r="U58">
        <v>0.59156383235841004</v>
      </c>
      <c r="V58" cm="1">
        <f t="array" ref="V58">(_xlfn._xlws.FILTER(Table3[Column2],Table3[Column2]=Table5[[#This Row],[Column1]],"")=Table5[[#This Row],[Column1]])*Table5[[#This Row],[Column3]]</f>
        <v>0.59156383235841004</v>
      </c>
      <c r="X58" t="s">
        <v>293</v>
      </c>
      <c r="Y58" t="s">
        <v>415</v>
      </c>
      <c r="Z58">
        <v>0.59156383235841004</v>
      </c>
      <c r="AA58">
        <f>_xlfn.XLOOKUP(Table4[[#This Row],[Column1]],Table2[Column1],Table2[Column3])</f>
        <v>0.59156383235841004</v>
      </c>
      <c r="AB58">
        <f>(Table4[[#This Row],[old flux]]-Table4[[#This Row],[Column3]])/Table4[[#This Row],[old flux]]</f>
        <v>0</v>
      </c>
    </row>
    <row r="59" spans="1:28" hidden="1" x14ac:dyDescent="0.2">
      <c r="A59" t="s">
        <v>59</v>
      </c>
      <c r="B59">
        <v>10.981833018372599</v>
      </c>
      <c r="C59" t="str">
        <f>Table1[[#This Row],[rxnid]]</f>
        <v>RXN-PPND2_c_FWD-YBR166C</v>
      </c>
      <c r="D59">
        <f>Table1[[#This Row],[kapp (1/s)]]*3600</f>
        <v>39534.598866141358</v>
      </c>
      <c r="F59" t="s">
        <v>5810</v>
      </c>
      <c r="G59">
        <f>_xlfn.XLOOKUP(SUBSTITUTE(Table6[[#This Row],[rxn]],"'",""),Table1[rxnid2],Table1[kapp (1/h)],MEDIAN(Table1[kapp (1/h)]))</f>
        <v>24803.684102600713</v>
      </c>
      <c r="J59" t="s">
        <v>82</v>
      </c>
      <c r="K59" t="s">
        <v>415</v>
      </c>
      <c r="L59">
        <v>13.1570282102766</v>
      </c>
      <c r="M59" cm="1">
        <f t="array" ref="M59">(_xlfn._xlws.FILTER(Table3[Column2],Table3[Column2]=Table2[[#This Row],[Column1]],"")=Table2[[#This Row],[Column1]])*Table2[[#This Row],[Column3]]</f>
        <v>13.1570282102766</v>
      </c>
      <c r="P59" t="s">
        <v>1936</v>
      </c>
      <c r="Q59" t="str">
        <f>SUBSTITUTE(Table3[[#This Row],[Column1]],"'","")</f>
        <v>RXN-EX_xan_e_FWD-SPONT</v>
      </c>
      <c r="S59" t="s">
        <v>82</v>
      </c>
      <c r="T59" t="s">
        <v>415</v>
      </c>
      <c r="U59">
        <v>13.1570282102766</v>
      </c>
      <c r="V59" cm="1">
        <f t="array" ref="V59">(_xlfn._xlws.FILTER(Table3[Column2],Table3[Column2]=Table5[[#This Row],[Column1]],"")=Table5[[#This Row],[Column1]])*Table5[[#This Row],[Column3]]</f>
        <v>13.1570282102766</v>
      </c>
      <c r="X59" t="s">
        <v>82</v>
      </c>
      <c r="Y59" t="s">
        <v>415</v>
      </c>
      <c r="Z59">
        <v>13.1570282102766</v>
      </c>
      <c r="AA59">
        <f>_xlfn.XLOOKUP(Table4[[#This Row],[Column1]],Table2[Column1],Table2[Column3])</f>
        <v>13.1570282102766</v>
      </c>
      <c r="AB59">
        <f>(Table4[[#This Row],[old flux]]-Table4[[#This Row],[Column3]])/Table4[[#This Row],[old flux]]</f>
        <v>0</v>
      </c>
    </row>
    <row r="60" spans="1:28" hidden="1" x14ac:dyDescent="0.2">
      <c r="A60" t="s">
        <v>60</v>
      </c>
      <c r="B60">
        <v>203.56608043018599</v>
      </c>
      <c r="C60" t="str">
        <f>Table1[[#This Row],[rxnid]]</f>
        <v>RXN-SERtps_e_REV-YDR105C</v>
      </c>
      <c r="D60">
        <f>Table1[[#This Row],[kapp (1/s)]]*3600</f>
        <v>732837.88954866957</v>
      </c>
      <c r="F60" t="s">
        <v>5811</v>
      </c>
      <c r="G60">
        <f>_xlfn.XLOOKUP(SUBSTITUTE(Table6[[#This Row],[rxn]],"'",""),Table1[rxnid2],Table1[kapp (1/h)],MEDIAN(Table1[kapp (1/h)]))</f>
        <v>24803.684102600713</v>
      </c>
      <c r="J60" t="s">
        <v>131</v>
      </c>
      <c r="K60" t="s">
        <v>415</v>
      </c>
      <c r="L60">
        <v>13.1570282102766</v>
      </c>
      <c r="M60" cm="1">
        <f t="array" ref="M60">(_xlfn._xlws.FILTER(Table3[Column2],Table3[Column2]=Table2[[#This Row],[Column1]],"")=Table2[[#This Row],[Column1]])*Table2[[#This Row],[Column3]]</f>
        <v>13.1570282102766</v>
      </c>
      <c r="P60" t="s">
        <v>1937</v>
      </c>
      <c r="Q60" t="str">
        <f>SUBSTITUTE(Table3[[#This Row],[Column1]],"'","")</f>
        <v>RXN-EX_xan_e_REV-SPONT</v>
      </c>
      <c r="S60" t="s">
        <v>131</v>
      </c>
      <c r="T60" t="s">
        <v>415</v>
      </c>
      <c r="U60">
        <v>13.1570282102766</v>
      </c>
      <c r="V60" cm="1">
        <f t="array" ref="V60">(_xlfn._xlws.FILTER(Table3[Column2],Table3[Column2]=Table5[[#This Row],[Column1]],"")=Table5[[#This Row],[Column1]])*Table5[[#This Row],[Column3]]</f>
        <v>13.1570282102766</v>
      </c>
      <c r="X60" t="s">
        <v>131</v>
      </c>
      <c r="Y60" t="s">
        <v>415</v>
      </c>
      <c r="Z60">
        <v>13.1570282102766</v>
      </c>
      <c r="AA60">
        <f>_xlfn.XLOOKUP(Table4[[#This Row],[Column1]],Table2[Column1],Table2[Column3])</f>
        <v>13.1570282102766</v>
      </c>
      <c r="AB60">
        <f>(Table4[[#This Row],[old flux]]-Table4[[#This Row],[Column3]])/Table4[[#This Row],[old flux]]</f>
        <v>0</v>
      </c>
    </row>
    <row r="61" spans="1:28" hidden="1" x14ac:dyDescent="0.2">
      <c r="A61" t="s">
        <v>61</v>
      </c>
      <c r="B61">
        <v>3.1651028435287498E-2</v>
      </c>
      <c r="C61" t="str">
        <f>Table1[[#This Row],[rxnid]]</f>
        <v>RXN-AFAT_c_FWD-YDL045C</v>
      </c>
      <c r="D61">
        <f>Table1[[#This Row],[kapp (1/s)]]*3600</f>
        <v>113.94370236703499</v>
      </c>
      <c r="F61" t="s">
        <v>5812</v>
      </c>
      <c r="G61">
        <f>_xlfn.XLOOKUP(SUBSTITUTE(Table6[[#This Row],[rxn]],"'",""),Table1[rxnid2],Table1[kapp (1/h)],MEDIAN(Table1[kapp (1/h)]))</f>
        <v>24803.684102600713</v>
      </c>
      <c r="J61" t="s">
        <v>373</v>
      </c>
      <c r="K61" t="s">
        <v>415</v>
      </c>
      <c r="L61">
        <v>1210.3943958212701</v>
      </c>
      <c r="M61" cm="1">
        <f t="array" ref="M61">(_xlfn._xlws.FILTER(Table3[Column2],Table3[Column2]=Table2[[#This Row],[Column1]],"")=Table2[[#This Row],[Column1]])*Table2[[#This Row],[Column3]]</f>
        <v>1210.3943958212701</v>
      </c>
      <c r="P61" t="s">
        <v>1938</v>
      </c>
      <c r="Q61" t="str">
        <f>SUBSTITUTE(Table3[[#This Row],[Column1]],"'","")</f>
        <v>RXN-EX_acald_e_FWD-SPONT</v>
      </c>
      <c r="S61" t="s">
        <v>373</v>
      </c>
      <c r="T61" t="s">
        <v>415</v>
      </c>
      <c r="U61">
        <v>1210.3943958212701</v>
      </c>
      <c r="V61" cm="1">
        <f t="array" ref="V61">(_xlfn._xlws.FILTER(Table3[Column2],Table3[Column2]=Table5[[#This Row],[Column1]],"")=Table5[[#This Row],[Column1]])*Table5[[#This Row],[Column3]]</f>
        <v>1210.3943958212701</v>
      </c>
      <c r="X61" t="s">
        <v>373</v>
      </c>
      <c r="Y61" t="s">
        <v>415</v>
      </c>
      <c r="Z61">
        <v>1178.34730019465</v>
      </c>
      <c r="AA61">
        <f>_xlfn.XLOOKUP(Table4[[#This Row],[Column1]],Table2[Column1],Table2[Column3])</f>
        <v>1210.3943958212701</v>
      </c>
      <c r="AB61">
        <f>(Table4[[#This Row],[old flux]]-Table4[[#This Row],[Column3]])/Table4[[#This Row],[old flux]]</f>
        <v>2.6476573038720762E-2</v>
      </c>
    </row>
    <row r="62" spans="1:28" hidden="1" x14ac:dyDescent="0.2">
      <c r="A62" t="s">
        <v>62</v>
      </c>
      <c r="B62">
        <v>3.9268114680458499</v>
      </c>
      <c r="C62" t="str">
        <f>Table1[[#This Row],[rxnid]]</f>
        <v>RXN-ADSS_c_FWD-YNL220W</v>
      </c>
      <c r="D62">
        <f>Table1[[#This Row],[kapp (1/s)]]*3600</f>
        <v>14136.52128496506</v>
      </c>
      <c r="F62" t="s">
        <v>5813</v>
      </c>
      <c r="G62">
        <f>_xlfn.XLOOKUP(SUBSTITUTE(Table6[[#This Row],[rxn]],"'",""),Table1[rxnid2],Table1[kapp (1/h)],MEDIAN(Table1[kapp (1/h)]))</f>
        <v>24803.684102600713</v>
      </c>
      <c r="J62" t="s">
        <v>187</v>
      </c>
      <c r="K62" t="s">
        <v>415</v>
      </c>
      <c r="L62">
        <v>9.1138577247532808</v>
      </c>
      <c r="M62" cm="1">
        <f t="array" ref="M62">(_xlfn._xlws.FILTER(Table3[Column2],Table3[Column2]=Table2[[#This Row],[Column1]],"")=Table2[[#This Row],[Column1]])*Table2[[#This Row],[Column3]]</f>
        <v>9.1138577247532808</v>
      </c>
      <c r="P62" t="s">
        <v>1939</v>
      </c>
      <c r="Q62" t="str">
        <f>SUBSTITUTE(Table3[[#This Row],[Column1]],"'","")</f>
        <v>RXN-EX_acald_e_REV-SPONT</v>
      </c>
      <c r="S62" t="s">
        <v>187</v>
      </c>
      <c r="T62" t="s">
        <v>415</v>
      </c>
      <c r="U62">
        <v>9.1138577247532808</v>
      </c>
      <c r="V62" cm="1">
        <f t="array" ref="V62">(_xlfn._xlws.FILTER(Table3[Column2],Table3[Column2]=Table5[[#This Row],[Column1]],"")=Table5[[#This Row],[Column1]])*Table5[[#This Row],[Column3]]</f>
        <v>9.1138577247532808</v>
      </c>
      <c r="X62" t="s">
        <v>187</v>
      </c>
      <c r="Y62" t="s">
        <v>415</v>
      </c>
      <c r="Z62">
        <v>9.0946738834259602</v>
      </c>
      <c r="AA62">
        <f>_xlfn.XLOOKUP(Table4[[#This Row],[Column1]],Table2[Column1],Table2[Column3])</f>
        <v>9.1138577247532808</v>
      </c>
      <c r="AB62">
        <f>(Table4[[#This Row],[old flux]]-Table4[[#This Row],[Column3]])/Table4[[#This Row],[old flux]]</f>
        <v>2.1049090195052363E-3</v>
      </c>
    </row>
    <row r="63" spans="1:28" hidden="1" x14ac:dyDescent="0.2">
      <c r="A63" t="s">
        <v>63</v>
      </c>
      <c r="B63">
        <v>9.0085053237057</v>
      </c>
      <c r="C63" t="str">
        <f>Table1[[#This Row],[rxnid]]</f>
        <v>RXN-PRFGS_c_FWD-YGR061C</v>
      </c>
      <c r="D63">
        <f>Table1[[#This Row],[kapp (1/s)]]*3600</f>
        <v>32430.619165340519</v>
      </c>
      <c r="F63" t="s">
        <v>5814</v>
      </c>
      <c r="G63">
        <f>_xlfn.XLOOKUP(SUBSTITUTE(Table6[[#This Row],[rxn]],"'",""),Table1[rxnid2],Table1[kapp (1/h)],MEDIAN(Table1[kapp (1/h)]))</f>
        <v>24803.684102600713</v>
      </c>
      <c r="J63" t="s">
        <v>186</v>
      </c>
      <c r="K63" t="s">
        <v>415</v>
      </c>
      <c r="L63">
        <v>17.129343277085201</v>
      </c>
      <c r="M63" cm="1">
        <f t="array" ref="M63">(_xlfn._xlws.FILTER(Table3[Column2],Table3[Column2]=Table2[[#This Row],[Column1]],"")=Table2[[#This Row],[Column1]])*Table2[[#This Row],[Column3]]</f>
        <v>17.129343277085201</v>
      </c>
      <c r="P63" t="s">
        <v>1940</v>
      </c>
      <c r="Q63" t="str">
        <f>SUBSTITUTE(Table3[[#This Row],[Column1]],"'","")</f>
        <v>RXN-EX_ac_e_FWD-SPONT</v>
      </c>
      <c r="S63" t="s">
        <v>186</v>
      </c>
      <c r="T63" t="s">
        <v>415</v>
      </c>
      <c r="U63">
        <v>17.129343277085201</v>
      </c>
      <c r="V63" cm="1">
        <f t="array" ref="V63">(_xlfn._xlws.FILTER(Table3[Column2],Table3[Column2]=Table5[[#This Row],[Column1]],"")=Table5[[#This Row],[Column1]])*Table5[[#This Row],[Column3]]</f>
        <v>17.129343277085201</v>
      </c>
      <c r="X63" t="s">
        <v>186</v>
      </c>
      <c r="Y63" t="s">
        <v>415</v>
      </c>
      <c r="Z63">
        <v>13.666150615042</v>
      </c>
      <c r="AA63">
        <f>_xlfn.XLOOKUP(Table4[[#This Row],[Column1]],Table2[Column1],Table2[Column3])</f>
        <v>17.129343277085201</v>
      </c>
      <c r="AB63">
        <f>(Table4[[#This Row],[old flux]]-Table4[[#This Row],[Column3]])/Table4[[#This Row],[old flux]]</f>
        <v>0.20217895140650791</v>
      </c>
    </row>
    <row r="64" spans="1:28" hidden="1" x14ac:dyDescent="0.2">
      <c r="A64" t="s">
        <v>64</v>
      </c>
      <c r="B64">
        <v>0.84594710322054401</v>
      </c>
      <c r="C64" t="str">
        <f>Table1[[#This Row],[rxnid]]</f>
        <v>RXN-NADS2_c_FWD-YHR074W_c</v>
      </c>
      <c r="D64">
        <f>Table1[[#This Row],[kapp (1/s)]]*3600</f>
        <v>3045.4095715939584</v>
      </c>
      <c r="F64" t="s">
        <v>5815</v>
      </c>
      <c r="G64">
        <f>_xlfn.XLOOKUP(SUBSTITUTE(Table6[[#This Row],[rxn]],"'",""),Table1[rxnid2],Table1[kapp (1/h)],MEDIAN(Table1[kapp (1/h)]))</f>
        <v>24803.684102600713</v>
      </c>
      <c r="J64" t="s">
        <v>62</v>
      </c>
      <c r="K64" t="s">
        <v>415</v>
      </c>
      <c r="L64">
        <v>17.129343277085201</v>
      </c>
      <c r="M64" cm="1">
        <f t="array" ref="M64">(_xlfn._xlws.FILTER(Table3[Column2],Table3[Column2]=Table2[[#This Row],[Column1]],"")=Table2[[#This Row],[Column1]])*Table2[[#This Row],[Column3]]</f>
        <v>17.129343277085201</v>
      </c>
      <c r="P64" t="s">
        <v>1941</v>
      </c>
      <c r="Q64" t="str">
        <f>SUBSTITUTE(Table3[[#This Row],[Column1]],"'","")</f>
        <v>RXN-EX_ac_e_REV-SPONT</v>
      </c>
      <c r="S64" t="s">
        <v>62</v>
      </c>
      <c r="T64" t="s">
        <v>415</v>
      </c>
      <c r="U64">
        <v>17.129343277085201</v>
      </c>
      <c r="V64" cm="1">
        <f t="array" ref="V64">(_xlfn._xlws.FILTER(Table3[Column2],Table3[Column2]=Table5[[#This Row],[Column1]],"")=Table5[[#This Row],[Column1]])*Table5[[#This Row],[Column3]]</f>
        <v>17.129343277085201</v>
      </c>
      <c r="X64" t="s">
        <v>62</v>
      </c>
      <c r="Y64" t="s">
        <v>415</v>
      </c>
      <c r="Z64">
        <v>13.666150615042</v>
      </c>
      <c r="AA64">
        <f>_xlfn.XLOOKUP(Table4[[#This Row],[Column1]],Table2[Column1],Table2[Column3])</f>
        <v>17.129343277085201</v>
      </c>
      <c r="AB64">
        <f>(Table4[[#This Row],[old flux]]-Table4[[#This Row],[Column3]])/Table4[[#This Row],[old flux]]</f>
        <v>0.20217895140650791</v>
      </c>
    </row>
    <row r="65" spans="1:28" hidden="1" x14ac:dyDescent="0.2">
      <c r="A65" t="s">
        <v>65</v>
      </c>
      <c r="B65">
        <v>47.041522992050801</v>
      </c>
      <c r="C65" t="str">
        <f>Table1[[#This Row],[rxnid]]</f>
        <v>RXN-FUM_c_FWD-YPL262W_c</v>
      </c>
      <c r="D65">
        <f>Table1[[#This Row],[kapp (1/s)]]*3600</f>
        <v>169349.48277138287</v>
      </c>
      <c r="F65" t="s">
        <v>5816</v>
      </c>
      <c r="G65">
        <f>_xlfn.XLOOKUP(SUBSTITUTE(Table6[[#This Row],[rxn]],"'",""),Table1[rxnid2],Table1[kapp (1/h)],MEDIAN(Table1[kapp (1/h)]))</f>
        <v>24803.684102600713</v>
      </c>
      <c r="J65" t="s">
        <v>51</v>
      </c>
      <c r="K65" t="s">
        <v>415</v>
      </c>
      <c r="L65">
        <v>18.546530813020901</v>
      </c>
      <c r="M65" cm="1">
        <f t="array" ref="M65">(_xlfn._xlws.FILTER(Table3[Column2],Table3[Column2]=Table2[[#This Row],[Column1]],"")=Table2[[#This Row],[Column1]])*Table2[[#This Row],[Column3]]</f>
        <v>18.546530813020901</v>
      </c>
      <c r="P65" t="s">
        <v>1942</v>
      </c>
      <c r="Q65" t="str">
        <f>SUBSTITUTE(Table3[[#This Row],[Column1]],"'","")</f>
        <v>RXN-EX_pap_e_FWD-SPONT</v>
      </c>
      <c r="S65" t="s">
        <v>51</v>
      </c>
      <c r="T65" t="s">
        <v>415</v>
      </c>
      <c r="U65">
        <v>18.546530813020901</v>
      </c>
      <c r="V65" cm="1">
        <f t="array" ref="V65">(_xlfn._xlws.FILTER(Table3[Column2],Table3[Column2]=Table5[[#This Row],[Column1]],"")=Table5[[#This Row],[Column1]])*Table5[[#This Row],[Column3]]</f>
        <v>18.546530813020901</v>
      </c>
      <c r="X65" t="s">
        <v>51</v>
      </c>
      <c r="Y65" t="s">
        <v>415</v>
      </c>
      <c r="Z65">
        <v>21.292344008291298</v>
      </c>
      <c r="AA65">
        <f>_xlfn.XLOOKUP(Table4[[#This Row],[Column1]],Table2[Column1],Table2[Column3])</f>
        <v>18.546530813020901</v>
      </c>
      <c r="AB65">
        <f>(Table4[[#This Row],[old flux]]-Table4[[#This Row],[Column3]])/Table4[[#This Row],[old flux]]</f>
        <v>-0.14804996271015025</v>
      </c>
    </row>
    <row r="66" spans="1:28" hidden="1" x14ac:dyDescent="0.2">
      <c r="A66" t="s">
        <v>66</v>
      </c>
      <c r="B66">
        <v>2.97912902605318</v>
      </c>
      <c r="C66" t="str">
        <f>Table1[[#This Row],[rxnid]]</f>
        <v>RXN-IPDDI_c_FWD-YPL117C</v>
      </c>
      <c r="D66">
        <f>Table1[[#This Row],[kapp (1/s)]]*3600</f>
        <v>10724.864493791449</v>
      </c>
      <c r="F66" t="s">
        <v>5817</v>
      </c>
      <c r="G66">
        <f>_xlfn.XLOOKUP(SUBSTITUTE(Table6[[#This Row],[rxn]],"'",""),Table1[rxnid2],Table1[kapp (1/h)],MEDIAN(Table1[kapp (1/h)]))</f>
        <v>24803.684102600713</v>
      </c>
      <c r="J66" t="s">
        <v>119</v>
      </c>
      <c r="K66" t="s">
        <v>415</v>
      </c>
      <c r="L66">
        <v>33.490418692913302</v>
      </c>
      <c r="M66" cm="1">
        <f t="array" ref="M66">(_xlfn._xlws.FILTER(Table3[Column2],Table3[Column2]=Table2[[#This Row],[Column1]],"")=Table2[[#This Row],[Column1]])*Table2[[#This Row],[Column3]]</f>
        <v>33.490418692913302</v>
      </c>
      <c r="P66" t="s">
        <v>1943</v>
      </c>
      <c r="Q66" t="str">
        <f>SUBSTITUTE(Table3[[#This Row],[Column1]],"'","")</f>
        <v>RXN-EX_pap_e_REV-SPONT</v>
      </c>
      <c r="S66" t="s">
        <v>119</v>
      </c>
      <c r="T66" t="s">
        <v>415</v>
      </c>
      <c r="U66">
        <v>33.490418692913302</v>
      </c>
      <c r="V66" cm="1">
        <f t="array" ref="V66">(_xlfn._xlws.FILTER(Table3[Column2],Table3[Column2]=Table5[[#This Row],[Column1]],"")=Table5[[#This Row],[Column1]])*Table5[[#This Row],[Column3]]</f>
        <v>33.490418692913302</v>
      </c>
      <c r="X66" t="s">
        <v>119</v>
      </c>
      <c r="Y66" t="s">
        <v>415</v>
      </c>
      <c r="Z66">
        <v>27.5284696048986</v>
      </c>
      <c r="AA66">
        <f>_xlfn.XLOOKUP(Table4[[#This Row],[Column1]],Table2[Column1],Table2[Column3])</f>
        <v>33.490418692913302</v>
      </c>
      <c r="AB66">
        <f>(Table4[[#This Row],[old flux]]-Table4[[#This Row],[Column3]])/Table4[[#This Row],[old flux]]</f>
        <v>0.17801954471462828</v>
      </c>
    </row>
    <row r="67" spans="1:28" hidden="1" x14ac:dyDescent="0.2">
      <c r="A67" t="s">
        <v>67</v>
      </c>
      <c r="B67">
        <v>36.644852126248999</v>
      </c>
      <c r="C67" t="str">
        <f>Table1[[#This Row],[rxnid]]</f>
        <v>RXN-ARGSS_c_FWD-YOL058W</v>
      </c>
      <c r="D67">
        <f>Table1[[#This Row],[kapp (1/s)]]*3600</f>
        <v>131921.4676544964</v>
      </c>
      <c r="F67" t="s">
        <v>5818</v>
      </c>
      <c r="G67">
        <f>_xlfn.XLOOKUP(SUBSTITUTE(Table6[[#This Row],[rxn]],"'",""),Table1[rxnid2],Table1[kapp (1/h)],MEDIAN(Table1[kapp (1/h)]))</f>
        <v>24803.684102600713</v>
      </c>
      <c r="J67" t="s">
        <v>123</v>
      </c>
      <c r="K67" t="s">
        <v>415</v>
      </c>
      <c r="L67">
        <v>129.49802911216401</v>
      </c>
      <c r="M67" cm="1">
        <f t="array" ref="M67">(_xlfn._xlws.FILTER(Table3[Column2],Table3[Column2]=Table2[[#This Row],[Column1]],"")=Table2[[#This Row],[Column1]])*Table2[[#This Row],[Column3]]</f>
        <v>129.49802911216401</v>
      </c>
      <c r="P67" t="s">
        <v>1944</v>
      </c>
      <c r="Q67" t="str">
        <f>SUBSTITUTE(Table3[[#This Row],[Column1]],"'","")</f>
        <v>RXN-EX_alltt_e_FWD-SPONT</v>
      </c>
      <c r="S67" t="s">
        <v>123</v>
      </c>
      <c r="T67" t="s">
        <v>415</v>
      </c>
      <c r="U67">
        <v>129.49802911216401</v>
      </c>
      <c r="V67" cm="1">
        <f t="array" ref="V67">(_xlfn._xlws.FILTER(Table3[Column2],Table3[Column2]=Table5[[#This Row],[Column1]],"")=Table5[[#This Row],[Column1]])*Table5[[#This Row],[Column3]]</f>
        <v>129.49802911216401</v>
      </c>
      <c r="X67" t="s">
        <v>123</v>
      </c>
      <c r="Y67" t="s">
        <v>415</v>
      </c>
      <c r="Z67">
        <v>129.49802911216401</v>
      </c>
      <c r="AA67">
        <f>_xlfn.XLOOKUP(Table4[[#This Row],[Column1]],Table2[Column1],Table2[Column3])</f>
        <v>129.49802911216401</v>
      </c>
      <c r="AB67">
        <f>(Table4[[#This Row],[old flux]]-Table4[[#This Row],[Column3]])/Table4[[#This Row],[old flux]]</f>
        <v>0</v>
      </c>
    </row>
    <row r="68" spans="1:28" hidden="1" x14ac:dyDescent="0.2">
      <c r="A68" t="s">
        <v>68</v>
      </c>
      <c r="B68">
        <v>2.26875384966886E-2</v>
      </c>
      <c r="C68" t="str">
        <f>Table1[[#This Row],[rxnid]]</f>
        <v>RXN-GTPCI_c_FWD-YGR267C</v>
      </c>
      <c r="D68">
        <f>Table1[[#This Row],[kapp (1/s)]]*3600</f>
        <v>81.675138588078966</v>
      </c>
      <c r="F68" t="s">
        <v>5819</v>
      </c>
      <c r="G68">
        <f>_xlfn.XLOOKUP(SUBSTITUTE(Table6[[#This Row],[rxn]],"'",""),Table1[rxnid2],Table1[kapp (1/h)],MEDIAN(Table1[kapp (1/h)]))</f>
        <v>24803.684102600713</v>
      </c>
      <c r="J68" t="s">
        <v>144</v>
      </c>
      <c r="K68" t="s">
        <v>415</v>
      </c>
      <c r="L68">
        <v>5.3852662087610996</v>
      </c>
      <c r="M68" cm="1">
        <f t="array" ref="M68">(_xlfn._xlws.FILTER(Table3[Column2],Table3[Column2]=Table2[[#This Row],[Column1]],"")=Table2[[#This Row],[Column1]])*Table2[[#This Row],[Column3]]</f>
        <v>5.3852662087610996</v>
      </c>
      <c r="P68" t="s">
        <v>1945</v>
      </c>
      <c r="Q68" t="str">
        <f>SUBSTITUTE(Table3[[#This Row],[Column1]],"'","")</f>
        <v>RXN-EX_alltt_e_REV-SPONT</v>
      </c>
      <c r="S68" t="s">
        <v>144</v>
      </c>
      <c r="T68" t="s">
        <v>415</v>
      </c>
      <c r="U68">
        <v>5.3852662087610996</v>
      </c>
      <c r="V68" cm="1">
        <f t="array" ref="V68">(_xlfn._xlws.FILTER(Table3[Column2],Table3[Column2]=Table5[[#This Row],[Column1]],"")=Table5[[#This Row],[Column1]])*Table5[[#This Row],[Column3]]</f>
        <v>5.3852662087610996</v>
      </c>
      <c r="X68" t="s">
        <v>144</v>
      </c>
      <c r="Y68" t="s">
        <v>415</v>
      </c>
      <c r="Z68">
        <v>10.175279622691299</v>
      </c>
      <c r="AA68">
        <f>_xlfn.XLOOKUP(Table4[[#This Row],[Column1]],Table2[Column1],Table2[Column3])</f>
        <v>5.3852662087610996</v>
      </c>
      <c r="AB68">
        <f>(Table4[[#This Row],[old flux]]-Table4[[#This Row],[Column3]])/Table4[[#This Row],[old flux]]</f>
        <v>-0.88946641228942325</v>
      </c>
    </row>
    <row r="69" spans="1:28" hidden="1" x14ac:dyDescent="0.2">
      <c r="A69" t="s">
        <v>69</v>
      </c>
      <c r="B69">
        <v>1.75870630375689</v>
      </c>
      <c r="C69" t="str">
        <f>Table1[[#This Row],[rxnid]]</f>
        <v>RXN-IPMD_c_FWD-YCL018W</v>
      </c>
      <c r="D69">
        <f>Table1[[#This Row],[kapp (1/s)]]*3600</f>
        <v>6331.3426935248035</v>
      </c>
      <c r="F69" t="s">
        <v>5820</v>
      </c>
      <c r="G69">
        <f>_xlfn.XLOOKUP(SUBSTITUTE(Table6[[#This Row],[rxn]],"'",""),Table1[rxnid2],Table1[kapp (1/h)],MEDIAN(Table1[kapp (1/h)]))</f>
        <v>24803.684102600713</v>
      </c>
      <c r="J69" t="s">
        <v>27</v>
      </c>
      <c r="K69" t="s">
        <v>415</v>
      </c>
      <c r="L69">
        <v>582.93400266322305</v>
      </c>
      <c r="M69" cm="1">
        <f t="array" ref="M69">(_xlfn._xlws.FILTER(Table3[Column2],Table3[Column2]=Table2[[#This Row],[Column1]],"")=Table2[[#This Row],[Column1]])*Table2[[#This Row],[Column3]]</f>
        <v>582.93400266322305</v>
      </c>
      <c r="P69" t="s">
        <v>1946</v>
      </c>
      <c r="Q69" t="str">
        <f>SUBSTITUTE(Table3[[#This Row],[Column1]],"'","")</f>
        <v>RXN-EX_tre_e_FWD-SPONT</v>
      </c>
      <c r="S69" t="s">
        <v>27</v>
      </c>
      <c r="T69" t="s">
        <v>415</v>
      </c>
      <c r="U69">
        <v>582.93400266322305</v>
      </c>
      <c r="V69" cm="1">
        <f t="array" ref="V69">(_xlfn._xlws.FILTER(Table3[Column2],Table3[Column2]=Table5[[#This Row],[Column1]],"")=Table5[[#This Row],[Column1]])*Table5[[#This Row],[Column3]]</f>
        <v>582.93400266322305</v>
      </c>
      <c r="X69" t="s">
        <v>27</v>
      </c>
      <c r="Y69" t="s">
        <v>415</v>
      </c>
      <c r="Z69">
        <v>468.46921101318298</v>
      </c>
      <c r="AA69">
        <f>_xlfn.XLOOKUP(Table4[[#This Row],[Column1]],Table2[Column1],Table2[Column3])</f>
        <v>582.93400266322305</v>
      </c>
      <c r="AB69">
        <f>(Table4[[#This Row],[old flux]]-Table4[[#This Row],[Column3]])/Table4[[#This Row],[old flux]]</f>
        <v>0.19635977851195879</v>
      </c>
    </row>
    <row r="70" spans="1:28" hidden="1" x14ac:dyDescent="0.2">
      <c r="A70" t="s">
        <v>70</v>
      </c>
      <c r="B70">
        <v>448.63372559680499</v>
      </c>
      <c r="C70" t="str">
        <f>Table1[[#This Row],[rxnid]]</f>
        <v>RXN-GALUi_c_FWD-YKL035W</v>
      </c>
      <c r="D70">
        <f>Table1[[#This Row],[kapp (1/s)]]*3600</f>
        <v>1615081.412148498</v>
      </c>
      <c r="F70" t="s">
        <v>5821</v>
      </c>
      <c r="G70">
        <f>_xlfn.XLOOKUP(SUBSTITUTE(Table6[[#This Row],[rxn]],"'",""),Table1[rxnid2],Table1[kapp (1/h)],MEDIAN(Table1[kapp (1/h)]))</f>
        <v>24803.684102600713</v>
      </c>
      <c r="J70" t="s">
        <v>49</v>
      </c>
      <c r="K70" t="s">
        <v>415</v>
      </c>
      <c r="L70">
        <v>597.68383112921902</v>
      </c>
      <c r="M70" cm="1">
        <f t="array" ref="M70">(_xlfn._xlws.FILTER(Table3[Column2],Table3[Column2]=Table2[[#This Row],[Column1]],"")=Table2[[#This Row],[Column1]])*Table2[[#This Row],[Column3]]</f>
        <v>597.68383112921902</v>
      </c>
      <c r="P70" t="s">
        <v>1947</v>
      </c>
      <c r="Q70" t="str">
        <f>SUBSTITUTE(Table3[[#This Row],[Column1]],"'","")</f>
        <v>RXN-EX_tre_e_REV-SPONT</v>
      </c>
      <c r="S70" t="s">
        <v>49</v>
      </c>
      <c r="T70" t="s">
        <v>415</v>
      </c>
      <c r="U70">
        <v>597.68383112921902</v>
      </c>
      <c r="V70" cm="1">
        <f t="array" ref="V70">(_xlfn._xlws.FILTER(Table3[Column2],Table3[Column2]=Table5[[#This Row],[Column1]],"")=Table5[[#This Row],[Column1]])*Table5[[#This Row],[Column3]]</f>
        <v>597.68383112921902</v>
      </c>
      <c r="X70" t="s">
        <v>49</v>
      </c>
      <c r="Y70" t="s">
        <v>415</v>
      </c>
      <c r="Z70">
        <v>553.177995870671</v>
      </c>
      <c r="AA70">
        <f>_xlfn.XLOOKUP(Table4[[#This Row],[Column1]],Table2[Column1],Table2[Column3])</f>
        <v>597.68383112921902</v>
      </c>
      <c r="AB70">
        <f>(Table4[[#This Row],[old flux]]-Table4[[#This Row],[Column3]])/Table4[[#This Row],[old flux]]</f>
        <v>7.4463843491402518E-2</v>
      </c>
    </row>
    <row r="71" spans="1:28" hidden="1" x14ac:dyDescent="0.2">
      <c r="A71" t="s">
        <v>71</v>
      </c>
      <c r="B71">
        <v>3.6356625135519098</v>
      </c>
      <c r="C71" t="str">
        <f>Table1[[#This Row],[rxnid]]</f>
        <v>RXN-NNATi_c_FWD-YLR328W_c</v>
      </c>
      <c r="D71">
        <f>Table1[[#This Row],[kapp (1/s)]]*3600</f>
        <v>13088.385048786875</v>
      </c>
      <c r="F71" t="s">
        <v>5822</v>
      </c>
      <c r="G71">
        <f>_xlfn.XLOOKUP(SUBSTITUTE(Table6[[#This Row],[rxn]],"'",""),Table1[rxnid2],Table1[kapp (1/h)],MEDIAN(Table1[kapp (1/h)]))</f>
        <v>24803.684102600713</v>
      </c>
      <c r="J71" t="s">
        <v>67</v>
      </c>
      <c r="K71" t="s">
        <v>415</v>
      </c>
      <c r="L71">
        <v>597.68383112921902</v>
      </c>
      <c r="M71" cm="1">
        <f t="array" ref="M71">(_xlfn._xlws.FILTER(Table3[Column2],Table3[Column2]=Table2[[#This Row],[Column1]],"")=Table2[[#This Row],[Column1]])*Table2[[#This Row],[Column3]]</f>
        <v>597.68383112921902</v>
      </c>
      <c r="P71" t="s">
        <v>1948</v>
      </c>
      <c r="Q71" t="str">
        <f>SUBSTITUTE(Table3[[#This Row],[Column1]],"'","")</f>
        <v>RXN-EX_nh4_e_FWD-SPONT</v>
      </c>
      <c r="S71" t="s">
        <v>67</v>
      </c>
      <c r="T71" t="s">
        <v>415</v>
      </c>
      <c r="U71">
        <v>597.68383112921902</v>
      </c>
      <c r="V71" cm="1">
        <f t="array" ref="V71">(_xlfn._xlws.FILTER(Table3[Column2],Table3[Column2]=Table5[[#This Row],[Column1]],"")=Table5[[#This Row],[Column1]])*Table5[[#This Row],[Column3]]</f>
        <v>597.68383112921902</v>
      </c>
      <c r="X71" t="s">
        <v>67</v>
      </c>
      <c r="Y71" t="s">
        <v>415</v>
      </c>
      <c r="Z71">
        <v>553.177995870671</v>
      </c>
      <c r="AA71">
        <f>_xlfn.XLOOKUP(Table4[[#This Row],[Column1]],Table2[Column1],Table2[Column3])</f>
        <v>597.68383112921902</v>
      </c>
      <c r="AB71">
        <f>(Table4[[#This Row],[old flux]]-Table4[[#This Row],[Column3]])/Table4[[#This Row],[old flux]]</f>
        <v>7.4463843491402518E-2</v>
      </c>
    </row>
    <row r="72" spans="1:28" hidden="1" x14ac:dyDescent="0.2">
      <c r="A72" t="s">
        <v>72</v>
      </c>
      <c r="B72">
        <v>2.9009176880369299E-2</v>
      </c>
      <c r="C72" t="str">
        <f>Table1[[#This Row],[rxnid]]</f>
        <v>RXN-DHFS_1_c_FWD-YMR113W</v>
      </c>
      <c r="D72">
        <f>Table1[[#This Row],[kapp (1/s)]]*3600</f>
        <v>104.43303676932948</v>
      </c>
      <c r="F72" t="s">
        <v>5823</v>
      </c>
      <c r="G72">
        <f>_xlfn.XLOOKUP(SUBSTITUTE(Table6[[#This Row],[rxn]],"'",""),Table1[rxnid2],Table1[kapp (1/h)],MEDIAN(Table1[kapp (1/h)]))</f>
        <v>24803.684102600713</v>
      </c>
      <c r="J72" t="s">
        <v>107</v>
      </c>
      <c r="K72" t="s">
        <v>415</v>
      </c>
      <c r="L72">
        <v>14.749828465996</v>
      </c>
      <c r="M72" cm="1">
        <f t="array" ref="M72">(_xlfn._xlws.FILTER(Table3[Column2],Table3[Column2]=Table2[[#This Row],[Column1]],"")=Table2[[#This Row],[Column1]])*Table2[[#This Row],[Column3]]</f>
        <v>14.749828465996</v>
      </c>
      <c r="P72" t="s">
        <v>1949</v>
      </c>
      <c r="Q72" t="str">
        <f>SUBSTITUTE(Table3[[#This Row],[Column1]],"'","")</f>
        <v>RXN-EX_nh4_e_REV-SPONT</v>
      </c>
      <c r="S72" t="s">
        <v>107</v>
      </c>
      <c r="T72" t="s">
        <v>415</v>
      </c>
      <c r="U72">
        <v>14.749828465996</v>
      </c>
      <c r="V72" cm="1">
        <f t="array" ref="V72">(_xlfn._xlws.FILTER(Table3[Column2],Table3[Column2]=Table5[[#This Row],[Column1]],"")=Table5[[#This Row],[Column1]])*Table5[[#This Row],[Column3]]</f>
        <v>14.749828465996</v>
      </c>
      <c r="X72" t="s">
        <v>107</v>
      </c>
      <c r="Y72" t="s">
        <v>415</v>
      </c>
      <c r="Z72">
        <v>84.708784857488496</v>
      </c>
      <c r="AA72">
        <f>_xlfn.XLOOKUP(Table4[[#This Row],[Column1]],Table2[Column1],Table2[Column3])</f>
        <v>14.749828465996</v>
      </c>
      <c r="AB72">
        <f>(Table4[[#This Row],[old flux]]-Table4[[#This Row],[Column3]])/Table4[[#This Row],[old flux]]</f>
        <v>-4.7430352531064797</v>
      </c>
    </row>
    <row r="73" spans="1:28" hidden="1" x14ac:dyDescent="0.2">
      <c r="A73" t="s">
        <v>73</v>
      </c>
      <c r="B73">
        <v>0.24620452270267901</v>
      </c>
      <c r="C73" t="str">
        <f>Table1[[#This Row],[rxnid]]</f>
        <v>RXN-SQLS_c_FWD-YHR190W</v>
      </c>
      <c r="D73">
        <f>Table1[[#This Row],[kapp (1/s)]]*3600</f>
        <v>886.33628172964438</v>
      </c>
      <c r="F73" t="s">
        <v>5824</v>
      </c>
      <c r="G73">
        <f>_xlfn.XLOOKUP(SUBSTITUTE(Table6[[#This Row],[rxn]],"'",""),Table1[rxnid2],Table1[kapp (1/h)],MEDIAN(Table1[kapp (1/h)]))</f>
        <v>24803.684102600713</v>
      </c>
      <c r="J73" t="s">
        <v>254</v>
      </c>
      <c r="K73" t="s">
        <v>415</v>
      </c>
      <c r="L73">
        <v>15.583100034462801</v>
      </c>
      <c r="M73" cm="1">
        <f t="array" ref="M73">(_xlfn._xlws.FILTER(Table3[Column2],Table3[Column2]=Table2[[#This Row],[Column1]],"")=Table2[[#This Row],[Column1]])*Table2[[#This Row],[Column3]]</f>
        <v>15.583100034462801</v>
      </c>
      <c r="P73" t="s">
        <v>1950</v>
      </c>
      <c r="Q73" t="str">
        <f>SUBSTITUTE(Table3[[#This Row],[Column1]],"'","")</f>
        <v>RXN-EX_btn_e_FWD-SPONT</v>
      </c>
      <c r="S73" t="s">
        <v>254</v>
      </c>
      <c r="T73" t="s">
        <v>415</v>
      </c>
      <c r="U73">
        <v>15.583100034462801</v>
      </c>
      <c r="V73" cm="1">
        <f t="array" ref="V73">(_xlfn._xlws.FILTER(Table3[Column2],Table3[Column2]=Table5[[#This Row],[Column1]],"")=Table5[[#This Row],[Column1]])*Table5[[#This Row],[Column3]]</f>
        <v>15.583100034462801</v>
      </c>
      <c r="X73" t="s">
        <v>254</v>
      </c>
      <c r="Y73" t="s">
        <v>415</v>
      </c>
      <c r="Z73">
        <v>7.6224959427061698</v>
      </c>
      <c r="AA73">
        <f>_xlfn.XLOOKUP(Table4[[#This Row],[Column1]],Table2[Column1],Table2[Column3])</f>
        <v>15.583100034462801</v>
      </c>
      <c r="AB73">
        <f>(Table4[[#This Row],[old flux]]-Table4[[#This Row],[Column3]])/Table4[[#This Row],[old flux]]</f>
        <v>0.51084855222332903</v>
      </c>
    </row>
    <row r="74" spans="1:28" hidden="1" x14ac:dyDescent="0.2">
      <c r="A74" t="s">
        <v>74</v>
      </c>
      <c r="B74" s="1">
        <v>4.2341575904702399E-5</v>
      </c>
      <c r="C74" t="str">
        <f>Table1[[#This Row],[rxnid]]</f>
        <v>RXN-HOMOX_m_FWD-COX15ARH1YAH1</v>
      </c>
      <c r="D74">
        <f>Table1[[#This Row],[kapp (1/s)]]*3600</f>
        <v>0.15242967325692863</v>
      </c>
      <c r="F74" t="s">
        <v>5825</v>
      </c>
      <c r="G74">
        <f>_xlfn.XLOOKUP(SUBSTITUTE(Table6[[#This Row],[rxn]],"'",""),Table1[rxnid2],Table1[kapp (1/h)],MEDIAN(Table1[kapp (1/h)]))</f>
        <v>24803.684102600713</v>
      </c>
      <c r="J74" t="s">
        <v>156</v>
      </c>
      <c r="K74" t="s">
        <v>415</v>
      </c>
      <c r="L74">
        <v>15.583100034462801</v>
      </c>
      <c r="M74" cm="1">
        <f t="array" ref="M74">(_xlfn._xlws.FILTER(Table3[Column2],Table3[Column2]=Table2[[#This Row],[Column1]],"")=Table2[[#This Row],[Column1]])*Table2[[#This Row],[Column3]]</f>
        <v>15.583100034462801</v>
      </c>
      <c r="P74" t="s">
        <v>1951</v>
      </c>
      <c r="Q74" t="str">
        <f>SUBSTITUTE(Table3[[#This Row],[Column1]],"'","")</f>
        <v>RXN-EX_btn_e_REV-SPONT</v>
      </c>
      <c r="S74" t="s">
        <v>156</v>
      </c>
      <c r="T74" t="s">
        <v>415</v>
      </c>
      <c r="U74">
        <v>15.583100034462801</v>
      </c>
      <c r="V74" cm="1">
        <f t="array" ref="V74">(_xlfn._xlws.FILTER(Table3[Column2],Table3[Column2]=Table5[[#This Row],[Column1]],"")=Table5[[#This Row],[Column1]])*Table5[[#This Row],[Column3]]</f>
        <v>15.583100034462801</v>
      </c>
      <c r="X74" t="s">
        <v>156</v>
      </c>
      <c r="Y74" t="s">
        <v>415</v>
      </c>
      <c r="Z74">
        <v>7.6224959427061698</v>
      </c>
      <c r="AA74">
        <f>_xlfn.XLOOKUP(Table4[[#This Row],[Column1]],Table2[Column1],Table2[Column3])</f>
        <v>15.583100034462801</v>
      </c>
      <c r="AB74">
        <f>(Table4[[#This Row],[old flux]]-Table4[[#This Row],[Column3]])/Table4[[#This Row],[old flux]]</f>
        <v>0.51084855222332903</v>
      </c>
    </row>
    <row r="75" spans="1:28" hidden="1" x14ac:dyDescent="0.2">
      <c r="A75" t="s">
        <v>75</v>
      </c>
      <c r="B75">
        <v>7.2324337415192996</v>
      </c>
      <c r="C75" t="str">
        <f>Table1[[#This Row],[rxnid]]</f>
        <v>RXN-OMPDC_c_FWD-YEL021W</v>
      </c>
      <c r="D75">
        <f>Table1[[#This Row],[kapp (1/s)]]*3600</f>
        <v>26036.761469469478</v>
      </c>
      <c r="F75" t="s">
        <v>5826</v>
      </c>
      <c r="G75">
        <f>_xlfn.XLOOKUP(SUBSTITUTE(Table6[[#This Row],[rxn]],"'",""),Table1[rxnid2],Table1[kapp (1/h)],MEDIAN(Table1[kapp (1/h)]))</f>
        <v>24803.684102600713</v>
      </c>
      <c r="J75" t="s">
        <v>307</v>
      </c>
      <c r="K75" t="s">
        <v>415</v>
      </c>
      <c r="L75">
        <v>8.9623399482963499</v>
      </c>
      <c r="M75" cm="1">
        <f t="array" ref="M75">(_xlfn._xlws.FILTER(Table3[Column2],Table3[Column2]=Table2[[#This Row],[Column1]],"")=Table2[[#This Row],[Column1]])*Table2[[#This Row],[Column3]]</f>
        <v>8.9623399482963499</v>
      </c>
      <c r="P75" t="s">
        <v>1952</v>
      </c>
      <c r="Q75" t="str">
        <f>SUBSTITUTE(Table3[[#This Row],[Column1]],"'","")</f>
        <v>RXN-EX_co2_e_FWD-SPONT</v>
      </c>
      <c r="S75" t="s">
        <v>307</v>
      </c>
      <c r="T75" t="s">
        <v>415</v>
      </c>
      <c r="U75">
        <v>8.9623399482963499</v>
      </c>
      <c r="V75" cm="1">
        <f t="array" ref="V75">(_xlfn._xlws.FILTER(Table3[Column2],Table3[Column2]=Table5[[#This Row],[Column1]],"")=Table5[[#This Row],[Column1]])*Table5[[#This Row],[Column3]]</f>
        <v>8.9623399482963499</v>
      </c>
      <c r="X75" t="s">
        <v>307</v>
      </c>
      <c r="Y75" t="s">
        <v>415</v>
      </c>
      <c r="Z75">
        <v>8.9835544002368906</v>
      </c>
      <c r="AA75">
        <f>_xlfn.XLOOKUP(Table4[[#This Row],[Column1]],Table2[Column1],Table2[Column3])</f>
        <v>8.9623399482963499</v>
      </c>
      <c r="AB75">
        <f>(Table4[[#This Row],[old flux]]-Table4[[#This Row],[Column3]])/Table4[[#This Row],[old flux]]</f>
        <v>-2.3670661973242005E-3</v>
      </c>
    </row>
    <row r="76" spans="1:28" hidden="1" x14ac:dyDescent="0.2">
      <c r="A76" t="s">
        <v>76</v>
      </c>
      <c r="B76">
        <v>22.302089613540499</v>
      </c>
      <c r="C76" t="str">
        <f>Table1[[#This Row],[rxnid]]</f>
        <v>RXN-LNSTLS_c_FWD-YHR072W</v>
      </c>
      <c r="D76">
        <f>Table1[[#This Row],[kapp (1/s)]]*3600</f>
        <v>80287.5226087458</v>
      </c>
      <c r="F76" t="s">
        <v>5827</v>
      </c>
      <c r="G76">
        <f>_xlfn.XLOOKUP(SUBSTITUTE(Table6[[#This Row],[rxn]],"'",""),Table1[rxnid2],Table1[kapp (1/h)],MEDIAN(Table1[kapp (1/h)]))</f>
        <v>24803.684102600713</v>
      </c>
      <c r="J76" t="s">
        <v>15</v>
      </c>
      <c r="K76" t="s">
        <v>415</v>
      </c>
      <c r="L76">
        <v>53.017967887093199</v>
      </c>
      <c r="M76" cm="1">
        <f t="array" ref="M76">(_xlfn._xlws.FILTER(Table3[Column2],Table3[Column2]=Table2[[#This Row],[Column1]],"")=Table2[[#This Row],[Column1]])*Table2[[#This Row],[Column3]]</f>
        <v>53.017967887093199</v>
      </c>
      <c r="P76" t="s">
        <v>1953</v>
      </c>
      <c r="Q76" t="str">
        <f>SUBSTITUTE(Table3[[#This Row],[Column1]],"'","")</f>
        <v>RXN-EX_co2_e_REV-SPONT</v>
      </c>
      <c r="S76" t="s">
        <v>15</v>
      </c>
      <c r="T76" t="s">
        <v>415</v>
      </c>
      <c r="U76">
        <v>53.017967887093199</v>
      </c>
      <c r="V76" cm="1">
        <f t="array" ref="V76">(_xlfn._xlws.FILTER(Table3[Column2],Table3[Column2]=Table5[[#This Row],[Column1]],"")=Table5[[#This Row],[Column1]])*Table5[[#This Row],[Column3]]</f>
        <v>53.017967887093199</v>
      </c>
      <c r="X76" t="s">
        <v>15</v>
      </c>
      <c r="Y76" t="s">
        <v>415</v>
      </c>
      <c r="Z76">
        <v>41.821868534803301</v>
      </c>
      <c r="AA76">
        <f>_xlfn.XLOOKUP(Table4[[#This Row],[Column1]],Table2[Column1],Table2[Column3])</f>
        <v>53.017967887093199</v>
      </c>
      <c r="AB76">
        <f>(Table4[[#This Row],[old flux]]-Table4[[#This Row],[Column3]])/Table4[[#This Row],[old flux]]</f>
        <v>0.21117556553908395</v>
      </c>
    </row>
    <row r="77" spans="1:28" hidden="1" x14ac:dyDescent="0.2">
      <c r="A77" t="s">
        <v>77</v>
      </c>
      <c r="B77">
        <v>1.2833337494889201</v>
      </c>
      <c r="C77" t="str">
        <f>Table1[[#This Row],[rxnid]]</f>
        <v>RXN-P5CR_c_FWD-YER023W</v>
      </c>
      <c r="D77">
        <f>Table1[[#This Row],[kapp (1/s)]]*3600</f>
        <v>4620.0014981601125</v>
      </c>
      <c r="F77" t="s">
        <v>5828</v>
      </c>
      <c r="G77">
        <f>_xlfn.XLOOKUP(SUBSTITUTE(Table6[[#This Row],[rxn]],"'",""),Table1[rxnid2],Table1[kapp (1/h)],MEDIAN(Table1[kapp (1/h)]))</f>
        <v>24803.684102600713</v>
      </c>
      <c r="J77" t="s">
        <v>38</v>
      </c>
      <c r="K77" t="s">
        <v>415</v>
      </c>
      <c r="L77">
        <v>53.017967887093199</v>
      </c>
      <c r="M77" cm="1">
        <f t="array" ref="M77">(_xlfn._xlws.FILTER(Table3[Column2],Table3[Column2]=Table2[[#This Row],[Column1]],"")=Table2[[#This Row],[Column1]])*Table2[[#This Row],[Column3]]</f>
        <v>53.017967887093199</v>
      </c>
      <c r="P77" t="s">
        <v>1954</v>
      </c>
      <c r="Q77" t="str">
        <f>SUBSTITUTE(Table3[[#This Row],[Column1]],"'","")</f>
        <v>RXN-EX_chol_e_FWD-SPONT</v>
      </c>
      <c r="S77" t="s">
        <v>38</v>
      </c>
      <c r="T77" t="s">
        <v>415</v>
      </c>
      <c r="U77">
        <v>53.017967887093199</v>
      </c>
      <c r="V77" cm="1">
        <f t="array" ref="V77">(_xlfn._xlws.FILTER(Table3[Column2],Table3[Column2]=Table5[[#This Row],[Column1]],"")=Table5[[#This Row],[Column1]])*Table5[[#This Row],[Column3]]</f>
        <v>53.017967887093199</v>
      </c>
      <c r="X77" t="s">
        <v>38</v>
      </c>
      <c r="Y77" t="s">
        <v>415</v>
      </c>
      <c r="Z77">
        <v>41.821868534803301</v>
      </c>
      <c r="AA77">
        <f>_xlfn.XLOOKUP(Table4[[#This Row],[Column1]],Table2[Column1],Table2[Column3])</f>
        <v>53.017967887093199</v>
      </c>
      <c r="AB77">
        <f>(Table4[[#This Row],[old flux]]-Table4[[#This Row],[Column3]])/Table4[[#This Row],[old flux]]</f>
        <v>0.21117556553908395</v>
      </c>
    </row>
    <row r="78" spans="1:28" hidden="1" x14ac:dyDescent="0.2">
      <c r="A78" t="s">
        <v>78</v>
      </c>
      <c r="B78">
        <v>4.8824570107821303</v>
      </c>
      <c r="C78" t="str">
        <f>Table1[[#This Row],[rxnid]]</f>
        <v>RXN-PHETRS_c_FWD-FRS12</v>
      </c>
      <c r="D78">
        <f>Table1[[#This Row],[kapp (1/s)]]*3600</f>
        <v>17576.845238815669</v>
      </c>
      <c r="F78" t="s">
        <v>5829</v>
      </c>
      <c r="G78">
        <f>_xlfn.XLOOKUP(SUBSTITUTE(Table6[[#This Row],[rxn]],"'",""),Table1[rxnid2],Table1[kapp (1/h)],MEDIAN(Table1[kapp (1/h)]))</f>
        <v>24803.684102600713</v>
      </c>
      <c r="J78" t="s">
        <v>149</v>
      </c>
      <c r="K78" t="s">
        <v>415</v>
      </c>
      <c r="L78">
        <v>16.383265331356601</v>
      </c>
      <c r="M78" cm="1">
        <f t="array" ref="M78">(_xlfn._xlws.FILTER(Table3[Column2],Table3[Column2]=Table2[[#This Row],[Column1]],"")=Table2[[#This Row],[Column1]])*Table2[[#This Row],[Column3]]</f>
        <v>16.383265331356601</v>
      </c>
      <c r="P78" t="s">
        <v>1955</v>
      </c>
      <c r="Q78" t="str">
        <f>SUBSTITUTE(Table3[[#This Row],[Column1]],"'","")</f>
        <v>RXN-EX_chol_e_REV-SPONT</v>
      </c>
      <c r="S78" t="s">
        <v>149</v>
      </c>
      <c r="T78" t="s">
        <v>415</v>
      </c>
      <c r="U78">
        <v>16.383265331356601</v>
      </c>
      <c r="V78" cm="1">
        <f t="array" ref="V78">(_xlfn._xlws.FILTER(Table3[Column2],Table3[Column2]=Table5[[#This Row],[Column1]],"")=Table5[[#This Row],[Column1]])*Table5[[#This Row],[Column3]]</f>
        <v>16.383265331356601</v>
      </c>
      <c r="X78" t="s">
        <v>149</v>
      </c>
      <c r="Y78" t="s">
        <v>415</v>
      </c>
      <c r="Z78">
        <v>5.4865460594690498</v>
      </c>
      <c r="AA78">
        <f>_xlfn.XLOOKUP(Table4[[#This Row],[Column1]],Table2[Column1],Table2[Column3])</f>
        <v>16.383265331356601</v>
      </c>
      <c r="AB78">
        <f>(Table4[[#This Row],[old flux]]-Table4[[#This Row],[Column3]])/Table4[[#This Row],[old flux]]</f>
        <v>0.66511278743877</v>
      </c>
    </row>
    <row r="79" spans="1:28" hidden="1" x14ac:dyDescent="0.2">
      <c r="A79" t="s">
        <v>79</v>
      </c>
      <c r="B79">
        <v>1916.48812152546</v>
      </c>
      <c r="C79" t="str">
        <f>Table1[[#This Row],[rxnid]]</f>
        <v>RXN-NADHq6_m_FWD-YML120C</v>
      </c>
      <c r="D79">
        <f>Table1[[#This Row],[kapp (1/s)]]*3600</f>
        <v>6899357.2374916561</v>
      </c>
      <c r="F79" t="s">
        <v>5830</v>
      </c>
      <c r="G79">
        <f>_xlfn.XLOOKUP(SUBSTITUTE(Table6[[#This Row],[rxn]],"'",""),Table1[rxnid2],Table1[kapp (1/h)],MEDIAN(Table1[kapp (1/h)]))</f>
        <v>24803.684102600713</v>
      </c>
      <c r="J79" t="s">
        <v>47</v>
      </c>
      <c r="K79" t="s">
        <v>415</v>
      </c>
      <c r="L79">
        <v>12.2156494871835</v>
      </c>
      <c r="M79" cm="1">
        <f t="array" ref="M79">(_xlfn._xlws.FILTER(Table3[Column2],Table3[Column2]=Table2[[#This Row],[Column1]],"")=Table2[[#This Row],[Column1]])*Table2[[#This Row],[Column3]]</f>
        <v>12.2156494871835</v>
      </c>
      <c r="P79" t="s">
        <v>1956</v>
      </c>
      <c r="Q79" t="str">
        <f>SUBSTITUTE(Table3[[#This Row],[Column1]],"'","")</f>
        <v>RXN-EX_cit_e_FWD-SPONT</v>
      </c>
      <c r="S79" t="s">
        <v>47</v>
      </c>
      <c r="T79" t="s">
        <v>415</v>
      </c>
      <c r="U79">
        <v>12.2156494871835</v>
      </c>
      <c r="V79" cm="1">
        <f t="array" ref="V79">(_xlfn._xlws.FILTER(Table3[Column2],Table3[Column2]=Table5[[#This Row],[Column1]],"")=Table5[[#This Row],[Column1]])*Table5[[#This Row],[Column3]]</f>
        <v>12.2156494871835</v>
      </c>
      <c r="X79" t="s">
        <v>47</v>
      </c>
      <c r="Y79" t="s">
        <v>415</v>
      </c>
      <c r="Z79">
        <v>8.7611154597692202</v>
      </c>
      <c r="AA79">
        <f>_xlfn.XLOOKUP(Table4[[#This Row],[Column1]],Table2[Column1],Table2[Column3])</f>
        <v>12.2156494871835</v>
      </c>
      <c r="AB79">
        <f>(Table4[[#This Row],[old flux]]-Table4[[#This Row],[Column3]])/Table4[[#This Row],[old flux]]</f>
        <v>0.28279577201676681</v>
      </c>
    </row>
    <row r="80" spans="1:28" hidden="1" x14ac:dyDescent="0.2">
      <c r="A80" t="s">
        <v>80</v>
      </c>
      <c r="B80">
        <v>688.40893534307304</v>
      </c>
      <c r="C80" t="str">
        <f>Table1[[#This Row],[rxnid]]</f>
        <v>RXN-PGCD_c_FWD-YIL074C</v>
      </c>
      <c r="D80">
        <f>Table1[[#This Row],[kapp (1/s)]]*3600</f>
        <v>2478272.1672350629</v>
      </c>
      <c r="F80" t="s">
        <v>5831</v>
      </c>
      <c r="G80">
        <f>_xlfn.XLOOKUP(SUBSTITUTE(Table6[[#This Row],[rxn]],"'",""),Table1[rxnid2],Table1[kapp (1/h)],MEDIAN(Table1[kapp (1/h)]))</f>
        <v>24803.684102600713</v>
      </c>
      <c r="J80" t="s">
        <v>133</v>
      </c>
      <c r="K80" t="s">
        <v>415</v>
      </c>
      <c r="L80">
        <v>3.9670208234209201</v>
      </c>
      <c r="M80" cm="1">
        <f t="array" ref="M80">(_xlfn._xlws.FILTER(Table3[Column2],Table3[Column2]=Table2[[#This Row],[Column1]],"")=Table2[[#This Row],[Column1]])*Table2[[#This Row],[Column3]]</f>
        <v>3.9670208234209201</v>
      </c>
      <c r="P80" t="s">
        <v>1957</v>
      </c>
      <c r="Q80" t="str">
        <f>SUBSTITUTE(Table3[[#This Row],[Column1]],"'","")</f>
        <v>RXN-EX_cit_e_REV-SPONT</v>
      </c>
      <c r="S80" t="s">
        <v>133</v>
      </c>
      <c r="T80" t="s">
        <v>415</v>
      </c>
      <c r="U80">
        <v>3.9670208234209201</v>
      </c>
      <c r="V80" cm="1">
        <f t="array" ref="V80">(_xlfn._xlws.FILTER(Table3[Column2],Table3[Column2]=Table5[[#This Row],[Column1]],"")=Table5[[#This Row],[Column1]])*Table5[[#This Row],[Column3]]</f>
        <v>3.9670208234209201</v>
      </c>
      <c r="X80" t="s">
        <v>133</v>
      </c>
      <c r="Y80" t="s">
        <v>415</v>
      </c>
      <c r="Z80">
        <v>3.9670208234209201</v>
      </c>
      <c r="AA80">
        <f>_xlfn.XLOOKUP(Table4[[#This Row],[Column1]],Table2[Column1],Table2[Column3])</f>
        <v>3.9670208234209201</v>
      </c>
      <c r="AB80">
        <f>(Table4[[#This Row],[old flux]]-Table4[[#This Row],[Column3]])/Table4[[#This Row],[old flux]]</f>
        <v>0</v>
      </c>
    </row>
    <row r="81" spans="1:28" hidden="1" x14ac:dyDescent="0.2">
      <c r="A81" t="s">
        <v>81</v>
      </c>
      <c r="B81">
        <v>1.10258395111052</v>
      </c>
      <c r="C81" t="str">
        <f>Table1[[#This Row],[rxnid]]</f>
        <v>RXN-PEMT_rm_FWD-YGR157W</v>
      </c>
      <c r="D81">
        <f>Table1[[#This Row],[kapp (1/s)]]*3600</f>
        <v>3969.3022239978718</v>
      </c>
      <c r="F81" t="s">
        <v>5832</v>
      </c>
      <c r="G81">
        <f>_xlfn.XLOOKUP(SUBSTITUTE(Table6[[#This Row],[rxn]],"'",""),Table1[rxnid2],Table1[kapp (1/h)],MEDIAN(Table1[kapp (1/h)]))</f>
        <v>24803.684102600713</v>
      </c>
      <c r="J81" t="s">
        <v>240</v>
      </c>
      <c r="K81" t="s">
        <v>415</v>
      </c>
      <c r="L81">
        <v>3.9670208234209201</v>
      </c>
      <c r="M81" cm="1">
        <f t="array" ref="M81">(_xlfn._xlws.FILTER(Table3[Column2],Table3[Column2]=Table2[[#This Row],[Column1]],"")=Table2[[#This Row],[Column1]])*Table2[[#This Row],[Column3]]</f>
        <v>3.9670208234209201</v>
      </c>
      <c r="P81" t="s">
        <v>1958</v>
      </c>
      <c r="Q81" t="str">
        <f>SUBSTITUTE(Table3[[#This Row],[Column1]],"'","")</f>
        <v>RXN-EX_arab__D_e_FWD-SPONT</v>
      </c>
      <c r="S81" t="s">
        <v>240</v>
      </c>
      <c r="T81" t="s">
        <v>415</v>
      </c>
      <c r="U81">
        <v>3.9670208234209201</v>
      </c>
      <c r="V81" cm="1">
        <f t="array" ref="V81">(_xlfn._xlws.FILTER(Table3[Column2],Table3[Column2]=Table5[[#This Row],[Column1]],"")=Table5[[#This Row],[Column1]])*Table5[[#This Row],[Column3]]</f>
        <v>3.9670208234209201</v>
      </c>
      <c r="X81" t="s">
        <v>240</v>
      </c>
      <c r="Y81" t="s">
        <v>415</v>
      </c>
      <c r="Z81">
        <v>3.9670208234209201</v>
      </c>
      <c r="AA81">
        <f>_xlfn.XLOOKUP(Table4[[#This Row],[Column1]],Table2[Column1],Table2[Column3])</f>
        <v>3.9670208234209201</v>
      </c>
      <c r="AB81">
        <f>(Table4[[#This Row],[old flux]]-Table4[[#This Row],[Column3]])/Table4[[#This Row],[old flux]]</f>
        <v>0</v>
      </c>
    </row>
    <row r="82" spans="1:28" hidden="1" x14ac:dyDescent="0.2">
      <c r="A82" t="s">
        <v>82</v>
      </c>
      <c r="B82">
        <v>1.0731982174116701</v>
      </c>
      <c r="C82" t="str">
        <f>Table1[[#This Row],[rxnid]]</f>
        <v>RXN-ADNK1_c_FWD-YJR105W</v>
      </c>
      <c r="D82">
        <f>Table1[[#This Row],[kapp (1/s)]]*3600</f>
        <v>3863.5135826820124</v>
      </c>
      <c r="F82" t="s">
        <v>5833</v>
      </c>
      <c r="G82">
        <f>_xlfn.XLOOKUP(SUBSTITUTE(Table6[[#This Row],[rxn]],"'",""),Table1[rxnid2],Table1[kapp (1/h)],MEDIAN(Table1[kapp (1/h)]))</f>
        <v>24803.684102600713</v>
      </c>
      <c r="J82" t="s">
        <v>241</v>
      </c>
      <c r="K82" t="s">
        <v>415</v>
      </c>
      <c r="L82">
        <v>3.9670208234209201</v>
      </c>
      <c r="M82" cm="1">
        <f t="array" ref="M82">(_xlfn._xlws.FILTER(Table3[Column2],Table3[Column2]=Table2[[#This Row],[Column1]],"")=Table2[[#This Row],[Column1]])*Table2[[#This Row],[Column3]]</f>
        <v>3.9670208234209201</v>
      </c>
      <c r="P82" t="s">
        <v>1959</v>
      </c>
      <c r="Q82" t="str">
        <f>SUBSTITUTE(Table3[[#This Row],[Column1]],"'","")</f>
        <v>RXN-EX_arab__D_e_REV-SPONT</v>
      </c>
      <c r="S82" t="s">
        <v>241</v>
      </c>
      <c r="T82" t="s">
        <v>415</v>
      </c>
      <c r="U82">
        <v>3.9670208234209201</v>
      </c>
      <c r="V82" cm="1">
        <f t="array" ref="V82">(_xlfn._xlws.FILTER(Table3[Column2],Table3[Column2]=Table5[[#This Row],[Column1]],"")=Table5[[#This Row],[Column1]])*Table5[[#This Row],[Column3]]</f>
        <v>3.9670208234209201</v>
      </c>
      <c r="X82" t="s">
        <v>241</v>
      </c>
      <c r="Y82" t="s">
        <v>415</v>
      </c>
      <c r="Z82">
        <v>3.9670208234209201</v>
      </c>
      <c r="AA82">
        <f>_xlfn.XLOOKUP(Table4[[#This Row],[Column1]],Table2[Column1],Table2[Column3])</f>
        <v>3.9670208234209201</v>
      </c>
      <c r="AB82">
        <f>(Table4[[#This Row],[old flux]]-Table4[[#This Row],[Column3]])/Table4[[#This Row],[old flux]]</f>
        <v>0</v>
      </c>
    </row>
    <row r="83" spans="1:28" hidden="1" x14ac:dyDescent="0.2">
      <c r="A83" t="s">
        <v>83</v>
      </c>
      <c r="B83">
        <v>0.84970785756604295</v>
      </c>
      <c r="C83" t="str">
        <f>Table1[[#This Row],[rxnid]]</f>
        <v>RXN-IPPS_m_FWD-YNL104C_m</v>
      </c>
      <c r="D83">
        <f>Table1[[#This Row],[kapp (1/s)]]*3600</f>
        <v>3058.9482872377548</v>
      </c>
      <c r="F83" t="s">
        <v>5834</v>
      </c>
      <c r="G83">
        <f>_xlfn.XLOOKUP(SUBSTITUTE(Table6[[#This Row],[rxn]],"'",""),Table1[rxnid2],Table1[kapp (1/h)],MEDIAN(Table1[kapp (1/h)]))</f>
        <v>24803.684102600713</v>
      </c>
      <c r="J83" t="s">
        <v>231</v>
      </c>
      <c r="K83" t="s">
        <v>415</v>
      </c>
      <c r="L83">
        <v>3.9670208234209201</v>
      </c>
      <c r="M83" cm="1">
        <f t="array" ref="M83">(_xlfn._xlws.FILTER(Table3[Column2],Table3[Column2]=Table2[[#This Row],[Column1]],"")=Table2[[#This Row],[Column1]])*Table2[[#This Row],[Column3]]</f>
        <v>3.9670208234209201</v>
      </c>
      <c r="P83" t="s">
        <v>1960</v>
      </c>
      <c r="Q83" t="str">
        <f>SUBSTITUTE(Table3[[#This Row],[Column1]],"'","")</f>
        <v>RXN-EX_fru_e_FWD-SPONT</v>
      </c>
      <c r="S83" t="s">
        <v>231</v>
      </c>
      <c r="T83" t="s">
        <v>415</v>
      </c>
      <c r="U83">
        <v>3.9670208234209201</v>
      </c>
      <c r="V83" cm="1">
        <f t="array" ref="V83">(_xlfn._xlws.FILTER(Table3[Column2],Table3[Column2]=Table5[[#This Row],[Column1]],"")=Table5[[#This Row],[Column1]])*Table5[[#This Row],[Column3]]</f>
        <v>3.9670208234209201</v>
      </c>
      <c r="X83" t="s">
        <v>231</v>
      </c>
      <c r="Y83" t="s">
        <v>415</v>
      </c>
      <c r="Z83">
        <v>3.9670208234209201</v>
      </c>
      <c r="AA83">
        <f>_xlfn.XLOOKUP(Table4[[#This Row],[Column1]],Table2[Column1],Table2[Column3])</f>
        <v>3.9670208234209201</v>
      </c>
      <c r="AB83">
        <f>(Table4[[#This Row],[old flux]]-Table4[[#This Row],[Column3]])/Table4[[#This Row],[old flux]]</f>
        <v>0</v>
      </c>
    </row>
    <row r="84" spans="1:28" hidden="1" x14ac:dyDescent="0.2">
      <c r="A84" t="s">
        <v>84</v>
      </c>
      <c r="B84">
        <v>4.3961675974478203</v>
      </c>
      <c r="C84" t="str">
        <f>Table1[[#This Row],[rxnid]]</f>
        <v>RXN-SO3R_c_FWD-MET510</v>
      </c>
      <c r="D84">
        <f>Table1[[#This Row],[kapp (1/s)]]*3600</f>
        <v>15826.203350812153</v>
      </c>
      <c r="F84" t="s">
        <v>5835</v>
      </c>
      <c r="G84">
        <f>_xlfn.XLOOKUP(SUBSTITUTE(Table6[[#This Row],[rxn]],"'",""),Table1[rxnid2],Table1[kapp (1/h)],MEDIAN(Table1[kapp (1/h)]))</f>
        <v>24803.684102600713</v>
      </c>
      <c r="J84" t="s">
        <v>230</v>
      </c>
      <c r="K84" t="s">
        <v>415</v>
      </c>
      <c r="L84">
        <v>3.9670208234209201</v>
      </c>
      <c r="M84" cm="1">
        <f t="array" ref="M84">(_xlfn._xlws.FILTER(Table3[Column2],Table3[Column2]=Table2[[#This Row],[Column1]],"")=Table2[[#This Row],[Column1]])*Table2[[#This Row],[Column3]]</f>
        <v>3.9670208234209201</v>
      </c>
      <c r="P84" t="s">
        <v>1961</v>
      </c>
      <c r="Q84" t="str">
        <f>SUBSTITUTE(Table3[[#This Row],[Column1]],"'","")</f>
        <v>RXN-EX_fru_e_REV-SPONT</v>
      </c>
      <c r="S84" t="s">
        <v>230</v>
      </c>
      <c r="T84" t="s">
        <v>415</v>
      </c>
      <c r="U84">
        <v>3.9670208234209201</v>
      </c>
      <c r="V84" cm="1">
        <f t="array" ref="V84">(_xlfn._xlws.FILTER(Table3[Column2],Table3[Column2]=Table5[[#This Row],[Column1]],"")=Table5[[#This Row],[Column1]])*Table5[[#This Row],[Column3]]</f>
        <v>3.9670208234209201</v>
      </c>
      <c r="X84" t="s">
        <v>230</v>
      </c>
      <c r="Y84" t="s">
        <v>415</v>
      </c>
      <c r="Z84">
        <v>3.9670208234209201</v>
      </c>
      <c r="AA84">
        <f>_xlfn.XLOOKUP(Table4[[#This Row],[Column1]],Table2[Column1],Table2[Column3])</f>
        <v>3.9670208234209201</v>
      </c>
      <c r="AB84">
        <f>(Table4[[#This Row],[old flux]]-Table4[[#This Row],[Column3]])/Table4[[#This Row],[old flux]]</f>
        <v>0</v>
      </c>
    </row>
    <row r="85" spans="1:28" hidden="1" x14ac:dyDescent="0.2">
      <c r="A85" t="s">
        <v>85</v>
      </c>
      <c r="B85">
        <v>4.7413341529173803</v>
      </c>
      <c r="C85" t="str">
        <f>Table1[[#This Row],[rxnid]]</f>
        <v>RXN-PSSA_rm_FWD-YER026C</v>
      </c>
      <c r="D85">
        <f>Table1[[#This Row],[kapp (1/s)]]*3600</f>
        <v>17068.80295050257</v>
      </c>
      <c r="F85" t="s">
        <v>5836</v>
      </c>
      <c r="G85">
        <f>_xlfn.XLOOKUP(SUBSTITUTE(Table6[[#This Row],[rxn]],"'",""),Table1[rxnid2],Table1[kapp (1/h)],MEDIAN(Table1[kapp (1/h)]))</f>
        <v>24803.684102600713</v>
      </c>
      <c r="J85" t="s">
        <v>227</v>
      </c>
      <c r="K85" t="s">
        <v>415</v>
      </c>
      <c r="L85">
        <v>3.9670208234209201</v>
      </c>
      <c r="M85" cm="1">
        <f t="array" ref="M85">(_xlfn._xlws.FILTER(Table3[Column2],Table3[Column2]=Table2[[#This Row],[Column1]],"")=Table2[[#This Row],[Column1]])*Table2[[#This Row],[Column3]]</f>
        <v>3.9670208234209201</v>
      </c>
      <c r="P85" t="s">
        <v>1962</v>
      </c>
      <c r="Q85" t="str">
        <f>SUBSTITUTE(Table3[[#This Row],[Column1]],"'","")</f>
        <v>RXN-EX_gal_e_FWD-SPONT</v>
      </c>
      <c r="S85" t="s">
        <v>227</v>
      </c>
      <c r="T85" t="s">
        <v>415</v>
      </c>
      <c r="U85">
        <v>3.9670208234209201</v>
      </c>
      <c r="V85" cm="1">
        <f t="array" ref="V85">(_xlfn._xlws.FILTER(Table3[Column2],Table3[Column2]=Table5[[#This Row],[Column1]],"")=Table5[[#This Row],[Column1]])*Table5[[#This Row],[Column3]]</f>
        <v>3.9670208234209201</v>
      </c>
      <c r="X85" t="s">
        <v>227</v>
      </c>
      <c r="Y85" t="s">
        <v>415</v>
      </c>
      <c r="Z85">
        <v>3.9670208234209201</v>
      </c>
      <c r="AA85">
        <f>_xlfn.XLOOKUP(Table4[[#This Row],[Column1]],Table2[Column1],Table2[Column3])</f>
        <v>3.9670208234209201</v>
      </c>
      <c r="AB85">
        <f>(Table4[[#This Row],[old flux]]-Table4[[#This Row],[Column3]])/Table4[[#This Row],[old flux]]</f>
        <v>0</v>
      </c>
    </row>
    <row r="86" spans="1:28" hidden="1" x14ac:dyDescent="0.2">
      <c r="A86" t="s">
        <v>86</v>
      </c>
      <c r="B86">
        <v>4.1728326613405704</v>
      </c>
      <c r="C86" t="str">
        <f>Table1[[#This Row],[rxnid]]</f>
        <v>RXN-DOLPMT_c_FWD-YPR183W</v>
      </c>
      <c r="D86">
        <f>Table1[[#This Row],[kapp (1/s)]]*3600</f>
        <v>15022.197580826054</v>
      </c>
      <c r="F86" t="s">
        <v>5837</v>
      </c>
      <c r="G86">
        <f>_xlfn.XLOOKUP(SUBSTITUTE(Table6[[#This Row],[rxn]],"'",""),Table1[rxnid2],Table1[kapp (1/h)],MEDIAN(Table1[kapp (1/h)]))</f>
        <v>24803.684102600713</v>
      </c>
      <c r="J86" t="s">
        <v>226</v>
      </c>
      <c r="K86" t="s">
        <v>415</v>
      </c>
      <c r="L86">
        <v>3.9670208234209201</v>
      </c>
      <c r="M86" cm="1">
        <f t="array" ref="M86">(_xlfn._xlws.FILTER(Table3[Column2],Table3[Column2]=Table2[[#This Row],[Column1]],"")=Table2[[#This Row],[Column1]])*Table2[[#This Row],[Column3]]</f>
        <v>3.9670208234209201</v>
      </c>
      <c r="P86" t="s">
        <v>1963</v>
      </c>
      <c r="Q86" t="str">
        <f>SUBSTITUTE(Table3[[#This Row],[Column1]],"'","")</f>
        <v>RXN-EX_gal_e_REV-SPONT</v>
      </c>
      <c r="S86" t="s">
        <v>226</v>
      </c>
      <c r="T86" t="s">
        <v>415</v>
      </c>
      <c r="U86">
        <v>3.9670208234209201</v>
      </c>
      <c r="V86" cm="1">
        <f t="array" ref="V86">(_xlfn._xlws.FILTER(Table3[Column2],Table3[Column2]=Table5[[#This Row],[Column1]],"")=Table5[[#This Row],[Column1]])*Table5[[#This Row],[Column3]]</f>
        <v>3.9670208234209201</v>
      </c>
      <c r="X86" t="s">
        <v>226</v>
      </c>
      <c r="Y86" t="s">
        <v>415</v>
      </c>
      <c r="Z86">
        <v>3.9670208234209201</v>
      </c>
      <c r="AA86">
        <f>_xlfn.XLOOKUP(Table4[[#This Row],[Column1]],Table2[Column1],Table2[Column3])</f>
        <v>3.9670208234209201</v>
      </c>
      <c r="AB86">
        <f>(Table4[[#This Row],[old flux]]-Table4[[#This Row],[Column3]])/Table4[[#This Row],[old flux]]</f>
        <v>0</v>
      </c>
    </row>
    <row r="87" spans="1:28" hidden="1" x14ac:dyDescent="0.2">
      <c r="A87" t="s">
        <v>87</v>
      </c>
      <c r="B87">
        <v>217.115703840864</v>
      </c>
      <c r="C87" t="str">
        <f>Table1[[#This Row],[rxnid]]</f>
        <v>RXN-PDH_m_FWD-PDHCPLX</v>
      </c>
      <c r="D87">
        <f>Table1[[#This Row],[kapp (1/s)]]*3600</f>
        <v>781616.53382711043</v>
      </c>
      <c r="F87" t="s">
        <v>5838</v>
      </c>
      <c r="G87">
        <f>_xlfn.XLOOKUP(SUBSTITUTE(Table6[[#This Row],[rxn]],"'",""),Table1[rxnid2],Table1[kapp (1/h)],MEDIAN(Table1[kapp (1/h)]))</f>
        <v>24803.684102600713</v>
      </c>
      <c r="J87" t="s">
        <v>225</v>
      </c>
      <c r="K87" t="s">
        <v>415</v>
      </c>
      <c r="L87">
        <v>3.9670208234209201</v>
      </c>
      <c r="M87" cm="1">
        <f t="array" ref="M87">(_xlfn._xlws.FILTER(Table3[Column2],Table3[Column2]=Table2[[#This Row],[Column1]],"")=Table2[[#This Row],[Column1]])*Table2[[#This Row],[Column3]]</f>
        <v>3.9670208234209201</v>
      </c>
      <c r="P87" t="s">
        <v>1964</v>
      </c>
      <c r="Q87" t="str">
        <f>SUBSTITUTE(Table3[[#This Row],[Column1]],"'","")</f>
        <v>RXN-EX_galur_e_FWD-SPONT</v>
      </c>
      <c r="S87" t="s">
        <v>225</v>
      </c>
      <c r="T87" t="s">
        <v>415</v>
      </c>
      <c r="U87">
        <v>3.9670208234209201</v>
      </c>
      <c r="V87" cm="1">
        <f t="array" ref="V87">(_xlfn._xlws.FILTER(Table3[Column2],Table3[Column2]=Table5[[#This Row],[Column1]],"")=Table5[[#This Row],[Column1]])*Table5[[#This Row],[Column3]]</f>
        <v>3.9670208234209201</v>
      </c>
      <c r="X87" t="s">
        <v>225</v>
      </c>
      <c r="Y87" t="s">
        <v>415</v>
      </c>
      <c r="Z87">
        <v>3.9670208234209201</v>
      </c>
      <c r="AA87">
        <f>_xlfn.XLOOKUP(Table4[[#This Row],[Column1]],Table2[Column1],Table2[Column3])</f>
        <v>3.9670208234209201</v>
      </c>
      <c r="AB87">
        <f>(Table4[[#This Row],[old flux]]-Table4[[#This Row],[Column3]])/Table4[[#This Row],[old flux]]</f>
        <v>0</v>
      </c>
    </row>
    <row r="88" spans="1:28" hidden="1" x14ac:dyDescent="0.2">
      <c r="A88" t="s">
        <v>88</v>
      </c>
      <c r="B88">
        <v>1.45462299053001E-3</v>
      </c>
      <c r="C88" t="str">
        <f>Table1[[#This Row],[rxnid]]</f>
        <v>RXN-ALAS_m_FWD-YDR232W</v>
      </c>
      <c r="D88">
        <f>Table1[[#This Row],[kapp (1/s)]]*3600</f>
        <v>5.2366427659080363</v>
      </c>
      <c r="F88" t="s">
        <v>5839</v>
      </c>
      <c r="G88">
        <f>_xlfn.XLOOKUP(SUBSTITUTE(Table6[[#This Row],[rxn]],"'",""),Table1[rxnid2],Table1[kapp (1/h)],MEDIAN(Table1[kapp (1/h)]))</f>
        <v>24803.684102600713</v>
      </c>
      <c r="J88" t="s">
        <v>224</v>
      </c>
      <c r="K88" t="s">
        <v>415</v>
      </c>
      <c r="L88">
        <v>3.9670208234209201</v>
      </c>
      <c r="M88" cm="1">
        <f t="array" ref="M88">(_xlfn._xlws.FILTER(Table3[Column2],Table3[Column2]=Table2[[#This Row],[Column1]],"")=Table2[[#This Row],[Column1]])*Table2[[#This Row],[Column3]]</f>
        <v>3.9670208234209201</v>
      </c>
      <c r="P88" t="s">
        <v>1965</v>
      </c>
      <c r="Q88" t="str">
        <f>SUBSTITUTE(Table3[[#This Row],[Column1]],"'","")</f>
        <v>RXN-EX_galur_e_REV-SPONT</v>
      </c>
      <c r="S88" t="s">
        <v>224</v>
      </c>
      <c r="T88" t="s">
        <v>415</v>
      </c>
      <c r="U88">
        <v>3.9670208234209201</v>
      </c>
      <c r="V88" cm="1">
        <f t="array" ref="V88">(_xlfn._xlws.FILTER(Table3[Column2],Table3[Column2]=Table5[[#This Row],[Column1]],"")=Table5[[#This Row],[Column1]])*Table5[[#This Row],[Column3]]</f>
        <v>3.9670208234209201</v>
      </c>
      <c r="X88" t="s">
        <v>224</v>
      </c>
      <c r="Y88" t="s">
        <v>415</v>
      </c>
      <c r="Z88">
        <v>3.9670208234209201</v>
      </c>
      <c r="AA88">
        <f>_xlfn.XLOOKUP(Table4[[#This Row],[Column1]],Table2[Column1],Table2[Column3])</f>
        <v>3.9670208234209201</v>
      </c>
      <c r="AB88">
        <f>(Table4[[#This Row],[old flux]]-Table4[[#This Row],[Column3]])/Table4[[#This Row],[old flux]]</f>
        <v>0</v>
      </c>
    </row>
    <row r="89" spans="1:28" hidden="1" x14ac:dyDescent="0.2">
      <c r="A89" t="s">
        <v>89</v>
      </c>
      <c r="B89">
        <v>0.64766636709447301</v>
      </c>
      <c r="C89" t="str">
        <f>Table1[[#This Row],[rxnid]]</f>
        <v>RXN-TMDS_c_FWD-YOR074C</v>
      </c>
      <c r="D89">
        <f>Table1[[#This Row],[kapp (1/s)]]*3600</f>
        <v>2331.5989215401028</v>
      </c>
      <c r="F89" t="s">
        <v>5840</v>
      </c>
      <c r="G89">
        <f>_xlfn.XLOOKUP(SUBSTITUTE(Table6[[#This Row],[rxn]],"'",""),Table1[rxnid2],Table1[kapp (1/h)],MEDIAN(Table1[kapp (1/h)]))</f>
        <v>24803.684102600713</v>
      </c>
      <c r="J89" t="s">
        <v>54</v>
      </c>
      <c r="K89" t="s">
        <v>415</v>
      </c>
      <c r="L89">
        <v>3.9670208234209201</v>
      </c>
      <c r="M89" cm="1">
        <f t="array" ref="M89">(_xlfn._xlws.FILTER(Table3[Column2],Table3[Column2]=Table2[[#This Row],[Column1]],"")=Table2[[#This Row],[Column1]])*Table2[[#This Row],[Column3]]</f>
        <v>3.9670208234209201</v>
      </c>
      <c r="P89" t="s">
        <v>1966</v>
      </c>
      <c r="Q89" t="str">
        <f>SUBSTITUTE(Table3[[#This Row],[Column1]],"'","")</f>
        <v>RXN-EX_sbt__D_e_FWD-SPONT</v>
      </c>
      <c r="S89" t="s">
        <v>54</v>
      </c>
      <c r="T89" t="s">
        <v>415</v>
      </c>
      <c r="U89">
        <v>3.9670208234209201</v>
      </c>
      <c r="V89" cm="1">
        <f t="array" ref="V89">(_xlfn._xlws.FILTER(Table3[Column2],Table3[Column2]=Table5[[#This Row],[Column1]],"")=Table5[[#This Row],[Column1]])*Table5[[#This Row],[Column3]]</f>
        <v>3.9670208234209201</v>
      </c>
      <c r="X89" t="s">
        <v>54</v>
      </c>
      <c r="Y89" t="s">
        <v>415</v>
      </c>
      <c r="Z89">
        <v>3.9670208234209201</v>
      </c>
      <c r="AA89">
        <f>_xlfn.XLOOKUP(Table4[[#This Row],[Column1]],Table2[Column1],Table2[Column3])</f>
        <v>3.9670208234209201</v>
      </c>
      <c r="AB89">
        <f>(Table4[[#This Row],[old flux]]-Table4[[#This Row],[Column3]])/Table4[[#This Row],[old flux]]</f>
        <v>0</v>
      </c>
    </row>
    <row r="90" spans="1:28" hidden="1" x14ac:dyDescent="0.2">
      <c r="A90" t="s">
        <v>90</v>
      </c>
      <c r="B90">
        <v>1.58557374887959</v>
      </c>
      <c r="C90" t="str">
        <f>Table1[[#This Row],[rxnid]]</f>
        <v>RXN-LNS14DMy_c_FWD-ERG11NCP1</v>
      </c>
      <c r="D90">
        <f>Table1[[#This Row],[kapp (1/s)]]*3600</f>
        <v>5708.0654959665244</v>
      </c>
      <c r="F90" t="s">
        <v>5841</v>
      </c>
      <c r="G90">
        <f>_xlfn.XLOOKUP(SUBSTITUTE(Table6[[#This Row],[rxn]],"'",""),Table1[rxnid2],Table1[kapp (1/h)],MEDIAN(Table1[kapp (1/h)]))</f>
        <v>24803.684102600713</v>
      </c>
      <c r="J90" t="s">
        <v>446</v>
      </c>
      <c r="K90" t="s">
        <v>415</v>
      </c>
      <c r="L90">
        <v>4.5691784765689997E-2</v>
      </c>
      <c r="M90" cm="1">
        <f t="array" ref="M90">(_xlfn._xlws.FILTER(Table3[Column2],Table3[Column2]=Table2[[#This Row],[Column1]],"")=Table2[[#This Row],[Column1]])*Table2[[#This Row],[Column3]]</f>
        <v>4.5691784765689997E-2</v>
      </c>
      <c r="P90" t="s">
        <v>1967</v>
      </c>
      <c r="Q90" t="str">
        <f>SUBSTITUTE(Table3[[#This Row],[Column1]],"'","")</f>
        <v>RXN-EX_sbt__D_e_REV-SPONT</v>
      </c>
      <c r="S90" t="s">
        <v>446</v>
      </c>
      <c r="T90" t="s">
        <v>415</v>
      </c>
      <c r="U90">
        <v>4.5691784765689997E-2</v>
      </c>
      <c r="V90" cm="1">
        <f t="array" ref="V90">(_xlfn._xlws.FILTER(Table3[Column2],Table3[Column2]=Table5[[#This Row],[Column1]],"")=Table5[[#This Row],[Column1]])*Table5[[#This Row],[Column3]]</f>
        <v>4.5691784765689997E-2</v>
      </c>
      <c r="X90" t="s">
        <v>446</v>
      </c>
      <c r="Y90" t="s">
        <v>415</v>
      </c>
      <c r="Z90">
        <v>4.5691784765689997E-2</v>
      </c>
      <c r="AA90">
        <f>_xlfn.XLOOKUP(Table4[[#This Row],[Column1]],Table2[Column1],Table2[Column3])</f>
        <v>4.5691784765689997E-2</v>
      </c>
      <c r="AB90">
        <f>(Table4[[#This Row],[old flux]]-Table4[[#This Row],[Column3]])/Table4[[#This Row],[old flux]]</f>
        <v>0</v>
      </c>
    </row>
    <row r="91" spans="1:28" hidden="1" x14ac:dyDescent="0.2">
      <c r="A91" t="s">
        <v>91</v>
      </c>
      <c r="B91">
        <v>84.511541379390096</v>
      </c>
      <c r="C91" t="str">
        <f>Table1[[#This Row],[rxnid]]</f>
        <v>RXN-PSERT_c_FWD-YOR184W</v>
      </c>
      <c r="D91">
        <f>Table1[[#This Row],[kapp (1/s)]]*3600</f>
        <v>304241.54896580434</v>
      </c>
      <c r="F91" t="s">
        <v>5842</v>
      </c>
      <c r="G91">
        <f>_xlfn.XLOOKUP(SUBSTITUTE(Table6[[#This Row],[rxn]],"'",""),Table1[rxnid2],Table1[kapp (1/h)],MEDIAN(Table1[kapp (1/h)]))</f>
        <v>24803.684102600713</v>
      </c>
      <c r="J91" t="s">
        <v>447</v>
      </c>
      <c r="K91" t="s">
        <v>415</v>
      </c>
      <c r="L91">
        <v>4.5691784765689997E-2</v>
      </c>
      <c r="M91" cm="1">
        <f t="array" ref="M91">(_xlfn._xlws.FILTER(Table3[Column2],Table3[Column2]=Table2[[#This Row],[Column1]],"")=Table2[[#This Row],[Column1]])*Table2[[#This Row],[Column3]]</f>
        <v>4.5691784765689997E-2</v>
      </c>
      <c r="P91" t="s">
        <v>1968</v>
      </c>
      <c r="Q91" t="str">
        <f>SUBSTITUTE(Table3[[#This Row],[Column1]],"'","")</f>
        <v>RXN-EX_glc__D_e_FWD-SPONT</v>
      </c>
      <c r="S91" t="s">
        <v>447</v>
      </c>
      <c r="T91" t="s">
        <v>415</v>
      </c>
      <c r="U91">
        <v>4.5691784765689997E-2</v>
      </c>
      <c r="V91" cm="1">
        <f t="array" ref="V91">(_xlfn._xlws.FILTER(Table3[Column2],Table3[Column2]=Table5[[#This Row],[Column1]],"")=Table5[[#This Row],[Column1]])*Table5[[#This Row],[Column3]]</f>
        <v>4.5691784765689997E-2</v>
      </c>
      <c r="X91" t="s">
        <v>447</v>
      </c>
      <c r="Y91" t="s">
        <v>415</v>
      </c>
      <c r="Z91">
        <v>4.5691784765689997E-2</v>
      </c>
      <c r="AA91">
        <f>_xlfn.XLOOKUP(Table4[[#This Row],[Column1]],Table2[Column1],Table2[Column3])</f>
        <v>4.5691784765689997E-2</v>
      </c>
      <c r="AB91">
        <f>(Table4[[#This Row],[old flux]]-Table4[[#This Row],[Column3]])/Table4[[#This Row],[old flux]]</f>
        <v>0</v>
      </c>
    </row>
    <row r="92" spans="1:28" hidden="1" x14ac:dyDescent="0.2">
      <c r="A92" t="s">
        <v>92</v>
      </c>
      <c r="B92">
        <v>17.242315218385599</v>
      </c>
      <c r="C92" t="str">
        <f>Table1[[#This Row],[rxnid]]</f>
        <v>RXN-ACCOAC_c_FWD-YNR016C</v>
      </c>
      <c r="D92">
        <f>Table1[[#This Row],[kapp (1/s)]]*3600</f>
        <v>62072.334786188156</v>
      </c>
      <c r="F92" t="s">
        <v>5843</v>
      </c>
      <c r="G92">
        <f>_xlfn.XLOOKUP(SUBSTITUTE(Table6[[#This Row],[rxn]],"'",""),Table1[rxnid2],Table1[kapp (1/h)],MEDIAN(Table1[kapp (1/h)]))</f>
        <v>24803.684102600713</v>
      </c>
      <c r="J92" t="s">
        <v>448</v>
      </c>
      <c r="K92" t="s">
        <v>415</v>
      </c>
      <c r="L92">
        <v>9.1383569531381006E-2</v>
      </c>
      <c r="M92" cm="1">
        <f t="array" ref="M92">(_xlfn._xlws.FILTER(Table3[Column2],Table3[Column2]=Table2[[#This Row],[Column1]],"")=Table2[[#This Row],[Column1]])*Table2[[#This Row],[Column3]]</f>
        <v>9.1383569531381006E-2</v>
      </c>
      <c r="P92" t="s">
        <v>1969</v>
      </c>
      <c r="Q92" t="str">
        <f>SUBSTITUTE(Table3[[#This Row],[Column1]],"'","")</f>
        <v>RXN-EX_glc__D_e_REV-SPONT</v>
      </c>
      <c r="S92" t="s">
        <v>448</v>
      </c>
      <c r="T92" t="s">
        <v>415</v>
      </c>
      <c r="U92">
        <v>9.1383569531381006E-2</v>
      </c>
      <c r="V92" cm="1">
        <f t="array" ref="V92">(_xlfn._xlws.FILTER(Table3[Column2],Table3[Column2]=Table5[[#This Row],[Column1]],"")=Table5[[#This Row],[Column1]])*Table5[[#This Row],[Column3]]</f>
        <v>9.1383569531381006E-2</v>
      </c>
      <c r="X92" t="s">
        <v>448</v>
      </c>
      <c r="Y92" t="s">
        <v>415</v>
      </c>
      <c r="Z92">
        <v>9.1383569531381006E-2</v>
      </c>
      <c r="AA92">
        <f>_xlfn.XLOOKUP(Table4[[#This Row],[Column1]],Table2[Column1],Table2[Column3])</f>
        <v>9.1383569531381006E-2</v>
      </c>
      <c r="AB92">
        <f>(Table4[[#This Row],[old flux]]-Table4[[#This Row],[Column3]])/Table4[[#This Row],[old flux]]</f>
        <v>0</v>
      </c>
    </row>
    <row r="93" spans="1:28" hidden="1" x14ac:dyDescent="0.2">
      <c r="A93" t="s">
        <v>93</v>
      </c>
      <c r="B93">
        <v>16004.253030257199</v>
      </c>
      <c r="C93" t="str">
        <f>Table1[[#This Row],[rxnid]]</f>
        <v>RXN-GLUt_c_m_FWD-YPR021C</v>
      </c>
      <c r="D93">
        <f>Table1[[#This Row],[kapp (1/s)]]*3600</f>
        <v>57615310.908925921</v>
      </c>
      <c r="F93" t="s">
        <v>5844</v>
      </c>
      <c r="G93">
        <f>_xlfn.XLOOKUP(SUBSTITUTE(Table6[[#This Row],[rxn]],"'",""),Table1[rxnid2],Table1[kapp (1/h)],MEDIAN(Table1[kapp (1/h)]))</f>
        <v>24803.684102600713</v>
      </c>
      <c r="J93" t="s">
        <v>449</v>
      </c>
      <c r="K93" t="s">
        <v>415</v>
      </c>
      <c r="L93">
        <v>9.1383569531381006E-2</v>
      </c>
      <c r="M93" cm="1">
        <f t="array" ref="M93">(_xlfn._xlws.FILTER(Table3[Column2],Table3[Column2]=Table2[[#This Row],[Column1]],"")=Table2[[#This Row],[Column1]])*Table2[[#This Row],[Column3]]</f>
        <v>9.1383569531381006E-2</v>
      </c>
      <c r="P93" t="s">
        <v>1970</v>
      </c>
      <c r="Q93" t="str">
        <f>SUBSTITUTE(Table3[[#This Row],[Column1]],"'","")</f>
        <v>RXN-EX_man_e_FWD-SPONT</v>
      </c>
      <c r="S93" t="s">
        <v>449</v>
      </c>
      <c r="T93" t="s">
        <v>415</v>
      </c>
      <c r="U93">
        <v>9.1383569531381006E-2</v>
      </c>
      <c r="V93" cm="1">
        <f t="array" ref="V93">(_xlfn._xlws.FILTER(Table3[Column2],Table3[Column2]=Table5[[#This Row],[Column1]],"")=Table5[[#This Row],[Column1]])*Table5[[#This Row],[Column3]]</f>
        <v>9.1383569531381006E-2</v>
      </c>
      <c r="X93" t="s">
        <v>449</v>
      </c>
      <c r="Y93" t="s">
        <v>415</v>
      </c>
      <c r="Z93">
        <v>9.1383569531381006E-2</v>
      </c>
      <c r="AA93">
        <f>_xlfn.XLOOKUP(Table4[[#This Row],[Column1]],Table2[Column1],Table2[Column3])</f>
        <v>9.1383569531381006E-2</v>
      </c>
      <c r="AB93">
        <f>(Table4[[#This Row],[old flux]]-Table4[[#This Row],[Column3]])/Table4[[#This Row],[old flux]]</f>
        <v>0</v>
      </c>
    </row>
    <row r="94" spans="1:28" hidden="1" x14ac:dyDescent="0.2">
      <c r="A94" t="s">
        <v>94</v>
      </c>
      <c r="B94">
        <v>3.2061911165248702</v>
      </c>
      <c r="C94" t="str">
        <f>Table1[[#This Row],[rxnid]]</f>
        <v>RXN-PAP_rm_FWD-YMR165C</v>
      </c>
      <c r="D94">
        <f>Table1[[#This Row],[kapp (1/s)]]*3600</f>
        <v>11542.288019489533</v>
      </c>
      <c r="F94" t="s">
        <v>5845</v>
      </c>
      <c r="G94">
        <f>_xlfn.XLOOKUP(SUBSTITUTE(Table6[[#This Row],[rxn]],"'",""),Table1[rxnid2],Table1[kapp (1/h)],MEDIAN(Table1[kapp (1/h)]))</f>
        <v>24803.684102600713</v>
      </c>
      <c r="J94" t="s">
        <v>450</v>
      </c>
      <c r="K94" t="s">
        <v>415</v>
      </c>
      <c r="L94">
        <v>4.5691784765689997E-2</v>
      </c>
      <c r="M94" cm="1">
        <f t="array" ref="M94">(_xlfn._xlws.FILTER(Table3[Column2],Table3[Column2]=Table2[[#This Row],[Column1]],"")=Table2[[#This Row],[Column1]])*Table2[[#This Row],[Column3]]</f>
        <v>4.5691784765689997E-2</v>
      </c>
      <c r="P94" t="s">
        <v>1971</v>
      </c>
      <c r="Q94" t="str">
        <f>SUBSTITUTE(Table3[[#This Row],[Column1]],"'","")</f>
        <v>RXN-EX_man_e_REV-SPONT</v>
      </c>
      <c r="S94" t="s">
        <v>450</v>
      </c>
      <c r="T94" t="s">
        <v>415</v>
      </c>
      <c r="U94">
        <v>4.5691784765689997E-2</v>
      </c>
      <c r="V94" cm="1">
        <f t="array" ref="V94">(_xlfn._xlws.FILTER(Table3[Column2],Table3[Column2]=Table5[[#This Row],[Column1]],"")=Table5[[#This Row],[Column1]])*Table5[[#This Row],[Column3]]</f>
        <v>4.5691784765689997E-2</v>
      </c>
      <c r="X94" t="s">
        <v>450</v>
      </c>
      <c r="Y94" t="s">
        <v>415</v>
      </c>
      <c r="Z94">
        <v>4.5691784765689997E-2</v>
      </c>
      <c r="AA94">
        <f>_xlfn.XLOOKUP(Table4[[#This Row],[Column1]],Table2[Column1],Table2[Column3])</f>
        <v>4.5691784765689997E-2</v>
      </c>
      <c r="AB94">
        <f>(Table4[[#This Row],[old flux]]-Table4[[#This Row],[Column3]])/Table4[[#This Row],[old flux]]</f>
        <v>0</v>
      </c>
    </row>
    <row r="95" spans="1:28" hidden="1" x14ac:dyDescent="0.2">
      <c r="A95" t="s">
        <v>95</v>
      </c>
      <c r="B95">
        <v>2.88305288599364</v>
      </c>
      <c r="C95" t="str">
        <f>Table1[[#This Row],[rxnid]]</f>
        <v>RXN-ORNTACi_m_FWD-YMR062C</v>
      </c>
      <c r="D95">
        <f>Table1[[#This Row],[kapp (1/s)]]*3600</f>
        <v>10378.990389577104</v>
      </c>
      <c r="F95" t="s">
        <v>5846</v>
      </c>
      <c r="G95">
        <f>_xlfn.XLOOKUP(SUBSTITUTE(Table6[[#This Row],[rxn]],"'",""),Table1[rxnid2],Table1[kapp (1/h)],MEDIAN(Table1[kapp (1/h)]))</f>
        <v>24803.684102600713</v>
      </c>
      <c r="J95" t="s">
        <v>451</v>
      </c>
      <c r="K95" t="s">
        <v>415</v>
      </c>
      <c r="L95">
        <v>4.5691784765689997E-2</v>
      </c>
      <c r="M95" cm="1">
        <f t="array" ref="M95">(_xlfn._xlws.FILTER(Table3[Column2],Table3[Column2]=Table2[[#This Row],[Column1]],"")=Table2[[#This Row],[Column1]])*Table2[[#This Row],[Column3]]</f>
        <v>4.5691784765689997E-2</v>
      </c>
      <c r="P95" t="s">
        <v>1972</v>
      </c>
      <c r="Q95" t="str">
        <f>SUBSTITUTE(Table3[[#This Row],[Column1]],"'","")</f>
        <v>RXN-EX_rib__D_e_FWD-SPONT</v>
      </c>
      <c r="S95" t="s">
        <v>451</v>
      </c>
      <c r="T95" t="s">
        <v>415</v>
      </c>
      <c r="U95">
        <v>4.5691784765689997E-2</v>
      </c>
      <c r="V95" cm="1">
        <f t="array" ref="V95">(_xlfn._xlws.FILTER(Table3[Column2],Table3[Column2]=Table5[[#This Row],[Column1]],"")=Table5[[#This Row],[Column1]])*Table5[[#This Row],[Column3]]</f>
        <v>4.5691784765689997E-2</v>
      </c>
      <c r="X95" t="s">
        <v>451</v>
      </c>
      <c r="Y95" t="s">
        <v>415</v>
      </c>
      <c r="Z95">
        <v>4.5691784765689997E-2</v>
      </c>
      <c r="AA95">
        <f>_xlfn.XLOOKUP(Table4[[#This Row],[Column1]],Table2[Column1],Table2[Column3])</f>
        <v>4.5691784765689997E-2</v>
      </c>
      <c r="AB95">
        <f>(Table4[[#This Row],[old flux]]-Table4[[#This Row],[Column3]])/Table4[[#This Row],[old flux]]</f>
        <v>0</v>
      </c>
    </row>
    <row r="96" spans="1:28" hidden="1" x14ac:dyDescent="0.2">
      <c r="A96" t="s">
        <v>96</v>
      </c>
      <c r="B96">
        <v>10.250689900637401</v>
      </c>
      <c r="C96" t="str">
        <f>Table1[[#This Row],[rxnid]]</f>
        <v>RXN-CYSTRS_c_FWD-YNL247W</v>
      </c>
      <c r="D96">
        <f>Table1[[#This Row],[kapp (1/s)]]*3600</f>
        <v>36902.483642294639</v>
      </c>
      <c r="F96" t="s">
        <v>5847</v>
      </c>
      <c r="G96">
        <f>_xlfn.XLOOKUP(SUBSTITUTE(Table6[[#This Row],[rxn]],"'",""),Table1[rxnid2],Table1[kapp (1/h)],MEDIAN(Table1[kapp (1/h)]))</f>
        <v>24803.684102600713</v>
      </c>
      <c r="J96" t="s">
        <v>351</v>
      </c>
      <c r="K96" t="s">
        <v>415</v>
      </c>
      <c r="L96">
        <v>2.40273803723553</v>
      </c>
      <c r="M96" cm="1">
        <f t="array" ref="M96">(_xlfn._xlws.FILTER(Table3[Column2],Table3[Column2]=Table2[[#This Row],[Column1]],"")=Table2[[#This Row],[Column1]])*Table2[[#This Row],[Column3]]</f>
        <v>2.40273803723553</v>
      </c>
      <c r="P96" t="s">
        <v>1973</v>
      </c>
      <c r="Q96" t="str">
        <f>SUBSTITUTE(Table3[[#This Row],[Column1]],"'","")</f>
        <v>RXN-EX_rib__D_e_REV-SPONT</v>
      </c>
      <c r="S96" t="s">
        <v>351</v>
      </c>
      <c r="T96" t="s">
        <v>415</v>
      </c>
      <c r="U96">
        <v>2.40273803723553</v>
      </c>
      <c r="V96" cm="1">
        <f t="array" ref="V96">(_xlfn._xlws.FILTER(Table3[Column2],Table3[Column2]=Table5[[#This Row],[Column1]],"")=Table5[[#This Row],[Column1]])*Table5[[#This Row],[Column3]]</f>
        <v>2.40273803723553</v>
      </c>
      <c r="X96" t="s">
        <v>352</v>
      </c>
      <c r="Y96" t="s">
        <v>415</v>
      </c>
      <c r="Z96">
        <v>2.40273803723553</v>
      </c>
      <c r="AA96" t="e">
        <f>_xlfn.XLOOKUP(Table4[[#This Row],[Column1]],Table2[Column1],Table2[Column3])</f>
        <v>#N/A</v>
      </c>
      <c r="AB96" t="e">
        <f>(Table4[[#This Row],[old flux]]-Table4[[#This Row],[Column3]])/Table4[[#This Row],[old flux]]</f>
        <v>#N/A</v>
      </c>
    </row>
    <row r="97" spans="1:28" hidden="1" x14ac:dyDescent="0.2">
      <c r="A97" t="s">
        <v>97</v>
      </c>
      <c r="B97">
        <v>27.844218071331401</v>
      </c>
      <c r="C97" t="str">
        <f>Table1[[#This Row],[rxnid]]</f>
        <v>RXN-CS_m_FWD-YNR001C</v>
      </c>
      <c r="D97">
        <f>Table1[[#This Row],[kapp (1/s)]]*3600</f>
        <v>100239.18505679304</v>
      </c>
      <c r="F97" t="s">
        <v>5848</v>
      </c>
      <c r="G97">
        <f>_xlfn.XLOOKUP(SUBSTITUTE(Table6[[#This Row],[rxn]],"'",""),Table1[rxnid2],Table1[kapp (1/h)],MEDIAN(Table1[kapp (1/h)]))</f>
        <v>24803.684102600713</v>
      </c>
      <c r="J97" t="s">
        <v>26</v>
      </c>
      <c r="K97" t="s">
        <v>415</v>
      </c>
      <c r="L97">
        <v>10.7657729819152</v>
      </c>
      <c r="M97" cm="1">
        <f t="array" ref="M97">(_xlfn._xlws.FILTER(Table3[Column2],Table3[Column2]=Table2[[#This Row],[Column1]],"")=Table2[[#This Row],[Column1]])*Table2[[#This Row],[Column3]]</f>
        <v>10.7657729819152</v>
      </c>
      <c r="P97" t="s">
        <v>1974</v>
      </c>
      <c r="Q97" t="str">
        <f>SUBSTITUTE(Table3[[#This Row],[Column1]],"'","")</f>
        <v>RXN-EX_xyl__D_e_FWD-SPONT</v>
      </c>
      <c r="S97" t="s">
        <v>26</v>
      </c>
      <c r="T97" t="s">
        <v>415</v>
      </c>
      <c r="U97">
        <v>10.7657729819152</v>
      </c>
      <c r="V97" cm="1">
        <f t="array" ref="V97">(_xlfn._xlws.FILTER(Table3[Column2],Table3[Column2]=Table5[[#This Row],[Column1]],"")=Table5[[#This Row],[Column1]])*Table5[[#This Row],[Column3]]</f>
        <v>10.7657729819152</v>
      </c>
      <c r="X97" t="s">
        <v>26</v>
      </c>
      <c r="Y97" t="s">
        <v>415</v>
      </c>
      <c r="Z97">
        <v>8.8171194497819698</v>
      </c>
      <c r="AA97">
        <f>_xlfn.XLOOKUP(Table4[[#This Row],[Column1]],Table2[Column1],Table2[Column3])</f>
        <v>10.7657729819152</v>
      </c>
      <c r="AB97">
        <f>(Table4[[#This Row],[old flux]]-Table4[[#This Row],[Column3]])/Table4[[#This Row],[old flux]]</f>
        <v>0.18100451638787671</v>
      </c>
    </row>
    <row r="98" spans="1:28" hidden="1" x14ac:dyDescent="0.2">
      <c r="A98" t="s">
        <v>98</v>
      </c>
      <c r="B98">
        <v>110.50190543597201</v>
      </c>
      <c r="C98" t="str">
        <f>Table1[[#This Row],[rxnid]]</f>
        <v>RXN-RPE_c_FWD-YJL121C</v>
      </c>
      <c r="D98">
        <f>Table1[[#This Row],[kapp (1/s)]]*3600</f>
        <v>397806.85956949921</v>
      </c>
      <c r="F98" t="s">
        <v>5849</v>
      </c>
      <c r="G98">
        <f>_xlfn.XLOOKUP(SUBSTITUTE(Table6[[#This Row],[rxn]],"'",""),Table1[rxnid2],Table1[kapp (1/h)],MEDIAN(Table1[kapp (1/h)]))</f>
        <v>24803.684102600713</v>
      </c>
      <c r="J98" t="s">
        <v>11</v>
      </c>
      <c r="K98" t="s">
        <v>415</v>
      </c>
      <c r="L98">
        <v>16.1510391906763</v>
      </c>
      <c r="M98" cm="1">
        <f t="array" ref="M98">(_xlfn._xlws.FILTER(Table3[Column2],Table3[Column2]=Table2[[#This Row],[Column1]],"")=Table2[[#This Row],[Column1]])*Table2[[#This Row],[Column3]]</f>
        <v>16.1510391906763</v>
      </c>
      <c r="P98" t="s">
        <v>1975</v>
      </c>
      <c r="Q98" t="str">
        <f>SUBSTITUTE(Table3[[#This Row],[Column1]],"'","")</f>
        <v>RXN-EX_xyl__D_e_REV-SPONT</v>
      </c>
      <c r="S98" t="s">
        <v>11</v>
      </c>
      <c r="T98" t="s">
        <v>415</v>
      </c>
      <c r="U98">
        <v>16.1510391906763</v>
      </c>
      <c r="V98" cm="1">
        <f t="array" ref="V98">(_xlfn._xlws.FILTER(Table3[Column2],Table3[Column2]=Table5[[#This Row],[Column1]],"")=Table5[[#This Row],[Column1]])*Table5[[#This Row],[Column3]]</f>
        <v>16.1510391906763</v>
      </c>
      <c r="X98" t="s">
        <v>11</v>
      </c>
      <c r="Y98" t="s">
        <v>415</v>
      </c>
      <c r="Z98">
        <v>18.992399072473301</v>
      </c>
      <c r="AA98">
        <f>_xlfn.XLOOKUP(Table4[[#This Row],[Column1]],Table2[Column1],Table2[Column3])</f>
        <v>16.1510391906763</v>
      </c>
      <c r="AB98">
        <f>(Table4[[#This Row],[old flux]]-Table4[[#This Row],[Column3]])/Table4[[#This Row],[old flux]]</f>
        <v>-0.17592427634237093</v>
      </c>
    </row>
    <row r="99" spans="1:28" hidden="1" x14ac:dyDescent="0.2">
      <c r="A99" t="s">
        <v>99</v>
      </c>
      <c r="B99">
        <v>6.24903421063311</v>
      </c>
      <c r="C99" t="str">
        <f>Table1[[#This Row],[rxnid]]</f>
        <v>RXN-FBA_c_FWD-YKL060C</v>
      </c>
      <c r="D99">
        <f>Table1[[#This Row],[kapp (1/s)]]*3600</f>
        <v>22496.523158279197</v>
      </c>
      <c r="F99" t="s">
        <v>5850</v>
      </c>
      <c r="G99">
        <f>_xlfn.XLOOKUP(SUBSTITUTE(Table6[[#This Row],[rxn]],"'",""),Table1[rxnid2],Table1[kapp (1/h)],MEDIAN(Table1[kapp (1/h)]))</f>
        <v>24803.684102600713</v>
      </c>
      <c r="J99" t="s">
        <v>97</v>
      </c>
      <c r="K99" t="s">
        <v>415</v>
      </c>
      <c r="L99">
        <v>582.08389973982003</v>
      </c>
      <c r="M99" cm="1">
        <f t="array" ref="M99">(_xlfn._xlws.FILTER(Table3[Column2],Table3[Column2]=Table2[[#This Row],[Column1]],"")=Table2[[#This Row],[Column1]])*Table2[[#This Row],[Column3]]</f>
        <v>582.08389973982003</v>
      </c>
      <c r="P99" t="s">
        <v>1976</v>
      </c>
      <c r="Q99" t="str">
        <f>SUBSTITUTE(Table3[[#This Row],[Column1]],"'","")</f>
        <v>RXN-EX_dcyt_e_FWD-SPONT</v>
      </c>
      <c r="S99" t="s">
        <v>97</v>
      </c>
      <c r="T99" t="s">
        <v>415</v>
      </c>
      <c r="U99">
        <v>582.08389973982003</v>
      </c>
      <c r="V99" cm="1">
        <f t="array" ref="V99">(_xlfn._xlws.FILTER(Table3[Column2],Table3[Column2]=Table5[[#This Row],[Column1]],"")=Table5[[#This Row],[Column1]])*Table5[[#This Row],[Column3]]</f>
        <v>582.08389973982003</v>
      </c>
      <c r="X99" t="s">
        <v>97</v>
      </c>
      <c r="Y99" t="s">
        <v>415</v>
      </c>
      <c r="Z99">
        <v>607.615786030408</v>
      </c>
      <c r="AA99">
        <f>_xlfn.XLOOKUP(Table4[[#This Row],[Column1]],Table2[Column1],Table2[Column3])</f>
        <v>582.08389973982003</v>
      </c>
      <c r="AB99">
        <f>(Table4[[#This Row],[old flux]]-Table4[[#This Row],[Column3]])/Table4[[#This Row],[old flux]]</f>
        <v>-4.3862897259313006E-2</v>
      </c>
    </row>
    <row r="100" spans="1:28" hidden="1" x14ac:dyDescent="0.2">
      <c r="A100" t="s">
        <v>100</v>
      </c>
      <c r="B100">
        <v>1.29953111064755</v>
      </c>
      <c r="C100" t="str">
        <f>Table1[[#This Row],[rxnid]]</f>
        <v>RXN-HICITD_m_FWD-YIL094C</v>
      </c>
      <c r="D100">
        <f>Table1[[#This Row],[kapp (1/s)]]*3600</f>
        <v>4678.3119983311799</v>
      </c>
      <c r="F100" t="s">
        <v>5851</v>
      </c>
      <c r="G100">
        <f>_xlfn.XLOOKUP(SUBSTITUTE(Table6[[#This Row],[rxn]],"'",""),Table1[rxnid2],Table1[kapp (1/h)],MEDIAN(Table1[kapp (1/h)]))</f>
        <v>24803.684102600713</v>
      </c>
      <c r="J100" t="s">
        <v>452</v>
      </c>
      <c r="K100" t="s">
        <v>415</v>
      </c>
      <c r="L100">
        <v>1.1989209275799999E-4</v>
      </c>
      <c r="M100" cm="1">
        <f t="array" ref="M100">(_xlfn._xlws.FILTER(Table3[Column2],Table3[Column2]=Table2[[#This Row],[Column1]],"")=Table2[[#This Row],[Column1]])*Table2[[#This Row],[Column3]]</f>
        <v>1.1989209275799999E-4</v>
      </c>
      <c r="P100" t="s">
        <v>1977</v>
      </c>
      <c r="Q100" t="str">
        <f>SUBSTITUTE(Table3[[#This Row],[Column1]],"'","")</f>
        <v>RXN-EX_dcyt_e_REV-SPONT</v>
      </c>
      <c r="S100" t="s">
        <v>452</v>
      </c>
      <c r="T100" t="s">
        <v>415</v>
      </c>
      <c r="U100">
        <v>1.1989209275799999E-4</v>
      </c>
      <c r="V100" cm="1">
        <f t="array" ref="V100">(_xlfn._xlws.FILTER(Table3[Column2],Table3[Column2]=Table5[[#This Row],[Column1]],"")=Table5[[#This Row],[Column1]])*Table5[[#This Row],[Column3]]</f>
        <v>1.1989209275799999E-4</v>
      </c>
      <c r="X100" t="s">
        <v>452</v>
      </c>
      <c r="Y100" t="s">
        <v>415</v>
      </c>
      <c r="Z100">
        <v>1.1989209275799999E-4</v>
      </c>
      <c r="AA100">
        <f>_xlfn.XLOOKUP(Table4[[#This Row],[Column1]],Table2[Column1],Table2[Column3])</f>
        <v>1.1989209275799999E-4</v>
      </c>
      <c r="AB100">
        <f>(Table4[[#This Row],[old flux]]-Table4[[#This Row],[Column3]])/Table4[[#This Row],[old flux]]</f>
        <v>0</v>
      </c>
    </row>
    <row r="101" spans="1:28" hidden="1" x14ac:dyDescent="0.2">
      <c r="A101" t="s">
        <v>101</v>
      </c>
      <c r="B101">
        <v>6.1356160142517897</v>
      </c>
      <c r="C101" t="str">
        <f>Table1[[#This Row],[rxnid]]</f>
        <v>RXN-VALTA_m_REV-YHR208W</v>
      </c>
      <c r="D101">
        <f>Table1[[#This Row],[kapp (1/s)]]*3600</f>
        <v>22088.217651306444</v>
      </c>
      <c r="F101" t="s">
        <v>5852</v>
      </c>
      <c r="G101">
        <f>_xlfn.XLOOKUP(SUBSTITUTE(Table6[[#This Row],[rxn]],"'",""),Table1[rxnid2],Table1[kapp (1/h)],MEDIAN(Table1[kapp (1/h)]))</f>
        <v>24803.684102600713</v>
      </c>
      <c r="J101" t="s">
        <v>151</v>
      </c>
      <c r="K101" t="s">
        <v>415</v>
      </c>
      <c r="L101">
        <v>4.1886295290273203</v>
      </c>
      <c r="M101" cm="1">
        <f t="array" ref="M101">(_xlfn._xlws.FILTER(Table3[Column2],Table3[Column2]=Table2[[#This Row],[Column1]],"")=Table2[[#This Row],[Column1]])*Table2[[#This Row],[Column3]]</f>
        <v>4.1886295290273203</v>
      </c>
      <c r="P101" t="s">
        <v>1978</v>
      </c>
      <c r="Q101" t="str">
        <f>SUBSTITUTE(Table3[[#This Row],[Column1]],"'","")</f>
        <v>RXN-EX_dttp_e_FWD-SPONT</v>
      </c>
      <c r="S101" t="s">
        <v>151</v>
      </c>
      <c r="T101" t="s">
        <v>415</v>
      </c>
      <c r="U101">
        <v>4.1886295290273203</v>
      </c>
      <c r="V101" cm="1">
        <f t="array" ref="V101">(_xlfn._xlws.FILTER(Table3[Column2],Table3[Column2]=Table5[[#This Row],[Column1]],"")=Table5[[#This Row],[Column1]])*Table5[[#This Row],[Column3]]</f>
        <v>4.1886295290273203</v>
      </c>
      <c r="X101" t="s">
        <v>151</v>
      </c>
      <c r="Y101" t="s">
        <v>415</v>
      </c>
      <c r="Z101">
        <v>4.1979858866257898</v>
      </c>
      <c r="AA101">
        <f>_xlfn.XLOOKUP(Table4[[#This Row],[Column1]],Table2[Column1],Table2[Column3])</f>
        <v>4.1886295290273203</v>
      </c>
      <c r="AB101">
        <f>(Table4[[#This Row],[old flux]]-Table4[[#This Row],[Column3]])/Table4[[#This Row],[old flux]]</f>
        <v>-2.2337515250822736E-3</v>
      </c>
    </row>
    <row r="102" spans="1:28" hidden="1" x14ac:dyDescent="0.2">
      <c r="A102" t="s">
        <v>102</v>
      </c>
      <c r="B102">
        <v>13.6282496962476</v>
      </c>
      <c r="C102" t="str">
        <f>Table1[[#This Row],[rxnid]]</f>
        <v>RXN-VALTRS_c_FWD-YGR094W_c</v>
      </c>
      <c r="D102">
        <f>Table1[[#This Row],[kapp (1/s)]]*3600</f>
        <v>49061.698906491358</v>
      </c>
      <c r="F102" t="s">
        <v>5853</v>
      </c>
      <c r="G102">
        <f>_xlfn.XLOOKUP(SUBSTITUTE(Table6[[#This Row],[rxn]],"'",""),Table1[rxnid2],Table1[kapp (1/h)],MEDIAN(Table1[kapp (1/h)]))</f>
        <v>24803.684102600713</v>
      </c>
      <c r="J102" t="s">
        <v>113</v>
      </c>
      <c r="K102" t="s">
        <v>415</v>
      </c>
      <c r="L102">
        <v>4.5579842359793101</v>
      </c>
      <c r="M102" cm="1">
        <f t="array" ref="M102">(_xlfn._xlws.FILTER(Table3[Column2],Table3[Column2]=Table2[[#This Row],[Column1]],"")=Table2[[#This Row],[Column1]])*Table2[[#This Row],[Column3]]</f>
        <v>4.5579842359793101</v>
      </c>
      <c r="P102" t="s">
        <v>1979</v>
      </c>
      <c r="Q102" t="str">
        <f>SUBSTITUTE(Table3[[#This Row],[Column1]],"'","")</f>
        <v>RXN-EX_dttp_e_REV-SPONT</v>
      </c>
      <c r="S102" t="s">
        <v>113</v>
      </c>
      <c r="T102" t="s">
        <v>415</v>
      </c>
      <c r="U102">
        <v>4.5579842359793101</v>
      </c>
      <c r="V102" cm="1">
        <f t="array" ref="V102">(_xlfn._xlws.FILTER(Table3[Column2],Table3[Column2]=Table5[[#This Row],[Column1]],"")=Table5[[#This Row],[Column1]])*Table5[[#This Row],[Column3]]</f>
        <v>4.5579842359793101</v>
      </c>
      <c r="X102" t="s">
        <v>113</v>
      </c>
      <c r="Y102" t="s">
        <v>415</v>
      </c>
      <c r="Z102">
        <v>4.3524134016445801</v>
      </c>
      <c r="AA102">
        <f>_xlfn.XLOOKUP(Table4[[#This Row],[Column1]],Table2[Column1],Table2[Column3])</f>
        <v>4.5579842359793101</v>
      </c>
      <c r="AB102">
        <f>(Table4[[#This Row],[old flux]]-Table4[[#This Row],[Column3]])/Table4[[#This Row],[old flux]]</f>
        <v>4.5101260489673868E-2</v>
      </c>
    </row>
    <row r="103" spans="1:28" hidden="1" x14ac:dyDescent="0.2">
      <c r="A103" t="s">
        <v>103</v>
      </c>
      <c r="B103">
        <v>8.71605519433556</v>
      </c>
      <c r="C103" t="str">
        <f>Table1[[#This Row],[rxnid]]</f>
        <v>RXN-IG3PS_c_FWD-YBR248C</v>
      </c>
      <c r="D103">
        <f>Table1[[#This Row],[kapp (1/s)]]*3600</f>
        <v>31377.798699608014</v>
      </c>
      <c r="F103" t="s">
        <v>5854</v>
      </c>
      <c r="G103">
        <f>_xlfn.XLOOKUP(SUBSTITUTE(Table6[[#This Row],[rxn]],"'",""),Table1[rxnid2],Table1[kapp (1/h)],MEDIAN(Table1[kapp (1/h)]))</f>
        <v>24803.684102600713</v>
      </c>
      <c r="J103" t="s">
        <v>45</v>
      </c>
      <c r="K103" t="s">
        <v>415</v>
      </c>
      <c r="L103">
        <v>4.5579842359793101</v>
      </c>
      <c r="M103" cm="1">
        <f t="array" ref="M103">(_xlfn._xlws.FILTER(Table3[Column2],Table3[Column2]=Table2[[#This Row],[Column1]],"")=Table2[[#This Row],[Column1]])*Table2[[#This Row],[Column3]]</f>
        <v>4.5579842359793101</v>
      </c>
      <c r="P103" t="s">
        <v>1980</v>
      </c>
      <c r="Q103" t="str">
        <f>SUBSTITUTE(Table3[[#This Row],[Column1]],"'","")</f>
        <v>RXN-EX_epist_e_FWD-SPONT</v>
      </c>
      <c r="S103" t="s">
        <v>45</v>
      </c>
      <c r="T103" t="s">
        <v>415</v>
      </c>
      <c r="U103">
        <v>4.5579842359793101</v>
      </c>
      <c r="V103" cm="1">
        <f t="array" ref="V103">(_xlfn._xlws.FILTER(Table3[Column2],Table3[Column2]=Table5[[#This Row],[Column1]],"")=Table5[[#This Row],[Column1]])*Table5[[#This Row],[Column3]]</f>
        <v>4.5579842359793101</v>
      </c>
      <c r="X103" t="s">
        <v>45</v>
      </c>
      <c r="Y103" t="s">
        <v>415</v>
      </c>
      <c r="Z103">
        <v>4.3524134016445801</v>
      </c>
      <c r="AA103">
        <f>_xlfn.XLOOKUP(Table4[[#This Row],[Column1]],Table2[Column1],Table2[Column3])</f>
        <v>4.5579842359793101</v>
      </c>
      <c r="AB103">
        <f>(Table4[[#This Row],[old flux]]-Table4[[#This Row],[Column3]])/Table4[[#This Row],[old flux]]</f>
        <v>4.5101260489673868E-2</v>
      </c>
    </row>
    <row r="104" spans="1:28" hidden="1" x14ac:dyDescent="0.2">
      <c r="A104" t="s">
        <v>104</v>
      </c>
      <c r="B104">
        <v>85.583830519063298</v>
      </c>
      <c r="C104" t="str">
        <f>Table1[[#This Row],[rxnid]]</f>
        <v>RXN-ORNtpa_m_FWD-YOR130C</v>
      </c>
      <c r="D104">
        <f>Table1[[#This Row],[kapp (1/s)]]*3600</f>
        <v>308101.78986862785</v>
      </c>
      <c r="F104" t="s">
        <v>5855</v>
      </c>
      <c r="G104">
        <f>_xlfn.XLOOKUP(SUBSTITUTE(Table6[[#This Row],[rxn]],"'",""),Table1[rxnid2],Table1[kapp (1/h)],MEDIAN(Table1[kapp (1/h)]))</f>
        <v>24803.684102600713</v>
      </c>
      <c r="J104" t="s">
        <v>96</v>
      </c>
      <c r="K104" t="s">
        <v>415</v>
      </c>
      <c r="L104">
        <v>4.53911175239418</v>
      </c>
      <c r="M104" cm="1">
        <f t="array" ref="M104">(_xlfn._xlws.FILTER(Table3[Column2],Table3[Column2]=Table2[[#This Row],[Column1]],"")=Table2[[#This Row],[Column1]])*Table2[[#This Row],[Column3]]</f>
        <v>4.53911175239418</v>
      </c>
      <c r="P104" t="s">
        <v>1981</v>
      </c>
      <c r="Q104" t="str">
        <f>SUBSTITUTE(Table3[[#This Row],[Column1]],"'","")</f>
        <v>RXN-EX_epist_e_REV-SPONT</v>
      </c>
      <c r="S104" t="s">
        <v>96</v>
      </c>
      <c r="T104" t="s">
        <v>415</v>
      </c>
      <c r="U104">
        <v>4.53911175239418</v>
      </c>
      <c r="V104" cm="1">
        <f t="array" ref="V104">(_xlfn._xlws.FILTER(Table3[Column2],Table3[Column2]=Table5[[#This Row],[Column1]],"")=Table5[[#This Row],[Column1]])*Table5[[#This Row],[Column3]]</f>
        <v>4.53911175239418</v>
      </c>
      <c r="X104" t="s">
        <v>96</v>
      </c>
      <c r="Y104" t="s">
        <v>415</v>
      </c>
      <c r="Z104">
        <v>4.3335409180594402</v>
      </c>
      <c r="AA104">
        <f>_xlfn.XLOOKUP(Table4[[#This Row],[Column1]],Table2[Column1],Table2[Column3])</f>
        <v>4.53911175239418</v>
      </c>
      <c r="AB104">
        <f>(Table4[[#This Row],[old flux]]-Table4[[#This Row],[Column3]])/Table4[[#This Row],[old flux]]</f>
        <v>4.5288780172973331E-2</v>
      </c>
    </row>
    <row r="105" spans="1:28" hidden="1" x14ac:dyDescent="0.2">
      <c r="A105" t="s">
        <v>105</v>
      </c>
      <c r="B105">
        <v>0.31877240611433399</v>
      </c>
      <c r="C105" t="str">
        <f>Table1[[#This Row],[rxnid]]</f>
        <v>RXN-GF6PTA_c_FWD-YKL104C</v>
      </c>
      <c r="D105">
        <f>Table1[[#This Row],[kapp (1/s)]]*3600</f>
        <v>1147.5806620116023</v>
      </c>
      <c r="F105" t="s">
        <v>5856</v>
      </c>
      <c r="G105">
        <f>_xlfn.XLOOKUP(SUBSTITUTE(Table6[[#This Row],[rxn]],"'",""),Table1[rxnid2],Table1[kapp (1/h)],MEDIAN(Table1[kapp (1/h)]))</f>
        <v>24803.684102600713</v>
      </c>
      <c r="J105" t="s">
        <v>453</v>
      </c>
      <c r="K105" t="s">
        <v>415</v>
      </c>
      <c r="L105">
        <v>0.37810518330392301</v>
      </c>
      <c r="M105" cm="1">
        <f t="array" ref="M105">(_xlfn._xlws.FILTER(Table3[Column2],Table3[Column2]=Table2[[#This Row],[Column1]],"")=Table2[[#This Row],[Column1]])*Table2[[#This Row],[Column3]]</f>
        <v>0.37810518330392301</v>
      </c>
      <c r="P105" t="s">
        <v>1982</v>
      </c>
      <c r="Q105" t="str">
        <f>SUBSTITUTE(Table3[[#This Row],[Column1]],"'","")</f>
        <v>RXN-EX_ergst_e_FWD-SPONT</v>
      </c>
      <c r="S105" t="s">
        <v>453</v>
      </c>
      <c r="T105" t="s">
        <v>415</v>
      </c>
      <c r="U105">
        <v>0.37810518330392301</v>
      </c>
      <c r="V105" cm="1">
        <f t="array" ref="V105">(_xlfn._xlws.FILTER(Table3[Column2],Table3[Column2]=Table5[[#This Row],[Column1]],"")=Table5[[#This Row],[Column1]])*Table5[[#This Row],[Column3]]</f>
        <v>0.37810518330392301</v>
      </c>
      <c r="X105" t="s">
        <v>453</v>
      </c>
      <c r="Y105" t="s">
        <v>415</v>
      </c>
      <c r="Z105">
        <v>0.37810518330392301</v>
      </c>
      <c r="AA105">
        <f>_xlfn.XLOOKUP(Table4[[#This Row],[Column1]],Table2[Column1],Table2[Column3])</f>
        <v>0.37810518330392301</v>
      </c>
      <c r="AB105">
        <f>(Table4[[#This Row],[old flux]]-Table4[[#This Row],[Column3]])/Table4[[#This Row],[old flux]]</f>
        <v>0</v>
      </c>
    </row>
    <row r="106" spans="1:28" hidden="1" x14ac:dyDescent="0.2">
      <c r="A106" t="s">
        <v>106</v>
      </c>
      <c r="B106">
        <v>2.3364181750332098</v>
      </c>
      <c r="C106" t="str">
        <f>Table1[[#This Row],[rxnid]]</f>
        <v>RXN-TPI_c_FWD-YDR050C</v>
      </c>
      <c r="D106">
        <f>Table1[[#This Row],[kapp (1/s)]]*3600</f>
        <v>8411.1054301195545</v>
      </c>
      <c r="F106" t="s">
        <v>5857</v>
      </c>
      <c r="G106">
        <f>_xlfn.XLOOKUP(SUBSTITUTE(Table6[[#This Row],[rxn]],"'",""),Table1[rxnid2],Table1[kapp (1/h)],MEDIAN(Table1[kapp (1/h)]))</f>
        <v>24803.684102600713</v>
      </c>
      <c r="J106" t="s">
        <v>72</v>
      </c>
      <c r="K106" t="s">
        <v>415</v>
      </c>
      <c r="L106">
        <v>6.2580032610680004E-3</v>
      </c>
      <c r="M106" cm="1">
        <f t="array" ref="M106">(_xlfn._xlws.FILTER(Table3[Column2],Table3[Column2]=Table2[[#This Row],[Column1]],"")=Table2[[#This Row],[Column1]])*Table2[[#This Row],[Column3]]</f>
        <v>6.2580032610680004E-3</v>
      </c>
      <c r="P106" t="s">
        <v>1983</v>
      </c>
      <c r="Q106" t="str">
        <f>SUBSTITUTE(Table3[[#This Row],[Column1]],"'","")</f>
        <v>RXN-EX_ergst_e_REV-SPONT</v>
      </c>
      <c r="S106" t="s">
        <v>72</v>
      </c>
      <c r="T106" t="s">
        <v>415</v>
      </c>
      <c r="U106">
        <v>6.2580032610680004E-3</v>
      </c>
      <c r="V106" cm="1">
        <f t="array" ref="V106">(_xlfn._xlws.FILTER(Table3[Column2],Table3[Column2]=Table5[[#This Row],[Column1]],"")=Table5[[#This Row],[Column1]])*Table5[[#This Row],[Column3]]</f>
        <v>6.2580032610680004E-3</v>
      </c>
      <c r="X106" t="s">
        <v>72</v>
      </c>
      <c r="Y106" t="s">
        <v>415</v>
      </c>
      <c r="Z106">
        <v>6.2580032610680004E-3</v>
      </c>
      <c r="AA106">
        <f>_xlfn.XLOOKUP(Table4[[#This Row],[Column1]],Table2[Column1],Table2[Column3])</f>
        <v>6.2580032610680004E-3</v>
      </c>
      <c r="AB106">
        <f>(Table4[[#This Row],[old flux]]-Table4[[#This Row],[Column3]])/Table4[[#This Row],[old flux]]</f>
        <v>0</v>
      </c>
    </row>
    <row r="107" spans="1:28" hidden="1" x14ac:dyDescent="0.2">
      <c r="A107" t="s">
        <v>107</v>
      </c>
      <c r="B107">
        <v>1.1581015009881099</v>
      </c>
      <c r="C107" t="str">
        <f>Table1[[#This Row],[rxnid]]</f>
        <v>RXN-ARGTRS_c_FWD-YDR341C</v>
      </c>
      <c r="D107">
        <f>Table1[[#This Row],[kapp (1/s)]]*3600</f>
        <v>4169.1654035571955</v>
      </c>
      <c r="F107" t="s">
        <v>5858</v>
      </c>
      <c r="G107">
        <f>_xlfn.XLOOKUP(SUBSTITUTE(Table6[[#This Row],[rxn]],"'",""),Table1[rxnid2],Table1[kapp (1/h)],MEDIAN(Table1[kapp (1/h)]))</f>
        <v>24803.684102600713</v>
      </c>
      <c r="J107" t="s">
        <v>205</v>
      </c>
      <c r="K107" t="s">
        <v>415</v>
      </c>
      <c r="L107">
        <v>6.2580032610680004E-3</v>
      </c>
      <c r="M107" cm="1">
        <f t="array" ref="M107">(_xlfn._xlws.FILTER(Table3[Column2],Table3[Column2]=Table2[[#This Row],[Column1]],"")=Table2[[#This Row],[Column1]])*Table2[[#This Row],[Column3]]</f>
        <v>6.2580032610680004E-3</v>
      </c>
      <c r="P107" t="s">
        <v>1984</v>
      </c>
      <c r="Q107" t="str">
        <f>SUBSTITUTE(Table3[[#This Row],[Column1]],"'","")</f>
        <v>RXN-EX_etoh_e_FWD-SPONT</v>
      </c>
      <c r="S107" t="s">
        <v>205</v>
      </c>
      <c r="T107" t="s">
        <v>415</v>
      </c>
      <c r="U107">
        <v>6.2580032610680004E-3</v>
      </c>
      <c r="V107" cm="1">
        <f t="array" ref="V107">(_xlfn._xlws.FILTER(Table3[Column2],Table3[Column2]=Table5[[#This Row],[Column1]],"")=Table5[[#This Row],[Column1]])*Table5[[#This Row],[Column3]]</f>
        <v>6.2580032610680004E-3</v>
      </c>
      <c r="X107" t="s">
        <v>205</v>
      </c>
      <c r="Y107" t="s">
        <v>415</v>
      </c>
      <c r="Z107">
        <v>6.2580032610680004E-3</v>
      </c>
      <c r="AA107">
        <f>_xlfn.XLOOKUP(Table4[[#This Row],[Column1]],Table2[Column1],Table2[Column3])</f>
        <v>6.2580032610680004E-3</v>
      </c>
      <c r="AB107">
        <f>(Table4[[#This Row],[old flux]]-Table4[[#This Row],[Column3]])/Table4[[#This Row],[old flux]]</f>
        <v>0</v>
      </c>
    </row>
    <row r="108" spans="1:28" hidden="1" x14ac:dyDescent="0.2">
      <c r="A108" t="s">
        <v>108</v>
      </c>
      <c r="B108">
        <v>4.0252310429240596</v>
      </c>
      <c r="C108" t="str">
        <f>Table1[[#This Row],[rxnid]]</f>
        <v>RXN-ILETRS_c_FWD-YBL076C</v>
      </c>
      <c r="D108">
        <f>Table1[[#This Row],[kapp (1/s)]]*3600</f>
        <v>14490.831754526615</v>
      </c>
      <c r="F108" t="s">
        <v>5859</v>
      </c>
      <c r="G108">
        <f>_xlfn.XLOOKUP(SUBSTITUTE(Table6[[#This Row],[rxn]],"'",""),Table1[rxnid2],Table1[kapp (1/h)],MEDIAN(Table1[kapp (1/h)]))</f>
        <v>24803.684102600713</v>
      </c>
      <c r="J108" t="s">
        <v>159</v>
      </c>
      <c r="K108" t="s">
        <v>415</v>
      </c>
      <c r="L108">
        <v>6.2580032610680004E-3</v>
      </c>
      <c r="M108" cm="1">
        <f t="array" ref="M108">(_xlfn._xlws.FILTER(Table3[Column2],Table3[Column2]=Table2[[#This Row],[Column1]],"")=Table2[[#This Row],[Column1]])*Table2[[#This Row],[Column3]]</f>
        <v>6.2580032610680004E-3</v>
      </c>
      <c r="P108" t="s">
        <v>1985</v>
      </c>
      <c r="Q108" t="str">
        <f>SUBSTITUTE(Table3[[#This Row],[Column1]],"'","")</f>
        <v>RXN-EX_etoh_e_REV-SPONT</v>
      </c>
      <c r="S108" t="s">
        <v>159</v>
      </c>
      <c r="T108" t="s">
        <v>415</v>
      </c>
      <c r="U108">
        <v>6.2580032610680004E-3</v>
      </c>
      <c r="V108" cm="1">
        <f t="array" ref="V108">(_xlfn._xlws.FILTER(Table3[Column2],Table3[Column2]=Table5[[#This Row],[Column1]],"")=Table5[[#This Row],[Column1]])*Table5[[#This Row],[Column3]]</f>
        <v>6.2580032610680004E-3</v>
      </c>
      <c r="X108" t="s">
        <v>159</v>
      </c>
      <c r="Y108" t="s">
        <v>415</v>
      </c>
      <c r="Z108">
        <v>6.2580032610680004E-3</v>
      </c>
      <c r="AA108">
        <f>_xlfn.XLOOKUP(Table4[[#This Row],[Column1]],Table2[Column1],Table2[Column3])</f>
        <v>6.2580032610680004E-3</v>
      </c>
      <c r="AB108">
        <f>(Table4[[#This Row],[old flux]]-Table4[[#This Row],[Column3]])/Table4[[#This Row],[old flux]]</f>
        <v>0</v>
      </c>
    </row>
    <row r="109" spans="1:28" hidden="1" x14ac:dyDescent="0.2">
      <c r="A109" t="s">
        <v>109</v>
      </c>
      <c r="B109">
        <v>65.862423870083603</v>
      </c>
      <c r="C109" t="str">
        <f>Table1[[#This Row],[rxnid]]</f>
        <v>RXN-MDH_c_FWD-YOL126C</v>
      </c>
      <c r="D109">
        <f>Table1[[#This Row],[kapp (1/s)]]*3600</f>
        <v>237104.72593230096</v>
      </c>
      <c r="F109" t="s">
        <v>5860</v>
      </c>
      <c r="G109">
        <f>_xlfn.XLOOKUP(SUBSTITUTE(Table6[[#This Row],[rxn]],"'",""),Table1[rxnid2],Table1[kapp (1/h)],MEDIAN(Table1[kapp (1/h)]))</f>
        <v>24803.684102600713</v>
      </c>
      <c r="J109" t="s">
        <v>17</v>
      </c>
      <c r="K109" t="s">
        <v>415</v>
      </c>
      <c r="L109">
        <v>8.9623399482963499</v>
      </c>
      <c r="M109" cm="1">
        <f t="array" ref="M109">(_xlfn._xlws.FILTER(Table3[Column2],Table3[Column2]=Table2[[#This Row],[Column1]],"")=Table2[[#This Row],[Column1]])*Table2[[#This Row],[Column3]]</f>
        <v>8.9623399482963499</v>
      </c>
      <c r="P109" t="s">
        <v>1986</v>
      </c>
      <c r="Q109" t="str">
        <f>SUBSTITUTE(Table3[[#This Row],[Column1]],"'","")</f>
        <v>RXN-EX_etha_e_FWD-SPONT</v>
      </c>
      <c r="S109" t="s">
        <v>17</v>
      </c>
      <c r="T109" t="s">
        <v>415</v>
      </c>
      <c r="U109">
        <v>8.9623399482963499</v>
      </c>
      <c r="V109" cm="1">
        <f t="array" ref="V109">(_xlfn._xlws.FILTER(Table3[Column2],Table3[Column2]=Table5[[#This Row],[Column1]],"")=Table5[[#This Row],[Column1]])*Table5[[#This Row],[Column3]]</f>
        <v>8.9623399482963499</v>
      </c>
      <c r="X109" t="s">
        <v>17</v>
      </c>
      <c r="Y109" t="s">
        <v>415</v>
      </c>
      <c r="Z109">
        <v>8.9835544002368906</v>
      </c>
      <c r="AA109">
        <f>_xlfn.XLOOKUP(Table4[[#This Row],[Column1]],Table2[Column1],Table2[Column3])</f>
        <v>8.9623399482963499</v>
      </c>
      <c r="AB109">
        <f>(Table4[[#This Row],[old flux]]-Table4[[#This Row],[Column3]])/Table4[[#This Row],[old flux]]</f>
        <v>-2.3670661973242005E-3</v>
      </c>
    </row>
    <row r="110" spans="1:28" hidden="1" x14ac:dyDescent="0.2">
      <c r="A110" t="s">
        <v>110</v>
      </c>
      <c r="B110">
        <v>1.66688791981892E-3</v>
      </c>
      <c r="C110" t="str">
        <f>Table1[[#This Row],[rxnid]]</f>
        <v>RXN-PYDXNtps_e_FWD-YGL186C</v>
      </c>
      <c r="D110">
        <f>Table1[[#This Row],[kapp (1/s)]]*3600</f>
        <v>6.0007965113481117</v>
      </c>
      <c r="F110" t="s">
        <v>5861</v>
      </c>
      <c r="G110">
        <f>_xlfn.XLOOKUP(SUBSTITUTE(Table6[[#This Row],[rxn]],"'",""),Table1[rxnid2],Table1[kapp (1/h)],MEDIAN(Table1[kapp (1/h)]))</f>
        <v>24803.684102600713</v>
      </c>
      <c r="J110" t="s">
        <v>204</v>
      </c>
      <c r="K110" t="s">
        <v>415</v>
      </c>
      <c r="L110">
        <v>6.2580032610680004E-3</v>
      </c>
      <c r="M110" cm="1">
        <f t="array" ref="M110">(_xlfn._xlws.FILTER(Table3[Column2],Table3[Column2]=Table2[[#This Row],[Column1]],"")=Table2[[#This Row],[Column1]])*Table2[[#This Row],[Column3]]</f>
        <v>6.2580032610680004E-3</v>
      </c>
      <c r="P110" t="s">
        <v>1987</v>
      </c>
      <c r="Q110" t="str">
        <f>SUBSTITUTE(Table3[[#This Row],[Column1]],"'","")</f>
        <v>RXN-EX_etha_e_REV-SPONT</v>
      </c>
      <c r="S110" t="s">
        <v>204</v>
      </c>
      <c r="T110" t="s">
        <v>415</v>
      </c>
      <c r="U110">
        <v>6.2580032610680004E-3</v>
      </c>
      <c r="V110" cm="1">
        <f t="array" ref="V110">(_xlfn._xlws.FILTER(Table3[Column2],Table3[Column2]=Table5[[#This Row],[Column1]],"")=Table5[[#This Row],[Column1]])*Table5[[#This Row],[Column3]]</f>
        <v>6.2580032610680004E-3</v>
      </c>
      <c r="X110" t="s">
        <v>204</v>
      </c>
      <c r="Y110" t="s">
        <v>415</v>
      </c>
      <c r="Z110">
        <v>6.2580032610680004E-3</v>
      </c>
      <c r="AA110">
        <f>_xlfn.XLOOKUP(Table4[[#This Row],[Column1]],Table2[Column1],Table2[Column3])</f>
        <v>6.2580032610680004E-3</v>
      </c>
      <c r="AB110">
        <f>(Table4[[#This Row],[old flux]]-Table4[[#This Row],[Column3]])/Table4[[#This Row],[old flux]]</f>
        <v>0</v>
      </c>
    </row>
    <row r="111" spans="1:28" hidden="1" x14ac:dyDescent="0.2">
      <c r="A111" t="s">
        <v>111</v>
      </c>
      <c r="B111">
        <v>206328.88223690799</v>
      </c>
      <c r="C111" t="str">
        <f>Table1[[#This Row],[rxnid]]</f>
        <v>RXN-ATPS_m_FWD-ATPSCPLX</v>
      </c>
      <c r="D111">
        <f>Table1[[#This Row],[kapp (1/s)]]*3600</f>
        <v>742783976.05286872</v>
      </c>
      <c r="F111" t="s">
        <v>5862</v>
      </c>
      <c r="G111">
        <f>_xlfn.XLOOKUP(SUBSTITUTE(Table6[[#This Row],[rxn]],"'",""),Table1[rxnid2],Table1[kapp (1/h)],MEDIAN(Table1[kapp (1/h)]))</f>
        <v>24803.684102600713</v>
      </c>
      <c r="J111" t="s">
        <v>202</v>
      </c>
      <c r="K111" t="s">
        <v>415</v>
      </c>
      <c r="L111">
        <v>66.782376938518695</v>
      </c>
      <c r="M111" cm="1">
        <f t="array" ref="M111">(_xlfn._xlws.FILTER(Table3[Column2],Table3[Column2]=Table2[[#This Row],[Column1]],"")=Table2[[#This Row],[Column1]])*Table2[[#This Row],[Column3]]</f>
        <v>66.782376938518695</v>
      </c>
      <c r="P111" t="s">
        <v>1988</v>
      </c>
      <c r="Q111" t="str">
        <f>SUBSTITUTE(Table3[[#This Row],[Column1]],"'","")</f>
        <v>RXN-EX_etac_e_FWD-SPONT</v>
      </c>
      <c r="S111" t="s">
        <v>202</v>
      </c>
      <c r="T111" t="s">
        <v>415</v>
      </c>
      <c r="U111">
        <v>66.782376938518695</v>
      </c>
      <c r="V111" cm="1">
        <f t="array" ref="V111">(_xlfn._xlws.FILTER(Table3[Column2],Table3[Column2]=Table5[[#This Row],[Column1]],"")=Table5[[#This Row],[Column1]])*Table5[[#This Row],[Column3]]</f>
        <v>66.782376938518695</v>
      </c>
      <c r="X111" t="s">
        <v>202</v>
      </c>
      <c r="Y111" t="s">
        <v>415</v>
      </c>
      <c r="Z111">
        <v>24.5054400068218</v>
      </c>
      <c r="AA111">
        <f>_xlfn.XLOOKUP(Table4[[#This Row],[Column1]],Table2[Column1],Table2[Column3])</f>
        <v>66.782376938518695</v>
      </c>
      <c r="AB111">
        <f>(Table4[[#This Row],[old flux]]-Table4[[#This Row],[Column3]])/Table4[[#This Row],[old flux]]</f>
        <v>0.63305528898167196</v>
      </c>
    </row>
    <row r="112" spans="1:28" hidden="1" x14ac:dyDescent="0.2">
      <c r="A112" t="s">
        <v>112</v>
      </c>
      <c r="B112">
        <v>0.97185937621119001</v>
      </c>
      <c r="C112" t="str">
        <f>Table1[[#This Row],[rxnid]]</f>
        <v>RXN-UAGDP_c_FWD-YDL103C</v>
      </c>
      <c r="D112">
        <f>Table1[[#This Row],[kapp (1/s)]]*3600</f>
        <v>3498.6937543602839</v>
      </c>
      <c r="F112" t="s">
        <v>5863</v>
      </c>
      <c r="G112">
        <f>_xlfn.XLOOKUP(SUBSTITUTE(Table6[[#This Row],[rxn]],"'",""),Table1[rxnid2],Table1[kapp (1/h)],MEDIAN(Table1[kapp (1/h)]))</f>
        <v>24803.684102600713</v>
      </c>
      <c r="J112" t="s">
        <v>203</v>
      </c>
      <c r="K112" t="s">
        <v>415</v>
      </c>
      <c r="L112">
        <v>19.914515334567799</v>
      </c>
      <c r="M112" cm="1">
        <f t="array" ref="M112">(_xlfn._xlws.FILTER(Table3[Column2],Table3[Column2]=Table2[[#This Row],[Column1]],"")=Table2[[#This Row],[Column1]])*Table2[[#This Row],[Column3]]</f>
        <v>19.914515334567799</v>
      </c>
      <c r="P112" t="s">
        <v>1989</v>
      </c>
      <c r="Q112" t="str">
        <f>SUBSTITUTE(Table3[[#This Row],[Column1]],"'","")</f>
        <v>RXN-EX_etac_e_REV-SPONT</v>
      </c>
      <c r="S112" t="s">
        <v>203</v>
      </c>
      <c r="T112" t="s">
        <v>415</v>
      </c>
      <c r="U112">
        <v>19.914515334567799</v>
      </c>
      <c r="V112" cm="1">
        <f t="array" ref="V112">(_xlfn._xlws.FILTER(Table3[Column2],Table3[Column2]=Table5[[#This Row],[Column1]],"")=Table5[[#This Row],[Column1]])*Table5[[#This Row],[Column3]]</f>
        <v>19.914515334567799</v>
      </c>
      <c r="X112" t="s">
        <v>203</v>
      </c>
      <c r="Y112" t="s">
        <v>415</v>
      </c>
      <c r="Z112">
        <v>10.3060901049791</v>
      </c>
      <c r="AA112">
        <f>_xlfn.XLOOKUP(Table4[[#This Row],[Column1]],Table2[Column1],Table2[Column3])</f>
        <v>19.914515334567799</v>
      </c>
      <c r="AB112">
        <f>(Table4[[#This Row],[old flux]]-Table4[[#This Row],[Column3]])/Table4[[#This Row],[old flux]]</f>
        <v>0.48248350854465966</v>
      </c>
    </row>
    <row r="113" spans="1:28" hidden="1" x14ac:dyDescent="0.2">
      <c r="A113" t="s">
        <v>113</v>
      </c>
      <c r="B113">
        <v>9.8446713731491498E-2</v>
      </c>
      <c r="C113" t="str">
        <f>Table1[[#This Row],[rxnid]]</f>
        <v>RXN-CYSTS_c_FWD-YGR155W</v>
      </c>
      <c r="D113">
        <f>Table1[[#This Row],[kapp (1/s)]]*3600</f>
        <v>354.40816943336938</v>
      </c>
      <c r="F113" t="s">
        <v>5864</v>
      </c>
      <c r="G113">
        <f>_xlfn.XLOOKUP(SUBSTITUTE(Table6[[#This Row],[rxn]],"'",""),Table1[rxnid2],Table1[kapp (1/h)],MEDIAN(Table1[kapp (1/h)]))</f>
        <v>24803.684102600713</v>
      </c>
      <c r="J113" t="s">
        <v>174</v>
      </c>
      <c r="K113" t="s">
        <v>415</v>
      </c>
      <c r="L113">
        <v>7.9341409391724396</v>
      </c>
      <c r="M113" cm="1">
        <f t="array" ref="M113">(_xlfn._xlws.FILTER(Table3[Column2],Table3[Column2]=Table2[[#This Row],[Column1]],"")=Table2[[#This Row],[Column1]])*Table2[[#This Row],[Column3]]</f>
        <v>7.9341409391724396</v>
      </c>
      <c r="P113" t="s">
        <v>1990</v>
      </c>
      <c r="Q113" t="str">
        <f>SUBSTITUTE(Table3[[#This Row],[Column1]],"'","")</f>
        <v>RXN-EX_fecost_e_FWD-SPONT</v>
      </c>
      <c r="S113" t="s">
        <v>174</v>
      </c>
      <c r="T113" t="s">
        <v>415</v>
      </c>
      <c r="U113">
        <v>7.9341409391724396</v>
      </c>
      <c r="V113" cm="1">
        <f t="array" ref="V113">(_xlfn._xlws.FILTER(Table3[Column2],Table3[Column2]=Table5[[#This Row],[Column1]],"")=Table5[[#This Row],[Column1]])*Table5[[#This Row],[Column3]]</f>
        <v>7.9341409391724396</v>
      </c>
      <c r="X113" t="s">
        <v>174</v>
      </c>
      <c r="Y113" t="s">
        <v>415</v>
      </c>
      <c r="Z113">
        <v>7.9341409391724396</v>
      </c>
      <c r="AA113">
        <f>_xlfn.XLOOKUP(Table4[[#This Row],[Column1]],Table2[Column1],Table2[Column3])</f>
        <v>7.9341409391724396</v>
      </c>
      <c r="AB113">
        <f>(Table4[[#This Row],[old flux]]-Table4[[#This Row],[Column3]])/Table4[[#This Row],[old flux]]</f>
        <v>0</v>
      </c>
    </row>
    <row r="114" spans="1:28" hidden="1" x14ac:dyDescent="0.2">
      <c r="A114" t="s">
        <v>114</v>
      </c>
      <c r="B114">
        <v>1.0351004855900601</v>
      </c>
      <c r="C114" t="str">
        <f>Table1[[#This Row],[rxnid]]</f>
        <v>RXN-THRS_c_FWD-YCR053W</v>
      </c>
      <c r="D114">
        <f>Table1[[#This Row],[kapp (1/s)]]*3600</f>
        <v>3726.3617481242163</v>
      </c>
      <c r="F114" t="s">
        <v>5865</v>
      </c>
      <c r="G114">
        <f>_xlfn.XLOOKUP(SUBSTITUTE(Table6[[#This Row],[rxn]],"'",""),Table1[rxnid2],Table1[kapp (1/h)],MEDIAN(Table1[kapp (1/h)]))</f>
        <v>24803.684102600713</v>
      </c>
      <c r="J114" t="s">
        <v>86</v>
      </c>
      <c r="K114" t="s">
        <v>415</v>
      </c>
      <c r="L114">
        <v>65.492779202468896</v>
      </c>
      <c r="M114" cm="1">
        <f t="array" ref="M114">(_xlfn._xlws.FILTER(Table3[Column2],Table3[Column2]=Table2[[#This Row],[Column1]],"")=Table2[[#This Row],[Column1]])*Table2[[#This Row],[Column3]]</f>
        <v>65.492779202468896</v>
      </c>
      <c r="P114" t="s">
        <v>1991</v>
      </c>
      <c r="Q114" t="str">
        <f>SUBSTITUTE(Table3[[#This Row],[Column1]],"'","")</f>
        <v>RXN-EX_fecost_e_REV-SPONT</v>
      </c>
      <c r="S114" t="s">
        <v>86</v>
      </c>
      <c r="T114" t="s">
        <v>415</v>
      </c>
      <c r="U114">
        <v>65.492779202468896</v>
      </c>
      <c r="V114" cm="1">
        <f t="array" ref="V114">(_xlfn._xlws.FILTER(Table3[Column2],Table3[Column2]=Table5[[#This Row],[Column1]],"")=Table5[[#This Row],[Column1]])*Table5[[#This Row],[Column3]]</f>
        <v>65.492779202468896</v>
      </c>
      <c r="X114" t="s">
        <v>86</v>
      </c>
      <c r="Y114" t="s">
        <v>415</v>
      </c>
      <c r="Z114">
        <v>65.492779202468896</v>
      </c>
      <c r="AA114">
        <f>_xlfn.XLOOKUP(Table4[[#This Row],[Column1]],Table2[Column1],Table2[Column3])</f>
        <v>65.492779202468896</v>
      </c>
      <c r="AB114">
        <f>(Table4[[#This Row],[old flux]]-Table4[[#This Row],[Column3]])/Table4[[#This Row],[old flux]]</f>
        <v>0</v>
      </c>
    </row>
    <row r="115" spans="1:28" hidden="1" x14ac:dyDescent="0.2">
      <c r="A115" t="s">
        <v>115</v>
      </c>
      <c r="B115">
        <v>231.53236499753899</v>
      </c>
      <c r="C115" t="str">
        <f>Table1[[#This Row],[rxnid]]</f>
        <v>RXN-ME1_m_FWD-YKL029C</v>
      </c>
      <c r="D115">
        <f>Table1[[#This Row],[kapp (1/s)]]*3600</f>
        <v>833516.51399114041</v>
      </c>
      <c r="F115" t="s">
        <v>5866</v>
      </c>
      <c r="G115">
        <f>_xlfn.XLOOKUP(SUBSTITUTE(Table6[[#This Row],[rxn]],"'",""),Table1[rxnid2],Table1[kapp (1/h)],MEDIAN(Table1[kapp (1/h)]))</f>
        <v>24803.684102600713</v>
      </c>
      <c r="J115" t="s">
        <v>454</v>
      </c>
      <c r="K115" t="s">
        <v>415</v>
      </c>
      <c r="L115">
        <v>0.37810518330392301</v>
      </c>
      <c r="M115" cm="1">
        <f t="array" ref="M115">(_xlfn._xlws.FILTER(Table3[Column2],Table3[Column2]=Table2[[#This Row],[Column1]],"")=Table2[[#This Row],[Column1]])*Table2[[#This Row],[Column3]]</f>
        <v>0.37810518330392301</v>
      </c>
      <c r="P115" t="s">
        <v>1992</v>
      </c>
      <c r="Q115" t="str">
        <f>SUBSTITUTE(Table3[[#This Row],[Column1]],"'","")</f>
        <v>RXN-EX_fmn_e_FWD-SPONT</v>
      </c>
      <c r="S115" t="s">
        <v>454</v>
      </c>
      <c r="T115" t="s">
        <v>415</v>
      </c>
      <c r="U115">
        <v>0.37810518330392301</v>
      </c>
      <c r="V115" cm="1">
        <f t="array" ref="V115">(_xlfn._xlws.FILTER(Table3[Column2],Table3[Column2]=Table5[[#This Row],[Column1]],"")=Table5[[#This Row],[Column1]])*Table5[[#This Row],[Column3]]</f>
        <v>0.37810518330392301</v>
      </c>
      <c r="X115" t="s">
        <v>454</v>
      </c>
      <c r="Y115" t="s">
        <v>415</v>
      </c>
      <c r="Z115">
        <v>0.37810518330392301</v>
      </c>
      <c r="AA115">
        <f>_xlfn.XLOOKUP(Table4[[#This Row],[Column1]],Table2[Column1],Table2[Column3])</f>
        <v>0.37810518330392301</v>
      </c>
      <c r="AB115">
        <f>(Table4[[#This Row],[old flux]]-Table4[[#This Row],[Column3]])/Table4[[#This Row],[old flux]]</f>
        <v>0</v>
      </c>
    </row>
    <row r="116" spans="1:28" hidden="1" x14ac:dyDescent="0.2">
      <c r="A116" t="s">
        <v>116</v>
      </c>
      <c r="B116">
        <v>214.558788311467</v>
      </c>
      <c r="C116" t="str">
        <f>Table1[[#This Row],[rxnid]]</f>
        <v>RXN-SUCOAS_m_FWD-LSC12</v>
      </c>
      <c r="D116">
        <f>Table1[[#This Row],[kapp (1/s)]]*3600</f>
        <v>772411.63792128116</v>
      </c>
      <c r="F116" t="s">
        <v>5867</v>
      </c>
      <c r="G116">
        <f>_xlfn.XLOOKUP(SUBSTITUTE(Table6[[#This Row],[rxn]],"'",""),Table1[rxnid2],Table1[kapp (1/h)],MEDIAN(Table1[kapp (1/h)]))</f>
        <v>24803.684102600713</v>
      </c>
      <c r="J116" t="s">
        <v>245</v>
      </c>
      <c r="K116" t="s">
        <v>415</v>
      </c>
      <c r="L116">
        <v>1387.94879755692</v>
      </c>
      <c r="M116" cm="1">
        <f t="array" ref="M116">(_xlfn._xlws.FILTER(Table3[Column2],Table3[Column2]=Table2[[#This Row],[Column1]],"")=Table2[[#This Row],[Column1]])*Table2[[#This Row],[Column3]]</f>
        <v>1387.94879755692</v>
      </c>
      <c r="P116" t="s">
        <v>1993</v>
      </c>
      <c r="Q116" t="str">
        <f>SUBSTITUTE(Table3[[#This Row],[Column1]],"'","")</f>
        <v>RXN-EX_fmn_e_REV-SPONT</v>
      </c>
      <c r="S116" t="s">
        <v>245</v>
      </c>
      <c r="T116" t="s">
        <v>415</v>
      </c>
      <c r="U116">
        <v>1387.94879755692</v>
      </c>
      <c r="V116" cm="1">
        <f t="array" ref="V116">(_xlfn._xlws.FILTER(Table3[Column2],Table3[Column2]=Table5[[#This Row],[Column1]],"")=Table5[[#This Row],[Column1]])*Table5[[#This Row],[Column3]]</f>
        <v>1387.94879755692</v>
      </c>
      <c r="X116" t="s">
        <v>245</v>
      </c>
      <c r="Y116" t="s">
        <v>415</v>
      </c>
      <c r="Z116">
        <v>1303.2390673621601</v>
      </c>
      <c r="AA116">
        <f>_xlfn.XLOOKUP(Table4[[#This Row],[Column1]],Table2[Column1],Table2[Column3])</f>
        <v>1387.94879755692</v>
      </c>
      <c r="AB116">
        <f>(Table4[[#This Row],[old flux]]-Table4[[#This Row],[Column3]])/Table4[[#This Row],[old flux]]</f>
        <v>6.1032316425409024E-2</v>
      </c>
    </row>
    <row r="117" spans="1:28" hidden="1" x14ac:dyDescent="0.2">
      <c r="A117" t="s">
        <v>117</v>
      </c>
      <c r="B117">
        <v>24.782508801369801</v>
      </c>
      <c r="C117" t="str">
        <f>Table1[[#This Row],[rxnid]]</f>
        <v>RXN-GND_c_FWD-YHR183W</v>
      </c>
      <c r="D117">
        <f>Table1[[#This Row],[kapp (1/s)]]*3600</f>
        <v>89217.03168493128</v>
      </c>
      <c r="F117" t="s">
        <v>5868</v>
      </c>
      <c r="G117">
        <f>_xlfn.XLOOKUP(SUBSTITUTE(Table6[[#This Row],[rxn]],"'",""),Table1[rxnid2],Table1[kapp (1/h)],MEDIAN(Table1[kapp (1/h)]))</f>
        <v>24803.684102600713</v>
      </c>
      <c r="J117" t="s">
        <v>455</v>
      </c>
      <c r="K117" t="s">
        <v>415</v>
      </c>
      <c r="L117">
        <v>1.1989209275799999E-4</v>
      </c>
      <c r="M117" cm="1">
        <f t="array" ref="M117">(_xlfn._xlws.FILTER(Table3[Column2],Table3[Column2]=Table2[[#This Row],[Column1]],"")=Table2[[#This Row],[Column1]])*Table2[[#This Row],[Column3]]</f>
        <v>1.1989209275799999E-4</v>
      </c>
      <c r="P117" t="s">
        <v>1994</v>
      </c>
      <c r="Q117" t="str">
        <f>SUBSTITUTE(Table3[[#This Row],[Column1]],"'","")</f>
        <v>RXN-EX_fol_e_FWD-SPONT</v>
      </c>
      <c r="S117" t="s">
        <v>455</v>
      </c>
      <c r="T117" t="s">
        <v>415</v>
      </c>
      <c r="U117">
        <v>1.1989209275799999E-4</v>
      </c>
      <c r="V117" cm="1">
        <f t="array" ref="V117">(_xlfn._xlws.FILTER(Table3[Column2],Table3[Column2]=Table5[[#This Row],[Column1]],"")=Table5[[#This Row],[Column1]])*Table5[[#This Row],[Column3]]</f>
        <v>1.1989209275799999E-4</v>
      </c>
      <c r="X117" t="s">
        <v>455</v>
      </c>
      <c r="Y117" t="s">
        <v>415</v>
      </c>
      <c r="Z117">
        <v>1.1989209275799999E-4</v>
      </c>
      <c r="AA117">
        <f>_xlfn.XLOOKUP(Table4[[#This Row],[Column1]],Table2[Column1],Table2[Column3])</f>
        <v>1.1989209275799999E-4</v>
      </c>
      <c r="AB117">
        <f>(Table4[[#This Row],[old flux]]-Table4[[#This Row],[Column3]])/Table4[[#This Row],[old flux]]</f>
        <v>0</v>
      </c>
    </row>
    <row r="118" spans="1:28" hidden="1" x14ac:dyDescent="0.2">
      <c r="A118" t="s">
        <v>118</v>
      </c>
      <c r="B118">
        <v>6300.5154967300195</v>
      </c>
      <c r="C118" t="str">
        <f>Table1[[#This Row],[rxnid]]</f>
        <v>RXN-NH4t_c_e_FWD-YNL142W</v>
      </c>
      <c r="D118">
        <f>Table1[[#This Row],[kapp (1/s)]]*3600</f>
        <v>22681855.788228072</v>
      </c>
      <c r="F118" t="s">
        <v>5869</v>
      </c>
      <c r="G118">
        <f>_xlfn.XLOOKUP(SUBSTITUTE(Table6[[#This Row],[rxn]],"'",""),Table1[rxnid2],Table1[kapp (1/h)],MEDIAN(Table1[kapp (1/h)]))</f>
        <v>24803.684102600713</v>
      </c>
      <c r="J118" t="s">
        <v>61</v>
      </c>
      <c r="K118" t="s">
        <v>415</v>
      </c>
      <c r="L118">
        <v>9.9676772652800005E-4</v>
      </c>
      <c r="M118" cm="1">
        <f t="array" ref="M118">(_xlfn._xlws.FILTER(Table3[Column2],Table3[Column2]=Table2[[#This Row],[Column1]],"")=Table2[[#This Row],[Column1]])*Table2[[#This Row],[Column3]]</f>
        <v>9.9676772652800005E-4</v>
      </c>
      <c r="P118" t="s">
        <v>1995</v>
      </c>
      <c r="Q118" t="str">
        <f>SUBSTITUTE(Table3[[#This Row],[Column1]],"'","")</f>
        <v>RXN-EX_fol_e_REV-SPONT</v>
      </c>
      <c r="S118" t="s">
        <v>61</v>
      </c>
      <c r="T118" t="s">
        <v>415</v>
      </c>
      <c r="U118">
        <v>9.9676772652800005E-4</v>
      </c>
      <c r="V118" cm="1">
        <f t="array" ref="V118">(_xlfn._xlws.FILTER(Table3[Column2],Table3[Column2]=Table5[[#This Row],[Column1]],"")=Table5[[#This Row],[Column1]])*Table5[[#This Row],[Column3]]</f>
        <v>9.9676772652800005E-4</v>
      </c>
      <c r="X118" t="s">
        <v>61</v>
      </c>
      <c r="Y118" t="s">
        <v>415</v>
      </c>
      <c r="Z118">
        <v>9.9676772652800005E-4</v>
      </c>
      <c r="AA118">
        <f>_xlfn.XLOOKUP(Table4[[#This Row],[Column1]],Table2[Column1],Table2[Column3])</f>
        <v>9.9676772652800005E-4</v>
      </c>
      <c r="AB118">
        <f>(Table4[[#This Row],[old flux]]-Table4[[#This Row],[Column3]])/Table4[[#This Row],[old flux]]</f>
        <v>0</v>
      </c>
    </row>
    <row r="119" spans="1:28" hidden="1" x14ac:dyDescent="0.2">
      <c r="A119" t="s">
        <v>119</v>
      </c>
      <c r="B119">
        <v>3.5864772078193701</v>
      </c>
      <c r="C119" t="str">
        <f>Table1[[#This Row],[rxnid]]</f>
        <v>RXN-ALATRS_c_FWD-YOR335C</v>
      </c>
      <c r="D119">
        <f>Table1[[#This Row],[kapp (1/s)]]*3600</f>
        <v>12911.317948149732</v>
      </c>
      <c r="F119" t="s">
        <v>5870</v>
      </c>
      <c r="G119">
        <f>_xlfn.XLOOKUP(SUBSTITUTE(Table6[[#This Row],[rxn]],"'",""),Table1[rxnid2],Table1[kapp (1/h)],MEDIAN(Table1[kapp (1/h)]))</f>
        <v>24803.684102600713</v>
      </c>
      <c r="J119" t="s">
        <v>10</v>
      </c>
      <c r="K119" t="s">
        <v>415</v>
      </c>
      <c r="L119">
        <v>2.39414772E-7</v>
      </c>
      <c r="M119" cm="1">
        <f t="array" ref="M119">(_xlfn._xlws.FILTER(Table3[Column2],Table3[Column2]=Table2[[#This Row],[Column1]],"")=Table2[[#This Row],[Column1]])*Table2[[#This Row],[Column3]]</f>
        <v>2.39414772E-7</v>
      </c>
      <c r="P119" t="s">
        <v>1996</v>
      </c>
      <c r="Q119" t="str">
        <f>SUBSTITUTE(Table3[[#This Row],[Column1]],"'","")</f>
        <v>RXN-EX_for_e_FWD-SPONT</v>
      </c>
      <c r="S119" t="s">
        <v>10</v>
      </c>
      <c r="T119" t="s">
        <v>415</v>
      </c>
      <c r="U119">
        <v>2.39414772E-7</v>
      </c>
      <c r="V119" cm="1">
        <f t="array" ref="V119">(_xlfn._xlws.FILTER(Table3[Column2],Table3[Column2]=Table5[[#This Row],[Column1]],"")=Table5[[#This Row],[Column1]])*Table5[[#This Row],[Column3]]</f>
        <v>2.39414772E-7</v>
      </c>
      <c r="X119" t="s">
        <v>10</v>
      </c>
      <c r="Y119" t="s">
        <v>415</v>
      </c>
      <c r="Z119">
        <v>2.39414772E-7</v>
      </c>
      <c r="AA119">
        <f>_xlfn.XLOOKUP(Table4[[#This Row],[Column1]],Table2[Column1],Table2[Column3])</f>
        <v>2.39414772E-7</v>
      </c>
      <c r="AB119">
        <f>(Table4[[#This Row],[old flux]]-Table4[[#This Row],[Column3]])/Table4[[#This Row],[old flux]]</f>
        <v>0</v>
      </c>
    </row>
    <row r="120" spans="1:28" hidden="1" x14ac:dyDescent="0.2">
      <c r="A120" t="s">
        <v>120</v>
      </c>
      <c r="B120">
        <v>1.2667126494065399</v>
      </c>
      <c r="C120" t="str">
        <f>Table1[[#This Row],[rxnid]]</f>
        <v>RXN-G5SDy_c_FWD-YOR323C</v>
      </c>
      <c r="D120">
        <f>Table1[[#This Row],[kapp (1/s)]]*3600</f>
        <v>4560.1655378635442</v>
      </c>
      <c r="F120" t="s">
        <v>5871</v>
      </c>
      <c r="G120">
        <f>_xlfn.XLOOKUP(SUBSTITUTE(Table6[[#This Row],[rxn]],"'",""),Table1[rxnid2],Table1[kapp (1/h)],MEDIAN(Table1[kapp (1/h)]))</f>
        <v>24803.684102600713</v>
      </c>
      <c r="J120" t="s">
        <v>456</v>
      </c>
      <c r="K120" t="s">
        <v>415</v>
      </c>
      <c r="L120">
        <v>11.399999999999901</v>
      </c>
      <c r="M120" cm="1">
        <f t="array" ref="M120">(_xlfn._xlws.FILTER(Table3[Column2],Table3[Column2]=Table2[[#This Row],[Column1]],"")=Table2[[#This Row],[Column1]])*Table2[[#This Row],[Column3]]</f>
        <v>11.399999999999901</v>
      </c>
      <c r="P120" t="s">
        <v>1997</v>
      </c>
      <c r="Q120" t="str">
        <f>SUBSTITUTE(Table3[[#This Row],[Column1]],"'","")</f>
        <v>RXN-EX_for_e_REV-SPONT</v>
      </c>
      <c r="S120" t="s">
        <v>456</v>
      </c>
      <c r="T120" t="s">
        <v>415</v>
      </c>
      <c r="U120">
        <v>11.399999999999901</v>
      </c>
      <c r="V120" cm="1">
        <f t="array" ref="V120">(_xlfn._xlws.FILTER(Table3[Column2],Table3[Column2]=Table5[[#This Row],[Column1]],"")=Table5[[#This Row],[Column1]])*Table5[[#This Row],[Column3]]</f>
        <v>11.399999999999901</v>
      </c>
      <c r="X120" t="s">
        <v>456</v>
      </c>
      <c r="Y120" t="s">
        <v>415</v>
      </c>
      <c r="Z120">
        <v>11.399999999999901</v>
      </c>
      <c r="AA120">
        <f>_xlfn.XLOOKUP(Table4[[#This Row],[Column1]],Table2[Column1],Table2[Column3])</f>
        <v>11.399999999999901</v>
      </c>
      <c r="AB120">
        <f>(Table4[[#This Row],[old flux]]-Table4[[#This Row],[Column3]])/Table4[[#This Row],[old flux]]</f>
        <v>0</v>
      </c>
    </row>
    <row r="121" spans="1:28" hidden="1" x14ac:dyDescent="0.2">
      <c r="A121" t="s">
        <v>121</v>
      </c>
      <c r="B121">
        <v>9.3640879942596893</v>
      </c>
      <c r="C121" t="str">
        <f>Table1[[#This Row],[rxnid]]</f>
        <v>RXN-PMANM_c_REV-YFL045C</v>
      </c>
      <c r="D121">
        <f>Table1[[#This Row],[kapp (1/s)]]*3600</f>
        <v>33710.716779334878</v>
      </c>
      <c r="F121" t="s">
        <v>5872</v>
      </c>
      <c r="G121">
        <f>_xlfn.XLOOKUP(SUBSTITUTE(Table6[[#This Row],[rxn]],"'",""),Table1[rxnid2],Table1[kapp (1/h)],MEDIAN(Table1[kapp (1/h)]))</f>
        <v>24803.684102600713</v>
      </c>
      <c r="J121" t="s">
        <v>212</v>
      </c>
      <c r="K121" t="s">
        <v>415</v>
      </c>
      <c r="L121">
        <v>173.29533577763601</v>
      </c>
      <c r="M121" cm="1">
        <f t="array" ref="M121">(_xlfn._xlws.FILTER(Table3[Column2],Table3[Column2]=Table2[[#This Row],[Column1]],"")=Table2[[#This Row],[Column1]])*Table2[[#This Row],[Column3]]</f>
        <v>173.29533577763601</v>
      </c>
      <c r="P121" t="s">
        <v>1998</v>
      </c>
      <c r="Q121" t="str">
        <f>SUBSTITUTE(Table3[[#This Row],[Column1]],"'","")</f>
        <v>RXN-EX_fum_e_FWD-SPONT</v>
      </c>
      <c r="S121" t="s">
        <v>212</v>
      </c>
      <c r="T121" t="s">
        <v>415</v>
      </c>
      <c r="U121">
        <v>173.29533577763601</v>
      </c>
      <c r="V121" cm="1">
        <f t="array" ref="V121">(_xlfn._xlws.FILTER(Table3[Column2],Table3[Column2]=Table5[[#This Row],[Column1]],"")=Table5[[#This Row],[Column1]])*Table5[[#This Row],[Column3]]</f>
        <v>173.29533577763601</v>
      </c>
      <c r="X121" t="s">
        <v>212</v>
      </c>
      <c r="Y121" t="s">
        <v>415</v>
      </c>
      <c r="Z121">
        <v>297.61825589189198</v>
      </c>
      <c r="AA121">
        <f>_xlfn.XLOOKUP(Table4[[#This Row],[Column1]],Table2[Column1],Table2[Column3])</f>
        <v>173.29533577763601</v>
      </c>
      <c r="AB121">
        <f>(Table4[[#This Row],[old flux]]-Table4[[#This Row],[Column3]])/Table4[[#This Row],[old flux]]</f>
        <v>-0.71740488315150608</v>
      </c>
    </row>
    <row r="122" spans="1:28" hidden="1" x14ac:dyDescent="0.2">
      <c r="A122" t="s">
        <v>122</v>
      </c>
      <c r="B122">
        <v>105.58245479132</v>
      </c>
      <c r="C122" t="str">
        <f>Table1[[#This Row],[rxnid]]</f>
        <v>RXN-ICDHy_c_FWD-YLR174W</v>
      </c>
      <c r="D122">
        <f>Table1[[#This Row],[kapp (1/s)]]*3600</f>
        <v>380096.83724875201</v>
      </c>
      <c r="F122" t="s">
        <v>5873</v>
      </c>
      <c r="G122">
        <f>_xlfn.XLOOKUP(SUBSTITUTE(Table6[[#This Row],[rxn]],"'",""),Table1[rxnid2],Table1[kapp (1/h)],MEDIAN(Table1[kapp (1/h)]))</f>
        <v>24803.684102600713</v>
      </c>
      <c r="J122" t="s">
        <v>99</v>
      </c>
      <c r="K122" t="s">
        <v>415</v>
      </c>
      <c r="L122">
        <v>753.35458405535098</v>
      </c>
      <c r="M122" cm="1">
        <f t="array" ref="M122">(_xlfn._xlws.FILTER(Table3[Column2],Table3[Column2]=Table2[[#This Row],[Column1]],"")=Table2[[#This Row],[Column1]])*Table2[[#This Row],[Column3]]</f>
        <v>753.35458405535098</v>
      </c>
      <c r="P122" t="s">
        <v>1999</v>
      </c>
      <c r="Q122" t="str">
        <f>SUBSTITUTE(Table3[[#This Row],[Column1]],"'","")</f>
        <v>RXN-EX_fum_e_REV-SPONT</v>
      </c>
      <c r="S122" t="s">
        <v>99</v>
      </c>
      <c r="T122" t="s">
        <v>415</v>
      </c>
      <c r="U122">
        <v>753.35458405535098</v>
      </c>
      <c r="V122" cm="1">
        <f t="array" ref="V122">(_xlfn._xlws.FILTER(Table3[Column2],Table3[Column2]=Table5[[#This Row],[Column1]],"")=Table5[[#This Row],[Column1]])*Table5[[#This Row],[Column3]]</f>
        <v>753.35458405535098</v>
      </c>
      <c r="X122" t="s">
        <v>99</v>
      </c>
      <c r="Y122" t="s">
        <v>415</v>
      </c>
      <c r="Z122">
        <v>754.477650753837</v>
      </c>
      <c r="AA122">
        <f>_xlfn.XLOOKUP(Table4[[#This Row],[Column1]],Table2[Column1],Table2[Column3])</f>
        <v>753.35458405535098</v>
      </c>
      <c r="AB122">
        <f>(Table4[[#This Row],[old flux]]-Table4[[#This Row],[Column3]])/Table4[[#This Row],[old flux]]</f>
        <v>-1.4907544498375268E-3</v>
      </c>
    </row>
    <row r="123" spans="1:28" hidden="1" x14ac:dyDescent="0.2">
      <c r="A123" t="s">
        <v>123</v>
      </c>
      <c r="B123">
        <v>1.3546709997843001</v>
      </c>
      <c r="C123" t="str">
        <f>Table1[[#This Row],[rxnid]]</f>
        <v>RXN-ALDD2y_c_FWD-YPL061W</v>
      </c>
      <c r="D123">
        <f>Table1[[#This Row],[kapp (1/s)]]*3600</f>
        <v>4876.8155992234806</v>
      </c>
      <c r="F123" t="s">
        <v>5874</v>
      </c>
      <c r="G123">
        <f>_xlfn.XLOOKUP(SUBSTITUTE(Table6[[#This Row],[rxn]],"'",""),Table1[rxnid2],Table1[kapp (1/h)],MEDIAN(Table1[kapp (1/h)]))</f>
        <v>24803.684102600713</v>
      </c>
      <c r="J123" t="s">
        <v>2</v>
      </c>
      <c r="K123" t="s">
        <v>415</v>
      </c>
      <c r="L123">
        <v>8.9623399482963499</v>
      </c>
      <c r="M123" cm="1">
        <f t="array" ref="M123">(_xlfn._xlws.FILTER(Table3[Column2],Table3[Column2]=Table2[[#This Row],[Column1]],"")=Table2[[#This Row],[Column1]])*Table2[[#This Row],[Column3]]</f>
        <v>8.9623399482963499</v>
      </c>
      <c r="P123" t="s">
        <v>2000</v>
      </c>
      <c r="Q123" t="str">
        <f>SUBSTITUTE(Table3[[#This Row],[Column1]],"'","")</f>
        <v>RXN-EX_gthox_e_FWD-SPONT</v>
      </c>
      <c r="S123" t="s">
        <v>2</v>
      </c>
      <c r="T123" t="s">
        <v>415</v>
      </c>
      <c r="U123">
        <v>8.9623399482963499</v>
      </c>
      <c r="V123" cm="1">
        <f t="array" ref="V123">(_xlfn._xlws.FILTER(Table3[Column2],Table3[Column2]=Table5[[#This Row],[Column1]],"")=Table5[[#This Row],[Column1]])*Table5[[#This Row],[Column3]]</f>
        <v>8.9623399482963499</v>
      </c>
      <c r="X123" t="s">
        <v>2</v>
      </c>
      <c r="Y123" t="s">
        <v>415</v>
      </c>
      <c r="Z123">
        <v>8.9835544002368906</v>
      </c>
      <c r="AA123">
        <f>_xlfn.XLOOKUP(Table4[[#This Row],[Column1]],Table2[Column1],Table2[Column3])</f>
        <v>8.9623399482963499</v>
      </c>
      <c r="AB123">
        <f>(Table4[[#This Row],[old flux]]-Table4[[#This Row],[Column3]])/Table4[[#This Row],[old flux]]</f>
        <v>-2.3670661973242005E-3</v>
      </c>
    </row>
    <row r="124" spans="1:28" hidden="1" x14ac:dyDescent="0.2">
      <c r="A124" t="s">
        <v>124</v>
      </c>
      <c r="B124">
        <v>9.3051895629311404E-2</v>
      </c>
      <c r="C124" t="str">
        <f>Table1[[#This Row],[rxnid]]</f>
        <v>RXN-PPNCL2_c_FWD-YIL083C</v>
      </c>
      <c r="D124">
        <f>Table1[[#This Row],[kapp (1/s)]]*3600</f>
        <v>334.98682426552108</v>
      </c>
      <c r="F124" t="s">
        <v>5875</v>
      </c>
      <c r="G124">
        <f>_xlfn.XLOOKUP(SUBSTITUTE(Table6[[#This Row],[rxn]],"'",""),Table1[rxnid2],Table1[kapp (1/h)],MEDIAN(Table1[kapp (1/h)]))</f>
        <v>24803.684102600713</v>
      </c>
      <c r="J124" t="s">
        <v>173</v>
      </c>
      <c r="K124" t="s">
        <v>415</v>
      </c>
      <c r="L124">
        <v>7.9341409391724396</v>
      </c>
      <c r="M124" cm="1">
        <f t="array" ref="M124">(_xlfn._xlws.FILTER(Table3[Column2],Table3[Column2]=Table2[[#This Row],[Column1]],"")=Table2[[#This Row],[Column1]])*Table2[[#This Row],[Column3]]</f>
        <v>7.9341409391724396</v>
      </c>
      <c r="P124" t="s">
        <v>2001</v>
      </c>
      <c r="Q124" t="str">
        <f>SUBSTITUTE(Table3[[#This Row],[Column1]],"'","")</f>
        <v>RXN-EX_gthox_e_REV-SPONT</v>
      </c>
      <c r="S124" t="s">
        <v>173</v>
      </c>
      <c r="T124" t="s">
        <v>415</v>
      </c>
      <c r="U124">
        <v>7.9341409391724396</v>
      </c>
      <c r="V124" cm="1">
        <f t="array" ref="V124">(_xlfn._xlws.FILTER(Table3[Column2],Table3[Column2]=Table5[[#This Row],[Column1]],"")=Table5[[#This Row],[Column1]])*Table5[[#This Row],[Column3]]</f>
        <v>7.9341409391724396</v>
      </c>
      <c r="X124" t="s">
        <v>173</v>
      </c>
      <c r="Y124" t="s">
        <v>415</v>
      </c>
      <c r="Z124">
        <v>7.9341409391724396</v>
      </c>
      <c r="AA124">
        <f>_xlfn.XLOOKUP(Table4[[#This Row],[Column1]],Table2[Column1],Table2[Column3])</f>
        <v>7.9341409391724396</v>
      </c>
      <c r="AB124">
        <f>(Table4[[#This Row],[old flux]]-Table4[[#This Row],[Column3]])/Table4[[#This Row],[old flux]]</f>
        <v>0</v>
      </c>
    </row>
    <row r="125" spans="1:28" hidden="1" x14ac:dyDescent="0.2">
      <c r="A125" t="s">
        <v>125</v>
      </c>
      <c r="B125">
        <v>3.9197556051323502E-2</v>
      </c>
      <c r="C125" t="str">
        <f>Table1[[#This Row],[rxnid]]</f>
        <v>RXN-AHSERL2_c_FWD-YLR303W</v>
      </c>
      <c r="D125">
        <f>Table1[[#This Row],[kapp (1/s)]]*3600</f>
        <v>141.1112017847646</v>
      </c>
      <c r="F125" t="s">
        <v>5876</v>
      </c>
      <c r="G125">
        <f>_xlfn.XLOOKUP(SUBSTITUTE(Table6[[#This Row],[rxn]],"'",""),Table1[rxnid2],Table1[kapp (1/h)],MEDIAN(Table1[kapp (1/h)]))</f>
        <v>24803.684102600713</v>
      </c>
      <c r="J125" t="s">
        <v>53</v>
      </c>
      <c r="K125" t="s">
        <v>415</v>
      </c>
      <c r="L125">
        <v>662.68327445027001</v>
      </c>
      <c r="M125" cm="1">
        <f t="array" ref="M125">(_xlfn._xlws.FILTER(Table3[Column2],Table3[Column2]=Table2[[#This Row],[Column1]],"")=Table2[[#This Row],[Column1]])*Table2[[#This Row],[Column3]]</f>
        <v>662.68327445027001</v>
      </c>
      <c r="P125" t="s">
        <v>2002</v>
      </c>
      <c r="Q125" t="str">
        <f>SUBSTITUTE(Table3[[#This Row],[Column1]],"'","")</f>
        <v>RXN-EX_glyc_e_FWD-SPONT</v>
      </c>
      <c r="S125" t="s">
        <v>53</v>
      </c>
      <c r="T125" t="s">
        <v>415</v>
      </c>
      <c r="U125">
        <v>662.68327445027001</v>
      </c>
      <c r="V125" cm="1">
        <f t="array" ref="V125">(_xlfn._xlws.FILTER(Table3[Column2],Table3[Column2]=Table5[[#This Row],[Column1]],"")=Table5[[#This Row],[Column1]])*Table5[[#This Row],[Column3]]</f>
        <v>662.68327445027001</v>
      </c>
      <c r="X125" t="s">
        <v>53</v>
      </c>
      <c r="Y125" t="s">
        <v>415</v>
      </c>
      <c r="Z125">
        <v>653.79769447875697</v>
      </c>
      <c r="AA125">
        <f>_xlfn.XLOOKUP(Table4[[#This Row],[Column1]],Table2[Column1],Table2[Column3])</f>
        <v>662.68327445027001</v>
      </c>
      <c r="AB125">
        <f>(Table4[[#This Row],[old flux]]-Table4[[#This Row],[Column3]])/Table4[[#This Row],[old flux]]</f>
        <v>1.3408486850500469E-2</v>
      </c>
    </row>
    <row r="126" spans="1:28" hidden="1" x14ac:dyDescent="0.2">
      <c r="A126" t="s">
        <v>126</v>
      </c>
      <c r="B126">
        <v>3.2572986921794702</v>
      </c>
      <c r="C126" t="str">
        <f>Table1[[#This Row],[rxnid]]</f>
        <v>RXN-PGI_c_FWD-YBR196C</v>
      </c>
      <c r="D126">
        <f>Table1[[#This Row],[kapp (1/s)]]*3600</f>
        <v>11726.275291846092</v>
      </c>
      <c r="F126" t="s">
        <v>5877</v>
      </c>
      <c r="G126">
        <f>_xlfn.XLOOKUP(SUBSTITUTE(Table6[[#This Row],[rxn]],"'",""),Table1[rxnid2],Table1[kapp (1/h)],MEDIAN(Table1[kapp (1/h)]))</f>
        <v>24803.684102600713</v>
      </c>
      <c r="J126" t="s">
        <v>126</v>
      </c>
      <c r="K126" t="s">
        <v>415</v>
      </c>
      <c r="L126">
        <v>409.03164244319601</v>
      </c>
      <c r="M126" cm="1">
        <f t="array" ref="M126">(_xlfn._xlws.FILTER(Table3[Column2],Table3[Column2]=Table2[[#This Row],[Column1]],"")=Table2[[#This Row],[Column1]])*Table2[[#This Row],[Column3]]</f>
        <v>409.03164244319601</v>
      </c>
      <c r="P126" t="s">
        <v>2003</v>
      </c>
      <c r="Q126" t="str">
        <f>SUBSTITUTE(Table3[[#This Row],[Column1]],"'","")</f>
        <v>RXN-EX_glyc_e_REV-SPONT</v>
      </c>
      <c r="S126" t="s">
        <v>126</v>
      </c>
      <c r="T126" t="s">
        <v>415</v>
      </c>
      <c r="U126">
        <v>409.03164244319601</v>
      </c>
      <c r="V126" cm="1">
        <f t="array" ref="V126">(_xlfn._xlws.FILTER(Table3[Column2],Table3[Column2]=Table5[[#This Row],[Column1]],"")=Table5[[#This Row],[Column1]])*Table5[[#This Row],[Column3]]</f>
        <v>409.03164244319601</v>
      </c>
      <c r="X126" t="s">
        <v>126</v>
      </c>
      <c r="Y126" t="s">
        <v>415</v>
      </c>
      <c r="Z126">
        <v>417.91722241470802</v>
      </c>
      <c r="AA126">
        <f>_xlfn.XLOOKUP(Table4[[#This Row],[Column1]],Table2[Column1],Table2[Column3])</f>
        <v>409.03164244319601</v>
      </c>
      <c r="AB126">
        <f>(Table4[[#This Row],[old flux]]-Table4[[#This Row],[Column3]])/Table4[[#This Row],[old flux]]</f>
        <v>-2.1723453761272257E-2</v>
      </c>
    </row>
    <row r="127" spans="1:28" hidden="1" x14ac:dyDescent="0.2">
      <c r="A127" t="s">
        <v>127</v>
      </c>
      <c r="B127">
        <v>1.1402218176380401</v>
      </c>
      <c r="C127" t="str">
        <f>Table1[[#This Row],[rxnid]]</f>
        <v>RXN-SACCD2_c_FWD-YIR034C</v>
      </c>
      <c r="D127">
        <f>Table1[[#This Row],[kapp (1/s)]]*3600</f>
        <v>4104.7985434969441</v>
      </c>
      <c r="F127" t="s">
        <v>5878</v>
      </c>
      <c r="G127">
        <f>_xlfn.XLOOKUP(SUBSTITUTE(Table6[[#This Row],[rxn]],"'",""),Table1[rxnid2],Table1[kapp (1/h)],MEDIAN(Table1[kapp (1/h)]))</f>
        <v>24803.684102600713</v>
      </c>
      <c r="J127" t="s">
        <v>21</v>
      </c>
      <c r="K127" t="s">
        <v>415</v>
      </c>
      <c r="L127">
        <v>4.72187871460455</v>
      </c>
      <c r="M127" cm="1">
        <f t="array" ref="M127">(_xlfn._xlws.FILTER(Table3[Column2],Table3[Column2]=Table2[[#This Row],[Column1]],"")=Table2[[#This Row],[Column1]])*Table2[[#This Row],[Column3]]</f>
        <v>4.72187871460455</v>
      </c>
      <c r="P127" t="s">
        <v>2004</v>
      </c>
      <c r="Q127" t="str">
        <f>SUBSTITUTE(Table3[[#This Row],[Column1]],"'","")</f>
        <v>RXN-EX_gly_e_FWD-SPONT</v>
      </c>
      <c r="S127" t="s">
        <v>21</v>
      </c>
      <c r="T127" t="s">
        <v>415</v>
      </c>
      <c r="U127">
        <v>4.72187871460455</v>
      </c>
      <c r="V127" cm="1">
        <f t="array" ref="V127">(_xlfn._xlws.FILTER(Table3[Column2],Table3[Column2]=Table5[[#This Row],[Column1]],"")=Table5[[#This Row],[Column1]])*Table5[[#This Row],[Column3]]</f>
        <v>4.72187871460455</v>
      </c>
      <c r="X127" t="s">
        <v>21</v>
      </c>
      <c r="Y127" t="s">
        <v>415</v>
      </c>
      <c r="Z127">
        <v>1.6001773592267301</v>
      </c>
      <c r="AA127">
        <f>_xlfn.XLOOKUP(Table4[[#This Row],[Column1]],Table2[Column1],Table2[Column3])</f>
        <v>4.72187871460455</v>
      </c>
      <c r="AB127">
        <f>(Table4[[#This Row],[old flux]]-Table4[[#This Row],[Column3]])/Table4[[#This Row],[old flux]]</f>
        <v>0.66111426066970835</v>
      </c>
    </row>
    <row r="128" spans="1:28" hidden="1" x14ac:dyDescent="0.2">
      <c r="A128" t="s">
        <v>128</v>
      </c>
      <c r="B128">
        <v>18.428835607126299</v>
      </c>
      <c r="C128" t="str">
        <f>Table1[[#This Row],[rxnid]]</f>
        <v>RXN-PSD_mm_FWD-YNL169C</v>
      </c>
      <c r="D128">
        <f>Table1[[#This Row],[kapp (1/s)]]*3600</f>
        <v>66343.808185654678</v>
      </c>
      <c r="F128" t="s">
        <v>5879</v>
      </c>
      <c r="G128">
        <f>_xlfn.XLOOKUP(SUBSTITUTE(Table6[[#This Row],[rxn]],"'",""),Table1[rxnid2],Table1[kapp (1/h)],MEDIAN(Table1[kapp (1/h)]))</f>
        <v>24803.684102600713</v>
      </c>
      <c r="J128" t="s">
        <v>345</v>
      </c>
      <c r="K128" t="s">
        <v>415</v>
      </c>
      <c r="L128">
        <v>1458.54473512966</v>
      </c>
      <c r="M128" cm="1">
        <f t="array" ref="M128">(_xlfn._xlws.FILTER(Table3[Column2],Table3[Column2]=Table2[[#This Row],[Column1]],"")=Table2[[#This Row],[Column1]])*Table2[[#This Row],[Column3]]</f>
        <v>1458.54473512966</v>
      </c>
      <c r="P128" t="s">
        <v>2005</v>
      </c>
      <c r="Q128" t="str">
        <f>SUBSTITUTE(Table3[[#This Row],[Column1]],"'","")</f>
        <v>RXN-EX_gly_e_REV-SPONT</v>
      </c>
      <c r="S128" t="s">
        <v>345</v>
      </c>
      <c r="T128" t="s">
        <v>415</v>
      </c>
      <c r="U128">
        <v>1458.54473512966</v>
      </c>
      <c r="V128" cm="1">
        <f t="array" ref="V128">(_xlfn._xlws.FILTER(Table3[Column2],Table3[Column2]=Table5[[#This Row],[Column1]],"")=Table5[[#This Row],[Column1]])*Table5[[#This Row],[Column3]]</f>
        <v>1458.54473512966</v>
      </c>
      <c r="X128" t="s">
        <v>346</v>
      </c>
      <c r="Y128" t="s">
        <v>415</v>
      </c>
      <c r="Z128">
        <v>1507.8978618695201</v>
      </c>
      <c r="AA128" t="e">
        <f>_xlfn.XLOOKUP(Table4[[#This Row],[Column1]],Table2[Column1],Table2[Column3])</f>
        <v>#N/A</v>
      </c>
      <c r="AB128" t="e">
        <f>(Table4[[#This Row],[old flux]]-Table4[[#This Row],[Column3]])/Table4[[#This Row],[old flux]]</f>
        <v>#N/A</v>
      </c>
    </row>
    <row r="129" spans="1:28" hidden="1" x14ac:dyDescent="0.2">
      <c r="A129" t="s">
        <v>129</v>
      </c>
      <c r="B129">
        <v>0.92293309569780102</v>
      </c>
      <c r="C129" t="str">
        <f>Table1[[#This Row],[rxnid]]</f>
        <v>RXN-ACACT40ir_m_FWD-YPL028W</v>
      </c>
      <c r="D129">
        <f>Table1[[#This Row],[kapp (1/s)]]*3600</f>
        <v>3322.5591445120835</v>
      </c>
      <c r="F129" t="s">
        <v>5880</v>
      </c>
      <c r="G129">
        <f>_xlfn.XLOOKUP(SUBSTITUTE(Table6[[#This Row],[rxn]],"'",""),Table1[rxnid2],Table1[kapp (1/h)],MEDIAN(Table1[kapp (1/h)]))</f>
        <v>24803.684102600713</v>
      </c>
      <c r="J129" t="s">
        <v>120</v>
      </c>
      <c r="K129" t="s">
        <v>415</v>
      </c>
      <c r="L129">
        <v>4.72187871460455</v>
      </c>
      <c r="M129" cm="1">
        <f t="array" ref="M129">(_xlfn._xlws.FILTER(Table3[Column2],Table3[Column2]=Table2[[#This Row],[Column1]],"")=Table2[[#This Row],[Column1]])*Table2[[#This Row],[Column3]]</f>
        <v>4.72187871460455</v>
      </c>
      <c r="P129" t="s">
        <v>2006</v>
      </c>
      <c r="Q129" t="str">
        <f>SUBSTITUTE(Table3[[#This Row],[Column1]],"'","")</f>
        <v>RXN-EX_gcald_e_FWD-SPONT</v>
      </c>
      <c r="S129" t="s">
        <v>120</v>
      </c>
      <c r="T129" t="s">
        <v>415</v>
      </c>
      <c r="U129">
        <v>4.72187871460455</v>
      </c>
      <c r="V129" cm="1">
        <f t="array" ref="V129">(_xlfn._xlws.FILTER(Table3[Column2],Table3[Column2]=Table5[[#This Row],[Column1]],"")=Table5[[#This Row],[Column1]])*Table5[[#This Row],[Column3]]</f>
        <v>4.72187871460455</v>
      </c>
      <c r="X129" t="s">
        <v>120</v>
      </c>
      <c r="Y129" t="s">
        <v>415</v>
      </c>
      <c r="Z129">
        <v>1.6001773592267301</v>
      </c>
      <c r="AA129">
        <f>_xlfn.XLOOKUP(Table4[[#This Row],[Column1]],Table2[Column1],Table2[Column3])</f>
        <v>4.72187871460455</v>
      </c>
      <c r="AB129">
        <f>(Table4[[#This Row],[old flux]]-Table4[[#This Row],[Column3]])/Table4[[#This Row],[old flux]]</f>
        <v>0.66111426066970835</v>
      </c>
    </row>
    <row r="130" spans="1:28" hidden="1" x14ac:dyDescent="0.2">
      <c r="A130" t="s">
        <v>130</v>
      </c>
      <c r="B130">
        <v>9.9390346460179799</v>
      </c>
      <c r="C130" t="str">
        <f>Table1[[#This Row],[rxnid]]</f>
        <v>RXN-NACt_c_e_FWD-YGR260W</v>
      </c>
      <c r="D130">
        <f>Table1[[#This Row],[kapp (1/s)]]*3600</f>
        <v>35780.524725664727</v>
      </c>
      <c r="F130" t="s">
        <v>5881</v>
      </c>
      <c r="G130">
        <f>_xlfn.XLOOKUP(SUBSTITUTE(Table6[[#This Row],[rxn]],"'",""),Table1[rxnid2],Table1[kapp (1/h)],MEDIAN(Table1[kapp (1/h)]))</f>
        <v>24803.684102600713</v>
      </c>
      <c r="J130" t="s">
        <v>33</v>
      </c>
      <c r="K130" t="s">
        <v>415</v>
      </c>
      <c r="L130">
        <v>681.74836597327101</v>
      </c>
      <c r="M130" cm="1">
        <f t="array" ref="M130">(_xlfn._xlws.FILTER(Table3[Column2],Table3[Column2]=Table2[[#This Row],[Column1]],"")=Table2[[#This Row],[Column1]])*Table2[[#This Row],[Column3]]</f>
        <v>681.74836597327101</v>
      </c>
      <c r="P130" t="s">
        <v>2007</v>
      </c>
      <c r="Q130" t="str">
        <f>SUBSTITUTE(Table3[[#This Row],[Column1]],"'","")</f>
        <v>RXN-EX_gcald_e_REV-SPONT</v>
      </c>
      <c r="S130" t="s">
        <v>33</v>
      </c>
      <c r="T130" t="s">
        <v>415</v>
      </c>
      <c r="U130">
        <v>681.74836597327101</v>
      </c>
      <c r="V130" cm="1">
        <f t="array" ref="V130">(_xlfn._xlws.FILTER(Table3[Column2],Table3[Column2]=Table5[[#This Row],[Column1]],"")=Table5[[#This Row],[Column1]])*Table5[[#This Row],[Column3]]</f>
        <v>681.74836597327101</v>
      </c>
      <c r="X130" t="s">
        <v>33</v>
      </c>
      <c r="Y130" t="s">
        <v>415</v>
      </c>
      <c r="Z130">
        <v>622.78681400381902</v>
      </c>
      <c r="AA130">
        <f>_xlfn.XLOOKUP(Table4[[#This Row],[Column1]],Table2[Column1],Table2[Column3])</f>
        <v>681.74836597327101</v>
      </c>
      <c r="AB130">
        <f>(Table4[[#This Row],[old flux]]-Table4[[#This Row],[Column3]])/Table4[[#This Row],[old flux]]</f>
        <v>8.6485798737893374E-2</v>
      </c>
    </row>
    <row r="131" spans="1:28" hidden="1" x14ac:dyDescent="0.2">
      <c r="A131" t="s">
        <v>131</v>
      </c>
      <c r="B131">
        <v>1.75197354987939E-2</v>
      </c>
      <c r="C131" t="str">
        <f>Table1[[#This Row],[rxnid]]</f>
        <v>RXN-AHCi_c_FWD-YER043C</v>
      </c>
      <c r="D131">
        <f>Table1[[#This Row],[kapp (1/s)]]*3600</f>
        <v>63.071047795658039</v>
      </c>
      <c r="F131" t="s">
        <v>5882</v>
      </c>
      <c r="G131">
        <f>_xlfn.XLOOKUP(SUBSTITUTE(Table6[[#This Row],[rxn]],"'",""),Table1[rxnid2],Table1[kapp (1/h)],MEDIAN(Table1[kapp (1/h)]))</f>
        <v>24803.684102600713</v>
      </c>
      <c r="J131" t="s">
        <v>105</v>
      </c>
      <c r="K131" t="s">
        <v>415</v>
      </c>
      <c r="L131">
        <v>2.40273803723553</v>
      </c>
      <c r="M131" cm="1">
        <f t="array" ref="M131">(_xlfn._xlws.FILTER(Table3[Column2],Table3[Column2]=Table2[[#This Row],[Column1]],"")=Table2[[#This Row],[Column1]])*Table2[[#This Row],[Column3]]</f>
        <v>2.40273803723553</v>
      </c>
      <c r="P131" t="s">
        <v>2008</v>
      </c>
      <c r="Q131" t="str">
        <f>SUBSTITUTE(Table3[[#This Row],[Column1]],"'","")</f>
        <v>RXN-EX_glx_e_FWD-SPONT</v>
      </c>
      <c r="S131" t="s">
        <v>105</v>
      </c>
      <c r="T131" t="s">
        <v>415</v>
      </c>
      <c r="U131">
        <v>2.40273803723553</v>
      </c>
      <c r="V131" cm="1">
        <f t="array" ref="V131">(_xlfn._xlws.FILTER(Table3[Column2],Table3[Column2]=Table5[[#This Row],[Column1]],"")=Table5[[#This Row],[Column1]])*Table5[[#This Row],[Column3]]</f>
        <v>2.40273803723553</v>
      </c>
      <c r="X131" t="s">
        <v>105</v>
      </c>
      <c r="Y131" t="s">
        <v>415</v>
      </c>
      <c r="Z131">
        <v>2.40273803723553</v>
      </c>
      <c r="AA131">
        <f>_xlfn.XLOOKUP(Table4[[#This Row],[Column1]],Table2[Column1],Table2[Column3])</f>
        <v>2.40273803723553</v>
      </c>
      <c r="AB131">
        <f>(Table4[[#This Row],[old flux]]-Table4[[#This Row],[Column3]])/Table4[[#This Row],[old flux]]</f>
        <v>0</v>
      </c>
    </row>
    <row r="132" spans="1:28" hidden="1" x14ac:dyDescent="0.2">
      <c r="A132" t="s">
        <v>132</v>
      </c>
      <c r="B132">
        <v>2.5558182249164498</v>
      </c>
      <c r="C132" t="str">
        <f>Table1[[#This Row],[rxnid]]</f>
        <v>RXN-ACGAMPM_c_FWD-YEL058W</v>
      </c>
      <c r="D132">
        <f>Table1[[#This Row],[kapp (1/s)]]*3600</f>
        <v>9200.9456096992199</v>
      </c>
      <c r="F132" t="s">
        <v>5883</v>
      </c>
      <c r="G132">
        <f>_xlfn.XLOOKUP(SUBSTITUTE(Table6[[#This Row],[rxn]],"'",""),Table1[rxnid2],Table1[kapp (1/h)],MEDIAN(Table1[kapp (1/h)]))</f>
        <v>24803.684102600713</v>
      </c>
      <c r="J132" t="s">
        <v>48</v>
      </c>
      <c r="K132" t="s">
        <v>415</v>
      </c>
      <c r="L132">
        <v>12.295979006578399</v>
      </c>
      <c r="M132" cm="1">
        <f t="array" ref="M132">(_xlfn._xlws.FILTER(Table3[Column2],Table3[Column2]=Table2[[#This Row],[Column1]],"")=Table2[[#This Row],[Column1]])*Table2[[#This Row],[Column3]]</f>
        <v>12.295979006578399</v>
      </c>
      <c r="P132" t="s">
        <v>2009</v>
      </c>
      <c r="Q132" t="str">
        <f>SUBSTITUTE(Table3[[#This Row],[Column1]],"'","")</f>
        <v>RXN-EX_glx_e_REV-SPONT</v>
      </c>
      <c r="S132" t="s">
        <v>48</v>
      </c>
      <c r="T132" t="s">
        <v>415</v>
      </c>
      <c r="U132">
        <v>12.295979006578399</v>
      </c>
      <c r="V132" cm="1">
        <f t="array" ref="V132">(_xlfn._xlws.FILTER(Table3[Column2],Table3[Column2]=Table5[[#This Row],[Column1]],"")=Table5[[#This Row],[Column1]])*Table5[[#This Row],[Column3]]</f>
        <v>12.295979006578399</v>
      </c>
      <c r="X132" t="s">
        <v>48</v>
      </c>
      <c r="Y132" t="s">
        <v>415</v>
      </c>
      <c r="Z132">
        <v>4.4837090807291498</v>
      </c>
      <c r="AA132">
        <f>_xlfn.XLOOKUP(Table4[[#This Row],[Column1]],Table2[Column1],Table2[Column3])</f>
        <v>12.295979006578399</v>
      </c>
      <c r="AB132">
        <f>(Table4[[#This Row],[old flux]]-Table4[[#This Row],[Column3]])/Table4[[#This Row],[old flux]]</f>
        <v>0.63535159922358786</v>
      </c>
    </row>
    <row r="133" spans="1:28" hidden="1" x14ac:dyDescent="0.2">
      <c r="A133" t="s">
        <v>133</v>
      </c>
      <c r="B133">
        <v>37.664718508216801</v>
      </c>
      <c r="C133" t="str">
        <f>Table1[[#This Row],[rxnid]]</f>
        <v>RXN-C14STR_c_FWD-YNL280C</v>
      </c>
      <c r="D133">
        <f>Table1[[#This Row],[kapp (1/s)]]*3600</f>
        <v>135592.9866295805</v>
      </c>
      <c r="F133" t="s">
        <v>5884</v>
      </c>
      <c r="G133">
        <f>_xlfn.XLOOKUP(SUBSTITUTE(Table6[[#This Row],[rxn]],"'",""),Table1[rxnid2],Table1[kapp (1/h)],MEDIAN(Table1[kapp (1/h)]))</f>
        <v>24803.684102600713</v>
      </c>
      <c r="J133" t="s">
        <v>142</v>
      </c>
      <c r="K133" t="s">
        <v>415</v>
      </c>
      <c r="L133">
        <v>33.270776684642499</v>
      </c>
      <c r="M133" cm="1">
        <f t="array" ref="M133">(_xlfn._xlws.FILTER(Table3[Column2],Table3[Column2]=Table2[[#This Row],[Column1]],"")=Table2[[#This Row],[Column1]])*Table2[[#This Row],[Column3]]</f>
        <v>33.270776684642499</v>
      </c>
      <c r="P133" t="s">
        <v>2010</v>
      </c>
      <c r="Q133" t="str">
        <f>SUBSTITUTE(Table3[[#This Row],[Column1]],"'","")</f>
        <v>RXN-EX_h_e_FWD-SPONT</v>
      </c>
      <c r="S133" t="s">
        <v>142</v>
      </c>
      <c r="T133" t="s">
        <v>415</v>
      </c>
      <c r="U133">
        <v>33.270776684642499</v>
      </c>
      <c r="V133" cm="1">
        <f t="array" ref="V133">(_xlfn._xlws.FILTER(Table3[Column2],Table3[Column2]=Table5[[#This Row],[Column1]],"")=Table5[[#This Row],[Column1]])*Table5[[#This Row],[Column3]]</f>
        <v>33.270776684642499</v>
      </c>
      <c r="X133" t="s">
        <v>142</v>
      </c>
      <c r="Y133" t="s">
        <v>415</v>
      </c>
      <c r="Z133">
        <v>5.6584284217920304</v>
      </c>
      <c r="AA133">
        <f>_xlfn.XLOOKUP(Table4[[#This Row],[Column1]],Table2[Column1],Table2[Column3])</f>
        <v>33.270776684642499</v>
      </c>
      <c r="AB133">
        <f>(Table4[[#This Row],[old flux]]-Table4[[#This Row],[Column3]])/Table4[[#This Row],[old flux]]</f>
        <v>0.82992797326538181</v>
      </c>
    </row>
    <row r="134" spans="1:28" hidden="1" x14ac:dyDescent="0.2">
      <c r="A134" t="s">
        <v>134</v>
      </c>
      <c r="B134">
        <v>218.457430505546</v>
      </c>
      <c r="C134" t="str">
        <f>Table1[[#This Row],[rxnid]]</f>
        <v>RXN-MEVK1_c_FWD-YMR208W</v>
      </c>
      <c r="D134">
        <f>Table1[[#This Row],[kapp (1/s)]]*3600</f>
        <v>786446.74981996557</v>
      </c>
      <c r="F134" t="s">
        <v>5885</v>
      </c>
      <c r="G134">
        <f>_xlfn.XLOOKUP(SUBSTITUTE(Table6[[#This Row],[rxn]],"'",""),Table1[rxnid2],Table1[kapp (1/h)],MEDIAN(Table1[kapp (1/h)]))</f>
        <v>24803.684102600713</v>
      </c>
      <c r="J134" t="s">
        <v>248</v>
      </c>
      <c r="K134" t="s">
        <v>415</v>
      </c>
      <c r="L134">
        <v>1703.8988190919199</v>
      </c>
      <c r="M134" cm="1">
        <f t="array" ref="M134">(_xlfn._xlws.FILTER(Table3[Column2],Table3[Column2]=Table2[[#This Row],[Column1]],"")=Table2[[#This Row],[Column1]])*Table2[[#This Row],[Column3]]</f>
        <v>1703.8988190919199</v>
      </c>
      <c r="P134" t="s">
        <v>2011</v>
      </c>
      <c r="Q134" t="str">
        <f>SUBSTITUTE(Table3[[#This Row],[Column1]],"'","")</f>
        <v>RXN-EX_h_e_REV-SPONT</v>
      </c>
      <c r="S134" t="s">
        <v>248</v>
      </c>
      <c r="T134" t="s">
        <v>415</v>
      </c>
      <c r="U134">
        <v>1703.8988190919199</v>
      </c>
      <c r="V134" cm="1">
        <f t="array" ref="V134">(_xlfn._xlws.FILTER(Table3[Column2],Table3[Column2]=Table5[[#This Row],[Column1]],"")=Table5[[#This Row],[Column1]])*Table5[[#This Row],[Column3]]</f>
        <v>1703.8988190919199</v>
      </c>
      <c r="X134" t="s">
        <v>248</v>
      </c>
      <c r="Y134" t="s">
        <v>415</v>
      </c>
      <c r="Z134">
        <v>1705.63302932541</v>
      </c>
      <c r="AA134">
        <f>_xlfn.XLOOKUP(Table4[[#This Row],[Column1]],Table2[Column1],Table2[Column3])</f>
        <v>1703.8988190919199</v>
      </c>
      <c r="AB134">
        <f>(Table4[[#This Row],[old flux]]-Table4[[#This Row],[Column3]])/Table4[[#This Row],[old flux]]</f>
        <v>-1.0177894450413066E-3</v>
      </c>
    </row>
    <row r="135" spans="1:28" hidden="1" x14ac:dyDescent="0.2">
      <c r="A135" t="s">
        <v>135</v>
      </c>
      <c r="B135">
        <v>0.27561619371088603</v>
      </c>
      <c r="C135" t="str">
        <f>Table1[[#This Row],[rxnid]]</f>
        <v>RXN-PRASCSi_c_FWD-YAR015W</v>
      </c>
      <c r="D135">
        <f>Table1[[#This Row],[kapp (1/s)]]*3600</f>
        <v>992.21829735918971</v>
      </c>
      <c r="F135" t="s">
        <v>5886</v>
      </c>
      <c r="G135">
        <f>_xlfn.XLOOKUP(SUBSTITUTE(Table6[[#This Row],[rxn]],"'",""),Table1[rxnid2],Table1[kapp (1/h)],MEDIAN(Table1[kapp (1/h)]))</f>
        <v>24803.684102600713</v>
      </c>
      <c r="J135" t="s">
        <v>41</v>
      </c>
      <c r="K135" t="s">
        <v>415</v>
      </c>
      <c r="L135">
        <v>9.1138577247532808</v>
      </c>
      <c r="M135" cm="1">
        <f t="array" ref="M135">(_xlfn._xlws.FILTER(Table3[Column2],Table3[Column2]=Table2[[#This Row],[Column1]],"")=Table2[[#This Row],[Column1]])*Table2[[#This Row],[Column3]]</f>
        <v>9.1138577247532808</v>
      </c>
      <c r="P135" t="s">
        <v>2012</v>
      </c>
      <c r="Q135" t="str">
        <f>SUBSTITUTE(Table3[[#This Row],[Column1]],"'","")</f>
        <v>RXN-EX_hxdcal_e_FWD-SPONT</v>
      </c>
      <c r="S135" t="s">
        <v>41</v>
      </c>
      <c r="T135" t="s">
        <v>415</v>
      </c>
      <c r="U135">
        <v>9.1138577247532808</v>
      </c>
      <c r="V135" cm="1">
        <f t="array" ref="V135">(_xlfn._xlws.FILTER(Table3[Column2],Table3[Column2]=Table5[[#This Row],[Column1]],"")=Table5[[#This Row],[Column1]])*Table5[[#This Row],[Column3]]</f>
        <v>9.1138577247532808</v>
      </c>
      <c r="X135" t="s">
        <v>41</v>
      </c>
      <c r="Y135" t="s">
        <v>415</v>
      </c>
      <c r="Z135">
        <v>9.0946738834259602</v>
      </c>
      <c r="AA135">
        <f>_xlfn.XLOOKUP(Table4[[#This Row],[Column1]],Table2[Column1],Table2[Column3])</f>
        <v>9.1138577247532808</v>
      </c>
      <c r="AB135">
        <f>(Table4[[#This Row],[old flux]]-Table4[[#This Row],[Column3]])/Table4[[#This Row],[old flux]]</f>
        <v>2.1049090195052363E-3</v>
      </c>
    </row>
    <row r="136" spans="1:28" hidden="1" x14ac:dyDescent="0.2">
      <c r="A136" t="s">
        <v>136</v>
      </c>
      <c r="B136">
        <v>16.610139404002901</v>
      </c>
      <c r="C136" t="str">
        <f>Table1[[#This Row],[rxnid]]</f>
        <v>RXN-HISTRS_c_FWD-YPR033C_c</v>
      </c>
      <c r="D136">
        <f>Table1[[#This Row],[kapp (1/s)]]*3600</f>
        <v>59796.501854410446</v>
      </c>
      <c r="F136" t="s">
        <v>5887</v>
      </c>
      <c r="G136">
        <f>_xlfn.XLOOKUP(SUBSTITUTE(Table6[[#This Row],[rxn]],"'",""),Table1[rxnid2],Table1[kapp (1/h)],MEDIAN(Table1[kapp (1/h)]))</f>
        <v>24803.684102600713</v>
      </c>
      <c r="J136" t="s">
        <v>40</v>
      </c>
      <c r="K136" t="s">
        <v>415</v>
      </c>
      <c r="L136">
        <v>231.26238068494899</v>
      </c>
      <c r="M136" cm="1">
        <f t="array" ref="M136">(_xlfn._xlws.FILTER(Table3[Column2],Table3[Column2]=Table2[[#This Row],[Column1]],"")=Table2[[#This Row],[Column1]])*Table2[[#This Row],[Column3]]</f>
        <v>231.26238068494899</v>
      </c>
      <c r="P136" t="s">
        <v>2013</v>
      </c>
      <c r="Q136" t="str">
        <f>SUBSTITUTE(Table3[[#This Row],[Column1]],"'","")</f>
        <v>RXN-EX_hxdcal_e_REV-SPONT</v>
      </c>
      <c r="S136" t="s">
        <v>40</v>
      </c>
      <c r="T136" t="s">
        <v>415</v>
      </c>
      <c r="U136">
        <v>231.26238068494899</v>
      </c>
      <c r="V136" cm="1">
        <f t="array" ref="V136">(_xlfn._xlws.FILTER(Table3[Column2],Table3[Column2]=Table5[[#This Row],[Column1]],"")=Table5[[#This Row],[Column1]])*Table5[[#This Row],[Column3]]</f>
        <v>231.26238068494899</v>
      </c>
      <c r="X136" t="s">
        <v>40</v>
      </c>
      <c r="Y136" t="s">
        <v>415</v>
      </c>
      <c r="Z136">
        <v>355.04378311874098</v>
      </c>
      <c r="AA136">
        <f>_xlfn.XLOOKUP(Table4[[#This Row],[Column1]],Table2[Column1],Table2[Column3])</f>
        <v>231.26238068494899</v>
      </c>
      <c r="AB136">
        <f>(Table4[[#This Row],[old flux]]-Table4[[#This Row],[Column3]])/Table4[[#This Row],[old flux]]</f>
        <v>-0.53524227359062171</v>
      </c>
    </row>
    <row r="137" spans="1:28" hidden="1" x14ac:dyDescent="0.2">
      <c r="A137" t="s">
        <v>137</v>
      </c>
      <c r="B137">
        <v>10.1210853522569</v>
      </c>
      <c r="C137" t="str">
        <f>Table1[[#This Row],[rxnid]]</f>
        <v>RXN-MAN6PI_c_REV-YER003C</v>
      </c>
      <c r="D137">
        <f>Table1[[#This Row],[kapp (1/s)]]*3600</f>
        <v>36435.907268124844</v>
      </c>
      <c r="F137" t="s">
        <v>5888</v>
      </c>
      <c r="G137">
        <f>_xlfn.XLOOKUP(SUBSTITUTE(Table6[[#This Row],[rxn]],"'",""),Table1[rxnid2],Table1[kapp (1/h)],MEDIAN(Table1[kapp (1/h)]))</f>
        <v>24803.684102600713</v>
      </c>
      <c r="J137" t="s">
        <v>354</v>
      </c>
      <c r="K137" t="s">
        <v>415</v>
      </c>
      <c r="L137">
        <v>24.796427346377399</v>
      </c>
      <c r="M137" cm="1">
        <f t="array" ref="M137">(_xlfn._xlws.FILTER(Table3[Column2],Table3[Column2]=Table2[[#This Row],[Column1]],"")=Table2[[#This Row],[Column1]])*Table2[[#This Row],[Column3]]</f>
        <v>24.796427346377399</v>
      </c>
      <c r="P137" t="s">
        <v>2014</v>
      </c>
      <c r="Q137" t="str">
        <f>SUBSTITUTE(Table3[[#This Row],[Column1]],"'","")</f>
        <v>RXN-EX_hxan_e_FWD-SPONT</v>
      </c>
      <c r="S137" t="s">
        <v>354</v>
      </c>
      <c r="T137" t="s">
        <v>415</v>
      </c>
      <c r="U137">
        <v>24.796427346377399</v>
      </c>
      <c r="V137" cm="1">
        <f t="array" ref="V137">(_xlfn._xlws.FILTER(Table3[Column2],Table3[Column2]=Table5[[#This Row],[Column1]],"")=Table5[[#This Row],[Column1]])*Table5[[#This Row],[Column3]]</f>
        <v>24.796427346377399</v>
      </c>
      <c r="X137" t="s">
        <v>353</v>
      </c>
      <c r="Y137" t="s">
        <v>415</v>
      </c>
      <c r="Z137">
        <v>9.1644598063836007</v>
      </c>
      <c r="AA137" t="e">
        <f>_xlfn.XLOOKUP(Table4[[#This Row],[Column1]],Table2[Column1],Table2[Column3])</f>
        <v>#N/A</v>
      </c>
      <c r="AB137" t="e">
        <f>(Table4[[#This Row],[old flux]]-Table4[[#This Row],[Column3]])/Table4[[#This Row],[old flux]]</f>
        <v>#N/A</v>
      </c>
    </row>
    <row r="138" spans="1:28" hidden="1" x14ac:dyDescent="0.2">
      <c r="A138" t="s">
        <v>138</v>
      </c>
      <c r="B138">
        <v>32.077008964952803</v>
      </c>
      <c r="C138" t="str">
        <f>Table1[[#This Row],[rxnid]]</f>
        <v>RXN-DPMVD_c_FWD-YNR043W</v>
      </c>
      <c r="D138">
        <f>Table1[[#This Row],[kapp (1/s)]]*3600</f>
        <v>115477.23227383009</v>
      </c>
      <c r="F138" t="s">
        <v>5889</v>
      </c>
      <c r="G138">
        <f>_xlfn.XLOOKUP(SUBSTITUTE(Table6[[#This Row],[rxn]],"'",""),Table1[rxnid2],Table1[kapp (1/h)],MEDIAN(Table1[kapp (1/h)]))</f>
        <v>24803.684102600713</v>
      </c>
      <c r="J138" t="s">
        <v>457</v>
      </c>
      <c r="K138" t="s">
        <v>415</v>
      </c>
      <c r="L138">
        <v>4.2001639348515303</v>
      </c>
      <c r="M138" cm="1">
        <f t="array" ref="M138">(_xlfn._xlws.FILTER(Table3[Column2],Table3[Column2]=Table2[[#This Row],[Column1]],"")=Table2[[#This Row],[Column1]])*Table2[[#This Row],[Column3]]</f>
        <v>4.2001639348515303</v>
      </c>
      <c r="P138" t="s">
        <v>2015</v>
      </c>
      <c r="Q138" t="str">
        <f>SUBSTITUTE(Table3[[#This Row],[Column1]],"'","")</f>
        <v>RXN-EX_hxan_e_REV-SPONT</v>
      </c>
      <c r="S138" t="s">
        <v>457</v>
      </c>
      <c r="T138" t="s">
        <v>415</v>
      </c>
      <c r="U138">
        <v>4.2001639348515303</v>
      </c>
      <c r="V138" cm="1">
        <f t="array" ref="V138">(_xlfn._xlws.FILTER(Table3[Column2],Table3[Column2]=Table5[[#This Row],[Column1]],"")=Table5[[#This Row],[Column1]])*Table5[[#This Row],[Column3]]</f>
        <v>4.2001639348515303</v>
      </c>
      <c r="X138" t="s">
        <v>457</v>
      </c>
      <c r="Y138" t="s">
        <v>415</v>
      </c>
      <c r="Z138">
        <v>4.1896387281531</v>
      </c>
      <c r="AA138">
        <f>_xlfn.XLOOKUP(Table4[[#This Row],[Column1]],Table2[Column1],Table2[Column3])</f>
        <v>4.2001639348515303</v>
      </c>
      <c r="AB138">
        <f>(Table4[[#This Row],[old flux]]-Table4[[#This Row],[Column3]])/Table4[[#This Row],[old flux]]</f>
        <v>2.5059037841584433E-3</v>
      </c>
    </row>
    <row r="139" spans="1:28" hidden="1" x14ac:dyDescent="0.2">
      <c r="A139" t="s">
        <v>139</v>
      </c>
      <c r="B139">
        <v>45.129567530415102</v>
      </c>
      <c r="C139" t="str">
        <f>Table1[[#This Row],[rxnid]]</f>
        <v>RXN-ICDHyi_m_FWD-YDL066W</v>
      </c>
      <c r="D139">
        <f>Table1[[#This Row],[kapp (1/s)]]*3600</f>
        <v>162466.44310949437</v>
      </c>
      <c r="F139" t="s">
        <v>5890</v>
      </c>
      <c r="G139">
        <f>_xlfn.XLOOKUP(SUBSTITUTE(Table6[[#This Row],[rxn]],"'",""),Table1[rxnid2],Table1[kapp (1/h)],MEDIAN(Table1[kapp (1/h)]))</f>
        <v>24803.684102600713</v>
      </c>
      <c r="J139" t="s">
        <v>68</v>
      </c>
      <c r="K139" t="s">
        <v>415</v>
      </c>
      <c r="L139">
        <v>6.2580032610680004E-3</v>
      </c>
      <c r="M139" cm="1">
        <f t="array" ref="M139">(_xlfn._xlws.FILTER(Table3[Column2],Table3[Column2]=Table2[[#This Row],[Column1]],"")=Table2[[#This Row],[Column1]])*Table2[[#This Row],[Column3]]</f>
        <v>6.2580032610680004E-3</v>
      </c>
      <c r="P139" t="s">
        <v>2016</v>
      </c>
      <c r="Q139" t="str">
        <f>SUBSTITUTE(Table3[[#This Row],[Column1]],"'","")</f>
        <v>RXN-EX_id3acald_e_FWD-SPONT</v>
      </c>
      <c r="S139" t="s">
        <v>68</v>
      </c>
      <c r="T139" t="s">
        <v>415</v>
      </c>
      <c r="U139">
        <v>6.2580032610680004E-3</v>
      </c>
      <c r="V139" cm="1">
        <f t="array" ref="V139">(_xlfn._xlws.FILTER(Table3[Column2],Table3[Column2]=Table5[[#This Row],[Column1]],"")=Table5[[#This Row],[Column1]])*Table5[[#This Row],[Column3]]</f>
        <v>6.2580032610680004E-3</v>
      </c>
      <c r="X139" t="s">
        <v>68</v>
      </c>
      <c r="Y139" t="s">
        <v>415</v>
      </c>
      <c r="Z139">
        <v>6.2580032610680004E-3</v>
      </c>
      <c r="AA139">
        <f>_xlfn.XLOOKUP(Table4[[#This Row],[Column1]],Table2[Column1],Table2[Column3])</f>
        <v>6.2580032610680004E-3</v>
      </c>
      <c r="AB139">
        <f>(Table4[[#This Row],[old flux]]-Table4[[#This Row],[Column3]])/Table4[[#This Row],[old flux]]</f>
        <v>0</v>
      </c>
    </row>
    <row r="140" spans="1:28" hidden="1" x14ac:dyDescent="0.2">
      <c r="A140" t="s">
        <v>140</v>
      </c>
      <c r="B140">
        <v>4.7999163542732104</v>
      </c>
      <c r="C140" t="str">
        <f>Table1[[#This Row],[rxnid]]</f>
        <v>RXN-SLFAT_c_FWD-YCL050C</v>
      </c>
      <c r="D140">
        <f>Table1[[#This Row],[kapp (1/s)]]*3600</f>
        <v>17279.698875383558</v>
      </c>
      <c r="F140" t="s">
        <v>5891</v>
      </c>
      <c r="G140">
        <f>_xlfn.XLOOKUP(SUBSTITUTE(Table6[[#This Row],[rxn]],"'",""),Table1[rxnid2],Table1[kapp (1/h)],MEDIAN(Table1[kapp (1/h)]))</f>
        <v>24803.684102600713</v>
      </c>
      <c r="J140" t="s">
        <v>167</v>
      </c>
      <c r="K140" t="s">
        <v>415</v>
      </c>
      <c r="L140">
        <v>4.2001639348515303</v>
      </c>
      <c r="M140" cm="1">
        <f t="array" ref="M140">(_xlfn._xlws.FILTER(Table3[Column2],Table3[Column2]=Table2[[#This Row],[Column1]],"")=Table2[[#This Row],[Column1]])*Table2[[#This Row],[Column3]]</f>
        <v>4.2001639348515303</v>
      </c>
      <c r="P140" t="s">
        <v>2017</v>
      </c>
      <c r="Q140" t="str">
        <f>SUBSTITUTE(Table3[[#This Row],[Column1]],"'","")</f>
        <v>RXN-EX_id3acald_e_REV-SPONT</v>
      </c>
      <c r="S140" t="s">
        <v>167</v>
      </c>
      <c r="T140" t="s">
        <v>415</v>
      </c>
      <c r="U140">
        <v>4.2001639348515303</v>
      </c>
      <c r="V140" cm="1">
        <f t="array" ref="V140">(_xlfn._xlws.FILTER(Table3[Column2],Table3[Column2]=Table5[[#This Row],[Column1]],"")=Table5[[#This Row],[Column1]])*Table5[[#This Row],[Column3]]</f>
        <v>4.2001639348515303</v>
      </c>
      <c r="X140" t="s">
        <v>167</v>
      </c>
      <c r="Y140" t="s">
        <v>415</v>
      </c>
      <c r="Z140">
        <v>4.1896387281531</v>
      </c>
      <c r="AA140">
        <f>_xlfn.XLOOKUP(Table4[[#This Row],[Column1]],Table2[Column1],Table2[Column3])</f>
        <v>4.2001639348515303</v>
      </c>
      <c r="AB140">
        <f>(Table4[[#This Row],[old flux]]-Table4[[#This Row],[Column3]])/Table4[[#This Row],[old flux]]</f>
        <v>2.5059037841584433E-3</v>
      </c>
    </row>
    <row r="141" spans="1:28" hidden="1" x14ac:dyDescent="0.2">
      <c r="A141" t="s">
        <v>141</v>
      </c>
      <c r="B141">
        <v>0.348101623680864</v>
      </c>
      <c r="C141" t="str">
        <f>Table1[[#This Row],[rxnid]]</f>
        <v>RXN-NAMNPP_c_FWD-YOR209C</v>
      </c>
      <c r="D141">
        <f>Table1[[#This Row],[kapp (1/s)]]*3600</f>
        <v>1253.1658452511103</v>
      </c>
      <c r="F141" t="s">
        <v>5892</v>
      </c>
      <c r="G141">
        <f>_xlfn.XLOOKUP(SUBSTITUTE(Table6[[#This Row],[rxn]],"'",""),Table1[rxnid2],Table1[kapp (1/h)],MEDIAN(Table1[kapp (1/h)]))</f>
        <v>24803.684102600713</v>
      </c>
      <c r="J141" t="s">
        <v>458</v>
      </c>
      <c r="K141" t="s">
        <v>415</v>
      </c>
      <c r="L141">
        <v>9.9292330584000005E-5</v>
      </c>
      <c r="M141" cm="1">
        <f t="array" ref="M141">(_xlfn._xlws.FILTER(Table3[Column2],Table3[Column2]=Table2[[#This Row],[Column1]],"")=Table2[[#This Row],[Column1]])*Table2[[#This Row],[Column3]]</f>
        <v>9.9292330584000005E-5</v>
      </c>
      <c r="P141" t="s">
        <v>2018</v>
      </c>
      <c r="Q141" t="str">
        <f>SUBSTITUTE(Table3[[#This Row],[Column1]],"'","")</f>
        <v>RXN-EX_fe2_e_FWD-SPONT</v>
      </c>
      <c r="S141" t="s">
        <v>458</v>
      </c>
      <c r="T141" t="s">
        <v>415</v>
      </c>
      <c r="U141">
        <v>9.9292330584000005E-5</v>
      </c>
      <c r="V141" cm="1">
        <f t="array" ref="V141">(_xlfn._xlws.FILTER(Table3[Column2],Table3[Column2]=Table5[[#This Row],[Column1]],"")=Table5[[#This Row],[Column1]])*Table5[[#This Row],[Column3]]</f>
        <v>9.9292330584000005E-5</v>
      </c>
      <c r="X141" t="s">
        <v>458</v>
      </c>
      <c r="Y141" t="s">
        <v>415</v>
      </c>
      <c r="Z141">
        <v>9.9292330584000005E-5</v>
      </c>
      <c r="AA141">
        <f>_xlfn.XLOOKUP(Table4[[#This Row],[Column1]],Table2[Column1],Table2[Column3])</f>
        <v>9.9292330584000005E-5</v>
      </c>
      <c r="AB141">
        <f>(Table4[[#This Row],[old flux]]-Table4[[#This Row],[Column3]])/Table4[[#This Row],[old flux]]</f>
        <v>0</v>
      </c>
    </row>
    <row r="142" spans="1:28" hidden="1" x14ac:dyDescent="0.2">
      <c r="A142" t="s">
        <v>142</v>
      </c>
      <c r="B142">
        <v>36.546884236474497</v>
      </c>
      <c r="C142" t="str">
        <f>Table1[[#This Row],[rxnid]]</f>
        <v>RXN-GLUTRS_c_FWD-GUS1ARC1</v>
      </c>
      <c r="D142">
        <f>Table1[[#This Row],[kapp (1/s)]]*3600</f>
        <v>131568.7832513082</v>
      </c>
      <c r="F142" t="s">
        <v>5893</v>
      </c>
      <c r="G142">
        <f>_xlfn.XLOOKUP(SUBSTITUTE(Table6[[#This Row],[rxn]],"'",""),Table1[rxnid2],Table1[kapp (1/h)],MEDIAN(Table1[kapp (1/h)]))</f>
        <v>24803.684102600713</v>
      </c>
      <c r="J142" t="s">
        <v>361</v>
      </c>
      <c r="K142" t="s">
        <v>415</v>
      </c>
      <c r="L142">
        <v>1254</v>
      </c>
      <c r="M142" cm="1">
        <f t="array" ref="M142">(_xlfn._xlws.FILTER(Table3[Column2],Table3[Column2]=Table2[[#This Row],[Column1]],"")=Table2[[#This Row],[Column1]])*Table2[[#This Row],[Column3]]</f>
        <v>1254</v>
      </c>
      <c r="P142" t="s">
        <v>2019</v>
      </c>
      <c r="Q142" t="str">
        <f>SUBSTITUTE(Table3[[#This Row],[Column1]],"'","")</f>
        <v>RXN-EX_fe2_e_REV-SPONT</v>
      </c>
      <c r="S142" t="s">
        <v>361</v>
      </c>
      <c r="T142" t="s">
        <v>415</v>
      </c>
      <c r="U142">
        <v>1254</v>
      </c>
      <c r="V142" cm="1">
        <f t="array" ref="V142">(_xlfn._xlws.FILTER(Table3[Column2],Table3[Column2]=Table5[[#This Row],[Column1]],"")=Table5[[#This Row],[Column1]])*Table5[[#This Row],[Column3]]</f>
        <v>1254</v>
      </c>
      <c r="X142" t="s">
        <v>361</v>
      </c>
      <c r="Y142" t="s">
        <v>415</v>
      </c>
      <c r="Z142">
        <v>1254</v>
      </c>
      <c r="AA142">
        <f>_xlfn.XLOOKUP(Table4[[#This Row],[Column1]],Table2[Column1],Table2[Column3])</f>
        <v>1254</v>
      </c>
      <c r="AB142">
        <f>(Table4[[#This Row],[old flux]]-Table4[[#This Row],[Column3]])/Table4[[#This Row],[old flux]]</f>
        <v>0</v>
      </c>
    </row>
    <row r="143" spans="1:28" hidden="1" x14ac:dyDescent="0.2">
      <c r="A143" t="s">
        <v>143</v>
      </c>
      <c r="B143">
        <v>2.1851723419513598</v>
      </c>
      <c r="C143" t="str">
        <f>Table1[[#This Row],[rxnid]]</f>
        <v>RXN-PGK_c_FWD-YCR012W</v>
      </c>
      <c r="D143">
        <f>Table1[[#This Row],[kapp (1/s)]]*3600</f>
        <v>7866.620431024895</v>
      </c>
      <c r="F143" t="s">
        <v>5894</v>
      </c>
      <c r="G143">
        <f>_xlfn.XLOOKUP(SUBSTITUTE(Table6[[#This Row],[rxn]],"'",""),Table1[rxnid2],Table1[kapp (1/h)],MEDIAN(Table1[kapp (1/h)]))</f>
        <v>24803.684102600713</v>
      </c>
      <c r="J143" t="s">
        <v>180</v>
      </c>
      <c r="K143" t="s">
        <v>415</v>
      </c>
      <c r="L143">
        <v>12.2156494871835</v>
      </c>
      <c r="M143" cm="1">
        <f t="array" ref="M143">(_xlfn._xlws.FILTER(Table3[Column2],Table3[Column2]=Table2[[#This Row],[Column1]],"")=Table2[[#This Row],[Column1]])*Table2[[#This Row],[Column3]]</f>
        <v>12.2156494871835</v>
      </c>
      <c r="P143" t="s">
        <v>2020</v>
      </c>
      <c r="Q143" t="str">
        <f>SUBSTITUTE(Table3[[#This Row],[Column1]],"'","")</f>
        <v>RXN-EX_iamac_e_FWD-SPONT</v>
      </c>
      <c r="S143" t="s">
        <v>180</v>
      </c>
      <c r="T143" t="s">
        <v>415</v>
      </c>
      <c r="U143">
        <v>12.2156494871835</v>
      </c>
      <c r="V143" cm="1">
        <f t="array" ref="V143">(_xlfn._xlws.FILTER(Table3[Column2],Table3[Column2]=Table5[[#This Row],[Column1]],"")=Table5[[#This Row],[Column1]])*Table5[[#This Row],[Column3]]</f>
        <v>12.2156494871835</v>
      </c>
      <c r="X143" t="s">
        <v>180</v>
      </c>
      <c r="Y143" t="s">
        <v>415</v>
      </c>
      <c r="Z143">
        <v>8.7611154597692202</v>
      </c>
      <c r="AA143">
        <f>_xlfn.XLOOKUP(Table4[[#This Row],[Column1]],Table2[Column1],Table2[Column3])</f>
        <v>12.2156494871835</v>
      </c>
      <c r="AB143">
        <f>(Table4[[#This Row],[old flux]]-Table4[[#This Row],[Column3]])/Table4[[#This Row],[old flux]]</f>
        <v>0.28279577201676681</v>
      </c>
    </row>
    <row r="144" spans="1:28" hidden="1" x14ac:dyDescent="0.2">
      <c r="A144" t="s">
        <v>144</v>
      </c>
      <c r="B144">
        <v>1.3302866961556601</v>
      </c>
      <c r="C144" t="str">
        <f>Table1[[#This Row],[rxnid]]</f>
        <v>RXN-ANPRT_c_FWD-YDR354W</v>
      </c>
      <c r="D144">
        <f>Table1[[#This Row],[kapp (1/s)]]*3600</f>
        <v>4789.0321061603763</v>
      </c>
      <c r="F144" t="s">
        <v>5895</v>
      </c>
      <c r="G144">
        <f>_xlfn.XLOOKUP(SUBSTITUTE(Table6[[#This Row],[rxn]],"'",""),Table1[rxnid2],Table1[kapp (1/h)],MEDIAN(Table1[kapp (1/h)]))</f>
        <v>24803.684102600713</v>
      </c>
      <c r="J144" t="s">
        <v>25</v>
      </c>
      <c r="K144" t="s">
        <v>415</v>
      </c>
      <c r="L144">
        <v>12.2156494871835</v>
      </c>
      <c r="M144" cm="1">
        <f t="array" ref="M144">(_xlfn._xlws.FILTER(Table3[Column2],Table3[Column2]=Table2[[#This Row],[Column1]],"")=Table2[[#This Row],[Column1]])*Table2[[#This Row],[Column3]]</f>
        <v>12.2156494871835</v>
      </c>
      <c r="P144" t="s">
        <v>2021</v>
      </c>
      <c r="Q144" t="str">
        <f>SUBSTITUTE(Table3[[#This Row],[Column1]],"'","")</f>
        <v>RXN-EX_iamac_e_REV-SPONT</v>
      </c>
      <c r="S144" t="s">
        <v>25</v>
      </c>
      <c r="T144" t="s">
        <v>415</v>
      </c>
      <c r="U144">
        <v>12.2156494871835</v>
      </c>
      <c r="V144" cm="1">
        <f t="array" ref="V144">(_xlfn._xlws.FILTER(Table3[Column2],Table3[Column2]=Table5[[#This Row],[Column1]],"")=Table5[[#This Row],[Column1]])*Table5[[#This Row],[Column3]]</f>
        <v>12.2156494871835</v>
      </c>
      <c r="X144" t="s">
        <v>25</v>
      </c>
      <c r="Y144" t="s">
        <v>415</v>
      </c>
      <c r="Z144">
        <v>8.7611154597692202</v>
      </c>
      <c r="AA144">
        <f>_xlfn.XLOOKUP(Table4[[#This Row],[Column1]],Table2[Column1],Table2[Column3])</f>
        <v>12.2156494871835</v>
      </c>
      <c r="AB144">
        <f>(Table4[[#This Row],[old flux]]-Table4[[#This Row],[Column3]])/Table4[[#This Row],[old flux]]</f>
        <v>0.28279577201676681</v>
      </c>
    </row>
    <row r="145" spans="1:28" hidden="1" x14ac:dyDescent="0.2">
      <c r="A145" t="s">
        <v>145</v>
      </c>
      <c r="B145">
        <v>4.6239158201147399</v>
      </c>
      <c r="C145" t="str">
        <f>Table1[[#This Row],[rxnid]]</f>
        <v>RXN-TRPTRS_c_FWD-YOL097C</v>
      </c>
      <c r="D145">
        <f>Table1[[#This Row],[kapp (1/s)]]*3600</f>
        <v>16646.096952413063</v>
      </c>
      <c r="F145" t="s">
        <v>5896</v>
      </c>
      <c r="G145">
        <f>_xlfn.XLOOKUP(SUBSTITUTE(Table6[[#This Row],[rxn]],"'",""),Table1[rxnid2],Table1[kapp (1/h)],MEDIAN(Table1[kapp (1/h)]))</f>
        <v>24803.684102600713</v>
      </c>
      <c r="J145" t="s">
        <v>166</v>
      </c>
      <c r="K145" t="s">
        <v>415</v>
      </c>
      <c r="L145">
        <v>12.2156494871835</v>
      </c>
      <c r="M145" cm="1">
        <f t="array" ref="M145">(_xlfn._xlws.FILTER(Table3[Column2],Table3[Column2]=Table2[[#This Row],[Column1]],"")=Table2[[#This Row],[Column1]])*Table2[[#This Row],[Column3]]</f>
        <v>12.2156494871835</v>
      </c>
      <c r="P145" t="s">
        <v>2022</v>
      </c>
      <c r="Q145" t="str">
        <f>SUBSTITUTE(Table3[[#This Row],[Column1]],"'","")</f>
        <v>RXN-EX_iamoh_e_FWD-SPONT</v>
      </c>
      <c r="S145" t="s">
        <v>166</v>
      </c>
      <c r="T145" t="s">
        <v>415</v>
      </c>
      <c r="U145">
        <v>12.2156494871835</v>
      </c>
      <c r="V145" cm="1">
        <f t="array" ref="V145">(_xlfn._xlws.FILTER(Table3[Column2],Table3[Column2]=Table5[[#This Row],[Column1]],"")=Table5[[#This Row],[Column1]])*Table5[[#This Row],[Column3]]</f>
        <v>12.2156494871835</v>
      </c>
      <c r="X145" t="s">
        <v>166</v>
      </c>
      <c r="Y145" t="s">
        <v>415</v>
      </c>
      <c r="Z145">
        <v>8.7611154597692202</v>
      </c>
      <c r="AA145">
        <f>_xlfn.XLOOKUP(Table4[[#This Row],[Column1]],Table2[Column1],Table2[Column3])</f>
        <v>12.2156494871835</v>
      </c>
      <c r="AB145">
        <f>(Table4[[#This Row],[old flux]]-Table4[[#This Row],[Column3]])/Table4[[#This Row],[old flux]]</f>
        <v>0.28279577201676681</v>
      </c>
    </row>
    <row r="146" spans="1:28" hidden="1" x14ac:dyDescent="0.2">
      <c r="A146" t="s">
        <v>146</v>
      </c>
      <c r="B146">
        <v>12.0985819112411</v>
      </c>
      <c r="C146" t="str">
        <f>Table1[[#This Row],[rxnid]]</f>
        <v>RXN-HSK_c_FWD-YHR025W</v>
      </c>
      <c r="D146">
        <f>Table1[[#This Row],[kapp (1/s)]]*3600</f>
        <v>43554.89488046796</v>
      </c>
      <c r="F146" t="s">
        <v>5897</v>
      </c>
      <c r="G146">
        <f>_xlfn.XLOOKUP(SUBSTITUTE(Table6[[#This Row],[rxn]],"'",""),Table1[rxnid2],Table1[kapp (1/h)],MEDIAN(Table1[kapp (1/h)]))</f>
        <v>24803.684102600713</v>
      </c>
      <c r="J146" t="s">
        <v>298</v>
      </c>
      <c r="K146" t="s">
        <v>415</v>
      </c>
      <c r="L146">
        <v>16.903738820472999</v>
      </c>
      <c r="M146" cm="1">
        <f t="array" ref="M146">(_xlfn._xlws.FILTER(Table3[Column2],Table3[Column2]=Table2[[#This Row],[Column1]],"")=Table2[[#This Row],[Column1]])*Table2[[#This Row],[Column3]]</f>
        <v>16.903738820472999</v>
      </c>
      <c r="P146" t="s">
        <v>2023</v>
      </c>
      <c r="Q146" t="str">
        <f>SUBSTITUTE(Table3[[#This Row],[Column1]],"'","")</f>
        <v>RXN-EX_iamoh_e_REV-SPONT</v>
      </c>
      <c r="S146" t="s">
        <v>298</v>
      </c>
      <c r="T146" t="s">
        <v>415</v>
      </c>
      <c r="U146">
        <v>16.903738820472999</v>
      </c>
      <c r="V146" cm="1">
        <f t="array" ref="V146">(_xlfn._xlws.FILTER(Table3[Column2],Table3[Column2]=Table5[[#This Row],[Column1]],"")=Table5[[#This Row],[Column1]])*Table5[[#This Row],[Column3]]</f>
        <v>16.903738820472999</v>
      </c>
      <c r="X146" t="s">
        <v>298</v>
      </c>
      <c r="Y146" t="s">
        <v>415</v>
      </c>
      <c r="Z146">
        <v>58.6064172588231</v>
      </c>
      <c r="AA146">
        <f>_xlfn.XLOOKUP(Table4[[#This Row],[Column1]],Table2[Column1],Table2[Column3])</f>
        <v>16.903738820472999</v>
      </c>
      <c r="AB146">
        <f>(Table4[[#This Row],[old flux]]-Table4[[#This Row],[Column3]])/Table4[[#This Row],[old flux]]</f>
        <v>-2.4670683143685244</v>
      </c>
    </row>
    <row r="147" spans="1:28" hidden="1" x14ac:dyDescent="0.2">
      <c r="A147" t="s">
        <v>147</v>
      </c>
      <c r="B147">
        <v>31.119584308106699</v>
      </c>
      <c r="C147" t="str">
        <f>Table1[[#This Row],[rxnid]]</f>
        <v>RXN-OCBT_c_FWD-YJL088W</v>
      </c>
      <c r="D147">
        <f>Table1[[#This Row],[kapp (1/s)]]*3600</f>
        <v>112030.50350918411</v>
      </c>
      <c r="F147" t="s">
        <v>5898</v>
      </c>
      <c r="G147">
        <f>_xlfn.XLOOKUP(SUBSTITUTE(Table6[[#This Row],[rxn]],"'",""),Table1[rxnid2],Table1[kapp (1/h)],MEDIAN(Table1[kapp (1/h)]))</f>
        <v>24803.684102600713</v>
      </c>
      <c r="J147" t="s">
        <v>100</v>
      </c>
      <c r="K147" t="s">
        <v>415</v>
      </c>
      <c r="L147">
        <v>16.903738820472999</v>
      </c>
      <c r="M147" cm="1">
        <f t="array" ref="M147">(_xlfn._xlws.FILTER(Table3[Column2],Table3[Column2]=Table2[[#This Row],[Column1]],"")=Table2[[#This Row],[Column1]])*Table2[[#This Row],[Column3]]</f>
        <v>16.903738820472999</v>
      </c>
      <c r="P147" t="s">
        <v>2024</v>
      </c>
      <c r="Q147" t="str">
        <f>SUBSTITUTE(Table3[[#This Row],[Column1]],"'","")</f>
        <v>RXN-EX_ibutoh_e_FWD-SPONT</v>
      </c>
      <c r="S147" t="s">
        <v>100</v>
      </c>
      <c r="T147" t="s">
        <v>415</v>
      </c>
      <c r="U147">
        <v>16.903738820472999</v>
      </c>
      <c r="V147" cm="1">
        <f t="array" ref="V147">(_xlfn._xlws.FILTER(Table3[Column2],Table3[Column2]=Table5[[#This Row],[Column1]],"")=Table5[[#This Row],[Column1]])*Table5[[#This Row],[Column3]]</f>
        <v>16.903738820472999</v>
      </c>
      <c r="X147" t="s">
        <v>100</v>
      </c>
      <c r="Y147" t="s">
        <v>415</v>
      </c>
      <c r="Z147">
        <v>58.6064172588231</v>
      </c>
      <c r="AA147">
        <f>_xlfn.XLOOKUP(Table4[[#This Row],[Column1]],Table2[Column1],Table2[Column3])</f>
        <v>16.903738820472999</v>
      </c>
      <c r="AB147">
        <f>(Table4[[#This Row],[old flux]]-Table4[[#This Row],[Column3]])/Table4[[#This Row],[old flux]]</f>
        <v>-2.4670683143685244</v>
      </c>
    </row>
    <row r="148" spans="1:28" hidden="1" x14ac:dyDescent="0.2">
      <c r="A148" t="s">
        <v>148</v>
      </c>
      <c r="B148">
        <v>9.8073431625916906E-4</v>
      </c>
      <c r="C148" t="str">
        <f>Table1[[#This Row],[rxnid]]</f>
        <v>RXN-FE2t_c_m_FWD-YKR052C</v>
      </c>
      <c r="D148">
        <f>Table1[[#This Row],[kapp (1/s)]]*3600</f>
        <v>3.5306435385330088</v>
      </c>
      <c r="F148" t="s">
        <v>5899</v>
      </c>
      <c r="G148">
        <f>_xlfn.XLOOKUP(SUBSTITUTE(Table6[[#This Row],[rxn]],"'",""),Table1[rxnid2],Table1[kapp (1/h)],MEDIAN(Table1[kapp (1/h)]))</f>
        <v>24803.684102600713</v>
      </c>
      <c r="J148" t="s">
        <v>8</v>
      </c>
      <c r="K148" t="s">
        <v>415</v>
      </c>
      <c r="L148">
        <v>53.017967887093199</v>
      </c>
      <c r="M148" cm="1">
        <f t="array" ref="M148">(_xlfn._xlws.FILTER(Table3[Column2],Table3[Column2]=Table2[[#This Row],[Column1]],"")=Table2[[#This Row],[Column1]])*Table2[[#This Row],[Column3]]</f>
        <v>53.017967887093199</v>
      </c>
      <c r="P148" t="s">
        <v>2025</v>
      </c>
      <c r="Q148" t="str">
        <f>SUBSTITUTE(Table3[[#This Row],[Column1]],"'","")</f>
        <v>RXN-EX_ibutoh_e_REV-SPONT</v>
      </c>
      <c r="S148" t="s">
        <v>8</v>
      </c>
      <c r="T148" t="s">
        <v>415</v>
      </c>
      <c r="U148">
        <v>53.017967887093199</v>
      </c>
      <c r="V148" cm="1">
        <f t="array" ref="V148">(_xlfn._xlws.FILTER(Table3[Column2],Table3[Column2]=Table5[[#This Row],[Column1]],"")=Table5[[#This Row],[Column1]])*Table5[[#This Row],[Column3]]</f>
        <v>53.017967887093199</v>
      </c>
      <c r="X148" t="s">
        <v>8</v>
      </c>
      <c r="Y148" t="s">
        <v>415</v>
      </c>
      <c r="Z148">
        <v>41.821868534803301</v>
      </c>
      <c r="AA148">
        <f>_xlfn.XLOOKUP(Table4[[#This Row],[Column1]],Table2[Column1],Table2[Column3])</f>
        <v>53.017967887093199</v>
      </c>
      <c r="AB148">
        <f>(Table4[[#This Row],[old flux]]-Table4[[#This Row],[Column3]])/Table4[[#This Row],[old flux]]</f>
        <v>0.21117556553908395</v>
      </c>
    </row>
    <row r="149" spans="1:28" hidden="1" x14ac:dyDescent="0.2">
      <c r="A149" t="s">
        <v>149</v>
      </c>
      <c r="B149">
        <v>4.8392566919253497</v>
      </c>
      <c r="C149" t="str">
        <f>Table1[[#This Row],[rxnid]]</f>
        <v>RXN-ASPTRS_c_FWD-YLL018C</v>
      </c>
      <c r="D149">
        <f>Table1[[#This Row],[kapp (1/s)]]*3600</f>
        <v>17421.324090931259</v>
      </c>
      <c r="F149" t="s">
        <v>5900</v>
      </c>
      <c r="G149">
        <f>_xlfn.XLOOKUP(SUBSTITUTE(Table6[[#This Row],[rxn]],"'",""),Table1[rxnid2],Table1[kapp (1/h)],MEDIAN(Table1[kapp (1/h)]))</f>
        <v>24803.684102600713</v>
      </c>
      <c r="J149" t="s">
        <v>146</v>
      </c>
      <c r="K149" t="s">
        <v>415</v>
      </c>
      <c r="L149">
        <v>34.471437074072199</v>
      </c>
      <c r="M149" cm="1">
        <f t="array" ref="M149">(_xlfn._xlws.FILTER(Table3[Column2],Table3[Column2]=Table2[[#This Row],[Column1]],"")=Table2[[#This Row],[Column1]])*Table2[[#This Row],[Column3]]</f>
        <v>34.471437074072199</v>
      </c>
      <c r="P149" t="s">
        <v>2026</v>
      </c>
      <c r="Q149" t="str">
        <f>SUBSTITUTE(Table3[[#This Row],[Column1]],"'","")</f>
        <v>RXN-EX_ibutac_e_FWD-SPONT</v>
      </c>
      <c r="S149" t="s">
        <v>146</v>
      </c>
      <c r="T149" t="s">
        <v>415</v>
      </c>
      <c r="U149">
        <v>34.471437074072199</v>
      </c>
      <c r="V149" cm="1">
        <f t="array" ref="V149">(_xlfn._xlws.FILTER(Table3[Column2],Table3[Column2]=Table5[[#This Row],[Column1]],"")=Table5[[#This Row],[Column1]])*Table5[[#This Row],[Column3]]</f>
        <v>34.471437074072199</v>
      </c>
      <c r="X149" t="s">
        <v>146</v>
      </c>
      <c r="Y149" t="s">
        <v>415</v>
      </c>
      <c r="Z149">
        <v>20.529524526511899</v>
      </c>
      <c r="AA149">
        <f>_xlfn.XLOOKUP(Table4[[#This Row],[Column1]],Table2[Column1],Table2[Column3])</f>
        <v>34.471437074072199</v>
      </c>
      <c r="AB149">
        <f>(Table4[[#This Row],[old flux]]-Table4[[#This Row],[Column3]])/Table4[[#This Row],[old flux]]</f>
        <v>0.40444825429244297</v>
      </c>
    </row>
    <row r="150" spans="1:28" hidden="1" x14ac:dyDescent="0.2">
      <c r="A150" t="s">
        <v>150</v>
      </c>
      <c r="B150">
        <v>1.44449910008893</v>
      </c>
      <c r="C150" t="str">
        <f>Table1[[#This Row],[rxnid]]</f>
        <v>RXN-PAILS_rm_FWD-YPR113W</v>
      </c>
      <c r="D150">
        <f>Table1[[#This Row],[kapp (1/s)]]*3600</f>
        <v>5200.1967603201483</v>
      </c>
      <c r="F150" t="s">
        <v>5901</v>
      </c>
      <c r="G150">
        <f>_xlfn.XLOOKUP(SUBSTITUTE(Table6[[#This Row],[rxn]],"'",""),Table1[rxnid2],Table1[kapp (1/h)],MEDIAN(Table1[kapp (1/h)]))</f>
        <v>24803.684102600713</v>
      </c>
      <c r="J150" t="s">
        <v>29</v>
      </c>
      <c r="K150" t="s">
        <v>415</v>
      </c>
      <c r="L150">
        <v>18.546530813020901</v>
      </c>
      <c r="M150" cm="1">
        <f t="array" ref="M150">(_xlfn._xlws.FILTER(Table3[Column2],Table3[Column2]=Table2[[#This Row],[Column1]],"")=Table2[[#This Row],[Column1]])*Table2[[#This Row],[Column3]]</f>
        <v>18.546530813020901</v>
      </c>
      <c r="P150" t="s">
        <v>2027</v>
      </c>
      <c r="Q150" t="str">
        <f>SUBSTITUTE(Table3[[#This Row],[Column1]],"'","")</f>
        <v>RXN-EX_ibutac_e_REV-SPONT</v>
      </c>
      <c r="S150" t="s">
        <v>29</v>
      </c>
      <c r="T150" t="s">
        <v>415</v>
      </c>
      <c r="U150">
        <v>18.546530813020901</v>
      </c>
      <c r="V150" cm="1">
        <f t="array" ref="V150">(_xlfn._xlws.FILTER(Table3[Column2],Table3[Column2]=Table5[[#This Row],[Column1]],"")=Table5[[#This Row],[Column1]])*Table5[[#This Row],[Column3]]</f>
        <v>18.546530813020901</v>
      </c>
      <c r="X150" t="s">
        <v>29</v>
      </c>
      <c r="Y150" t="s">
        <v>415</v>
      </c>
      <c r="Z150">
        <v>21.292344008291298</v>
      </c>
      <c r="AA150">
        <f>_xlfn.XLOOKUP(Table4[[#This Row],[Column1]],Table2[Column1],Table2[Column3])</f>
        <v>18.546530813020901</v>
      </c>
      <c r="AB150">
        <f>(Table4[[#This Row],[old flux]]-Table4[[#This Row],[Column3]])/Table4[[#This Row],[old flux]]</f>
        <v>-0.14804996271015025</v>
      </c>
    </row>
    <row r="151" spans="1:28" hidden="1" x14ac:dyDescent="0.2">
      <c r="A151" t="s">
        <v>151</v>
      </c>
      <c r="B151">
        <v>3.8464339093755799</v>
      </c>
      <c r="C151" t="str">
        <f>Table1[[#This Row],[rxnid]]</f>
        <v>RXN-CTPS2_c_FWD-YJR103W</v>
      </c>
      <c r="D151">
        <f>Table1[[#This Row],[kapp (1/s)]]*3600</f>
        <v>13847.162073752088</v>
      </c>
      <c r="F151" t="s">
        <v>5902</v>
      </c>
      <c r="G151">
        <f>_xlfn.XLOOKUP(SUBSTITUTE(Table6[[#This Row],[rxn]],"'",""),Table1[rxnid2],Table1[kapp (1/h)],MEDIAN(Table1[kapp (1/h)]))</f>
        <v>24803.684102600713</v>
      </c>
      <c r="J151" t="s">
        <v>459</v>
      </c>
      <c r="K151" t="s">
        <v>415</v>
      </c>
      <c r="L151">
        <v>1.20177803339E-4</v>
      </c>
      <c r="M151" cm="1">
        <f t="array" ref="M151">(_xlfn._xlws.FILTER(Table3[Column2],Table3[Column2]=Table2[[#This Row],[Column1]],"")=Table2[[#This Row],[Column1]])*Table2[[#This Row],[Column3]]</f>
        <v>1.20177803339E-4</v>
      </c>
      <c r="P151" t="s">
        <v>2028</v>
      </c>
      <c r="Q151" t="str">
        <f>SUBSTITUTE(Table3[[#This Row],[Column1]],"'","")</f>
        <v>RXN-EX_ibtald_e_FWD-SPONT</v>
      </c>
      <c r="S151" t="s">
        <v>459</v>
      </c>
      <c r="T151" t="s">
        <v>415</v>
      </c>
      <c r="U151">
        <v>1.20177803339E-4</v>
      </c>
      <c r="V151" cm="1">
        <f t="array" ref="V151">(_xlfn._xlws.FILTER(Table3[Column2],Table3[Column2]=Table5[[#This Row],[Column1]],"")=Table5[[#This Row],[Column1]])*Table5[[#This Row],[Column3]]</f>
        <v>1.20177803339E-4</v>
      </c>
      <c r="X151" t="s">
        <v>459</v>
      </c>
      <c r="Y151" t="s">
        <v>415</v>
      </c>
      <c r="Z151">
        <v>1.20177803339E-4</v>
      </c>
      <c r="AA151">
        <f>_xlfn.XLOOKUP(Table4[[#This Row],[Column1]],Table2[Column1],Table2[Column3])</f>
        <v>1.20177803339E-4</v>
      </c>
      <c r="AB151">
        <f>(Table4[[#This Row],[old flux]]-Table4[[#This Row],[Column3]])/Table4[[#This Row],[old flux]]</f>
        <v>0</v>
      </c>
    </row>
    <row r="152" spans="1:28" hidden="1" x14ac:dyDescent="0.2">
      <c r="A152" t="s">
        <v>152</v>
      </c>
      <c r="B152">
        <v>5.0532686085412903</v>
      </c>
      <c r="C152" t="str">
        <f>Table1[[#This Row],[rxnid]]</f>
        <v>RXN-PYRDC_c_FWD-YLR044C</v>
      </c>
      <c r="D152">
        <f>Table1[[#This Row],[kapp (1/s)]]*3600</f>
        <v>18191.766990748645</v>
      </c>
      <c r="F152" t="s">
        <v>5903</v>
      </c>
      <c r="G152">
        <f>_xlfn.XLOOKUP(SUBSTITUTE(Table6[[#This Row],[rxn]],"'",""),Table1[rxnid2],Table1[kapp (1/h)],MEDIAN(Table1[kapp (1/h)]))</f>
        <v>24803.684102600713</v>
      </c>
      <c r="J152" t="s">
        <v>264</v>
      </c>
      <c r="K152" t="s">
        <v>415</v>
      </c>
      <c r="L152">
        <v>23.8024228175173</v>
      </c>
      <c r="M152" cm="1">
        <f t="array" ref="M152">(_xlfn._xlws.FILTER(Table3[Column2],Table3[Column2]=Table2[[#This Row],[Column1]],"")=Table2[[#This Row],[Column1]])*Table2[[#This Row],[Column3]]</f>
        <v>23.8024228175173</v>
      </c>
      <c r="P152" t="s">
        <v>2029</v>
      </c>
      <c r="Q152" t="str">
        <f>SUBSTITUTE(Table3[[#This Row],[Column1]],"'","")</f>
        <v>RXN-EX_ibtald_e_REV-SPONT</v>
      </c>
      <c r="S152" t="s">
        <v>264</v>
      </c>
      <c r="T152" t="s">
        <v>415</v>
      </c>
      <c r="U152">
        <v>23.8024228175173</v>
      </c>
      <c r="V152" cm="1">
        <f t="array" ref="V152">(_xlfn._xlws.FILTER(Table3[Column2],Table3[Column2]=Table5[[#This Row],[Column1]],"")=Table5[[#This Row],[Column1]])*Table5[[#This Row],[Column3]]</f>
        <v>23.8024228175173</v>
      </c>
      <c r="X152" t="s">
        <v>264</v>
      </c>
      <c r="Y152" t="s">
        <v>415</v>
      </c>
      <c r="Z152">
        <v>23.8024228175173</v>
      </c>
      <c r="AA152">
        <f>_xlfn.XLOOKUP(Table4[[#This Row],[Column1]],Table2[Column1],Table2[Column3])</f>
        <v>23.8024228175173</v>
      </c>
      <c r="AB152">
        <f>(Table4[[#This Row],[old flux]]-Table4[[#This Row],[Column3]])/Table4[[#This Row],[old flux]]</f>
        <v>0</v>
      </c>
    </row>
    <row r="153" spans="1:28" hidden="1" x14ac:dyDescent="0.2">
      <c r="A153" t="s">
        <v>153</v>
      </c>
      <c r="B153">
        <v>2825.9779780130002</v>
      </c>
      <c r="C153" t="str">
        <f>Table1[[#This Row],[rxnid]]</f>
        <v>RXN-PMEVK_c_FWD-YMR220W</v>
      </c>
      <c r="D153">
        <f>Table1[[#This Row],[kapp (1/s)]]*3600</f>
        <v>10173520.7208468</v>
      </c>
      <c r="F153" t="s">
        <v>5904</v>
      </c>
      <c r="G153">
        <f>_xlfn.XLOOKUP(SUBSTITUTE(Table6[[#This Row],[rxn]],"'",""),Table1[rxnid2],Table1[kapp (1/h)],MEDIAN(Table1[kapp (1/h)]))</f>
        <v>24803.684102600713</v>
      </c>
      <c r="J153" t="s">
        <v>6</v>
      </c>
      <c r="K153" t="s">
        <v>415</v>
      </c>
      <c r="L153">
        <v>23.8024228175173</v>
      </c>
      <c r="M153" cm="1">
        <f t="array" ref="M153">(_xlfn._xlws.FILTER(Table3[Column2],Table3[Column2]=Table2[[#This Row],[Column1]],"")=Table2[[#This Row],[Column1]])*Table2[[#This Row],[Column3]]</f>
        <v>23.8024228175173</v>
      </c>
      <c r="P153" t="s">
        <v>2030</v>
      </c>
      <c r="Q153" t="str">
        <f>SUBSTITUTE(Table3[[#This Row],[Column1]],"'","")</f>
        <v>RXN-EX_ala__L_e_FWD-SPONT</v>
      </c>
      <c r="S153" t="s">
        <v>6</v>
      </c>
      <c r="T153" t="s">
        <v>415</v>
      </c>
      <c r="U153">
        <v>23.8024228175173</v>
      </c>
      <c r="V153" cm="1">
        <f t="array" ref="V153">(_xlfn._xlws.FILTER(Table3[Column2],Table3[Column2]=Table5[[#This Row],[Column1]],"")=Table5[[#This Row],[Column1]])*Table5[[#This Row],[Column3]]</f>
        <v>23.8024228175173</v>
      </c>
      <c r="X153" t="s">
        <v>6</v>
      </c>
      <c r="Y153" t="s">
        <v>415</v>
      </c>
      <c r="Z153">
        <v>23.8024228175173</v>
      </c>
      <c r="AA153">
        <f>_xlfn.XLOOKUP(Table4[[#This Row],[Column1]],Table2[Column1],Table2[Column3])</f>
        <v>23.8024228175173</v>
      </c>
      <c r="AB153">
        <f>(Table4[[#This Row],[old flux]]-Table4[[#This Row],[Column3]])/Table4[[#This Row],[old flux]]</f>
        <v>0</v>
      </c>
    </row>
    <row r="154" spans="1:28" hidden="1" x14ac:dyDescent="0.2">
      <c r="A154" t="s">
        <v>154</v>
      </c>
      <c r="B154">
        <v>0.88346493294080397</v>
      </c>
      <c r="C154" t="str">
        <f>Table1[[#This Row],[rxnid]]</f>
        <v>RXN-AIRC1_c_FWD-YOR128C</v>
      </c>
      <c r="D154">
        <f>Table1[[#This Row],[kapp (1/s)]]*3600</f>
        <v>3180.4737585868943</v>
      </c>
      <c r="F154" t="s">
        <v>5905</v>
      </c>
      <c r="G154">
        <f>_xlfn.XLOOKUP(SUBSTITUTE(Table6[[#This Row],[rxn]],"'",""),Table1[rxnid2],Table1[kapp (1/h)],MEDIAN(Table1[kapp (1/h)]))</f>
        <v>24803.684102600713</v>
      </c>
      <c r="J154" t="s">
        <v>103</v>
      </c>
      <c r="K154" t="s">
        <v>415</v>
      </c>
      <c r="L154">
        <v>12.2156494871835</v>
      </c>
      <c r="M154" cm="1">
        <f t="array" ref="M154">(_xlfn._xlws.FILTER(Table3[Column2],Table3[Column2]=Table2[[#This Row],[Column1]],"")=Table2[[#This Row],[Column1]])*Table2[[#This Row],[Column3]]</f>
        <v>12.2156494871835</v>
      </c>
      <c r="P154" t="s">
        <v>2031</v>
      </c>
      <c r="Q154" t="str">
        <f>SUBSTITUTE(Table3[[#This Row],[Column1]],"'","")</f>
        <v>RXN-EX_ala__L_e_REV-SPONT</v>
      </c>
      <c r="S154" t="s">
        <v>103</v>
      </c>
      <c r="T154" t="s">
        <v>415</v>
      </c>
      <c r="U154">
        <v>12.2156494871835</v>
      </c>
      <c r="V154" cm="1">
        <f t="array" ref="V154">(_xlfn._xlws.FILTER(Table3[Column2],Table3[Column2]=Table5[[#This Row],[Column1]],"")=Table5[[#This Row],[Column1]])*Table5[[#This Row],[Column3]]</f>
        <v>12.2156494871835</v>
      </c>
      <c r="X154" t="s">
        <v>103</v>
      </c>
      <c r="Y154" t="s">
        <v>415</v>
      </c>
      <c r="Z154">
        <v>8.7611154597692202</v>
      </c>
      <c r="AA154">
        <f>_xlfn.XLOOKUP(Table4[[#This Row],[Column1]],Table2[Column1],Table2[Column3])</f>
        <v>12.2156494871835</v>
      </c>
      <c r="AB154">
        <f>(Table4[[#This Row],[old flux]]-Table4[[#This Row],[Column3]])/Table4[[#This Row],[old flux]]</f>
        <v>0.28279577201676681</v>
      </c>
    </row>
    <row r="155" spans="1:28" hidden="1" x14ac:dyDescent="0.2">
      <c r="A155" t="s">
        <v>155</v>
      </c>
      <c r="B155">
        <v>1.78321447898937E-2</v>
      </c>
      <c r="C155" t="str">
        <f>Table1[[#This Row],[rxnid]]</f>
        <v>RXN-PTPAT_c_FWD-YGR277C</v>
      </c>
      <c r="D155">
        <f>Table1[[#This Row],[kapp (1/s)]]*3600</f>
        <v>64.195721243617328</v>
      </c>
      <c r="F155" t="s">
        <v>5906</v>
      </c>
      <c r="G155">
        <f>_xlfn.XLOOKUP(SUBSTITUTE(Table6[[#This Row],[rxn]],"'",""),Table1[rxnid2],Table1[kapp (1/h)],MEDIAN(Table1[kapp (1/h)]))</f>
        <v>24803.684102600713</v>
      </c>
      <c r="J155" t="s">
        <v>50</v>
      </c>
      <c r="K155" t="s">
        <v>415</v>
      </c>
      <c r="L155">
        <v>12.2156494871835</v>
      </c>
      <c r="M155" cm="1">
        <f t="array" ref="M155">(_xlfn._xlws.FILTER(Table3[Column2],Table3[Column2]=Table2[[#This Row],[Column1]],"")=Table2[[#This Row],[Column1]])*Table2[[#This Row],[Column3]]</f>
        <v>12.2156494871835</v>
      </c>
      <c r="P155" t="s">
        <v>2032</v>
      </c>
      <c r="Q155" t="str">
        <f>SUBSTITUTE(Table3[[#This Row],[Column1]],"'","")</f>
        <v>RXN-EX_abt__L_e_FWD-SPONT</v>
      </c>
      <c r="S155" t="s">
        <v>50</v>
      </c>
      <c r="T155" t="s">
        <v>415</v>
      </c>
      <c r="U155">
        <v>12.2156494871835</v>
      </c>
      <c r="V155" cm="1">
        <f t="array" ref="V155">(_xlfn._xlws.FILTER(Table3[Column2],Table3[Column2]=Table5[[#This Row],[Column1]],"")=Table5[[#This Row],[Column1]])*Table5[[#This Row],[Column3]]</f>
        <v>12.2156494871835</v>
      </c>
      <c r="X155" t="s">
        <v>50</v>
      </c>
      <c r="Y155" t="s">
        <v>415</v>
      </c>
      <c r="Z155">
        <v>8.7611154597692202</v>
      </c>
      <c r="AA155">
        <f>_xlfn.XLOOKUP(Table4[[#This Row],[Column1]],Table2[Column1],Table2[Column3])</f>
        <v>12.2156494871835</v>
      </c>
      <c r="AB155">
        <f>(Table4[[#This Row],[old flux]]-Table4[[#This Row],[Column3]])/Table4[[#This Row],[old flux]]</f>
        <v>0.28279577201676681</v>
      </c>
    </row>
    <row r="156" spans="1:28" hidden="1" x14ac:dyDescent="0.2">
      <c r="A156" t="s">
        <v>156</v>
      </c>
      <c r="B156">
        <v>1.3090880332801</v>
      </c>
      <c r="C156" t="str">
        <f>Table1[[#This Row],[rxnid]]</f>
        <v>RXN-ASNTRS_c_FWD-YHR019C</v>
      </c>
      <c r="D156">
        <f>Table1[[#This Row],[kapp (1/s)]]*3600</f>
        <v>4712.7169198083602</v>
      </c>
      <c r="F156" t="s">
        <v>5907</v>
      </c>
      <c r="G156">
        <f>_xlfn.XLOOKUP(SUBSTITUTE(Table6[[#This Row],[rxn]],"'",""),Table1[rxnid2],Table1[kapp (1/h)],MEDIAN(Table1[kapp (1/h)]))</f>
        <v>24803.684102600713</v>
      </c>
      <c r="J156" t="s">
        <v>460</v>
      </c>
      <c r="K156" t="s">
        <v>415</v>
      </c>
      <c r="L156">
        <v>4.2001639348515303</v>
      </c>
      <c r="M156" cm="1">
        <f t="array" ref="M156">(_xlfn._xlws.FILTER(Table3[Column2],Table3[Column2]=Table2[[#This Row],[Column1]],"")=Table2[[#This Row],[Column1]])*Table2[[#This Row],[Column3]]</f>
        <v>4.2001639348515303</v>
      </c>
      <c r="P156" t="s">
        <v>2033</v>
      </c>
      <c r="Q156" t="str">
        <f>SUBSTITUTE(Table3[[#This Row],[Column1]],"'","")</f>
        <v>RXN-EX_abt__L_e_REV-SPONT</v>
      </c>
      <c r="S156" t="s">
        <v>460</v>
      </c>
      <c r="T156" t="s">
        <v>415</v>
      </c>
      <c r="U156">
        <v>4.2001639348515303</v>
      </c>
      <c r="V156" cm="1">
        <f t="array" ref="V156">(_xlfn._xlws.FILTER(Table3[Column2],Table3[Column2]=Table5[[#This Row],[Column1]],"")=Table5[[#This Row],[Column1]])*Table5[[#This Row],[Column3]]</f>
        <v>4.2001639348515303</v>
      </c>
      <c r="X156" t="s">
        <v>460</v>
      </c>
      <c r="Y156" t="s">
        <v>415</v>
      </c>
      <c r="Z156">
        <v>4.1896387281531</v>
      </c>
      <c r="AA156">
        <f>_xlfn.XLOOKUP(Table4[[#This Row],[Column1]],Table2[Column1],Table2[Column3])</f>
        <v>4.2001639348515303</v>
      </c>
      <c r="AB156">
        <f>(Table4[[#This Row],[old flux]]-Table4[[#This Row],[Column3]])/Table4[[#This Row],[old flux]]</f>
        <v>2.5059037841584433E-3</v>
      </c>
    </row>
    <row r="157" spans="1:28" hidden="1" x14ac:dyDescent="0.2">
      <c r="A157" t="s">
        <v>157</v>
      </c>
      <c r="B157">
        <v>5.1292502484056799</v>
      </c>
      <c r="C157" t="str">
        <f>Table1[[#This Row],[rxnid]]</f>
        <v>RXN-GLUPRT_c_FWD-YMR300C</v>
      </c>
      <c r="D157">
        <f>Table1[[#This Row],[kapp (1/s)]]*3600</f>
        <v>18465.300894260447</v>
      </c>
      <c r="F157" t="s">
        <v>5908</v>
      </c>
      <c r="G157">
        <f>_xlfn.XLOOKUP(SUBSTITUTE(Table6[[#This Row],[rxn]],"'",""),Table1[rxnid2],Table1[kapp (1/h)],MEDIAN(Table1[kapp (1/h)]))</f>
        <v>24803.684102600713</v>
      </c>
      <c r="J157" t="s">
        <v>171</v>
      </c>
      <c r="K157" t="s">
        <v>415</v>
      </c>
      <c r="L157">
        <v>5.3852662087610996</v>
      </c>
      <c r="M157" cm="1">
        <f t="array" ref="M157">(_xlfn._xlws.FILTER(Table3[Column2],Table3[Column2]=Table2[[#This Row],[Column1]],"")=Table2[[#This Row],[Column1]])*Table2[[#This Row],[Column3]]</f>
        <v>5.3852662087610996</v>
      </c>
      <c r="P157" t="s">
        <v>2034</v>
      </c>
      <c r="Q157" t="str">
        <f>SUBSTITUTE(Table3[[#This Row],[Column1]],"'","")</f>
        <v>RXN-EX_arab__L_e_FWD-SPONT</v>
      </c>
      <c r="S157" t="s">
        <v>171</v>
      </c>
      <c r="T157" t="s">
        <v>415</v>
      </c>
      <c r="U157">
        <v>5.3852662087610996</v>
      </c>
      <c r="V157" cm="1">
        <f t="array" ref="V157">(_xlfn._xlws.FILTER(Table3[Column2],Table3[Column2]=Table5[[#This Row],[Column1]],"")=Table5[[#This Row],[Column1]])*Table5[[#This Row],[Column3]]</f>
        <v>5.3852662087610996</v>
      </c>
      <c r="X157" t="s">
        <v>171</v>
      </c>
      <c r="Y157" t="s">
        <v>415</v>
      </c>
      <c r="Z157">
        <v>10.175279622691299</v>
      </c>
      <c r="AA157">
        <f>_xlfn.XLOOKUP(Table4[[#This Row],[Column1]],Table2[Column1],Table2[Column3])</f>
        <v>5.3852662087610996</v>
      </c>
      <c r="AB157">
        <f>(Table4[[#This Row],[old flux]]-Table4[[#This Row],[Column3]])/Table4[[#This Row],[old flux]]</f>
        <v>-0.88946641228942325</v>
      </c>
    </row>
    <row r="158" spans="1:28" hidden="1" x14ac:dyDescent="0.2">
      <c r="A158" t="s">
        <v>158</v>
      </c>
      <c r="B158">
        <v>0.86948437848401905</v>
      </c>
      <c r="C158" t="str">
        <f>Table1[[#This Row],[rxnid]]</f>
        <v>RXN-TALA_c_FWD-YLR354C</v>
      </c>
      <c r="D158">
        <f>Table1[[#This Row],[kapp (1/s)]]*3600</f>
        <v>3130.1437625424687</v>
      </c>
      <c r="F158" t="s">
        <v>5909</v>
      </c>
      <c r="G158">
        <f>_xlfn.XLOOKUP(SUBSTITUTE(Table6[[#This Row],[rxn]],"'",""),Table1[rxnid2],Table1[kapp (1/h)],MEDIAN(Table1[kapp (1/h)]))</f>
        <v>24803.684102600713</v>
      </c>
      <c r="J158" t="s">
        <v>23</v>
      </c>
      <c r="K158" t="s">
        <v>415</v>
      </c>
      <c r="L158">
        <v>1482.4276854203099</v>
      </c>
      <c r="M158" cm="1">
        <f t="array" ref="M158">(_xlfn._xlws.FILTER(Table3[Column2],Table3[Column2]=Table2[[#This Row],[Column1]],"")=Table2[[#This Row],[Column1]])*Table2[[#This Row],[Column3]]</f>
        <v>1482.4276854203099</v>
      </c>
      <c r="P158" t="s">
        <v>2035</v>
      </c>
      <c r="Q158" t="str">
        <f>SUBSTITUTE(Table3[[#This Row],[Column1]],"'","")</f>
        <v>RXN-EX_arab__L_e_REV-SPONT</v>
      </c>
      <c r="S158" t="s">
        <v>23</v>
      </c>
      <c r="T158" t="s">
        <v>415</v>
      </c>
      <c r="U158">
        <v>1482.4276854203099</v>
      </c>
      <c r="V158" cm="1">
        <f t="array" ref="V158">(_xlfn._xlws.FILTER(Table3[Column2],Table3[Column2]=Table5[[#This Row],[Column1]],"")=Table5[[#This Row],[Column1]])*Table5[[#This Row],[Column3]]</f>
        <v>1482.4276854203099</v>
      </c>
      <c r="X158" t="s">
        <v>23</v>
      </c>
      <c r="Y158" t="s">
        <v>415</v>
      </c>
      <c r="Z158">
        <v>1447.6454658436601</v>
      </c>
      <c r="AA158">
        <f>_xlfn.XLOOKUP(Table4[[#This Row],[Column1]],Table2[Column1],Table2[Column3])</f>
        <v>1482.4276854203099</v>
      </c>
      <c r="AB158">
        <f>(Table4[[#This Row],[old flux]]-Table4[[#This Row],[Column3]])/Table4[[#This Row],[old flux]]</f>
        <v>2.3463012677605307E-2</v>
      </c>
    </row>
    <row r="159" spans="1:28" hidden="1" x14ac:dyDescent="0.2">
      <c r="A159" t="s">
        <v>159</v>
      </c>
      <c r="B159">
        <v>6.2166277851289796E-4</v>
      </c>
      <c r="C159" t="str">
        <f>Table1[[#This Row],[rxnid]]</f>
        <v>RXN-DNMPPA_c_FWD-YDL100C</v>
      </c>
      <c r="D159">
        <f>Table1[[#This Row],[kapp (1/s)]]*3600</f>
        <v>2.2379860026464327</v>
      </c>
      <c r="F159" t="s">
        <v>5910</v>
      </c>
      <c r="G159">
        <f>_xlfn.XLOOKUP(SUBSTITUTE(Table6[[#This Row],[rxn]],"'",""),Table1[rxnid2],Table1[kapp (1/h)],MEDIAN(Table1[kapp (1/h)]))</f>
        <v>24803.684102600713</v>
      </c>
      <c r="J159" t="s">
        <v>314</v>
      </c>
      <c r="K159" t="s">
        <v>415</v>
      </c>
      <c r="L159">
        <v>21.329507211936701</v>
      </c>
      <c r="M159" cm="1">
        <f t="array" ref="M159">(_xlfn._xlws.FILTER(Table3[Column2],Table3[Column2]=Table2[[#This Row],[Column1]],"")=Table2[[#This Row],[Column1]])*Table2[[#This Row],[Column3]]</f>
        <v>21.329507211936701</v>
      </c>
      <c r="P159" t="s">
        <v>2036</v>
      </c>
      <c r="Q159" t="str">
        <f>SUBSTITUTE(Table3[[#This Row],[Column1]],"'","")</f>
        <v>RXN-EX_arg__L_e_FWD-SPONT</v>
      </c>
      <c r="S159" t="s">
        <v>314</v>
      </c>
      <c r="T159" t="s">
        <v>415</v>
      </c>
      <c r="U159">
        <v>21.329507211936701</v>
      </c>
      <c r="V159" cm="1">
        <f t="array" ref="V159">(_xlfn._xlws.FILTER(Table3[Column2],Table3[Column2]=Table5[[#This Row],[Column1]],"")=Table5[[#This Row],[Column1]])*Table5[[#This Row],[Column3]]</f>
        <v>21.329507211936701</v>
      </c>
      <c r="X159" t="s">
        <v>314</v>
      </c>
      <c r="Y159" t="s">
        <v>415</v>
      </c>
      <c r="Z159">
        <v>17.855789343195099</v>
      </c>
      <c r="AA159">
        <f>_xlfn.XLOOKUP(Table4[[#This Row],[Column1]],Table2[Column1],Table2[Column3])</f>
        <v>21.329507211936701</v>
      </c>
      <c r="AB159">
        <f>(Table4[[#This Row],[old flux]]-Table4[[#This Row],[Column3]])/Table4[[#This Row],[old flux]]</f>
        <v>0.16285973389941208</v>
      </c>
    </row>
    <row r="160" spans="1:28" hidden="1" x14ac:dyDescent="0.2">
      <c r="A160" t="s">
        <v>160</v>
      </c>
      <c r="B160">
        <v>76.069072563891694</v>
      </c>
      <c r="C160" t="str">
        <f>Table1[[#This Row],[rxnid]]</f>
        <v>RXN-SO4t_c_e_FWD-YBR294W</v>
      </c>
      <c r="D160">
        <f>Table1[[#This Row],[kapp (1/s)]]*3600</f>
        <v>273848.6612300101</v>
      </c>
      <c r="F160" t="s">
        <v>5911</v>
      </c>
      <c r="G160">
        <f>_xlfn.XLOOKUP(SUBSTITUTE(Table6[[#This Row],[rxn]],"'",""),Table1[rxnid2],Table1[kapp (1/h)],MEDIAN(Table1[kapp (1/h)]))</f>
        <v>24803.684102600713</v>
      </c>
      <c r="J160" t="s">
        <v>122</v>
      </c>
      <c r="K160" t="s">
        <v>415</v>
      </c>
      <c r="L160">
        <v>334.59831246428399</v>
      </c>
      <c r="M160" cm="1">
        <f t="array" ref="M160">(_xlfn._xlws.FILTER(Table3[Column2],Table3[Column2]=Table2[[#This Row],[Column1]],"")=Table2[[#This Row],[Column1]])*Table2[[#This Row],[Column3]]</f>
        <v>334.59831246428399</v>
      </c>
      <c r="P160" t="s">
        <v>2037</v>
      </c>
      <c r="Q160" t="str">
        <f>SUBSTITUTE(Table3[[#This Row],[Column1]],"'","")</f>
        <v>RXN-EX_arg__L_e_REV-SPONT</v>
      </c>
      <c r="S160" t="s">
        <v>122</v>
      </c>
      <c r="T160" t="s">
        <v>415</v>
      </c>
      <c r="U160">
        <v>334.59831246428399</v>
      </c>
      <c r="V160" cm="1">
        <f t="array" ref="V160">(_xlfn._xlws.FILTER(Table3[Column2],Table3[Column2]=Table5[[#This Row],[Column1]],"")=Table5[[#This Row],[Column1]])*Table5[[#This Row],[Column3]]</f>
        <v>334.59831246428399</v>
      </c>
      <c r="X160" t="s">
        <v>122</v>
      </c>
      <c r="Y160" t="s">
        <v>415</v>
      </c>
      <c r="Z160">
        <v>364.03586829749503</v>
      </c>
      <c r="AA160">
        <f>_xlfn.XLOOKUP(Table4[[#This Row],[Column1]],Table2[Column1],Table2[Column3])</f>
        <v>334.59831246428399</v>
      </c>
      <c r="AB160">
        <f>(Table4[[#This Row],[old flux]]-Table4[[#This Row],[Column3]])/Table4[[#This Row],[old flux]]</f>
        <v>-8.7978793486453363E-2</v>
      </c>
    </row>
    <row r="161" spans="1:28" hidden="1" x14ac:dyDescent="0.2">
      <c r="A161" t="s">
        <v>161</v>
      </c>
      <c r="B161">
        <v>4.5999252341219599E-2</v>
      </c>
      <c r="C161" t="str">
        <f>Table1[[#This Row],[rxnid]]</f>
        <v>RXN-PNTK_c_FWD-YDR531W</v>
      </c>
      <c r="D161">
        <f>Table1[[#This Row],[kapp (1/s)]]*3600</f>
        <v>165.59730842839056</v>
      </c>
      <c r="F161" t="s">
        <v>5912</v>
      </c>
      <c r="G161">
        <f>_xlfn.XLOOKUP(SUBSTITUTE(Table6[[#This Row],[rxn]],"'",""),Table1[rxnid2],Table1[kapp (1/h)],MEDIAN(Table1[kapp (1/h)]))</f>
        <v>24803.684102600713</v>
      </c>
      <c r="J161" t="s">
        <v>238</v>
      </c>
      <c r="K161" t="s">
        <v>415</v>
      </c>
      <c r="L161">
        <v>19.914515334567799</v>
      </c>
      <c r="M161" cm="1">
        <f t="array" ref="M161">(_xlfn._xlws.FILTER(Table3[Column2],Table3[Column2]=Table2[[#This Row],[Column1]],"")=Table2[[#This Row],[Column1]])*Table2[[#This Row],[Column3]]</f>
        <v>19.914515334567799</v>
      </c>
      <c r="P161" t="s">
        <v>2038</v>
      </c>
      <c r="Q161" t="str">
        <f>SUBSTITUTE(Table3[[#This Row],[Column1]],"'","")</f>
        <v>RXN-EX_asn__L_e_FWD-SPONT</v>
      </c>
      <c r="S161" t="s">
        <v>238</v>
      </c>
      <c r="T161" t="s">
        <v>415</v>
      </c>
      <c r="U161">
        <v>19.914515334567799</v>
      </c>
      <c r="V161" cm="1">
        <f t="array" ref="V161">(_xlfn._xlws.FILTER(Table3[Column2],Table3[Column2]=Table5[[#This Row],[Column1]],"")=Table5[[#This Row],[Column1]])*Table5[[#This Row],[Column3]]</f>
        <v>19.914515334567799</v>
      </c>
      <c r="X161" t="s">
        <v>238</v>
      </c>
      <c r="Y161" t="s">
        <v>415</v>
      </c>
      <c r="Z161">
        <v>10.3060901049791</v>
      </c>
      <c r="AA161">
        <f>_xlfn.XLOOKUP(Table4[[#This Row],[Column1]],Table2[Column1],Table2[Column3])</f>
        <v>19.914515334567799</v>
      </c>
      <c r="AB161">
        <f>(Table4[[#This Row],[old flux]]-Table4[[#This Row],[Column3]])/Table4[[#This Row],[old flux]]</f>
        <v>0.48248350854465966</v>
      </c>
    </row>
    <row r="162" spans="1:28" hidden="1" x14ac:dyDescent="0.2">
      <c r="A162" t="s">
        <v>162</v>
      </c>
      <c r="B162">
        <v>362.44126617241199</v>
      </c>
      <c r="C162" t="str">
        <f>Table1[[#This Row],[rxnid]]</f>
        <v>RXN-NADHq6_c_FWD-YMR145C</v>
      </c>
      <c r="D162">
        <f>Table1[[#This Row],[kapp (1/s)]]*3600</f>
        <v>1304788.5582206831</v>
      </c>
      <c r="F162" t="s">
        <v>5913</v>
      </c>
      <c r="G162">
        <f>_xlfn.XLOOKUP(SUBSTITUTE(Table6[[#This Row],[rxn]],"'",""),Table1[rxnid2],Table1[kapp (1/h)],MEDIAN(Table1[kapp (1/h)]))</f>
        <v>24803.684102600713</v>
      </c>
      <c r="J162" t="s">
        <v>108</v>
      </c>
      <c r="K162" t="s">
        <v>415</v>
      </c>
      <c r="L162">
        <v>19.914515334567799</v>
      </c>
      <c r="M162" cm="1">
        <f t="array" ref="M162">(_xlfn._xlws.FILTER(Table3[Column2],Table3[Column2]=Table2[[#This Row],[Column1]],"")=Table2[[#This Row],[Column1]])*Table2[[#This Row],[Column3]]</f>
        <v>19.914515334567799</v>
      </c>
      <c r="P162" t="s">
        <v>2039</v>
      </c>
      <c r="Q162" t="str">
        <f>SUBSTITUTE(Table3[[#This Row],[Column1]],"'","")</f>
        <v>RXN-EX_asn__L_e_REV-SPONT</v>
      </c>
      <c r="S162" t="s">
        <v>108</v>
      </c>
      <c r="T162" t="s">
        <v>415</v>
      </c>
      <c r="U162">
        <v>19.914515334567799</v>
      </c>
      <c r="V162" cm="1">
        <f t="array" ref="V162">(_xlfn._xlws.FILTER(Table3[Column2],Table3[Column2]=Table5[[#This Row],[Column1]],"")=Table5[[#This Row],[Column1]])*Table5[[#This Row],[Column3]]</f>
        <v>19.914515334567799</v>
      </c>
      <c r="X162" t="s">
        <v>108</v>
      </c>
      <c r="Y162" t="s">
        <v>415</v>
      </c>
      <c r="Z162">
        <v>10.3060901049791</v>
      </c>
      <c r="AA162">
        <f>_xlfn.XLOOKUP(Table4[[#This Row],[Column1]],Table2[Column1],Table2[Column3])</f>
        <v>19.914515334567799</v>
      </c>
      <c r="AB162">
        <f>(Table4[[#This Row],[old flux]]-Table4[[#This Row],[Column3]])/Table4[[#This Row],[old flux]]</f>
        <v>0.48248350854465966</v>
      </c>
    </row>
    <row r="163" spans="1:28" hidden="1" x14ac:dyDescent="0.2">
      <c r="A163" t="s">
        <v>163</v>
      </c>
      <c r="B163">
        <v>11215.264417176601</v>
      </c>
      <c r="C163" t="str">
        <f>Table1[[#This Row],[rxnid]]</f>
        <v>RXN-FECRq6_m_FWD-FECRq6CPLX</v>
      </c>
      <c r="D163">
        <f>Table1[[#This Row],[kapp (1/s)]]*3600</f>
        <v>40374951.901835762</v>
      </c>
      <c r="F163" t="s">
        <v>5914</v>
      </c>
      <c r="G163">
        <f>_xlfn.XLOOKUP(SUBSTITUTE(Table6[[#This Row],[rxn]],"'",""),Table1[rxnid2],Table1[kapp (1/h)],MEDIAN(Table1[kapp (1/h)]))</f>
        <v>24803.684102600713</v>
      </c>
      <c r="J163" t="s">
        <v>66</v>
      </c>
      <c r="K163" t="s">
        <v>415</v>
      </c>
      <c r="L163">
        <v>7.9341409391724396</v>
      </c>
      <c r="M163" cm="1">
        <f t="array" ref="M163">(_xlfn._xlws.FILTER(Table3[Column2],Table3[Column2]=Table2[[#This Row],[Column1]],"")=Table2[[#This Row],[Column1]])*Table2[[#This Row],[Column3]]</f>
        <v>7.9341409391724396</v>
      </c>
      <c r="P163" t="s">
        <v>2040</v>
      </c>
      <c r="Q163" t="str">
        <f>SUBSTITUTE(Table3[[#This Row],[Column1]],"'","")</f>
        <v>RXN-EX_asp__L_e_FWD-SPONT</v>
      </c>
      <c r="S163" t="s">
        <v>66</v>
      </c>
      <c r="T163" t="s">
        <v>415</v>
      </c>
      <c r="U163">
        <v>7.9341409391724396</v>
      </c>
      <c r="V163" cm="1">
        <f t="array" ref="V163">(_xlfn._xlws.FILTER(Table3[Column2],Table3[Column2]=Table5[[#This Row],[Column1]],"")=Table5[[#This Row],[Column1]])*Table5[[#This Row],[Column3]]</f>
        <v>7.9341409391724396</v>
      </c>
      <c r="X163" t="s">
        <v>66</v>
      </c>
      <c r="Y163" t="s">
        <v>415</v>
      </c>
      <c r="Z163">
        <v>7.9341409391724396</v>
      </c>
      <c r="AA163">
        <f>_xlfn.XLOOKUP(Table4[[#This Row],[Column1]],Table2[Column1],Table2[Column3])</f>
        <v>7.9341409391724396</v>
      </c>
      <c r="AB163">
        <f>(Table4[[#This Row],[old flux]]-Table4[[#This Row],[Column3]])/Table4[[#This Row],[old flux]]</f>
        <v>0</v>
      </c>
    </row>
    <row r="164" spans="1:28" hidden="1" x14ac:dyDescent="0.2">
      <c r="A164" t="s">
        <v>164</v>
      </c>
      <c r="B164">
        <v>65.013607909457406</v>
      </c>
      <c r="C164" t="str">
        <f>Table1[[#This Row],[rxnid]]</f>
        <v>RXN-ICDHx_m_FWD-IDH12</v>
      </c>
      <c r="D164">
        <f>Table1[[#This Row],[kapp (1/s)]]*3600</f>
        <v>234048.98847404667</v>
      </c>
      <c r="F164" t="s">
        <v>5915</v>
      </c>
      <c r="G164">
        <f>_xlfn.XLOOKUP(SUBSTITUTE(Table6[[#This Row],[rxn]],"'",""),Table1[rxnid2],Table1[kapp (1/h)],MEDIAN(Table1[kapp (1/h)]))</f>
        <v>24803.684102600713</v>
      </c>
      <c r="J164" t="s">
        <v>175</v>
      </c>
      <c r="K164" t="s">
        <v>415</v>
      </c>
      <c r="L164">
        <v>19.914515334567799</v>
      </c>
      <c r="M164" cm="1">
        <f t="array" ref="M164">(_xlfn._xlws.FILTER(Table3[Column2],Table3[Column2]=Table2[[#This Row],[Column1]],"")=Table2[[#This Row],[Column1]])*Table2[[#This Row],[Column3]]</f>
        <v>19.914515334567799</v>
      </c>
      <c r="P164" t="s">
        <v>2041</v>
      </c>
      <c r="Q164" t="str">
        <f>SUBSTITUTE(Table3[[#This Row],[Column1]],"'","")</f>
        <v>RXN-EX_asp__L_e_REV-SPONT</v>
      </c>
      <c r="S164" t="s">
        <v>175</v>
      </c>
      <c r="T164" t="s">
        <v>415</v>
      </c>
      <c r="U164">
        <v>19.914515334567799</v>
      </c>
      <c r="V164" cm="1">
        <f t="array" ref="V164">(_xlfn._xlws.FILTER(Table3[Column2],Table3[Column2]=Table5[[#This Row],[Column1]],"")=Table5[[#This Row],[Column1]])*Table5[[#This Row],[Column3]]</f>
        <v>19.914515334567799</v>
      </c>
      <c r="X164" t="s">
        <v>175</v>
      </c>
      <c r="Y164" t="s">
        <v>415</v>
      </c>
      <c r="Z164">
        <v>10.3060901049791</v>
      </c>
      <c r="AA164">
        <f>_xlfn.XLOOKUP(Table4[[#This Row],[Column1]],Table2[Column1],Table2[Column3])</f>
        <v>19.914515334567799</v>
      </c>
      <c r="AB164">
        <f>(Table4[[#This Row],[old flux]]-Table4[[#This Row],[Column3]])/Table4[[#This Row],[old flux]]</f>
        <v>0.48248350854465966</v>
      </c>
    </row>
    <row r="165" spans="1:28" hidden="1" x14ac:dyDescent="0.2">
      <c r="A165" t="s">
        <v>165</v>
      </c>
      <c r="B165">
        <v>0.56513837875593598</v>
      </c>
      <c r="C165" t="str">
        <f>Table1[[#This Row],[rxnid]]</f>
        <v>RXN-SQLEy_r_FWD-YGR175C</v>
      </c>
      <c r="D165">
        <f>Table1[[#This Row],[kapp (1/s)]]*3600</f>
        <v>2034.4981635213694</v>
      </c>
      <c r="F165" t="s">
        <v>5916</v>
      </c>
      <c r="G165">
        <f>_xlfn.XLOOKUP(SUBSTITUTE(Table6[[#This Row],[rxn]],"'",""),Table1[rxnid2],Table1[kapp (1/h)],MEDIAN(Table1[kapp (1/h)]))</f>
        <v>24803.684102600713</v>
      </c>
      <c r="J165" t="s">
        <v>3</v>
      </c>
      <c r="K165" t="s">
        <v>415</v>
      </c>
      <c r="L165">
        <v>201.44066653818899</v>
      </c>
      <c r="M165" cm="1">
        <f t="array" ref="M165">(_xlfn._xlws.FILTER(Table3[Column2],Table3[Column2]=Table2[[#This Row],[Column1]],"")=Table2[[#This Row],[Column1]])*Table2[[#This Row],[Column3]]</f>
        <v>201.44066653818899</v>
      </c>
      <c r="P165" t="s">
        <v>2042</v>
      </c>
      <c r="Q165" t="str">
        <f>SUBSTITUTE(Table3[[#This Row],[Column1]],"'","")</f>
        <v>RXN-EX_cys__L_e_FWD-SPONT</v>
      </c>
      <c r="S165" t="s">
        <v>3</v>
      </c>
      <c r="T165" t="s">
        <v>415</v>
      </c>
      <c r="U165">
        <v>201.44066653818899</v>
      </c>
      <c r="V165" cm="1">
        <f t="array" ref="V165">(_xlfn._xlws.FILTER(Table3[Column2],Table3[Column2]=Table5[[#This Row],[Column1]],"")=Table5[[#This Row],[Column1]])*Table5[[#This Row],[Column3]]</f>
        <v>201.44066653818899</v>
      </c>
      <c r="X165" t="s">
        <v>3</v>
      </c>
      <c r="Y165" t="s">
        <v>415</v>
      </c>
      <c r="Z165">
        <v>114.88187248094</v>
      </c>
      <c r="AA165">
        <f>_xlfn.XLOOKUP(Table4[[#This Row],[Column1]],Table2[Column1],Table2[Column3])</f>
        <v>201.44066653818899</v>
      </c>
      <c r="AB165">
        <f>(Table4[[#This Row],[old flux]]-Table4[[#This Row],[Column3]])/Table4[[#This Row],[old flux]]</f>
        <v>0.42969870753897266</v>
      </c>
    </row>
    <row r="166" spans="1:28" hidden="1" x14ac:dyDescent="0.2">
      <c r="A166" t="s">
        <v>166</v>
      </c>
      <c r="B166">
        <v>3.0186021147200899</v>
      </c>
      <c r="C166" t="str">
        <f>Table1[[#This Row],[rxnid]]</f>
        <v>RXN-HSTPT_c_FWD-YIL116W</v>
      </c>
      <c r="D166">
        <f>Table1[[#This Row],[kapp (1/s)]]*3600</f>
        <v>10866.967612992323</v>
      </c>
      <c r="F166" t="s">
        <v>5917</v>
      </c>
      <c r="G166">
        <f>_xlfn.XLOOKUP(SUBSTITUTE(Table6[[#This Row],[rxn]],"'",""),Table1[rxnid2],Table1[kapp (1/h)],MEDIAN(Table1[kapp (1/h)]))</f>
        <v>24803.684102600713</v>
      </c>
      <c r="J166" t="s">
        <v>461</v>
      </c>
      <c r="K166" t="s">
        <v>415</v>
      </c>
      <c r="L166">
        <v>15.3565310985885</v>
      </c>
      <c r="M166" cm="1">
        <f t="array" ref="M166">(_xlfn._xlws.FILTER(Table3[Column2],Table3[Column2]=Table2[[#This Row],[Column1]],"")=Table2[[#This Row],[Column1]])*Table2[[#This Row],[Column3]]</f>
        <v>15.3565310985885</v>
      </c>
      <c r="P166" t="s">
        <v>2043</v>
      </c>
      <c r="Q166" t="str">
        <f>SUBSTITUTE(Table3[[#This Row],[Column1]],"'","")</f>
        <v>RXN-EX_cys__L_e_REV-SPONT</v>
      </c>
      <c r="S166" t="s">
        <v>461</v>
      </c>
      <c r="T166" t="s">
        <v>415</v>
      </c>
      <c r="U166">
        <v>15.3565310985885</v>
      </c>
      <c r="V166" cm="1">
        <f t="array" ref="V166">(_xlfn._xlws.FILTER(Table3[Column2],Table3[Column2]=Table5[[#This Row],[Column1]],"")=Table5[[#This Row],[Column1]])*Table5[[#This Row],[Column3]]</f>
        <v>15.3565310985885</v>
      </c>
      <c r="X166" t="s">
        <v>461</v>
      </c>
      <c r="Y166" t="s">
        <v>415</v>
      </c>
      <c r="Z166">
        <v>5.9536767033345601</v>
      </c>
      <c r="AA166">
        <f>_xlfn.XLOOKUP(Table4[[#This Row],[Column1]],Table2[Column1],Table2[Column3])</f>
        <v>15.3565310985885</v>
      </c>
      <c r="AB166">
        <f>(Table4[[#This Row],[old flux]]-Table4[[#This Row],[Column3]])/Table4[[#This Row],[old flux]]</f>
        <v>0.6123032822248643</v>
      </c>
    </row>
    <row r="167" spans="1:28" hidden="1" x14ac:dyDescent="0.2">
      <c r="A167" t="s">
        <v>167</v>
      </c>
      <c r="B167">
        <v>0.57487311629726701</v>
      </c>
      <c r="C167" t="str">
        <f>Table1[[#This Row],[rxnid]]</f>
        <v>RXN-GK1_c_FWD-YDR454C</v>
      </c>
      <c r="D167">
        <f>Table1[[#This Row],[kapp (1/s)]]*3600</f>
        <v>2069.5432186701614</v>
      </c>
      <c r="F167" t="s">
        <v>5918</v>
      </c>
      <c r="G167">
        <f>_xlfn.XLOOKUP(SUBSTITUTE(Table6[[#This Row],[rxn]],"'",""),Table1[rxnid2],Table1[kapp (1/h)],MEDIAN(Table1[kapp (1/h)]))</f>
        <v>24803.684102600713</v>
      </c>
      <c r="J167" t="s">
        <v>76</v>
      </c>
      <c r="K167" t="s">
        <v>415</v>
      </c>
      <c r="L167">
        <v>3.9670208234209201</v>
      </c>
      <c r="M167" cm="1">
        <f t="array" ref="M167">(_xlfn._xlws.FILTER(Table3[Column2],Table3[Column2]=Table2[[#This Row],[Column1]],"")=Table2[[#This Row],[Column1]])*Table2[[#This Row],[Column3]]</f>
        <v>3.9670208234209201</v>
      </c>
      <c r="P167" t="s">
        <v>2044</v>
      </c>
      <c r="Q167" t="str">
        <f>SUBSTITUTE(Table3[[#This Row],[Column1]],"'","")</f>
        <v>RXN-EX_sbt__L_e_FWD-SPONT</v>
      </c>
      <c r="S167" t="s">
        <v>76</v>
      </c>
      <c r="T167" t="s">
        <v>415</v>
      </c>
      <c r="U167">
        <v>3.9670208234209201</v>
      </c>
      <c r="V167" cm="1">
        <f t="array" ref="V167">(_xlfn._xlws.FILTER(Table3[Column2],Table3[Column2]=Table5[[#This Row],[Column1]],"")=Table5[[#This Row],[Column1]])*Table5[[#This Row],[Column3]]</f>
        <v>3.9670208234209201</v>
      </c>
      <c r="X167" t="s">
        <v>76</v>
      </c>
      <c r="Y167" t="s">
        <v>415</v>
      </c>
      <c r="Z167">
        <v>3.9670208234209201</v>
      </c>
      <c r="AA167">
        <f>_xlfn.XLOOKUP(Table4[[#This Row],[Column1]],Table2[Column1],Table2[Column3])</f>
        <v>3.9670208234209201</v>
      </c>
      <c r="AB167">
        <f>(Table4[[#This Row],[old flux]]-Table4[[#This Row],[Column3]])/Table4[[#This Row],[old flux]]</f>
        <v>0</v>
      </c>
    </row>
    <row r="168" spans="1:28" hidden="1" x14ac:dyDescent="0.2">
      <c r="A168" t="s">
        <v>168</v>
      </c>
      <c r="B168">
        <v>15.3659710812718</v>
      </c>
      <c r="C168" t="str">
        <f>Table1[[#This Row],[rxnid]]</f>
        <v>RXN-METTRS_c_FWD-MES1ARC1</v>
      </c>
      <c r="D168">
        <f>Table1[[#This Row],[kapp (1/s)]]*3600</f>
        <v>55317.495892578481</v>
      </c>
      <c r="F168" t="s">
        <v>5919</v>
      </c>
      <c r="G168">
        <f>_xlfn.XLOOKUP(SUBSTITUTE(Table6[[#This Row],[rxn]],"'",""),Table1[rxnid2],Table1[kapp (1/h)],MEDIAN(Table1[kapp (1/h)]))</f>
        <v>24803.684102600713</v>
      </c>
      <c r="J168" t="s">
        <v>237</v>
      </c>
      <c r="K168" t="s">
        <v>415</v>
      </c>
      <c r="L168">
        <v>30.323019173975801</v>
      </c>
      <c r="M168" cm="1">
        <f t="array" ref="M168">(_xlfn._xlws.FILTER(Table3[Column2],Table3[Column2]=Table2[[#This Row],[Column1]],"")=Table2[[#This Row],[Column1]])*Table2[[#This Row],[Column3]]</f>
        <v>30.323019173975801</v>
      </c>
      <c r="P168" t="s">
        <v>2045</v>
      </c>
      <c r="Q168" t="str">
        <f>SUBSTITUTE(Table3[[#This Row],[Column1]],"'","")</f>
        <v>RXN-EX_sbt__L_e_REV-SPONT</v>
      </c>
      <c r="S168" t="s">
        <v>237</v>
      </c>
      <c r="T168" t="s">
        <v>415</v>
      </c>
      <c r="U168">
        <v>30.323019173975801</v>
      </c>
      <c r="V168" cm="1">
        <f t="array" ref="V168">(_xlfn._xlws.FILTER(Table3[Column2],Table3[Column2]=Table5[[#This Row],[Column1]],"")=Table5[[#This Row],[Column1]])*Table5[[#This Row],[Column3]]</f>
        <v>30.323019173975801</v>
      </c>
      <c r="X168" t="s">
        <v>237</v>
      </c>
      <c r="Y168" t="s">
        <v>415</v>
      </c>
      <c r="Z168">
        <v>15.1240040290756</v>
      </c>
      <c r="AA168">
        <f>_xlfn.XLOOKUP(Table4[[#This Row],[Column1]],Table2[Column1],Table2[Column3])</f>
        <v>30.323019173975801</v>
      </c>
      <c r="AB168">
        <f>(Table4[[#This Row],[old flux]]-Table4[[#This Row],[Column3]])/Table4[[#This Row],[old flux]]</f>
        <v>0.50123686753278474</v>
      </c>
    </row>
    <row r="169" spans="1:28" hidden="1" x14ac:dyDescent="0.2">
      <c r="A169" t="s">
        <v>169</v>
      </c>
      <c r="B169">
        <v>5.2978813943240898E-4</v>
      </c>
      <c r="C169" t="str">
        <f>Table1[[#This Row],[rxnid]]</f>
        <v>RXN-UPP3S_c_FWD-YOR278W</v>
      </c>
      <c r="D169">
        <f>Table1[[#This Row],[kapp (1/s)]]*3600</f>
        <v>1.9072373019566724</v>
      </c>
      <c r="F169" t="s">
        <v>5920</v>
      </c>
      <c r="G169">
        <f>_xlfn.XLOOKUP(SUBSTITUTE(Table6[[#This Row],[rxn]],"'",""),Table1[rxnid2],Table1[kapp (1/h)],MEDIAN(Table1[kapp (1/h)]))</f>
        <v>24803.684102600713</v>
      </c>
      <c r="J169" t="s">
        <v>56</v>
      </c>
      <c r="K169" t="s">
        <v>415</v>
      </c>
      <c r="L169">
        <v>30.323019173975801</v>
      </c>
      <c r="M169" cm="1">
        <f t="array" ref="M169">(_xlfn._xlws.FILTER(Table3[Column2],Table3[Column2]=Table2[[#This Row],[Column1]],"")=Table2[[#This Row],[Column1]])*Table2[[#This Row],[Column3]]</f>
        <v>30.323019173975801</v>
      </c>
      <c r="P169" t="s">
        <v>2046</v>
      </c>
      <c r="Q169" t="str">
        <f>SUBSTITUTE(Table3[[#This Row],[Column1]],"'","")</f>
        <v>RXN-EX_glu__L_e_FWD-SPONT</v>
      </c>
      <c r="S169" t="s">
        <v>56</v>
      </c>
      <c r="T169" t="s">
        <v>415</v>
      </c>
      <c r="U169">
        <v>30.323019173975801</v>
      </c>
      <c r="V169" cm="1">
        <f t="array" ref="V169">(_xlfn._xlws.FILTER(Table3[Column2],Table3[Column2]=Table5[[#This Row],[Column1]],"")=Table5[[#This Row],[Column1]])*Table5[[#This Row],[Column3]]</f>
        <v>30.323019173975801</v>
      </c>
      <c r="X169" t="s">
        <v>56</v>
      </c>
      <c r="Y169" t="s">
        <v>415</v>
      </c>
      <c r="Z169">
        <v>15.1240040290756</v>
      </c>
      <c r="AA169">
        <f>_xlfn.XLOOKUP(Table4[[#This Row],[Column1]],Table2[Column1],Table2[Column3])</f>
        <v>30.323019173975801</v>
      </c>
      <c r="AB169">
        <f>(Table4[[#This Row],[old flux]]-Table4[[#This Row],[Column3]])/Table4[[#This Row],[old flux]]</f>
        <v>0.50123686753278474</v>
      </c>
    </row>
    <row r="170" spans="1:28" hidden="1" x14ac:dyDescent="0.2">
      <c r="A170" t="s">
        <v>170</v>
      </c>
      <c r="B170">
        <v>27.059553264298501</v>
      </c>
      <c r="C170" t="str">
        <f>Table1[[#This Row],[rxnid]]</f>
        <v>RXN-MAN1PT_c_FWD-YDL055C</v>
      </c>
      <c r="D170">
        <f>Table1[[#This Row],[kapp (1/s)]]*3600</f>
        <v>97414.391751474599</v>
      </c>
      <c r="F170" t="s">
        <v>5921</v>
      </c>
      <c r="G170">
        <f>_xlfn.XLOOKUP(SUBSTITUTE(Table6[[#This Row],[rxn]],"'",""),Table1[rxnid2],Table1[kapp (1/h)],MEDIAN(Table1[kapp (1/h)]))</f>
        <v>24803.684102600713</v>
      </c>
      <c r="J170" t="s">
        <v>462</v>
      </c>
      <c r="K170" t="s">
        <v>415</v>
      </c>
      <c r="L170">
        <v>16.903738820472999</v>
      </c>
      <c r="M170" cm="1">
        <f t="array" ref="M170">(_xlfn._xlws.FILTER(Table3[Column2],Table3[Column2]=Table2[[#This Row],[Column1]],"")=Table2[[#This Row],[Column1]])*Table2[[#This Row],[Column3]]</f>
        <v>16.903738820472999</v>
      </c>
      <c r="P170" t="s">
        <v>2047</v>
      </c>
      <c r="Q170" t="str">
        <f>SUBSTITUTE(Table3[[#This Row],[Column1]],"'","")</f>
        <v>RXN-EX_glu__L_e_REV-SPONT</v>
      </c>
      <c r="S170" t="s">
        <v>462</v>
      </c>
      <c r="T170" t="s">
        <v>415</v>
      </c>
      <c r="U170">
        <v>16.903738820472999</v>
      </c>
      <c r="V170" cm="1">
        <f t="array" ref="V170">(_xlfn._xlws.FILTER(Table3[Column2],Table3[Column2]=Table5[[#This Row],[Column1]],"")=Table5[[#This Row],[Column1]])*Table5[[#This Row],[Column3]]</f>
        <v>16.903738820472999</v>
      </c>
      <c r="X170" t="s">
        <v>462</v>
      </c>
      <c r="Y170" t="s">
        <v>415</v>
      </c>
      <c r="Z170">
        <v>58.6064172588231</v>
      </c>
      <c r="AA170">
        <f>_xlfn.XLOOKUP(Table4[[#This Row],[Column1]],Table2[Column1],Table2[Column3])</f>
        <v>16.903738820472999</v>
      </c>
      <c r="AB170">
        <f>(Table4[[#This Row],[old flux]]-Table4[[#This Row],[Column3]])/Table4[[#This Row],[old flux]]</f>
        <v>-2.4670683143685244</v>
      </c>
    </row>
    <row r="171" spans="1:28" hidden="1" x14ac:dyDescent="0.2">
      <c r="A171" t="s">
        <v>171</v>
      </c>
      <c r="B171">
        <v>8.6674249090814097</v>
      </c>
      <c r="C171" t="str">
        <f>Table1[[#This Row],[rxnid]]</f>
        <v>RXN-IGPS_c_FWD-TRP23</v>
      </c>
      <c r="D171">
        <f>Table1[[#This Row],[kapp (1/s)]]*3600</f>
        <v>31202.729672693076</v>
      </c>
      <c r="F171" t="s">
        <v>5922</v>
      </c>
      <c r="G171">
        <f>_xlfn.XLOOKUP(SUBSTITUTE(Table6[[#This Row],[rxn]],"'",""),Table1[rxnid2],Table1[kapp (1/h)],MEDIAN(Table1[kapp (1/h)]))</f>
        <v>24803.684102600713</v>
      </c>
      <c r="J171" t="s">
        <v>12</v>
      </c>
      <c r="K171" t="s">
        <v>415</v>
      </c>
      <c r="L171">
        <v>582.08389973982003</v>
      </c>
      <c r="M171" cm="1">
        <f t="array" ref="M171">(_xlfn._xlws.FILTER(Table3[Column2],Table3[Column2]=Table2[[#This Row],[Column1]],"")=Table2[[#This Row],[Column1]])*Table2[[#This Row],[Column3]]</f>
        <v>582.08389973982003</v>
      </c>
      <c r="P171" t="s">
        <v>2048</v>
      </c>
      <c r="Q171" t="str">
        <f>SUBSTITUTE(Table3[[#This Row],[Column1]],"'","")</f>
        <v>RXN-EX_gln__L_e_FWD-SPONT</v>
      </c>
      <c r="S171" t="s">
        <v>12</v>
      </c>
      <c r="T171" t="s">
        <v>415</v>
      </c>
      <c r="U171">
        <v>582.08389973982003</v>
      </c>
      <c r="V171" cm="1">
        <f t="array" ref="V171">(_xlfn._xlws.FILTER(Table3[Column2],Table3[Column2]=Table5[[#This Row],[Column1]],"")=Table5[[#This Row],[Column1]])*Table5[[#This Row],[Column3]]</f>
        <v>582.08389973982003</v>
      </c>
      <c r="X171" t="s">
        <v>12</v>
      </c>
      <c r="Y171" t="s">
        <v>415</v>
      </c>
      <c r="Z171">
        <v>607.615786030408</v>
      </c>
      <c r="AA171">
        <f>_xlfn.XLOOKUP(Table4[[#This Row],[Column1]],Table2[Column1],Table2[Column3])</f>
        <v>582.08389973982003</v>
      </c>
      <c r="AB171">
        <f>(Table4[[#This Row],[old flux]]-Table4[[#This Row],[Column3]])/Table4[[#This Row],[old flux]]</f>
        <v>-4.3862897259313006E-2</v>
      </c>
    </row>
    <row r="172" spans="1:28" hidden="1" x14ac:dyDescent="0.2">
      <c r="A172" t="s">
        <v>172</v>
      </c>
      <c r="B172">
        <v>8.6674249090814097</v>
      </c>
      <c r="C172" t="str">
        <f>Table1[[#This Row],[rxnid]]</f>
        <v>RXN-ANS_c_FWD-TRP23</v>
      </c>
      <c r="D172">
        <f>Table1[[#This Row],[kapp (1/s)]]*3600</f>
        <v>31202.729672693076</v>
      </c>
      <c r="F172" t="s">
        <v>5923</v>
      </c>
      <c r="G172">
        <f>_xlfn.XLOOKUP(SUBSTITUTE(Table6[[#This Row],[rxn]],"'",""),Table1[rxnid2],Table1[kapp (1/h)],MEDIAN(Table1[kapp (1/h)]))</f>
        <v>24803.684102600713</v>
      </c>
      <c r="J172" t="s">
        <v>109</v>
      </c>
      <c r="K172" t="s">
        <v>415</v>
      </c>
      <c r="L172">
        <v>289.328719666773</v>
      </c>
      <c r="M172" cm="1">
        <f t="array" ref="M172">(_xlfn._xlws.FILTER(Table3[Column2],Table3[Column2]=Table2[[#This Row],[Column1]],"")=Table2[[#This Row],[Column1]])*Table2[[#This Row],[Column3]]</f>
        <v>289.328719666773</v>
      </c>
      <c r="P172" t="s">
        <v>2049</v>
      </c>
      <c r="Q172" t="str">
        <f>SUBSTITUTE(Table3[[#This Row],[Column1]],"'","")</f>
        <v>RXN-EX_gln__L_e_REV-SPONT</v>
      </c>
      <c r="S172" t="s">
        <v>109</v>
      </c>
      <c r="T172" t="s">
        <v>415</v>
      </c>
      <c r="U172">
        <v>289.328719666773</v>
      </c>
      <c r="V172" cm="1">
        <f t="array" ref="V172">(_xlfn._xlws.FILTER(Table3[Column2],Table3[Column2]=Table5[[#This Row],[Column1]],"")=Table5[[#This Row],[Column1]])*Table5[[#This Row],[Column3]]</f>
        <v>289.328719666773</v>
      </c>
      <c r="X172" t="s">
        <v>109</v>
      </c>
      <c r="Y172" t="s">
        <v>415</v>
      </c>
      <c r="Z172">
        <v>211.902952071643</v>
      </c>
      <c r="AA172">
        <f>_xlfn.XLOOKUP(Table4[[#This Row],[Column1]],Table2[Column1],Table2[Column3])</f>
        <v>289.328719666773</v>
      </c>
      <c r="AB172">
        <f>(Table4[[#This Row],[old flux]]-Table4[[#This Row],[Column3]])/Table4[[#This Row],[old flux]]</f>
        <v>0.2676048464331614</v>
      </c>
    </row>
    <row r="173" spans="1:28" hidden="1" x14ac:dyDescent="0.2">
      <c r="A173" t="s">
        <v>173</v>
      </c>
      <c r="B173">
        <v>0.28319009849327698</v>
      </c>
      <c r="C173" t="str">
        <f>Table1[[#This Row],[rxnid]]</f>
        <v>RXN-GRTT_c_FWD-YJL167W</v>
      </c>
      <c r="D173">
        <f>Table1[[#This Row],[kapp (1/s)]]*3600</f>
        <v>1019.4843545757972</v>
      </c>
      <c r="F173" t="s">
        <v>5924</v>
      </c>
      <c r="G173">
        <f>_xlfn.XLOOKUP(SUBSTITUTE(Table6[[#This Row],[rxn]],"'",""),Table1[rxnid2],Table1[kapp (1/h)],MEDIAN(Table1[kapp (1/h)]))</f>
        <v>24803.684102600713</v>
      </c>
      <c r="J173" t="s">
        <v>115</v>
      </c>
      <c r="K173" t="s">
        <v>415</v>
      </c>
      <c r="L173">
        <v>252.64889134630201</v>
      </c>
      <c r="M173" cm="1">
        <f t="array" ref="M173">(_xlfn._xlws.FILTER(Table3[Column2],Table3[Column2]=Table2[[#This Row],[Column1]],"")=Table2[[#This Row],[Column1]])*Table2[[#This Row],[Column3]]</f>
        <v>252.64889134630201</v>
      </c>
      <c r="P173" t="s">
        <v>2050</v>
      </c>
      <c r="Q173" t="str">
        <f>SUBSTITUTE(Table3[[#This Row],[Column1]],"'","")</f>
        <v>RXN-EX_his__L_e_FWD-SPONT</v>
      </c>
      <c r="S173" t="s">
        <v>115</v>
      </c>
      <c r="T173" t="s">
        <v>415</v>
      </c>
      <c r="U173">
        <v>252.64889134630201</v>
      </c>
      <c r="V173" cm="1">
        <f t="array" ref="V173">(_xlfn._xlws.FILTER(Table3[Column2],Table3[Column2]=Table5[[#This Row],[Column1]],"")=Table5[[#This Row],[Column1]])*Table5[[#This Row],[Column3]]</f>
        <v>252.64889134630201</v>
      </c>
      <c r="X173" t="s">
        <v>115</v>
      </c>
      <c r="Y173" t="s">
        <v>415</v>
      </c>
      <c r="Z173">
        <v>89.450816924458906</v>
      </c>
      <c r="AA173">
        <f>_xlfn.XLOOKUP(Table4[[#This Row],[Column1]],Table2[Column1],Table2[Column3])</f>
        <v>252.64889134630201</v>
      </c>
      <c r="AB173">
        <f>(Table4[[#This Row],[old flux]]-Table4[[#This Row],[Column3]])/Table4[[#This Row],[old flux]]</f>
        <v>0.64594811222880044</v>
      </c>
    </row>
    <row r="174" spans="1:28" hidden="1" x14ac:dyDescent="0.2">
      <c r="A174" t="s">
        <v>174</v>
      </c>
      <c r="B174">
        <v>0.28319009849327698</v>
      </c>
      <c r="C174" t="str">
        <f>Table1[[#This Row],[rxnid]]</f>
        <v>RXN-DMATT_c_FWD-YJL167W</v>
      </c>
      <c r="D174">
        <f>Table1[[#This Row],[kapp (1/s)]]*3600</f>
        <v>1019.4843545757972</v>
      </c>
      <c r="F174" t="s">
        <v>5925</v>
      </c>
      <c r="G174">
        <f>_xlfn.XLOOKUP(SUBSTITUTE(Table6[[#This Row],[rxn]],"'",""),Table1[rxnid2],Table1[kapp (1/h)],MEDIAN(Table1[kapp (1/h)]))</f>
        <v>24803.684102600713</v>
      </c>
      <c r="J174" t="s">
        <v>170</v>
      </c>
      <c r="K174" t="s">
        <v>415</v>
      </c>
      <c r="L174">
        <v>65.492779202468896</v>
      </c>
      <c r="M174" cm="1">
        <f t="array" ref="M174">(_xlfn._xlws.FILTER(Table3[Column2],Table3[Column2]=Table2[[#This Row],[Column1]],"")=Table2[[#This Row],[Column1]])*Table2[[#This Row],[Column3]]</f>
        <v>65.492779202468896</v>
      </c>
      <c r="P174" t="s">
        <v>2051</v>
      </c>
      <c r="Q174" t="str">
        <f>SUBSTITUTE(Table3[[#This Row],[Column1]],"'","")</f>
        <v>RXN-EX_his__L_e_REV-SPONT</v>
      </c>
      <c r="S174" t="s">
        <v>170</v>
      </c>
      <c r="T174" t="s">
        <v>415</v>
      </c>
      <c r="U174">
        <v>65.492779202468896</v>
      </c>
      <c r="V174" cm="1">
        <f t="array" ref="V174">(_xlfn._xlws.FILTER(Table3[Column2],Table3[Column2]=Table5[[#This Row],[Column1]],"")=Table5[[#This Row],[Column1]])*Table5[[#This Row],[Column3]]</f>
        <v>65.492779202468896</v>
      </c>
      <c r="X174" t="s">
        <v>5282</v>
      </c>
      <c r="Y174" t="s">
        <v>415</v>
      </c>
      <c r="Z174">
        <v>119.520314969289</v>
      </c>
      <c r="AA174" t="e">
        <f>_xlfn.XLOOKUP(Table4[[#This Row],[Column1]],Table2[Column1],Table2[Column3])</f>
        <v>#N/A</v>
      </c>
      <c r="AB174" t="e">
        <f>(Table4[[#This Row],[old flux]]-Table4[[#This Row],[Column3]])/Table4[[#This Row],[old flux]]</f>
        <v>#N/A</v>
      </c>
    </row>
    <row r="175" spans="1:28" hidden="1" x14ac:dyDescent="0.2">
      <c r="A175" t="s">
        <v>175</v>
      </c>
      <c r="B175">
        <v>1.17758972970278</v>
      </c>
      <c r="C175" t="str">
        <f>Table1[[#This Row],[rxnid]]</f>
        <v>RXN-KARA2i_m_FWD-YLR355C</v>
      </c>
      <c r="D175">
        <f>Table1[[#This Row],[kapp (1/s)]]*3600</f>
        <v>4239.3230269300075</v>
      </c>
      <c r="F175" t="s">
        <v>5926</v>
      </c>
      <c r="G175">
        <f>_xlfn.XLOOKUP(SUBSTITUTE(Table6[[#This Row],[rxn]],"'",""),Table1[rxnid2],Table1[kapp (1/h)],MEDIAN(Table1[kapp (1/h)]))</f>
        <v>24803.684102600713</v>
      </c>
      <c r="J175" t="s">
        <v>137</v>
      </c>
      <c r="K175" t="s">
        <v>415</v>
      </c>
      <c r="L175">
        <v>65.492779202468896</v>
      </c>
      <c r="M175" cm="1">
        <f t="array" ref="M175">(_xlfn._xlws.FILTER(Table3[Column2],Table3[Column2]=Table2[[#This Row],[Column1]],"")=Table2[[#This Row],[Column1]])*Table2[[#This Row],[Column3]]</f>
        <v>65.492779202468896</v>
      </c>
      <c r="P175" t="s">
        <v>2052</v>
      </c>
      <c r="Q175" t="str">
        <f>SUBSTITUTE(Table3[[#This Row],[Column1]],"'","")</f>
        <v>RXN-EX_ile__L_e_FWD-SPONT</v>
      </c>
      <c r="S175" t="s">
        <v>137</v>
      </c>
      <c r="T175" t="s">
        <v>415</v>
      </c>
      <c r="U175">
        <v>65.492779202468896</v>
      </c>
      <c r="V175" cm="1">
        <f t="array" ref="V175">(_xlfn._xlws.FILTER(Table3[Column2],Table3[Column2]=Table5[[#This Row],[Column1]],"")=Table5[[#This Row],[Column1]])*Table5[[#This Row],[Column3]]</f>
        <v>65.492779202468896</v>
      </c>
      <c r="X175" t="s">
        <v>170</v>
      </c>
      <c r="Y175" t="s">
        <v>415</v>
      </c>
      <c r="Z175">
        <v>65.492779202468896</v>
      </c>
      <c r="AA175">
        <f>_xlfn.XLOOKUP(Table4[[#This Row],[Column1]],Table2[Column1],Table2[Column3])</f>
        <v>65.492779202468896</v>
      </c>
      <c r="AB175">
        <f>(Table4[[#This Row],[old flux]]-Table4[[#This Row],[Column3]])/Table4[[#This Row],[old flux]]</f>
        <v>0</v>
      </c>
    </row>
    <row r="176" spans="1:28" hidden="1" x14ac:dyDescent="0.2">
      <c r="A176" t="s">
        <v>176</v>
      </c>
      <c r="B176">
        <v>1.17758972970278</v>
      </c>
      <c r="C176" t="str">
        <f>Table1[[#This Row],[rxnid]]</f>
        <v>RXN-KARA1i_m_FWD-YLR355C</v>
      </c>
      <c r="D176">
        <f>Table1[[#This Row],[kapp (1/s)]]*3600</f>
        <v>4239.3230269300075</v>
      </c>
      <c r="F176" t="s">
        <v>5927</v>
      </c>
      <c r="G176">
        <f>_xlfn.XLOOKUP(SUBSTITUTE(Table6[[#This Row],[rxn]],"'",""),Table1[rxnid2],Table1[kapp (1/h)],MEDIAN(Table1[kapp (1/h)]))</f>
        <v>24803.684102600713</v>
      </c>
      <c r="J176" t="s">
        <v>211</v>
      </c>
      <c r="K176" t="s">
        <v>415</v>
      </c>
      <c r="L176">
        <v>203.738700714327</v>
      </c>
      <c r="M176" cm="1">
        <f t="array" ref="M176">(_xlfn._xlws.FILTER(Table3[Column2],Table3[Column2]=Table2[[#This Row],[Column1]],"")=Table2[[#This Row],[Column1]])*Table2[[#This Row],[Column3]]</f>
        <v>203.738700714327</v>
      </c>
      <c r="P176" t="s">
        <v>2053</v>
      </c>
      <c r="Q176" t="str">
        <f>SUBSTITUTE(Table3[[#This Row],[Column1]],"'","")</f>
        <v>RXN-EX_ile__L_e_REV-SPONT</v>
      </c>
      <c r="S176" t="s">
        <v>211</v>
      </c>
      <c r="T176" t="s">
        <v>415</v>
      </c>
      <c r="U176">
        <v>203.738700714327</v>
      </c>
      <c r="V176" cm="1">
        <f t="array" ref="V176">(_xlfn._xlws.FILTER(Table3[Column2],Table3[Column2]=Table5[[#This Row],[Column1]],"")=Table5[[#This Row],[Column1]])*Table5[[#This Row],[Column3]]</f>
        <v>203.738700714327</v>
      </c>
      <c r="X176" t="s">
        <v>137</v>
      </c>
      <c r="Y176" t="s">
        <v>415</v>
      </c>
      <c r="Z176">
        <v>65.492779202468896</v>
      </c>
      <c r="AA176">
        <f>_xlfn.XLOOKUP(Table4[[#This Row],[Column1]],Table2[Column1],Table2[Column3])</f>
        <v>65.492779202468896</v>
      </c>
      <c r="AB176">
        <f>(Table4[[#This Row],[old flux]]-Table4[[#This Row],[Column3]])/Table4[[#This Row],[old flux]]</f>
        <v>0</v>
      </c>
    </row>
    <row r="177" spans="1:28" hidden="1" x14ac:dyDescent="0.2">
      <c r="A177" t="s">
        <v>177</v>
      </c>
      <c r="B177">
        <v>57.878534326367998</v>
      </c>
      <c r="C177" t="str">
        <f>Table1[[#This Row],[rxnid]]</f>
        <v>RXN-CITMALta_m_FWD-YBR291C</v>
      </c>
      <c r="D177">
        <f>Table1[[#This Row],[kapp (1/s)]]*3600</f>
        <v>208362.72357492478</v>
      </c>
      <c r="F177" t="s">
        <v>5928</v>
      </c>
      <c r="G177">
        <f>_xlfn.XLOOKUP(SUBSTITUTE(Table6[[#This Row],[rxn]],"'",""),Table1[rxnid2],Table1[kapp (1/h)],MEDIAN(Table1[kapp (1/h)]))</f>
        <v>24803.684102600713</v>
      </c>
      <c r="J177" t="s">
        <v>396</v>
      </c>
      <c r="K177" t="s">
        <v>415</v>
      </c>
      <c r="L177">
        <v>13.1570282102766</v>
      </c>
      <c r="M177" cm="1">
        <f t="array" ref="M177">(_xlfn._xlws.FILTER(Table3[Column2],Table3[Column2]=Table2[[#This Row],[Column1]],"")=Table2[[#This Row],[Column1]])*Table2[[#This Row],[Column3]]</f>
        <v>13.1570282102766</v>
      </c>
      <c r="P177" t="s">
        <v>2054</v>
      </c>
      <c r="Q177" t="str">
        <f>SUBSTITUTE(Table3[[#This Row],[Column1]],"'","")</f>
        <v>RXN-EX_leu__L_e_FWD-SPONT</v>
      </c>
      <c r="S177" t="s">
        <v>396</v>
      </c>
      <c r="T177" t="s">
        <v>415</v>
      </c>
      <c r="U177">
        <v>13.1570282102766</v>
      </c>
      <c r="V177" cm="1">
        <f t="array" ref="V177">(_xlfn._xlws.FILTER(Table3[Column2],Table3[Column2]=Table5[[#This Row],[Column1]],"")=Table5[[#This Row],[Column1]])*Table5[[#This Row],[Column3]]</f>
        <v>13.1570282102766</v>
      </c>
      <c r="X177" t="s">
        <v>211</v>
      </c>
      <c r="Y177" t="s">
        <v>415</v>
      </c>
      <c r="Z177">
        <v>324.568719118513</v>
      </c>
      <c r="AA177">
        <f>_xlfn.XLOOKUP(Table4[[#This Row],[Column1]],Table2[Column1],Table2[Column3])</f>
        <v>203.738700714327</v>
      </c>
      <c r="AB177">
        <f>(Table4[[#This Row],[old flux]]-Table4[[#This Row],[Column3]])/Table4[[#This Row],[old flux]]</f>
        <v>-0.59306365447774345</v>
      </c>
    </row>
    <row r="178" spans="1:28" hidden="1" x14ac:dyDescent="0.2">
      <c r="A178" t="s">
        <v>178</v>
      </c>
      <c r="B178">
        <v>57.878534326367998</v>
      </c>
      <c r="C178" t="str">
        <f>Table1[[#This Row],[rxnid]]</f>
        <v>RXN-CITICITt_c_m_FWD-YBR291C</v>
      </c>
      <c r="D178">
        <f>Table1[[#This Row],[kapp (1/s)]]*3600</f>
        <v>208362.72357492478</v>
      </c>
      <c r="F178" t="s">
        <v>5929</v>
      </c>
      <c r="G178">
        <f>_xlfn.XLOOKUP(SUBSTITUTE(Table6[[#This Row],[rxn]],"'",""),Table1[rxnid2],Table1[kapp (1/h)],MEDIAN(Table1[kapp (1/h)]))</f>
        <v>24803.684102600713</v>
      </c>
      <c r="J178" t="s">
        <v>24</v>
      </c>
      <c r="K178" t="s">
        <v>415</v>
      </c>
      <c r="L178">
        <v>27.1455747873182</v>
      </c>
      <c r="M178" cm="1">
        <f t="array" ref="M178">(_xlfn._xlws.FILTER(Table3[Column2],Table3[Column2]=Table2[[#This Row],[Column1]],"")=Table2[[#This Row],[Column1]])*Table2[[#This Row],[Column3]]</f>
        <v>27.1455747873182</v>
      </c>
      <c r="P178" t="s">
        <v>2055</v>
      </c>
      <c r="Q178" t="str">
        <f>SUBSTITUTE(Table3[[#This Row],[Column1]],"'","")</f>
        <v>RXN-EX_leu__L_e_REV-SPONT</v>
      </c>
      <c r="S178" t="s">
        <v>24</v>
      </c>
      <c r="T178" t="s">
        <v>415</v>
      </c>
      <c r="U178">
        <v>27.1455747873182</v>
      </c>
      <c r="V178" cm="1">
        <f t="array" ref="V178">(_xlfn._xlws.FILTER(Table3[Column2],Table3[Column2]=Table5[[#This Row],[Column1]],"")=Table5[[#This Row],[Column1]])*Table5[[#This Row],[Column3]]</f>
        <v>27.1455747873182</v>
      </c>
      <c r="X178" t="s">
        <v>396</v>
      </c>
      <c r="Y178" t="s">
        <v>415</v>
      </c>
      <c r="Z178">
        <v>13.1570282102766</v>
      </c>
      <c r="AA178">
        <f>_xlfn.XLOOKUP(Table4[[#This Row],[Column1]],Table2[Column1],Table2[Column3])</f>
        <v>13.1570282102766</v>
      </c>
      <c r="AB178">
        <f>(Table4[[#This Row],[old flux]]-Table4[[#This Row],[Column3]])/Table4[[#This Row],[old flux]]</f>
        <v>0</v>
      </c>
    </row>
    <row r="179" spans="1:28" hidden="1" x14ac:dyDescent="0.2">
      <c r="A179" t="s">
        <v>179</v>
      </c>
      <c r="B179">
        <v>3.9085711321591599</v>
      </c>
      <c r="C179" t="str">
        <f>Table1[[#This Row],[rxnid]]</f>
        <v>RXN-PRAMPC_c_FWD-YCL030C</v>
      </c>
      <c r="D179">
        <f>Table1[[#This Row],[kapp (1/s)]]*3600</f>
        <v>14070.856075772976</v>
      </c>
      <c r="F179" t="s">
        <v>5930</v>
      </c>
      <c r="G179">
        <f>_xlfn.XLOOKUP(SUBSTITUTE(Table6[[#This Row],[rxn]],"'",""),Table1[rxnid2],Table1[kapp (1/h)],MEDIAN(Table1[kapp (1/h)]))</f>
        <v>24803.684102600713</v>
      </c>
      <c r="J179" t="s">
        <v>168</v>
      </c>
      <c r="K179" t="s">
        <v>415</v>
      </c>
      <c r="L179">
        <v>13.9885465770415</v>
      </c>
      <c r="M179" cm="1">
        <f t="array" ref="M179">(_xlfn._xlws.FILTER(Table3[Column2],Table3[Column2]=Table2[[#This Row],[Column1]],"")=Table2[[#This Row],[Column1]])*Table2[[#This Row],[Column3]]</f>
        <v>13.9885465770415</v>
      </c>
      <c r="P179" t="s">
        <v>2056</v>
      </c>
      <c r="Q179" t="str">
        <f>SUBSTITUTE(Table3[[#This Row],[Column1]],"'","")</f>
        <v>RXN-EX_lys__L_e_FWD-SPONT</v>
      </c>
      <c r="S179" t="s">
        <v>168</v>
      </c>
      <c r="T179" t="s">
        <v>415</v>
      </c>
      <c r="U179">
        <v>13.9885465770415</v>
      </c>
      <c r="V179" cm="1">
        <f t="array" ref="V179">(_xlfn._xlws.FILTER(Table3[Column2],Table3[Column2]=Table5[[#This Row],[Column1]],"")=Table5[[#This Row],[Column1]])*Table5[[#This Row],[Column3]]</f>
        <v>13.9885465770415</v>
      </c>
      <c r="X179" t="s">
        <v>24</v>
      </c>
      <c r="Y179" t="s">
        <v>415</v>
      </c>
      <c r="Z179">
        <v>30.096958816923401</v>
      </c>
      <c r="AA179">
        <f>_xlfn.XLOOKUP(Table4[[#This Row],[Column1]],Table2[Column1],Table2[Column3])</f>
        <v>27.1455747873182</v>
      </c>
      <c r="AB179">
        <f>(Table4[[#This Row],[old flux]]-Table4[[#This Row],[Column3]])/Table4[[#This Row],[old flux]]</f>
        <v>-0.10872431520529162</v>
      </c>
    </row>
    <row r="180" spans="1:28" hidden="1" x14ac:dyDescent="0.2">
      <c r="A180" t="s">
        <v>180</v>
      </c>
      <c r="B180">
        <v>3.9085711321591599</v>
      </c>
      <c r="C180" t="str">
        <f>Table1[[#This Row],[rxnid]]</f>
        <v>RXN-HISTD_c_FWD-YCL030C</v>
      </c>
      <c r="D180">
        <f>Table1[[#This Row],[kapp (1/s)]]*3600</f>
        <v>14070.856075772976</v>
      </c>
      <c r="F180" t="s">
        <v>5931</v>
      </c>
      <c r="G180">
        <f>_xlfn.XLOOKUP(SUBSTITUTE(Table6[[#This Row],[rxn]],"'",""),Table1[rxnid2],Table1[kapp (1/h)],MEDIAN(Table1[kapp (1/h)]))</f>
        <v>24803.684102600713</v>
      </c>
      <c r="J180" t="s">
        <v>210</v>
      </c>
      <c r="K180" t="s">
        <v>415</v>
      </c>
      <c r="L180">
        <v>203.738700714327</v>
      </c>
      <c r="M180" cm="1">
        <f t="array" ref="M180">(_xlfn._xlws.FILTER(Table3[Column2],Table3[Column2]=Table2[[#This Row],[Column1]],"")=Table2[[#This Row],[Column1]])*Table2[[#This Row],[Column3]]</f>
        <v>203.738700714327</v>
      </c>
      <c r="P180" t="s">
        <v>2057</v>
      </c>
      <c r="Q180" t="str">
        <f>SUBSTITUTE(Table3[[#This Row],[Column1]],"'","")</f>
        <v>RXN-EX_lys__L_e_REV-SPONT</v>
      </c>
      <c r="S180" t="s">
        <v>210</v>
      </c>
      <c r="T180" t="s">
        <v>415</v>
      </c>
      <c r="U180">
        <v>203.738700714327</v>
      </c>
      <c r="V180" cm="1">
        <f t="array" ref="V180">(_xlfn._xlws.FILTER(Table3[Column2],Table3[Column2]=Table5[[#This Row],[Column1]],"")=Table5[[#This Row],[Column1]])*Table5[[#This Row],[Column3]]</f>
        <v>203.738700714327</v>
      </c>
      <c r="X180" t="s">
        <v>168</v>
      </c>
      <c r="Y180" t="s">
        <v>415</v>
      </c>
      <c r="Z180">
        <v>16.939930606646801</v>
      </c>
      <c r="AA180">
        <f>_xlfn.XLOOKUP(Table4[[#This Row],[Column1]],Table2[Column1],Table2[Column3])</f>
        <v>13.9885465770415</v>
      </c>
      <c r="AB180">
        <f>(Table4[[#This Row],[old flux]]-Table4[[#This Row],[Column3]])/Table4[[#This Row],[old flux]]</f>
        <v>-0.21098575276213591</v>
      </c>
    </row>
    <row r="181" spans="1:28" hidden="1" x14ac:dyDescent="0.2">
      <c r="A181" t="s">
        <v>181</v>
      </c>
      <c r="B181">
        <v>3.9085711321591599</v>
      </c>
      <c r="C181" t="str">
        <f>Table1[[#This Row],[rxnid]]</f>
        <v>RXN-PRATPP_c_FWD-YCL030C</v>
      </c>
      <c r="D181">
        <f>Table1[[#This Row],[kapp (1/s)]]*3600</f>
        <v>14070.856075772976</v>
      </c>
      <c r="F181" t="s">
        <v>5932</v>
      </c>
      <c r="G181">
        <f>_xlfn.XLOOKUP(SUBSTITUTE(Table6[[#This Row],[rxn]],"'",""),Table1[rxnid2],Table1[kapp (1/h)],MEDIAN(Table1[kapp (1/h)]))</f>
        <v>24803.684102600713</v>
      </c>
      <c r="J181" t="s">
        <v>134</v>
      </c>
      <c r="K181" t="s">
        <v>415</v>
      </c>
      <c r="L181">
        <v>23.8024228175173</v>
      </c>
      <c r="M181" cm="1">
        <f t="array" ref="M181">(_xlfn._xlws.FILTER(Table3[Column2],Table3[Column2]=Table2[[#This Row],[Column1]],"")=Table2[[#This Row],[Column1]])*Table2[[#This Row],[Column3]]</f>
        <v>23.8024228175173</v>
      </c>
      <c r="P181" t="s">
        <v>2058</v>
      </c>
      <c r="Q181" t="str">
        <f>SUBSTITUTE(Table3[[#This Row],[Column1]],"'","")</f>
        <v>RXN-EX_met__L_e_FWD-SPONT</v>
      </c>
      <c r="S181" t="s">
        <v>134</v>
      </c>
      <c r="T181" t="s">
        <v>415</v>
      </c>
      <c r="U181">
        <v>23.8024228175173</v>
      </c>
      <c r="V181" cm="1">
        <f t="array" ref="V181">(_xlfn._xlws.FILTER(Table3[Column2],Table3[Column2]=Table5[[#This Row],[Column1]],"")=Table5[[#This Row],[Column1]])*Table5[[#This Row],[Column3]]</f>
        <v>23.8024228175173</v>
      </c>
      <c r="X181" t="s">
        <v>210</v>
      </c>
      <c r="Y181" t="s">
        <v>415</v>
      </c>
      <c r="Z181">
        <v>324.568719118513</v>
      </c>
      <c r="AA181">
        <f>_xlfn.XLOOKUP(Table4[[#This Row],[Column1]],Table2[Column1],Table2[Column3])</f>
        <v>203.738700714327</v>
      </c>
      <c r="AB181">
        <f>(Table4[[#This Row],[old flux]]-Table4[[#This Row],[Column3]])/Table4[[#This Row],[old flux]]</f>
        <v>-0.59306365447774345</v>
      </c>
    </row>
    <row r="182" spans="1:28" hidden="1" x14ac:dyDescent="0.2">
      <c r="A182" t="s">
        <v>182</v>
      </c>
      <c r="B182">
        <v>13.536057868706701</v>
      </c>
      <c r="C182" t="str">
        <f>Table1[[#This Row],[rxnid]]</f>
        <v>RXN-3OACR260_rm_FWD-YBR159W</v>
      </c>
      <c r="D182">
        <f>Table1[[#This Row],[kapp (1/s)]]*3600</f>
        <v>48729.808327344123</v>
      </c>
      <c r="F182" t="s">
        <v>5933</v>
      </c>
      <c r="G182">
        <f>_xlfn.XLOOKUP(SUBSTITUTE(Table6[[#This Row],[rxn]],"'",""),Table1[rxnid2],Table1[kapp (1/h)],MEDIAN(Table1[kapp (1/h)]))</f>
        <v>24803.684102600713</v>
      </c>
      <c r="J182" t="s">
        <v>138</v>
      </c>
      <c r="K182" t="s">
        <v>415</v>
      </c>
      <c r="L182">
        <v>23.8024228175173</v>
      </c>
      <c r="M182" cm="1">
        <f t="array" ref="M182">(_xlfn._xlws.FILTER(Table3[Column2],Table3[Column2]=Table2[[#This Row],[Column1]],"")=Table2[[#This Row],[Column1]])*Table2[[#This Row],[Column3]]</f>
        <v>23.8024228175173</v>
      </c>
      <c r="P182" t="s">
        <v>2059</v>
      </c>
      <c r="Q182" t="str">
        <f>SUBSTITUTE(Table3[[#This Row],[Column1]],"'","")</f>
        <v>RXN-EX_met__L_e_REV-SPONT</v>
      </c>
      <c r="S182" t="s">
        <v>138</v>
      </c>
      <c r="T182" t="s">
        <v>415</v>
      </c>
      <c r="U182">
        <v>23.8024228175173</v>
      </c>
      <c r="V182" cm="1">
        <f t="array" ref="V182">(_xlfn._xlws.FILTER(Table3[Column2],Table3[Column2]=Table5[[#This Row],[Column1]],"")=Table5[[#This Row],[Column1]])*Table5[[#This Row],[Column3]]</f>
        <v>23.8024228175173</v>
      </c>
      <c r="X182" t="s">
        <v>134</v>
      </c>
      <c r="Y182" t="s">
        <v>415</v>
      </c>
      <c r="Z182">
        <v>23.8024228175173</v>
      </c>
      <c r="AA182">
        <f>_xlfn.XLOOKUP(Table4[[#This Row],[Column1]],Table2[Column1],Table2[Column3])</f>
        <v>23.8024228175173</v>
      </c>
      <c r="AB182">
        <f>(Table4[[#This Row],[old flux]]-Table4[[#This Row],[Column3]])/Table4[[#This Row],[old flux]]</f>
        <v>0</v>
      </c>
    </row>
    <row r="183" spans="1:28" hidden="1" x14ac:dyDescent="0.2">
      <c r="A183" t="s">
        <v>183</v>
      </c>
      <c r="B183">
        <v>13.536057868706701</v>
      </c>
      <c r="C183" t="str">
        <f>Table1[[#This Row],[rxnid]]</f>
        <v>RXN-3OACR200_rm_FWD-YBR159W</v>
      </c>
      <c r="D183">
        <f>Table1[[#This Row],[kapp (1/s)]]*3600</f>
        <v>48729.808327344123</v>
      </c>
      <c r="F183" t="s">
        <v>5934</v>
      </c>
      <c r="G183">
        <f>_xlfn.XLOOKUP(SUBSTITUTE(Table6[[#This Row],[rxn]],"'",""),Table1[rxnid2],Table1[kapp (1/h)],MEDIAN(Table1[kapp (1/h)]))</f>
        <v>24803.684102600713</v>
      </c>
      <c r="J183" t="s">
        <v>206</v>
      </c>
      <c r="K183" t="s">
        <v>415</v>
      </c>
      <c r="L183">
        <v>14.749828465996</v>
      </c>
      <c r="M183" cm="1">
        <f t="array" ref="M183">(_xlfn._xlws.FILTER(Table3[Column2],Table3[Column2]=Table2[[#This Row],[Column1]],"")=Table2[[#This Row],[Column1]])*Table2[[#This Row],[Column3]]</f>
        <v>14.749828465996</v>
      </c>
      <c r="P183" t="s">
        <v>2060</v>
      </c>
      <c r="Q183" t="str">
        <f>SUBSTITUTE(Table3[[#This Row],[Column1]],"'","")</f>
        <v>RXN-EX_phe__L_e_FWD-SPONT</v>
      </c>
      <c r="S183" t="s">
        <v>206</v>
      </c>
      <c r="T183" t="s">
        <v>415</v>
      </c>
      <c r="U183">
        <v>14.749828465996</v>
      </c>
      <c r="V183" cm="1">
        <f t="array" ref="V183">(_xlfn._xlws.FILTER(Table3[Column2],Table3[Column2]=Table5[[#This Row],[Column1]],"")=Table5[[#This Row],[Column1]])*Table5[[#This Row],[Column3]]</f>
        <v>14.749828465996</v>
      </c>
      <c r="X183" t="s">
        <v>138</v>
      </c>
      <c r="Y183" t="s">
        <v>415</v>
      </c>
      <c r="Z183">
        <v>23.8024228175173</v>
      </c>
      <c r="AA183">
        <f>_xlfn.XLOOKUP(Table4[[#This Row],[Column1]],Table2[Column1],Table2[Column3])</f>
        <v>23.8024228175173</v>
      </c>
      <c r="AB183">
        <f>(Table4[[#This Row],[old flux]]-Table4[[#This Row],[Column3]])/Table4[[#This Row],[old flux]]</f>
        <v>0</v>
      </c>
    </row>
    <row r="184" spans="1:28" hidden="1" x14ac:dyDescent="0.2">
      <c r="A184" t="s">
        <v>184</v>
      </c>
      <c r="B184">
        <v>13.536057868706701</v>
      </c>
      <c r="C184" t="str">
        <f>Table1[[#This Row],[rxnid]]</f>
        <v>RXN-3OACR220_rm_FWD-YBR159W</v>
      </c>
      <c r="D184">
        <f>Table1[[#This Row],[kapp (1/s)]]*3600</f>
        <v>48729.808327344123</v>
      </c>
      <c r="F184" t="s">
        <v>5935</v>
      </c>
      <c r="G184">
        <f>_xlfn.XLOOKUP(SUBSTITUTE(Table6[[#This Row],[rxn]],"'",""),Table1[rxnid2],Table1[kapp (1/h)],MEDIAN(Table1[kapp (1/h)]))</f>
        <v>24803.684102600713</v>
      </c>
      <c r="J184" t="s">
        <v>13</v>
      </c>
      <c r="K184" t="s">
        <v>415</v>
      </c>
      <c r="L184">
        <v>2.40273803723553</v>
      </c>
      <c r="M184" cm="1">
        <f t="array" ref="M184">(_xlfn._xlws.FILTER(Table3[Column2],Table3[Column2]=Table2[[#This Row],[Column1]],"")=Table2[[#This Row],[Column1]])*Table2[[#This Row],[Column3]]</f>
        <v>2.40273803723553</v>
      </c>
      <c r="P184" t="s">
        <v>2061</v>
      </c>
      <c r="Q184" t="str">
        <f>SUBSTITUTE(Table3[[#This Row],[Column1]],"'","")</f>
        <v>RXN-EX_phe__L_e_REV-SPONT</v>
      </c>
      <c r="S184" t="s">
        <v>13</v>
      </c>
      <c r="T184" t="s">
        <v>415</v>
      </c>
      <c r="U184">
        <v>2.40273803723553</v>
      </c>
      <c r="V184" cm="1">
        <f t="array" ref="V184">(_xlfn._xlws.FILTER(Table3[Column2],Table3[Column2]=Table5[[#This Row],[Column1]],"")=Table5[[#This Row],[Column1]])*Table5[[#This Row],[Column3]]</f>
        <v>2.40273803723553</v>
      </c>
      <c r="X184" t="s">
        <v>206</v>
      </c>
      <c r="Y184" t="s">
        <v>415</v>
      </c>
      <c r="Z184">
        <v>84.708784857488496</v>
      </c>
      <c r="AA184">
        <f>_xlfn.XLOOKUP(Table4[[#This Row],[Column1]],Table2[Column1],Table2[Column3])</f>
        <v>14.749828465996</v>
      </c>
      <c r="AB184">
        <f>(Table4[[#This Row],[old flux]]-Table4[[#This Row],[Column3]])/Table4[[#This Row],[old flux]]</f>
        <v>-4.7430352531064797</v>
      </c>
    </row>
    <row r="185" spans="1:28" hidden="1" x14ac:dyDescent="0.2">
      <c r="A185" t="s">
        <v>185</v>
      </c>
      <c r="B185">
        <v>13.536057868706701</v>
      </c>
      <c r="C185" t="str">
        <f>Table1[[#This Row],[rxnid]]</f>
        <v>RXN-3OACR240_rm_FWD-YBR159W</v>
      </c>
      <c r="D185">
        <f>Table1[[#This Row],[kapp (1/s)]]*3600</f>
        <v>48729.808327344123</v>
      </c>
      <c r="F185" t="s">
        <v>5936</v>
      </c>
      <c r="G185">
        <f>_xlfn.XLOOKUP(SUBSTITUTE(Table6[[#This Row],[rxn]],"'",""),Table1[rxnid2],Table1[kapp (1/h)],MEDIAN(Table1[kapp (1/h)]))</f>
        <v>24803.684102600713</v>
      </c>
      <c r="J185" t="s">
        <v>162</v>
      </c>
      <c r="K185" t="s">
        <v>415</v>
      </c>
      <c r="L185">
        <v>2329.8118103933398</v>
      </c>
      <c r="M185" cm="1">
        <f t="array" ref="M185">(_xlfn._xlws.FILTER(Table3[Column2],Table3[Column2]=Table2[[#This Row],[Column1]],"")=Table2[[#This Row],[Column1]])*Table2[[#This Row],[Column3]]</f>
        <v>2329.8118103933398</v>
      </c>
      <c r="P185" t="s">
        <v>2062</v>
      </c>
      <c r="Q185" t="str">
        <f>SUBSTITUTE(Table3[[#This Row],[Column1]],"'","")</f>
        <v>RXN-EX_pro__L_e_FWD-SPONT</v>
      </c>
      <c r="S185" t="s">
        <v>162</v>
      </c>
      <c r="T185" t="s">
        <v>415</v>
      </c>
      <c r="U185">
        <v>2329.8118103933398</v>
      </c>
      <c r="V185" cm="1">
        <f t="array" ref="V185">(_xlfn._xlws.FILTER(Table3[Column2],Table3[Column2]=Table5[[#This Row],[Column1]],"")=Table5[[#This Row],[Column1]])*Table5[[#This Row],[Column3]]</f>
        <v>2329.8118103933398</v>
      </c>
      <c r="X185" t="s">
        <v>13</v>
      </c>
      <c r="Y185" t="s">
        <v>415</v>
      </c>
      <c r="Z185">
        <v>2.40273803723553</v>
      </c>
      <c r="AA185">
        <f>_xlfn.XLOOKUP(Table4[[#This Row],[Column1]],Table2[Column1],Table2[Column3])</f>
        <v>2.40273803723553</v>
      </c>
      <c r="AB185">
        <f>(Table4[[#This Row],[old flux]]-Table4[[#This Row],[Column3]])/Table4[[#This Row],[old flux]]</f>
        <v>0</v>
      </c>
    </row>
    <row r="186" spans="1:28" hidden="1" x14ac:dyDescent="0.2">
      <c r="A186" t="s">
        <v>186</v>
      </c>
      <c r="B186">
        <v>5.6204681583517404</v>
      </c>
      <c r="C186" t="str">
        <f>Table1[[#This Row],[rxnid]]</f>
        <v>RXN-ADSL1r_c_FWD-YLR359W</v>
      </c>
      <c r="D186">
        <f>Table1[[#This Row],[kapp (1/s)]]*3600</f>
        <v>20233.685370066265</v>
      </c>
      <c r="F186" t="s">
        <v>5937</v>
      </c>
      <c r="G186">
        <f>_xlfn.XLOOKUP(SUBSTITUTE(Table6[[#This Row],[rxn]],"'",""),Table1[rxnid2],Table1[kapp (1/h)],MEDIAN(Table1[kapp (1/h)]))</f>
        <v>24803.684102600713</v>
      </c>
      <c r="J186" t="s">
        <v>262</v>
      </c>
      <c r="K186" t="s">
        <v>415</v>
      </c>
      <c r="L186">
        <v>0.324808205851989</v>
      </c>
      <c r="M186" cm="1">
        <f t="array" ref="M186">(_xlfn._xlws.FILTER(Table3[Column2],Table3[Column2]=Table2[[#This Row],[Column1]],"")=Table2[[#This Row],[Column1]])*Table2[[#This Row],[Column3]]</f>
        <v>0.324808205851989</v>
      </c>
      <c r="P186" t="s">
        <v>2063</v>
      </c>
      <c r="Q186" t="str">
        <f>SUBSTITUTE(Table3[[#This Row],[Column1]],"'","")</f>
        <v>RXN-EX_pro__L_e_REV-SPONT</v>
      </c>
      <c r="S186" t="s">
        <v>262</v>
      </c>
      <c r="T186" t="s">
        <v>415</v>
      </c>
      <c r="U186">
        <v>0.324808205851989</v>
      </c>
      <c r="V186" cm="1">
        <f t="array" ref="V186">(_xlfn._xlws.FILTER(Table3[Column2],Table3[Column2]=Table5[[#This Row],[Column1]],"")=Table5[[#This Row],[Column1]])*Table5[[#This Row],[Column3]]</f>
        <v>0.324808205851989</v>
      </c>
      <c r="X186" t="s">
        <v>162</v>
      </c>
      <c r="Y186" t="s">
        <v>415</v>
      </c>
      <c r="Z186">
        <v>2371.3443628441601</v>
      </c>
      <c r="AA186">
        <f>_xlfn.XLOOKUP(Table4[[#This Row],[Column1]],Table2[Column1],Table2[Column3])</f>
        <v>2329.8118103933398</v>
      </c>
      <c r="AB186">
        <f>(Table4[[#This Row],[old flux]]-Table4[[#This Row],[Column3]])/Table4[[#This Row],[old flux]]</f>
        <v>-1.7826569624869563E-2</v>
      </c>
    </row>
    <row r="187" spans="1:28" hidden="1" x14ac:dyDescent="0.2">
      <c r="A187" t="s">
        <v>187</v>
      </c>
      <c r="B187">
        <v>5.6204681583517404</v>
      </c>
      <c r="C187" t="str">
        <f>Table1[[#This Row],[rxnid]]</f>
        <v>RXN-ADSL2i_c_FWD-YLR359W</v>
      </c>
      <c r="D187">
        <f>Table1[[#This Row],[kapp (1/s)]]*3600</f>
        <v>20233.685370066265</v>
      </c>
      <c r="F187" t="s">
        <v>5938</v>
      </c>
      <c r="G187">
        <f>_xlfn.XLOOKUP(SUBSTITUTE(Table6[[#This Row],[rxn]],"'",""),Table1[rxnid2],Table1[kapp (1/h)],MEDIAN(Table1[kapp (1/h)]))</f>
        <v>24803.684102600713</v>
      </c>
      <c r="J187" t="s">
        <v>79</v>
      </c>
      <c r="K187" t="s">
        <v>415</v>
      </c>
      <c r="L187">
        <v>2198.5285640894699</v>
      </c>
      <c r="M187" cm="1">
        <f t="array" ref="M187">(_xlfn._xlws.FILTER(Table3[Column2],Table3[Column2]=Table2[[#This Row],[Column1]],"")=Table2[[#This Row],[Column1]])*Table2[[#This Row],[Column3]]</f>
        <v>2198.5285640894699</v>
      </c>
      <c r="P187" t="s">
        <v>2064</v>
      </c>
      <c r="Q187" t="str">
        <f>SUBSTITUTE(Table3[[#This Row],[Column1]],"'","")</f>
        <v>RXN-EX_ser__L_e_FWD-SPONT</v>
      </c>
      <c r="S187" t="s">
        <v>79</v>
      </c>
      <c r="T187" t="s">
        <v>415</v>
      </c>
      <c r="U187">
        <v>2198.5285640894699</v>
      </c>
      <c r="V187" cm="1">
        <f t="array" ref="V187">(_xlfn._xlws.FILTER(Table3[Column2],Table3[Column2]=Table5[[#This Row],[Column1]],"")=Table5[[#This Row],[Column1]])*Table5[[#This Row],[Column3]]</f>
        <v>2198.5285640894699</v>
      </c>
      <c r="X187" t="s">
        <v>261</v>
      </c>
      <c r="Y187" t="s">
        <v>415</v>
      </c>
      <c r="Z187">
        <v>0.324808205851989</v>
      </c>
      <c r="AA187" t="e">
        <f>_xlfn.XLOOKUP(Table4[[#This Row],[Column1]],Table2[Column1],Table2[Column3])</f>
        <v>#N/A</v>
      </c>
      <c r="AB187" t="e">
        <f>(Table4[[#This Row],[old flux]]-Table4[[#This Row],[Column3]])/Table4[[#This Row],[old flux]]</f>
        <v>#N/A</v>
      </c>
    </row>
    <row r="188" spans="1:28" hidden="1" x14ac:dyDescent="0.2">
      <c r="A188" t="s">
        <v>188</v>
      </c>
      <c r="B188">
        <v>4.9202934701175502</v>
      </c>
      <c r="C188" t="str">
        <f>Table1[[#This Row],[rxnid]]</f>
        <v>RXN-3HACD220_rm_FWD-YJL097W</v>
      </c>
      <c r="D188">
        <f>Table1[[#This Row],[kapp (1/s)]]*3600</f>
        <v>17713.05649242318</v>
      </c>
      <c r="F188" t="s">
        <v>5939</v>
      </c>
      <c r="G188">
        <f>_xlfn.XLOOKUP(SUBSTITUTE(Table6[[#This Row],[rxn]],"'",""),Table1[rxnid2],Table1[kapp (1/h)],MEDIAN(Table1[kapp (1/h)]))</f>
        <v>24803.684102600713</v>
      </c>
      <c r="J188" t="s">
        <v>141</v>
      </c>
      <c r="K188" t="s">
        <v>415</v>
      </c>
      <c r="L188">
        <v>0.60295320814874698</v>
      </c>
      <c r="M188" cm="1">
        <f t="array" ref="M188">(_xlfn._xlws.FILTER(Table3[Column2],Table3[Column2]=Table2[[#This Row],[Column1]],"")=Table2[[#This Row],[Column1]])*Table2[[#This Row],[Column3]]</f>
        <v>0.60295320814874698</v>
      </c>
      <c r="P188" t="s">
        <v>2065</v>
      </c>
      <c r="Q188" t="str">
        <f>SUBSTITUTE(Table3[[#This Row],[Column1]],"'","")</f>
        <v>RXN-EX_ser__L_e_REV-SPONT</v>
      </c>
      <c r="S188" t="s">
        <v>141</v>
      </c>
      <c r="T188" t="s">
        <v>415</v>
      </c>
      <c r="U188">
        <v>0.60295320814874698</v>
      </c>
      <c r="V188" cm="1">
        <f t="array" ref="V188">(_xlfn._xlws.FILTER(Table3[Column2],Table3[Column2]=Table5[[#This Row],[Column1]],"")=Table5[[#This Row],[Column1]])*Table5[[#This Row],[Column3]]</f>
        <v>0.60295320814874698</v>
      </c>
      <c r="X188" t="s">
        <v>79</v>
      </c>
      <c r="Y188" t="s">
        <v>415</v>
      </c>
      <c r="Z188">
        <v>2204.5582261818799</v>
      </c>
      <c r="AA188">
        <f>_xlfn.XLOOKUP(Table4[[#This Row],[Column1]],Table2[Column1],Table2[Column3])</f>
        <v>2198.5285640894699</v>
      </c>
      <c r="AB188">
        <f>(Table4[[#This Row],[old flux]]-Table4[[#This Row],[Column3]])/Table4[[#This Row],[old flux]]</f>
        <v>-2.7425898352643171E-3</v>
      </c>
    </row>
    <row r="189" spans="1:28" hidden="1" x14ac:dyDescent="0.2">
      <c r="A189" t="s">
        <v>189</v>
      </c>
      <c r="B189">
        <v>4.9202934701175502</v>
      </c>
      <c r="C189" t="str">
        <f>Table1[[#This Row],[rxnid]]</f>
        <v>RXN-3HACD240_rm_FWD-YJL097W</v>
      </c>
      <c r="D189">
        <f>Table1[[#This Row],[kapp (1/s)]]*3600</f>
        <v>17713.05649242318</v>
      </c>
      <c r="F189" t="s">
        <v>5940</v>
      </c>
      <c r="G189">
        <f>_xlfn.XLOOKUP(SUBSTITUTE(Table6[[#This Row],[rxn]],"'",""),Table1[rxnid2],Table1[kapp (1/h)],MEDIAN(Table1[kapp (1/h)]))</f>
        <v>24803.684102600713</v>
      </c>
      <c r="J189" t="s">
        <v>221</v>
      </c>
      <c r="K189" t="s">
        <v>415</v>
      </c>
      <c r="L189">
        <v>5.2570785744130397</v>
      </c>
      <c r="M189" cm="1">
        <f t="array" ref="M189">(_xlfn._xlws.FILTER(Table3[Column2],Table3[Column2]=Table2[[#This Row],[Column1]],"")=Table2[[#This Row],[Column1]])*Table2[[#This Row],[Column3]]</f>
        <v>5.2570785744130397</v>
      </c>
      <c r="P189" t="s">
        <v>2066</v>
      </c>
      <c r="Q189" t="str">
        <f>SUBSTITUTE(Table3[[#This Row],[Column1]],"'","")</f>
        <v>RXN-EX_srb__L_e_FWD-SPONT</v>
      </c>
      <c r="S189" t="s">
        <v>221</v>
      </c>
      <c r="T189" t="s">
        <v>415</v>
      </c>
      <c r="U189">
        <v>5.2570785744130397</v>
      </c>
      <c r="V189" cm="1">
        <f t="array" ref="V189">(_xlfn._xlws.FILTER(Table3[Column2],Table3[Column2]=Table5[[#This Row],[Column1]],"")=Table5[[#This Row],[Column1]])*Table5[[#This Row],[Column3]]</f>
        <v>5.2570785744130397</v>
      </c>
      <c r="X189" t="s">
        <v>141</v>
      </c>
      <c r="Y189" t="s">
        <v>415</v>
      </c>
      <c r="Z189">
        <v>0.60295320814874698</v>
      </c>
      <c r="AA189">
        <f>_xlfn.XLOOKUP(Table4[[#This Row],[Column1]],Table2[Column1],Table2[Column3])</f>
        <v>0.60295320814874698</v>
      </c>
      <c r="AB189">
        <f>(Table4[[#This Row],[old flux]]-Table4[[#This Row],[Column3]])/Table4[[#This Row],[old flux]]</f>
        <v>0</v>
      </c>
    </row>
    <row r="190" spans="1:28" hidden="1" x14ac:dyDescent="0.2">
      <c r="A190" t="s">
        <v>190</v>
      </c>
      <c r="B190">
        <v>4.9202934701175502</v>
      </c>
      <c r="C190" t="str">
        <f>Table1[[#This Row],[rxnid]]</f>
        <v>RXN-3HACD260_rm_FWD-YJL097W</v>
      </c>
      <c r="D190">
        <f>Table1[[#This Row],[kapp (1/s)]]*3600</f>
        <v>17713.05649242318</v>
      </c>
      <c r="F190" t="s">
        <v>5941</v>
      </c>
      <c r="G190">
        <f>_xlfn.XLOOKUP(SUBSTITUTE(Table6[[#This Row],[rxn]],"'",""),Table1[rxnid2],Table1[kapp (1/h)],MEDIAN(Table1[kapp (1/h)]))</f>
        <v>24803.684102600713</v>
      </c>
      <c r="J190" t="s">
        <v>217</v>
      </c>
      <c r="K190" t="s">
        <v>415</v>
      </c>
      <c r="L190">
        <v>0.37810383761639199</v>
      </c>
      <c r="M190" cm="1">
        <f t="array" ref="M190">(_xlfn._xlws.FILTER(Table3[Column2],Table3[Column2]=Table2[[#This Row],[Column1]],"")=Table2[[#This Row],[Column1]])*Table2[[#This Row],[Column3]]</f>
        <v>0.37810383761639199</v>
      </c>
      <c r="P190" t="s">
        <v>2067</v>
      </c>
      <c r="Q190" t="str">
        <f>SUBSTITUTE(Table3[[#This Row],[Column1]],"'","")</f>
        <v>RXN-EX_srb__L_e_REV-SPONT</v>
      </c>
      <c r="S190" t="s">
        <v>217</v>
      </c>
      <c r="T190" t="s">
        <v>415</v>
      </c>
      <c r="U190">
        <v>0.37810383761639199</v>
      </c>
      <c r="V190" cm="1">
        <f t="array" ref="V190">(_xlfn._xlws.FILTER(Table3[Column2],Table3[Column2]=Table5[[#This Row],[Column1]],"")=Table5[[#This Row],[Column1]])*Table5[[#This Row],[Column3]]</f>
        <v>0.37810383761639199</v>
      </c>
      <c r="X190" t="s">
        <v>221</v>
      </c>
      <c r="Y190" t="s">
        <v>415</v>
      </c>
      <c r="Z190">
        <v>5.2570785744130397</v>
      </c>
      <c r="AA190">
        <f>_xlfn.XLOOKUP(Table4[[#This Row],[Column1]],Table2[Column1],Table2[Column3])</f>
        <v>5.2570785744130397</v>
      </c>
      <c r="AB190">
        <f>(Table4[[#This Row],[old flux]]-Table4[[#This Row],[Column3]])/Table4[[#This Row],[old flux]]</f>
        <v>0</v>
      </c>
    </row>
    <row r="191" spans="1:28" hidden="1" x14ac:dyDescent="0.2">
      <c r="A191" t="s">
        <v>191</v>
      </c>
      <c r="B191">
        <v>4.9202934701175502</v>
      </c>
      <c r="C191" t="str">
        <f>Table1[[#This Row],[rxnid]]</f>
        <v>RXN-3HACD200_rm_FWD-YJL097W</v>
      </c>
      <c r="D191">
        <f>Table1[[#This Row],[kapp (1/s)]]*3600</f>
        <v>17713.05649242318</v>
      </c>
      <c r="F191" t="s">
        <v>5942</v>
      </c>
      <c r="G191">
        <f>_xlfn.XLOOKUP(SUBSTITUTE(Table6[[#This Row],[rxn]],"'",""),Table1[rxnid2],Table1[kapp (1/h)],MEDIAN(Table1[kapp (1/h)]))</f>
        <v>24803.684102600713</v>
      </c>
      <c r="J191" t="s">
        <v>219</v>
      </c>
      <c r="K191" t="s">
        <v>415</v>
      </c>
      <c r="L191">
        <v>0.25523621145557901</v>
      </c>
      <c r="M191" cm="1">
        <f t="array" ref="M191">(_xlfn._xlws.FILTER(Table3[Column2],Table3[Column2]=Table2[[#This Row],[Column1]],"")=Table2[[#This Row],[Column1]])*Table2[[#This Row],[Column3]]</f>
        <v>0.25523621145557901</v>
      </c>
      <c r="P191" t="s">
        <v>2068</v>
      </c>
      <c r="Q191" t="str">
        <f>SUBSTITUTE(Table3[[#This Row],[Column1]],"'","")</f>
        <v>RXN-EX_thr__L_e_FWD-SPONT</v>
      </c>
      <c r="S191" t="s">
        <v>219</v>
      </c>
      <c r="T191" t="s">
        <v>415</v>
      </c>
      <c r="U191">
        <v>0.25523621145557901</v>
      </c>
      <c r="V191" cm="1">
        <f t="array" ref="V191">(_xlfn._xlws.FILTER(Table3[Column2],Table3[Column2]=Table5[[#This Row],[Column1]],"")=Table5[[#This Row],[Column1]])*Table5[[#This Row],[Column3]]</f>
        <v>0.25523621145557901</v>
      </c>
      <c r="X191" t="s">
        <v>217</v>
      </c>
      <c r="Y191" t="s">
        <v>415</v>
      </c>
      <c r="Z191">
        <v>0.37810383761639199</v>
      </c>
      <c r="AA191">
        <f>_xlfn.XLOOKUP(Table4[[#This Row],[Column1]],Table2[Column1],Table2[Column3])</f>
        <v>0.37810383761639199</v>
      </c>
      <c r="AB191">
        <f>(Table4[[#This Row],[old flux]]-Table4[[#This Row],[Column3]])/Table4[[#This Row],[old flux]]</f>
        <v>0</v>
      </c>
    </row>
    <row r="192" spans="1:28" hidden="1" x14ac:dyDescent="0.2">
      <c r="A192" t="s">
        <v>192</v>
      </c>
      <c r="B192">
        <v>44.327296514847703</v>
      </c>
      <c r="C192" t="str">
        <f>Table1[[#This Row],[rxnid]]</f>
        <v>RXN-ACONTb_m_FWD-YLR304C_m</v>
      </c>
      <c r="D192">
        <f>Table1[[#This Row],[kapp (1/s)]]*3600</f>
        <v>159578.26745345173</v>
      </c>
      <c r="F192" t="s">
        <v>5943</v>
      </c>
      <c r="G192">
        <f>_xlfn.XLOOKUP(SUBSTITUTE(Table6[[#This Row],[rxn]],"'",""),Table1[rxnid2],Table1[kapp (1/h)],MEDIAN(Table1[kapp (1/h)]))</f>
        <v>24803.684102600713</v>
      </c>
      <c r="J192" t="s">
        <v>220</v>
      </c>
      <c r="K192" t="s">
        <v>415</v>
      </c>
      <c r="L192">
        <v>0.25523647310464997</v>
      </c>
      <c r="M192" cm="1">
        <f t="array" ref="M192">(_xlfn._xlws.FILTER(Table3[Column2],Table3[Column2]=Table2[[#This Row],[Column1]],"")=Table2[[#This Row],[Column1]])*Table2[[#This Row],[Column3]]</f>
        <v>0.25523647310464997</v>
      </c>
      <c r="P192" t="s">
        <v>2069</v>
      </c>
      <c r="Q192" t="str">
        <f>SUBSTITUTE(Table3[[#This Row],[Column1]],"'","")</f>
        <v>RXN-EX_thr__L_e_REV-SPONT</v>
      </c>
      <c r="S192" t="s">
        <v>220</v>
      </c>
      <c r="T192" t="s">
        <v>415</v>
      </c>
      <c r="U192">
        <v>0.25523647310464997</v>
      </c>
      <c r="V192" cm="1">
        <f t="array" ref="V192">(_xlfn._xlws.FILTER(Table3[Column2],Table3[Column2]=Table5[[#This Row],[Column1]],"")=Table5[[#This Row],[Column1]])*Table5[[#This Row],[Column3]]</f>
        <v>0.25523647310464997</v>
      </c>
      <c r="X192" t="s">
        <v>219</v>
      </c>
      <c r="Y192" t="s">
        <v>415</v>
      </c>
      <c r="Z192">
        <v>0.25523621145557901</v>
      </c>
      <c r="AA192">
        <f>_xlfn.XLOOKUP(Table4[[#This Row],[Column1]],Table2[Column1],Table2[Column3])</f>
        <v>0.25523621145557901</v>
      </c>
      <c r="AB192">
        <f>(Table4[[#This Row],[old flux]]-Table4[[#This Row],[Column3]])/Table4[[#This Row],[old flux]]</f>
        <v>0</v>
      </c>
    </row>
    <row r="193" spans="1:28" hidden="1" x14ac:dyDescent="0.2">
      <c r="A193" t="s">
        <v>193</v>
      </c>
      <c r="B193">
        <v>44.327296514847703</v>
      </c>
      <c r="C193" t="str">
        <f>Table1[[#This Row],[rxnid]]</f>
        <v>RXN-ACONTa_m_FWD-YLR304C_m</v>
      </c>
      <c r="D193">
        <f>Table1[[#This Row],[kapp (1/s)]]*3600</f>
        <v>159578.26745345173</v>
      </c>
      <c r="F193" t="s">
        <v>5944</v>
      </c>
      <c r="G193">
        <f>_xlfn.XLOOKUP(SUBSTITUTE(Table6[[#This Row],[rxn]],"'",""),Table1[rxnid2],Table1[kapp (1/h)],MEDIAN(Table1[kapp (1/h)]))</f>
        <v>24803.684102600713</v>
      </c>
      <c r="J193" t="s">
        <v>216</v>
      </c>
      <c r="K193" t="s">
        <v>415</v>
      </c>
      <c r="L193">
        <v>0.37810518330392301</v>
      </c>
      <c r="M193" cm="1">
        <f t="array" ref="M193">(_xlfn._xlws.FILTER(Table3[Column2],Table3[Column2]=Table2[[#This Row],[Column1]],"")=Table2[[#This Row],[Column1]])*Table2[[#This Row],[Column3]]</f>
        <v>0.37810518330392301</v>
      </c>
      <c r="P193" t="s">
        <v>2070</v>
      </c>
      <c r="Q193" t="str">
        <f>SUBSTITUTE(Table3[[#This Row],[Column1]],"'","")</f>
        <v>RXN-EX_trp__L_e_FWD-SPONT</v>
      </c>
      <c r="S193" t="s">
        <v>216</v>
      </c>
      <c r="T193" t="s">
        <v>415</v>
      </c>
      <c r="U193">
        <v>0.37810518330392301</v>
      </c>
      <c r="V193" cm="1">
        <f t="array" ref="V193">(_xlfn._xlws.FILTER(Table3[Column2],Table3[Column2]=Table5[[#This Row],[Column1]],"")=Table5[[#This Row],[Column1]])*Table5[[#This Row],[Column3]]</f>
        <v>0.37810518330392301</v>
      </c>
      <c r="X193" t="s">
        <v>220</v>
      </c>
      <c r="Y193" t="s">
        <v>415</v>
      </c>
      <c r="Z193">
        <v>0.25523647310464997</v>
      </c>
      <c r="AA193">
        <f>_xlfn.XLOOKUP(Table4[[#This Row],[Column1]],Table2[Column1],Table2[Column3])</f>
        <v>0.25523647310464997</v>
      </c>
      <c r="AB193">
        <f>(Table4[[#This Row],[old flux]]-Table4[[#This Row],[Column3]])/Table4[[#This Row],[old flux]]</f>
        <v>0</v>
      </c>
    </row>
    <row r="194" spans="1:28" hidden="1" x14ac:dyDescent="0.2">
      <c r="A194" t="s">
        <v>194</v>
      </c>
      <c r="B194">
        <v>43.180299458009301</v>
      </c>
      <c r="C194" t="str">
        <f>Table1[[#This Row],[rxnid]]</f>
        <v>RXN-CUtps_c_e_FWD-YOL122C</v>
      </c>
      <c r="D194">
        <f>Table1[[#This Row],[kapp (1/s)]]*3600</f>
        <v>155449.07804883347</v>
      </c>
      <c r="F194" t="s">
        <v>5945</v>
      </c>
      <c r="G194">
        <f>_xlfn.XLOOKUP(SUBSTITUTE(Table6[[#This Row],[rxn]],"'",""),Table1[rxnid2],Table1[kapp (1/h)],MEDIAN(Table1[kapp (1/h)]))</f>
        <v>24803.684102600713</v>
      </c>
      <c r="J194" t="s">
        <v>218</v>
      </c>
      <c r="K194" t="s">
        <v>415</v>
      </c>
      <c r="L194">
        <v>771.09277091315198</v>
      </c>
      <c r="M194" cm="1">
        <f t="array" ref="M194">(_xlfn._xlws.FILTER(Table3[Column2],Table3[Column2]=Table2[[#This Row],[Column1]],"")=Table2[[#This Row],[Column1]])*Table2[[#This Row],[Column3]]</f>
        <v>771.09277091315198</v>
      </c>
      <c r="P194" t="s">
        <v>2071</v>
      </c>
      <c r="Q194" t="str">
        <f>SUBSTITUTE(Table3[[#This Row],[Column1]],"'","")</f>
        <v>RXN-EX_trp__L_e_REV-SPONT</v>
      </c>
      <c r="S194" t="s">
        <v>218</v>
      </c>
      <c r="T194" t="s">
        <v>415</v>
      </c>
      <c r="U194">
        <v>771.09277091315198</v>
      </c>
      <c r="V194" cm="1">
        <f t="array" ref="V194">(_xlfn._xlws.FILTER(Table3[Column2],Table3[Column2]=Table5[[#This Row],[Column1]],"")=Table5[[#This Row],[Column1]])*Table5[[#This Row],[Column3]]</f>
        <v>771.09277091315198</v>
      </c>
      <c r="X194" t="s">
        <v>216</v>
      </c>
      <c r="Y194" t="s">
        <v>415</v>
      </c>
      <c r="Z194">
        <v>0.37810518330392301</v>
      </c>
      <c r="AA194">
        <f>_xlfn.XLOOKUP(Table4[[#This Row],[Column1]],Table2[Column1],Table2[Column3])</f>
        <v>0.37810518330392301</v>
      </c>
      <c r="AB194">
        <f>(Table4[[#This Row],[old flux]]-Table4[[#This Row],[Column3]])/Table4[[#This Row],[old flux]]</f>
        <v>0</v>
      </c>
    </row>
    <row r="195" spans="1:28" hidden="1" x14ac:dyDescent="0.2">
      <c r="A195" t="s">
        <v>195</v>
      </c>
      <c r="B195">
        <v>43.180299458009301</v>
      </c>
      <c r="C195" t="str">
        <f>Table1[[#This Row],[rxnid]]</f>
        <v>RXN-CA2tps_c_e_FWD-YOL122C</v>
      </c>
      <c r="D195">
        <f>Table1[[#This Row],[kapp (1/s)]]*3600</f>
        <v>155449.07804883347</v>
      </c>
      <c r="F195" t="s">
        <v>5946</v>
      </c>
      <c r="G195">
        <f>_xlfn.XLOOKUP(SUBSTITUTE(Table6[[#This Row],[rxn]],"'",""),Table1[rxnid2],Table1[kapp (1/h)],MEDIAN(Table1[kapp (1/h)]))</f>
        <v>24803.684102600713</v>
      </c>
      <c r="J195" t="s">
        <v>215</v>
      </c>
      <c r="K195" t="s">
        <v>415</v>
      </c>
      <c r="L195">
        <v>191.19413729979101</v>
      </c>
      <c r="M195" cm="1">
        <f t="array" ref="M195">(_xlfn._xlws.FILTER(Table3[Column2],Table3[Column2]=Table2[[#This Row],[Column1]],"")=Table2[[#This Row],[Column1]])*Table2[[#This Row],[Column3]]</f>
        <v>191.19413729979101</v>
      </c>
      <c r="P195" t="s">
        <v>2072</v>
      </c>
      <c r="Q195" t="str">
        <f>SUBSTITUTE(Table3[[#This Row],[Column1]],"'","")</f>
        <v>RXN-EX_tyr__L_e_FWD-SPONT</v>
      </c>
      <c r="S195" t="s">
        <v>215</v>
      </c>
      <c r="T195" t="s">
        <v>415</v>
      </c>
      <c r="U195">
        <v>191.19413729979101</v>
      </c>
      <c r="V195" cm="1">
        <f t="array" ref="V195">(_xlfn._xlws.FILTER(Table3[Column2],Table3[Column2]=Table5[[#This Row],[Column1]],"")=Table5[[#This Row],[Column1]])*Table5[[#This Row],[Column3]]</f>
        <v>191.19413729979101</v>
      </c>
      <c r="X195" t="s">
        <v>218</v>
      </c>
      <c r="Y195" t="s">
        <v>415</v>
      </c>
      <c r="Z195">
        <v>718.341538792611</v>
      </c>
      <c r="AA195">
        <f>_xlfn.XLOOKUP(Table4[[#This Row],[Column1]],Table2[Column1],Table2[Column3])</f>
        <v>771.09277091315198</v>
      </c>
      <c r="AB195">
        <f>(Table4[[#This Row],[old flux]]-Table4[[#This Row],[Column3]])/Table4[[#This Row],[old flux]]</f>
        <v>6.8411005926136914E-2</v>
      </c>
    </row>
    <row r="196" spans="1:28" hidden="1" x14ac:dyDescent="0.2">
      <c r="A196" t="s">
        <v>196</v>
      </c>
      <c r="B196">
        <v>3.5054267897970401</v>
      </c>
      <c r="C196" t="str">
        <f>Table1[[#This Row],[rxnid]]</f>
        <v>RXN-lumpFACS160_c_FWD-FAS12</v>
      </c>
      <c r="D196">
        <f>Table1[[#This Row],[kapp (1/s)]]*3600</f>
        <v>12619.536443269344</v>
      </c>
      <c r="F196" t="s">
        <v>5947</v>
      </c>
      <c r="G196">
        <f>_xlfn.XLOOKUP(SUBSTITUTE(Table6[[#This Row],[rxn]],"'",""),Table1[rxnid2],Table1[kapp (1/h)],MEDIAN(Table1[kapp (1/h)]))</f>
        <v>24803.684102600713</v>
      </c>
      <c r="J196" t="s">
        <v>125</v>
      </c>
      <c r="K196" t="s">
        <v>415</v>
      </c>
      <c r="L196">
        <v>18.546530813020901</v>
      </c>
      <c r="M196" cm="1">
        <f t="array" ref="M196">(_xlfn._xlws.FILTER(Table3[Column2],Table3[Column2]=Table2[[#This Row],[Column1]],"")=Table2[[#This Row],[Column1]])*Table2[[#This Row],[Column3]]</f>
        <v>18.546530813020901</v>
      </c>
      <c r="P196" t="s">
        <v>2073</v>
      </c>
      <c r="Q196" t="str">
        <f>SUBSTITUTE(Table3[[#This Row],[Column1]],"'","")</f>
        <v>RXN-EX_tyr__L_e_REV-SPONT</v>
      </c>
      <c r="S196" t="s">
        <v>125</v>
      </c>
      <c r="T196" t="s">
        <v>415</v>
      </c>
      <c r="U196">
        <v>18.546530813020901</v>
      </c>
      <c r="V196" cm="1">
        <f t="array" ref="V196">(_xlfn._xlws.FILTER(Table3[Column2],Table3[Column2]=Table5[[#This Row],[Column1]],"")=Table5[[#This Row],[Column1]])*Table5[[#This Row],[Column3]]</f>
        <v>18.546530813020901</v>
      </c>
      <c r="X196" t="s">
        <v>215</v>
      </c>
      <c r="Y196" t="s">
        <v>415</v>
      </c>
      <c r="Z196">
        <v>191.21535175173199</v>
      </c>
      <c r="AA196">
        <f>_xlfn.XLOOKUP(Table4[[#This Row],[Column1]],Table2[Column1],Table2[Column3])</f>
        <v>191.19413729979101</v>
      </c>
      <c r="AB196">
        <f>(Table4[[#This Row],[old flux]]-Table4[[#This Row],[Column3]])/Table4[[#This Row],[old flux]]</f>
        <v>-1.109576488096677E-4</v>
      </c>
    </row>
    <row r="197" spans="1:28" hidden="1" x14ac:dyDescent="0.2">
      <c r="A197" t="s">
        <v>197</v>
      </c>
      <c r="B197">
        <v>3.5054267897970401</v>
      </c>
      <c r="C197" t="str">
        <f>Table1[[#This Row],[rxnid]]</f>
        <v>RXN-lumpFACS180_c_FWD-FAS12</v>
      </c>
      <c r="D197">
        <f>Table1[[#This Row],[kapp (1/s)]]*3600</f>
        <v>12619.536443269344</v>
      </c>
      <c r="F197" t="s">
        <v>5948</v>
      </c>
      <c r="G197">
        <f>_xlfn.XLOOKUP(SUBSTITUTE(Table6[[#This Row],[rxn]],"'",""),Table1[rxnid2],Table1[kapp (1/h)],MEDIAN(Table1[kapp (1/h)]))</f>
        <v>24803.684102600713</v>
      </c>
      <c r="J197" t="s">
        <v>147</v>
      </c>
      <c r="K197" t="s">
        <v>415</v>
      </c>
      <c r="L197">
        <v>597.68383112921902</v>
      </c>
      <c r="M197" cm="1">
        <f t="array" ref="M197">(_xlfn._xlws.FILTER(Table3[Column2],Table3[Column2]=Table2[[#This Row],[Column1]],"")=Table2[[#This Row],[Column1]])*Table2[[#This Row],[Column3]]</f>
        <v>597.68383112921902</v>
      </c>
      <c r="P197" t="s">
        <v>2074</v>
      </c>
      <c r="Q197" t="str">
        <f>SUBSTITUTE(Table3[[#This Row],[Column1]],"'","")</f>
        <v>RXN-EX_val__L_e_FWD-SPONT</v>
      </c>
      <c r="S197" t="s">
        <v>147</v>
      </c>
      <c r="T197" t="s">
        <v>415</v>
      </c>
      <c r="U197">
        <v>597.68383112921902</v>
      </c>
      <c r="V197" cm="1">
        <f t="array" ref="V197">(_xlfn._xlws.FILTER(Table3[Column2],Table3[Column2]=Table5[[#This Row],[Column1]],"")=Table5[[#This Row],[Column1]])*Table5[[#This Row],[Column3]]</f>
        <v>597.68383112921902</v>
      </c>
      <c r="X197" t="s">
        <v>125</v>
      </c>
      <c r="Y197" t="s">
        <v>415</v>
      </c>
      <c r="Z197">
        <v>21.292344008291298</v>
      </c>
      <c r="AA197">
        <f>_xlfn.XLOOKUP(Table4[[#This Row],[Column1]],Table2[Column1],Table2[Column3])</f>
        <v>18.546530813020901</v>
      </c>
      <c r="AB197">
        <f>(Table4[[#This Row],[old flux]]-Table4[[#This Row],[Column3]])/Table4[[#This Row],[old flux]]</f>
        <v>-0.14804996271015025</v>
      </c>
    </row>
    <row r="198" spans="1:28" hidden="1" x14ac:dyDescent="0.2">
      <c r="A198" t="s">
        <v>198</v>
      </c>
      <c r="B198">
        <v>0.22898049340465801</v>
      </c>
      <c r="C198" t="str">
        <f>Table1[[#This Row],[rxnid]]</f>
        <v>RXN-ECOAR200_rm_FWD-YDL015C</v>
      </c>
      <c r="D198">
        <f>Table1[[#This Row],[kapp (1/s)]]*3600</f>
        <v>824.32977625676881</v>
      </c>
      <c r="F198" t="s">
        <v>5949</v>
      </c>
      <c r="G198">
        <f>_xlfn.XLOOKUP(SUBSTITUTE(Table6[[#This Row],[rxn]],"'",""),Table1[rxnid2],Table1[kapp (1/h)],MEDIAN(Table1[kapp (1/h)]))</f>
        <v>24803.684102600713</v>
      </c>
      <c r="J198" t="s">
        <v>95</v>
      </c>
      <c r="K198" t="s">
        <v>415</v>
      </c>
      <c r="L198">
        <v>14.749828465996</v>
      </c>
      <c r="M198" cm="1">
        <f t="array" ref="M198">(_xlfn._xlws.FILTER(Table3[Column2],Table3[Column2]=Table2[[#This Row],[Column1]],"")=Table2[[#This Row],[Column1]])*Table2[[#This Row],[Column3]]</f>
        <v>14.749828465996</v>
      </c>
      <c r="P198" t="s">
        <v>2075</v>
      </c>
      <c r="Q198" t="str">
        <f>SUBSTITUTE(Table3[[#This Row],[Column1]],"'","")</f>
        <v>RXN-EX_val__L_e_REV-SPONT</v>
      </c>
      <c r="S198" t="s">
        <v>95</v>
      </c>
      <c r="T198" t="s">
        <v>415</v>
      </c>
      <c r="U198">
        <v>14.749828465996</v>
      </c>
      <c r="V198" cm="1">
        <f t="array" ref="V198">(_xlfn._xlws.FILTER(Table3[Column2],Table3[Column2]=Table5[[#This Row],[Column1]],"")=Table5[[#This Row],[Column1]])*Table5[[#This Row],[Column3]]</f>
        <v>14.749828465996</v>
      </c>
      <c r="X198" t="s">
        <v>147</v>
      </c>
      <c r="Y198" t="s">
        <v>415</v>
      </c>
      <c r="Z198">
        <v>553.177995870671</v>
      </c>
      <c r="AA198">
        <f>_xlfn.XLOOKUP(Table4[[#This Row],[Column1]],Table2[Column1],Table2[Column3])</f>
        <v>597.68383112921902</v>
      </c>
      <c r="AB198">
        <f>(Table4[[#This Row],[old flux]]-Table4[[#This Row],[Column3]])/Table4[[#This Row],[old flux]]</f>
        <v>7.4463843491402518E-2</v>
      </c>
    </row>
    <row r="199" spans="1:28" hidden="1" x14ac:dyDescent="0.2">
      <c r="A199" t="s">
        <v>199</v>
      </c>
      <c r="B199">
        <v>0.22898049340465801</v>
      </c>
      <c r="C199" t="str">
        <f>Table1[[#This Row],[rxnid]]</f>
        <v>RXN-ECOAR220_rm_FWD-YDL015C</v>
      </c>
      <c r="D199">
        <f>Table1[[#This Row],[kapp (1/s)]]*3600</f>
        <v>824.32977625676881</v>
      </c>
      <c r="F199" t="s">
        <v>5950</v>
      </c>
      <c r="G199">
        <f>_xlfn.XLOOKUP(SUBSTITUTE(Table6[[#This Row],[rxn]],"'",""),Table1[rxnid2],Table1[kapp (1/h)],MEDIAN(Table1[kapp (1/h)]))</f>
        <v>24803.684102600713</v>
      </c>
      <c r="J199" t="s">
        <v>260</v>
      </c>
      <c r="K199" t="s">
        <v>415</v>
      </c>
      <c r="L199">
        <v>8.9623399482963499</v>
      </c>
      <c r="M199" cm="1">
        <f t="array" ref="M199">(_xlfn._xlws.FILTER(Table3[Column2],Table3[Column2]=Table2[[#This Row],[Column1]],"")=Table2[[#This Row],[Column1]])*Table2[[#This Row],[Column3]]</f>
        <v>8.9623399482963499</v>
      </c>
      <c r="P199" t="s">
        <v>2076</v>
      </c>
      <c r="Q199" t="str">
        <f>SUBSTITUTE(Table3[[#This Row],[Column1]],"'","")</f>
        <v>RXN-EX_lanost_e_FWD-SPONT</v>
      </c>
      <c r="S199" t="s">
        <v>260</v>
      </c>
      <c r="T199" t="s">
        <v>415</v>
      </c>
      <c r="U199">
        <v>8.9623399482963499</v>
      </c>
      <c r="V199" cm="1">
        <f t="array" ref="V199">(_xlfn._xlws.FILTER(Table3[Column2],Table3[Column2]=Table5[[#This Row],[Column1]],"")=Table5[[#This Row],[Column1]])*Table5[[#This Row],[Column3]]</f>
        <v>8.9623399482963499</v>
      </c>
      <c r="X199" t="s">
        <v>95</v>
      </c>
      <c r="Y199" t="s">
        <v>415</v>
      </c>
      <c r="Z199">
        <v>84.708784857488496</v>
      </c>
      <c r="AA199">
        <f>_xlfn.XLOOKUP(Table4[[#This Row],[Column1]],Table2[Column1],Table2[Column3])</f>
        <v>14.749828465996</v>
      </c>
      <c r="AB199">
        <f>(Table4[[#This Row],[old flux]]-Table4[[#This Row],[Column3]])/Table4[[#This Row],[old flux]]</f>
        <v>-4.7430352531064797</v>
      </c>
    </row>
    <row r="200" spans="1:28" hidden="1" x14ac:dyDescent="0.2">
      <c r="A200" t="s">
        <v>200</v>
      </c>
      <c r="B200">
        <v>0.22898049340465801</v>
      </c>
      <c r="C200" t="str">
        <f>Table1[[#This Row],[rxnid]]</f>
        <v>RXN-ECOAR260_rm_FWD-YDL015C</v>
      </c>
      <c r="D200">
        <f>Table1[[#This Row],[kapp (1/s)]]*3600</f>
        <v>824.32977625676881</v>
      </c>
      <c r="F200" t="s">
        <v>5951</v>
      </c>
      <c r="G200">
        <f>_xlfn.XLOOKUP(SUBSTITUTE(Table6[[#This Row],[rxn]],"'",""),Table1[rxnid2],Table1[kapp (1/h)],MEDIAN(Table1[kapp (1/h)]))</f>
        <v>24803.684102600713</v>
      </c>
      <c r="J200" t="s">
        <v>75</v>
      </c>
      <c r="K200" t="s">
        <v>415</v>
      </c>
      <c r="L200">
        <v>8.9623399482963499</v>
      </c>
      <c r="M200" cm="1">
        <f t="array" ref="M200">(_xlfn._xlws.FILTER(Table3[Column2],Table3[Column2]=Table2[[#This Row],[Column1]],"")=Table2[[#This Row],[Column1]])*Table2[[#This Row],[Column3]]</f>
        <v>8.9623399482963499</v>
      </c>
      <c r="P200" t="s">
        <v>2077</v>
      </c>
      <c r="Q200" t="str">
        <f>SUBSTITUTE(Table3[[#This Row],[Column1]],"'","")</f>
        <v>RXN-EX_lanost_e_REV-SPONT</v>
      </c>
      <c r="S200" t="s">
        <v>75</v>
      </c>
      <c r="T200" t="s">
        <v>415</v>
      </c>
      <c r="U200">
        <v>8.9623399482963499</v>
      </c>
      <c r="V200" cm="1">
        <f t="array" ref="V200">(_xlfn._xlws.FILTER(Table3[Column2],Table3[Column2]=Table5[[#This Row],[Column1]],"")=Table5[[#This Row],[Column1]])*Table5[[#This Row],[Column3]]</f>
        <v>8.9623399482963499</v>
      </c>
      <c r="X200" t="s">
        <v>260</v>
      </c>
      <c r="Y200" t="s">
        <v>415</v>
      </c>
      <c r="Z200">
        <v>8.9835544002368906</v>
      </c>
      <c r="AA200">
        <f>_xlfn.XLOOKUP(Table4[[#This Row],[Column1]],Table2[Column1],Table2[Column3])</f>
        <v>8.9623399482963499</v>
      </c>
      <c r="AB200">
        <f>(Table4[[#This Row],[old flux]]-Table4[[#This Row],[Column3]])/Table4[[#This Row],[old flux]]</f>
        <v>-2.3670661973242005E-3</v>
      </c>
    </row>
    <row r="201" spans="1:28" hidden="1" x14ac:dyDescent="0.2">
      <c r="A201" t="s">
        <v>201</v>
      </c>
      <c r="B201">
        <v>0.22898049340465801</v>
      </c>
      <c r="C201" t="str">
        <f>Table1[[#This Row],[rxnid]]</f>
        <v>RXN-ECOAR240_rm_FWD-YDL015C</v>
      </c>
      <c r="D201">
        <f>Table1[[#This Row],[kapp (1/s)]]*3600</f>
        <v>824.32977625676881</v>
      </c>
      <c r="F201" t="s">
        <v>5952</v>
      </c>
      <c r="G201">
        <f>_xlfn.XLOOKUP(SUBSTITUTE(Table6[[#This Row],[rxn]],"'",""),Table1[rxnid2],Table1[kapp (1/h)],MEDIAN(Table1[kapp (1/h)]))</f>
        <v>24803.684102600713</v>
      </c>
      <c r="J201" t="s">
        <v>155</v>
      </c>
      <c r="K201" t="s">
        <v>415</v>
      </c>
      <c r="L201">
        <v>1.8872406359119E-2</v>
      </c>
      <c r="M201" cm="1">
        <f t="array" ref="M201">(_xlfn._xlws.FILTER(Table3[Column2],Table3[Column2]=Table2[[#This Row],[Column1]],"")=Table2[[#This Row],[Column1]])*Table2[[#This Row],[Column3]]</f>
        <v>1.8872406359119E-2</v>
      </c>
      <c r="P201" t="s">
        <v>2078</v>
      </c>
      <c r="Q201" t="str">
        <f>SUBSTITUTE(Table3[[#This Row],[Column1]],"'","")</f>
        <v>RXN-EX_ddca_e_FWD-SPONT</v>
      </c>
      <c r="S201" t="s">
        <v>155</v>
      </c>
      <c r="T201" t="s">
        <v>415</v>
      </c>
      <c r="U201">
        <v>1.8872406359119E-2</v>
      </c>
      <c r="V201" cm="1">
        <f t="array" ref="V201">(_xlfn._xlws.FILTER(Table3[Column2],Table3[Column2]=Table5[[#This Row],[Column1]],"")=Table5[[#This Row],[Column1]])*Table5[[#This Row],[Column3]]</f>
        <v>1.8872406359119E-2</v>
      </c>
      <c r="X201" t="s">
        <v>75</v>
      </c>
      <c r="Y201" t="s">
        <v>415</v>
      </c>
      <c r="Z201">
        <v>8.9835544002368906</v>
      </c>
      <c r="AA201">
        <f>_xlfn.XLOOKUP(Table4[[#This Row],[Column1]],Table2[Column1],Table2[Column3])</f>
        <v>8.9623399482963499</v>
      </c>
      <c r="AB201">
        <f>(Table4[[#This Row],[old flux]]-Table4[[#This Row],[Column3]])/Table4[[#This Row],[old flux]]</f>
        <v>-2.3670661973242005E-3</v>
      </c>
    </row>
    <row r="202" spans="1:28" hidden="1" x14ac:dyDescent="0.2">
      <c r="A202" t="s">
        <v>202</v>
      </c>
      <c r="B202">
        <v>24.0173769966643</v>
      </c>
      <c r="C202" t="str">
        <f>Table1[[#This Row],[rxnid]]</f>
        <v>RXN-DHAD1_m_FWD-YJR016C</v>
      </c>
      <c r="D202">
        <f>Table1[[#This Row],[kapp (1/s)]]*3600</f>
        <v>86462.557187991479</v>
      </c>
      <c r="F202" t="s">
        <v>5953</v>
      </c>
      <c r="G202">
        <f>_xlfn.XLOOKUP(SUBSTITUTE(Table6[[#This Row],[rxn]],"'",""),Table1[rxnid2],Table1[kapp (1/h)],MEDIAN(Table1[kapp (1/h)]))</f>
        <v>24803.684102600713</v>
      </c>
      <c r="J202" t="s">
        <v>161</v>
      </c>
      <c r="K202" t="s">
        <v>415</v>
      </c>
      <c r="L202">
        <v>1.8872483585133E-2</v>
      </c>
      <c r="M202" cm="1">
        <f t="array" ref="M202">(_xlfn._xlws.FILTER(Table3[Column2],Table3[Column2]=Table2[[#This Row],[Column1]],"")=Table2[[#This Row],[Column1]])*Table2[[#This Row],[Column3]]</f>
        <v>1.8872483585133E-2</v>
      </c>
      <c r="P202" t="s">
        <v>2079</v>
      </c>
      <c r="Q202" t="str">
        <f>SUBSTITUTE(Table3[[#This Row],[Column1]],"'","")</f>
        <v>RXN-EX_ddca_e_REV-SPONT</v>
      </c>
      <c r="S202" t="s">
        <v>161</v>
      </c>
      <c r="T202" t="s">
        <v>415</v>
      </c>
      <c r="U202">
        <v>1.8872483585133E-2</v>
      </c>
      <c r="V202" cm="1">
        <f t="array" ref="V202">(_xlfn._xlws.FILTER(Table3[Column2],Table3[Column2]=Table5[[#This Row],[Column1]],"")=Table5[[#This Row],[Column1]])*Table5[[#This Row],[Column3]]</f>
        <v>1.8872483585133E-2</v>
      </c>
      <c r="X202" t="s">
        <v>155</v>
      </c>
      <c r="Y202" t="s">
        <v>415</v>
      </c>
      <c r="Z202">
        <v>1.8872406359119E-2</v>
      </c>
      <c r="AA202">
        <f>_xlfn.XLOOKUP(Table4[[#This Row],[Column1]],Table2[Column1],Table2[Column3])</f>
        <v>1.8872406359119E-2</v>
      </c>
      <c r="AB202">
        <f>(Table4[[#This Row],[old flux]]-Table4[[#This Row],[Column3]])/Table4[[#This Row],[old flux]]</f>
        <v>0</v>
      </c>
    </row>
    <row r="203" spans="1:28" hidden="1" x14ac:dyDescent="0.2">
      <c r="A203" t="s">
        <v>203</v>
      </c>
      <c r="B203">
        <v>24.0173769966643</v>
      </c>
      <c r="C203" t="str">
        <f>Table1[[#This Row],[rxnid]]</f>
        <v>RXN-DHAD2_m_FWD-YJR016C</v>
      </c>
      <c r="D203">
        <f>Table1[[#This Row],[kapp (1/s)]]*3600</f>
        <v>86462.557187991479</v>
      </c>
      <c r="F203" t="s">
        <v>5954</v>
      </c>
      <c r="G203">
        <f>_xlfn.XLOOKUP(SUBSTITUTE(Table6[[#This Row],[rxn]],"'",""),Table1[rxnid2],Table1[kapp (1/h)],MEDIAN(Table1[kapp (1/h)]))</f>
        <v>24803.684102600713</v>
      </c>
      <c r="J203" t="s">
        <v>303</v>
      </c>
      <c r="K203" t="s">
        <v>415</v>
      </c>
      <c r="L203">
        <v>1.9893002979451899</v>
      </c>
      <c r="M203" cm="1">
        <f t="array" ref="M203">(_xlfn._xlws.FILTER(Table3[Column2],Table3[Column2]=Table2[[#This Row],[Column1]],"")=Table2[[#This Row],[Column1]])*Table2[[#This Row],[Column3]]</f>
        <v>1.9893002979451899</v>
      </c>
      <c r="P203" t="s">
        <v>2080</v>
      </c>
      <c r="Q203" t="str">
        <f>SUBSTITUTE(Table3[[#This Row],[Column1]],"'","")</f>
        <v>RXN-EX_malt_e_FWD-SPONT</v>
      </c>
      <c r="S203" t="s">
        <v>303</v>
      </c>
      <c r="T203" t="s">
        <v>415</v>
      </c>
      <c r="U203">
        <v>1.9893002979451899</v>
      </c>
      <c r="V203" cm="1">
        <f t="array" ref="V203">(_xlfn._xlws.FILTER(Table3[Column2],Table3[Column2]=Table5[[#This Row],[Column1]],"")=Table5[[#This Row],[Column1]])*Table5[[#This Row],[Column3]]</f>
        <v>1.9893002979451899</v>
      </c>
      <c r="X203" t="s">
        <v>161</v>
      </c>
      <c r="Y203" t="s">
        <v>415</v>
      </c>
      <c r="Z203">
        <v>1.8872483585133E-2</v>
      </c>
      <c r="AA203">
        <f>_xlfn.XLOOKUP(Table4[[#This Row],[Column1]],Table2[Column1],Table2[Column3])</f>
        <v>1.8872483585133E-2</v>
      </c>
      <c r="AB203">
        <f>(Table4[[#This Row],[old flux]]-Table4[[#This Row],[Column3]])/Table4[[#This Row],[old flux]]</f>
        <v>0</v>
      </c>
    </row>
    <row r="204" spans="1:28" hidden="1" x14ac:dyDescent="0.2">
      <c r="A204" t="s">
        <v>204</v>
      </c>
      <c r="B204">
        <v>6.5880608928032394E-2</v>
      </c>
      <c r="C204" t="str">
        <f>Table1[[#This Row],[rxnid]]</f>
        <v>RXN-DHPTS_m_FWD-YNL256W</v>
      </c>
      <c r="D204">
        <f>Table1[[#This Row],[kapp (1/s)]]*3600</f>
        <v>237.17019214091661</v>
      </c>
      <c r="F204" t="s">
        <v>5955</v>
      </c>
      <c r="G204">
        <f>_xlfn.XLOOKUP(SUBSTITUTE(Table6[[#This Row],[rxn]],"'",""),Table1[rxnid2],Table1[kapp (1/h)],MEDIAN(Table1[kapp (1/h)]))</f>
        <v>24803.684102600713</v>
      </c>
      <c r="J204" t="s">
        <v>229</v>
      </c>
      <c r="K204" t="s">
        <v>415</v>
      </c>
      <c r="L204">
        <v>9.1138577247532808</v>
      </c>
      <c r="M204" cm="1">
        <f t="array" ref="M204">(_xlfn._xlws.FILTER(Table3[Column2],Table3[Column2]=Table2[[#This Row],[Column1]],"")=Table2[[#This Row],[Column1]])*Table2[[#This Row],[Column3]]</f>
        <v>9.1138577247532808</v>
      </c>
      <c r="P204" t="s">
        <v>2081</v>
      </c>
      <c r="Q204" t="str">
        <f>SUBSTITUTE(Table3[[#This Row],[Column1]],"'","")</f>
        <v>RXN-EX_malt_e_REV-SPONT</v>
      </c>
      <c r="S204" t="s">
        <v>229</v>
      </c>
      <c r="T204" t="s">
        <v>415</v>
      </c>
      <c r="U204">
        <v>9.1138577247532808</v>
      </c>
      <c r="V204" cm="1">
        <f t="array" ref="V204">(_xlfn._xlws.FILTER(Table3[Column2],Table3[Column2]=Table5[[#This Row],[Column1]],"")=Table5[[#This Row],[Column1]])*Table5[[#This Row],[Column3]]</f>
        <v>9.1138577247532808</v>
      </c>
      <c r="X204" t="s">
        <v>303</v>
      </c>
      <c r="Y204" t="s">
        <v>415</v>
      </c>
      <c r="Z204">
        <v>0.44208281418299999</v>
      </c>
      <c r="AA204">
        <f>_xlfn.XLOOKUP(Table4[[#This Row],[Column1]],Table2[Column1],Table2[Column3])</f>
        <v>1.9893002979451899</v>
      </c>
      <c r="AB204">
        <f>(Table4[[#This Row],[old flux]]-Table4[[#This Row],[Column3]])/Table4[[#This Row],[old flux]]</f>
        <v>0.77776969387696715</v>
      </c>
    </row>
    <row r="205" spans="1:28" hidden="1" x14ac:dyDescent="0.2">
      <c r="A205" t="s">
        <v>205</v>
      </c>
      <c r="B205">
        <v>6.5880608928032394E-2</v>
      </c>
      <c r="C205" t="str">
        <f>Table1[[#This Row],[rxnid]]</f>
        <v>RXN-DHNPA2i_m_FWD-YNL256W</v>
      </c>
      <c r="D205">
        <f>Table1[[#This Row],[kapp (1/s)]]*3600</f>
        <v>237.17019214091661</v>
      </c>
      <c r="F205" t="s">
        <v>5956</v>
      </c>
      <c r="G205">
        <f>_xlfn.XLOOKUP(SUBSTITUTE(Table6[[#This Row],[rxn]],"'",""),Table1[rxnid2],Table1[kapp (1/h)],MEDIAN(Table1[kapp (1/h)]))</f>
        <v>24803.684102600713</v>
      </c>
      <c r="J205" t="s">
        <v>132</v>
      </c>
      <c r="K205" t="s">
        <v>415</v>
      </c>
      <c r="L205">
        <v>2.40273803723553</v>
      </c>
      <c r="M205" cm="1">
        <f t="array" ref="M205">(_xlfn._xlws.FILTER(Table3[Column2],Table3[Column2]=Table2[[#This Row],[Column1]],"")=Table2[[#This Row],[Column1]])*Table2[[#This Row],[Column3]]</f>
        <v>2.40273803723553</v>
      </c>
      <c r="P205" t="s">
        <v>2082</v>
      </c>
      <c r="Q205" t="str">
        <f>SUBSTITUTE(Table3[[#This Row],[Column1]],"'","")</f>
        <v>RXN-EX_inost_e_FWD-SPONT</v>
      </c>
      <c r="S205" t="s">
        <v>132</v>
      </c>
      <c r="T205" t="s">
        <v>415</v>
      </c>
      <c r="U205">
        <v>2.40273803723553</v>
      </c>
      <c r="V205" cm="1">
        <f t="array" ref="V205">(_xlfn._xlws.FILTER(Table3[Column2],Table3[Column2]=Table5[[#This Row],[Column1]],"")=Table5[[#This Row],[Column1]])*Table5[[#This Row],[Column3]]</f>
        <v>2.40273803723553</v>
      </c>
      <c r="X205" t="s">
        <v>229</v>
      </c>
      <c r="Y205" t="s">
        <v>415</v>
      </c>
      <c r="Z205">
        <v>9.0946738834259602</v>
      </c>
      <c r="AA205">
        <f>_xlfn.XLOOKUP(Table4[[#This Row],[Column1]],Table2[Column1],Table2[Column3])</f>
        <v>9.1138577247532808</v>
      </c>
      <c r="AB205">
        <f>(Table4[[#This Row],[old flux]]-Table4[[#This Row],[Column3]])/Table4[[#This Row],[old flux]]</f>
        <v>2.1049090195052363E-3</v>
      </c>
    </row>
    <row r="206" spans="1:28" hidden="1" x14ac:dyDescent="0.2">
      <c r="A206" t="s">
        <v>206</v>
      </c>
      <c r="B206">
        <v>2.90450732371005</v>
      </c>
      <c r="C206" t="str">
        <f>Table1[[#This Row],[rxnid]]</f>
        <v>RXN-AGPRi_m_FWD-YER069W</v>
      </c>
      <c r="D206">
        <f>Table1[[#This Row],[kapp (1/s)]]*3600</f>
        <v>10456.22636535618</v>
      </c>
      <c r="F206" t="s">
        <v>5957</v>
      </c>
      <c r="G206">
        <f>_xlfn.XLOOKUP(SUBSTITUTE(Table6[[#This Row],[rxn]],"'",""),Table1[rxnid2],Table1[kapp (1/h)],MEDIAN(Table1[kapp (1/h)]))</f>
        <v>24803.684102600713</v>
      </c>
      <c r="J206" t="s">
        <v>266</v>
      </c>
      <c r="K206" t="s">
        <v>415</v>
      </c>
      <c r="L206">
        <v>179.82905931425901</v>
      </c>
      <c r="M206" cm="1">
        <f t="array" ref="M206">(_xlfn._xlws.FILTER(Table3[Column2],Table3[Column2]=Table2[[#This Row],[Column1]],"")=Table2[[#This Row],[Column1]])*Table2[[#This Row],[Column3]]</f>
        <v>179.82905931425901</v>
      </c>
      <c r="P206" t="s">
        <v>2083</v>
      </c>
      <c r="Q206" t="str">
        <f>SUBSTITUTE(Table3[[#This Row],[Column1]],"'","")</f>
        <v>RXN-EX_inost_e_REV-SPONT</v>
      </c>
      <c r="S206" t="s">
        <v>266</v>
      </c>
      <c r="T206" t="s">
        <v>415</v>
      </c>
      <c r="U206">
        <v>179.82905931425901</v>
      </c>
      <c r="V206" cm="1">
        <f t="array" ref="V206">(_xlfn._xlws.FILTER(Table3[Column2],Table3[Column2]=Table5[[#This Row],[Column1]],"")=Table5[[#This Row],[Column1]])*Table5[[#This Row],[Column3]]</f>
        <v>179.82905931425901</v>
      </c>
      <c r="X206" t="s">
        <v>132</v>
      </c>
      <c r="Y206" t="s">
        <v>415</v>
      </c>
      <c r="Z206">
        <v>2.40273803723553</v>
      </c>
      <c r="AA206">
        <f>_xlfn.XLOOKUP(Table4[[#This Row],[Column1]],Table2[Column1],Table2[Column3])</f>
        <v>2.40273803723553</v>
      </c>
      <c r="AB206">
        <f>(Table4[[#This Row],[old flux]]-Table4[[#This Row],[Column3]])/Table4[[#This Row],[old flux]]</f>
        <v>0</v>
      </c>
    </row>
    <row r="207" spans="1:28" hidden="1" x14ac:dyDescent="0.2">
      <c r="A207" t="s">
        <v>207</v>
      </c>
      <c r="B207">
        <v>2.90450732371005</v>
      </c>
      <c r="C207" t="str">
        <f>Table1[[#This Row],[rxnid]]</f>
        <v>RXN-ACGK_m_FWD-YER069W</v>
      </c>
      <c r="D207">
        <f>Table1[[#This Row],[kapp (1/s)]]*3600</f>
        <v>10456.22636535618</v>
      </c>
      <c r="F207" t="s">
        <v>5958</v>
      </c>
      <c r="G207">
        <f>_xlfn.XLOOKUP(SUBSTITUTE(Table6[[#This Row],[rxn]],"'",""),Table1[rxnid2],Table1[kapp (1/h)],MEDIAN(Table1[kapp (1/h)]))</f>
        <v>24803.684102600713</v>
      </c>
      <c r="J207" t="s">
        <v>117</v>
      </c>
      <c r="K207" t="s">
        <v>415</v>
      </c>
      <c r="L207">
        <v>662.68327445027001</v>
      </c>
      <c r="M207" cm="1">
        <f t="array" ref="M207">(_xlfn._xlws.FILTER(Table3[Column2],Table3[Column2]=Table2[[#This Row],[Column1]],"")=Table2[[#This Row],[Column1]])*Table2[[#This Row],[Column3]]</f>
        <v>662.68327445027001</v>
      </c>
      <c r="P207" t="s">
        <v>2084</v>
      </c>
      <c r="Q207" t="str">
        <f>SUBSTITUTE(Table3[[#This Row],[Column1]],"'","")</f>
        <v>RXN-EX_Nfortyr2_e_FWD-SPONT</v>
      </c>
      <c r="S207" t="s">
        <v>117</v>
      </c>
      <c r="T207" t="s">
        <v>415</v>
      </c>
      <c r="U207">
        <v>662.68327445027001</v>
      </c>
      <c r="V207" cm="1">
        <f t="array" ref="V207">(_xlfn._xlws.FILTER(Table3[Column2],Table3[Column2]=Table5[[#This Row],[Column1]],"")=Table5[[#This Row],[Column1]])*Table5[[#This Row],[Column3]]</f>
        <v>662.68327445027001</v>
      </c>
      <c r="X207" t="s">
        <v>266</v>
      </c>
      <c r="Y207" t="s">
        <v>415</v>
      </c>
      <c r="Z207">
        <v>179.82905931425901</v>
      </c>
      <c r="AA207">
        <f>_xlfn.XLOOKUP(Table4[[#This Row],[Column1]],Table2[Column1],Table2[Column3])</f>
        <v>179.82905931425901</v>
      </c>
      <c r="AB207">
        <f>(Table4[[#This Row],[old flux]]-Table4[[#This Row],[Column3]])/Table4[[#This Row],[old flux]]</f>
        <v>0</v>
      </c>
    </row>
    <row r="208" spans="1:28" hidden="1" x14ac:dyDescent="0.2">
      <c r="A208" t="s">
        <v>208</v>
      </c>
      <c r="B208">
        <v>6.8899122507224204</v>
      </c>
      <c r="C208" t="str">
        <f>Table1[[#This Row],[rxnid]]</f>
        <v>RXN-IPPMIb_c_REV-YGL009C</v>
      </c>
      <c r="D208">
        <f>Table1[[#This Row],[kapp (1/s)]]*3600</f>
        <v>24803.684102600713</v>
      </c>
      <c r="F208" t="s">
        <v>5959</v>
      </c>
      <c r="G208">
        <f>_xlfn.XLOOKUP(SUBSTITUTE(Table6[[#This Row],[rxn]],"'",""),Table1[rxnid2],Table1[kapp (1/h)],MEDIAN(Table1[kapp (1/h)]))</f>
        <v>24803.684102600713</v>
      </c>
      <c r="J208" t="s">
        <v>80</v>
      </c>
      <c r="K208" t="s">
        <v>415</v>
      </c>
      <c r="L208">
        <v>315.95002153499598</v>
      </c>
      <c r="M208" cm="1">
        <f t="array" ref="M208">(_xlfn._xlws.FILTER(Table3[Column2],Table3[Column2]=Table2[[#This Row],[Column1]],"")=Table2[[#This Row],[Column1]])*Table2[[#This Row],[Column3]]</f>
        <v>315.95002153499598</v>
      </c>
      <c r="P208" t="s">
        <v>2085</v>
      </c>
      <c r="Q208" t="str">
        <f>SUBSTITUTE(Table3[[#This Row],[Column1]],"'","")</f>
        <v>RXN-EX_Nfortyr2_e_REV-SPONT</v>
      </c>
      <c r="S208" t="s">
        <v>80</v>
      </c>
      <c r="T208" t="s">
        <v>415</v>
      </c>
      <c r="U208">
        <v>315.95002153499598</v>
      </c>
      <c r="V208" cm="1">
        <f t="array" ref="V208">(_xlfn._xlws.FILTER(Table3[Column2],Table3[Column2]=Table5[[#This Row],[Column1]],"")=Table5[[#This Row],[Column1]])*Table5[[#This Row],[Column3]]</f>
        <v>315.95002153499598</v>
      </c>
      <c r="X208" t="s">
        <v>117</v>
      </c>
      <c r="Y208" t="s">
        <v>415</v>
      </c>
      <c r="Z208">
        <v>653.79769447875697</v>
      </c>
      <c r="AA208">
        <f>_xlfn.XLOOKUP(Table4[[#This Row],[Column1]],Table2[Column1],Table2[Column3])</f>
        <v>662.68327445027001</v>
      </c>
      <c r="AB208">
        <f>(Table4[[#This Row],[old flux]]-Table4[[#This Row],[Column3]])/Table4[[#This Row],[old flux]]</f>
        <v>1.3408486850500469E-2</v>
      </c>
    </row>
    <row r="209" spans="1:28" hidden="1" x14ac:dyDescent="0.2">
      <c r="A209" t="s">
        <v>209</v>
      </c>
      <c r="B209">
        <v>6.8899122507224204</v>
      </c>
      <c r="C209" t="str">
        <f>Table1[[#This Row],[rxnid]]</f>
        <v>RXN-IPPMIa_c_REV-YGL009C</v>
      </c>
      <c r="D209">
        <f>Table1[[#This Row],[kapp (1/s)]]*3600</f>
        <v>24803.684102600713</v>
      </c>
      <c r="F209" t="s">
        <v>5960</v>
      </c>
      <c r="G209">
        <f>_xlfn.XLOOKUP(SUBSTITUTE(Table6[[#This Row],[rxn]],"'",""),Table1[rxnid2],Table1[kapp (1/h)],MEDIAN(Table1[kapp (1/h)]))</f>
        <v>24803.684102600713</v>
      </c>
      <c r="J209" t="s">
        <v>143</v>
      </c>
      <c r="K209" t="s">
        <v>415</v>
      </c>
      <c r="L209">
        <v>1703.8988190919199</v>
      </c>
      <c r="M209" cm="1">
        <f t="array" ref="M209">(_xlfn._xlws.FILTER(Table3[Column2],Table3[Column2]=Table2[[#This Row],[Column1]],"")=Table2[[#This Row],[Column1]])*Table2[[#This Row],[Column3]]</f>
        <v>1703.8988190919199</v>
      </c>
      <c r="P209" t="s">
        <v>2086</v>
      </c>
      <c r="Q209" t="str">
        <f>SUBSTITUTE(Table3[[#This Row],[Column1]],"'","")</f>
        <v>RXN-EX_nac_e_FWD-SPONT</v>
      </c>
      <c r="S209" t="s">
        <v>143</v>
      </c>
      <c r="T209" t="s">
        <v>415</v>
      </c>
      <c r="U209">
        <v>1703.8988190919199</v>
      </c>
      <c r="V209" cm="1">
        <f t="array" ref="V209">(_xlfn._xlws.FILTER(Table3[Column2],Table3[Column2]=Table5[[#This Row],[Column1]],"")=Table5[[#This Row],[Column1]])*Table5[[#This Row],[Column3]]</f>
        <v>1703.8988190919199</v>
      </c>
      <c r="X209" t="s">
        <v>80</v>
      </c>
      <c r="Y209" t="s">
        <v>415</v>
      </c>
      <c r="Z209">
        <v>402.39396196324498</v>
      </c>
      <c r="AA209">
        <f>_xlfn.XLOOKUP(Table4[[#This Row],[Column1]],Table2[Column1],Table2[Column3])</f>
        <v>315.95002153499598</v>
      </c>
      <c r="AB209">
        <f>(Table4[[#This Row],[old flux]]-Table4[[#This Row],[Column3]])/Table4[[#This Row],[old flux]]</f>
        <v>-0.27360004600814403</v>
      </c>
    </row>
    <row r="210" spans="1:28" hidden="1" x14ac:dyDescent="0.2">
      <c r="A210" t="s">
        <v>210</v>
      </c>
      <c r="B210">
        <v>124.93955750480499</v>
      </c>
      <c r="C210" t="str">
        <f>Table1[[#This Row],[rxnid]]</f>
        <v>RXN-MTHFD_c_FWD-YGR204W</v>
      </c>
      <c r="D210">
        <f>Table1[[#This Row],[kapp (1/s)]]*3600</f>
        <v>449782.40701729798</v>
      </c>
      <c r="F210" t="s">
        <v>5961</v>
      </c>
      <c r="G210">
        <f>_xlfn.XLOOKUP(SUBSTITUTE(Table6[[#This Row],[rxn]],"'",""),Table1[rxnid2],Table1[kapp (1/h)],MEDIAN(Table1[kapp (1/h)]))</f>
        <v>24803.684102600713</v>
      </c>
      <c r="J210" t="s">
        <v>246</v>
      </c>
      <c r="K210" t="s">
        <v>415</v>
      </c>
      <c r="L210">
        <v>1387.94879755692</v>
      </c>
      <c r="M210" cm="1">
        <f t="array" ref="M210">(_xlfn._xlws.FILTER(Table3[Column2],Table3[Column2]=Table2[[#This Row],[Column1]],"")=Table2[[#This Row],[Column1]])*Table2[[#This Row],[Column3]]</f>
        <v>1387.94879755692</v>
      </c>
      <c r="P210" t="s">
        <v>2087</v>
      </c>
      <c r="Q210" t="str">
        <f>SUBSTITUTE(Table3[[#This Row],[Column1]],"'","")</f>
        <v>RXN-EX_nac_e_REV-SPONT</v>
      </c>
      <c r="S210" t="s">
        <v>246</v>
      </c>
      <c r="T210" t="s">
        <v>415</v>
      </c>
      <c r="U210">
        <v>1387.94879755692</v>
      </c>
      <c r="V210" cm="1">
        <f t="array" ref="V210">(_xlfn._xlws.FILTER(Table3[Column2],Table3[Column2]=Table5[[#This Row],[Column1]],"")=Table5[[#This Row],[Column1]])*Table5[[#This Row],[Column3]]</f>
        <v>1387.94879755692</v>
      </c>
      <c r="X210" t="s">
        <v>143</v>
      </c>
      <c r="Y210" t="s">
        <v>415</v>
      </c>
      <c r="Z210">
        <v>1705.63302932541</v>
      </c>
      <c r="AA210">
        <f>_xlfn.XLOOKUP(Table4[[#This Row],[Column1]],Table2[Column1],Table2[Column3])</f>
        <v>1703.8988190919199</v>
      </c>
      <c r="AB210">
        <f>(Table4[[#This Row],[old flux]]-Table4[[#This Row],[Column3]])/Table4[[#This Row],[old flux]]</f>
        <v>-1.0177894450413066E-3</v>
      </c>
    </row>
    <row r="211" spans="1:28" hidden="1" x14ac:dyDescent="0.2">
      <c r="A211" t="s">
        <v>211</v>
      </c>
      <c r="B211">
        <v>124.93955750480499</v>
      </c>
      <c r="C211" t="str">
        <f>Table1[[#This Row],[rxnid]]</f>
        <v>RXN-MTHFC_c_FWD-YGR204W</v>
      </c>
      <c r="D211">
        <f>Table1[[#This Row],[kapp (1/s)]]*3600</f>
        <v>449782.40701729798</v>
      </c>
      <c r="F211" t="s">
        <v>5962</v>
      </c>
      <c r="G211">
        <f>_xlfn.XLOOKUP(SUBSTITUTE(Table6[[#This Row],[rxn]],"'",""),Table1[rxnid2],Table1[kapp (1/h)],MEDIAN(Table1[kapp (1/h)]))</f>
        <v>24803.684102600713</v>
      </c>
      <c r="J211" t="s">
        <v>121</v>
      </c>
      <c r="K211" t="s">
        <v>415</v>
      </c>
      <c r="L211">
        <v>65.492779202468896</v>
      </c>
      <c r="M211" cm="1">
        <f t="array" ref="M211">(_xlfn._xlws.FILTER(Table3[Column2],Table3[Column2]=Table2[[#This Row],[Column1]],"")=Table2[[#This Row],[Column1]])*Table2[[#This Row],[Column3]]</f>
        <v>65.492779202468896</v>
      </c>
      <c r="P211" t="s">
        <v>2088</v>
      </c>
      <c r="Q211" t="str">
        <f>SUBSTITUTE(Table3[[#This Row],[Column1]],"'","")</f>
        <v>RXN-EX_nmn_e_FWD-SPONT</v>
      </c>
      <c r="S211" t="s">
        <v>121</v>
      </c>
      <c r="T211" t="s">
        <v>415</v>
      </c>
      <c r="U211">
        <v>65.492779202468896</v>
      </c>
      <c r="V211" cm="1">
        <f t="array" ref="V211">(_xlfn._xlws.FILTER(Table3[Column2],Table3[Column2]=Table5[[#This Row],[Column1]],"")=Table5[[#This Row],[Column1]])*Table5[[#This Row],[Column3]]</f>
        <v>65.492779202468896</v>
      </c>
      <c r="X211" t="s">
        <v>246</v>
      </c>
      <c r="Y211" t="s">
        <v>415</v>
      </c>
      <c r="Z211">
        <v>1303.2390673621601</v>
      </c>
      <c r="AA211">
        <f>_xlfn.XLOOKUP(Table4[[#This Row],[Column1]],Table2[Column1],Table2[Column3])</f>
        <v>1387.94879755692</v>
      </c>
      <c r="AB211">
        <f>(Table4[[#This Row],[old flux]]-Table4[[#This Row],[Column3]])/Table4[[#This Row],[old flux]]</f>
        <v>6.1032316425409024E-2</v>
      </c>
    </row>
    <row r="212" spans="1:28" hidden="1" x14ac:dyDescent="0.2">
      <c r="A212" t="s">
        <v>212</v>
      </c>
      <c r="B212">
        <v>124.93955750480499</v>
      </c>
      <c r="C212" t="str">
        <f>Table1[[#This Row],[rxnid]]</f>
        <v>RXN-FTHFL_c_REV-YGR204W</v>
      </c>
      <c r="D212">
        <f>Table1[[#This Row],[kapp (1/s)]]*3600</f>
        <v>449782.40701729798</v>
      </c>
      <c r="F212" t="s">
        <v>5963</v>
      </c>
      <c r="G212">
        <f>_xlfn.XLOOKUP(SUBSTITUTE(Table6[[#This Row],[rxn]],"'",""),Table1[rxnid2],Table1[kapp (1/h)],MEDIAN(Table1[kapp (1/h)]))</f>
        <v>24803.684102600713</v>
      </c>
      <c r="J212" t="s">
        <v>153</v>
      </c>
      <c r="K212" t="s">
        <v>415</v>
      </c>
      <c r="L212">
        <v>23.8024228175173</v>
      </c>
      <c r="M212" cm="1">
        <f t="array" ref="M212">(_xlfn._xlws.FILTER(Table3[Column2],Table3[Column2]=Table2[[#This Row],[Column1]],"")=Table2[[#This Row],[Column1]])*Table2[[#This Row],[Column3]]</f>
        <v>23.8024228175173</v>
      </c>
      <c r="P212" t="s">
        <v>2089</v>
      </c>
      <c r="Q212" t="str">
        <f>SUBSTITUTE(Table3[[#This Row],[Column1]],"'","")</f>
        <v>RXN-EX_nmn_e_REV-SPONT</v>
      </c>
      <c r="S212" t="s">
        <v>153</v>
      </c>
      <c r="T212" t="s">
        <v>415</v>
      </c>
      <c r="U212">
        <v>23.8024228175173</v>
      </c>
      <c r="V212" cm="1">
        <f t="array" ref="V212">(_xlfn._xlws.FILTER(Table3[Column2],Table3[Column2]=Table5[[#This Row],[Column1]],"")=Table5[[#This Row],[Column1]])*Table5[[#This Row],[Column3]]</f>
        <v>23.8024228175173</v>
      </c>
      <c r="X212" t="s">
        <v>121</v>
      </c>
      <c r="Y212" t="s">
        <v>415</v>
      </c>
      <c r="Z212">
        <v>65.492779202468896</v>
      </c>
      <c r="AA212">
        <f>_xlfn.XLOOKUP(Table4[[#This Row],[Column1]],Table2[Column1],Table2[Column3])</f>
        <v>65.492779202468896</v>
      </c>
      <c r="AB212">
        <f>(Table4[[#This Row],[old flux]]-Table4[[#This Row],[Column3]])/Table4[[#This Row],[old flux]]</f>
        <v>0</v>
      </c>
    </row>
    <row r="213" spans="1:28" hidden="1" x14ac:dyDescent="0.2">
      <c r="A213" t="s">
        <v>213</v>
      </c>
      <c r="B213">
        <v>83.782266353753798</v>
      </c>
      <c r="C213" t="str">
        <f>Table1[[#This Row],[rxnid]]</f>
        <v>RXN-ACOADS160_rm_FWD-YGL055W</v>
      </c>
      <c r="D213">
        <f>Table1[[#This Row],[kapp (1/s)]]*3600</f>
        <v>301616.15887351369</v>
      </c>
      <c r="F213" t="s">
        <v>5964</v>
      </c>
      <c r="G213">
        <f>_xlfn.XLOOKUP(SUBSTITUTE(Table6[[#This Row],[rxn]],"'",""),Table1[rxnid2],Table1[kapp (1/h)],MEDIAN(Table1[kapp (1/h)]))</f>
        <v>24803.684102600713</v>
      </c>
      <c r="J213" t="s">
        <v>124</v>
      </c>
      <c r="K213" t="s">
        <v>415</v>
      </c>
      <c r="L213">
        <v>1.8872483585133E-2</v>
      </c>
      <c r="M213" cm="1">
        <f t="array" ref="M213">(_xlfn._xlws.FILTER(Table3[Column2],Table3[Column2]=Table2[[#This Row],[Column1]],"")=Table2[[#This Row],[Column1]])*Table2[[#This Row],[Column3]]</f>
        <v>1.8872483585133E-2</v>
      </c>
      <c r="P213" t="s">
        <v>2090</v>
      </c>
      <c r="Q213" t="str">
        <f>SUBSTITUTE(Table3[[#This Row],[Column1]],"'","")</f>
        <v>RXN-EX_octa_e_FWD-SPONT</v>
      </c>
      <c r="S213" t="s">
        <v>124</v>
      </c>
      <c r="T213" t="s">
        <v>415</v>
      </c>
      <c r="U213">
        <v>1.8872483585133E-2</v>
      </c>
      <c r="V213" cm="1">
        <f t="array" ref="V213">(_xlfn._xlws.FILTER(Table3[Column2],Table3[Column2]=Table5[[#This Row],[Column1]],"")=Table5[[#This Row],[Column1]])*Table5[[#This Row],[Column3]]</f>
        <v>1.8872483585133E-2</v>
      </c>
      <c r="X213" t="s">
        <v>153</v>
      </c>
      <c r="Y213" t="s">
        <v>415</v>
      </c>
      <c r="Z213">
        <v>23.8024228175173</v>
      </c>
      <c r="AA213">
        <f>_xlfn.XLOOKUP(Table4[[#This Row],[Column1]],Table2[Column1],Table2[Column3])</f>
        <v>23.8024228175173</v>
      </c>
      <c r="AB213">
        <f>(Table4[[#This Row],[old flux]]-Table4[[#This Row],[Column3]])/Table4[[#This Row],[old flux]]</f>
        <v>0</v>
      </c>
    </row>
    <row r="214" spans="1:28" hidden="1" x14ac:dyDescent="0.2">
      <c r="A214" t="s">
        <v>214</v>
      </c>
      <c r="B214">
        <v>83.782266353753798</v>
      </c>
      <c r="C214" t="str">
        <f>Table1[[#This Row],[rxnid]]</f>
        <v>RXN-ACOADS180_rm_FWD-YGL055W</v>
      </c>
      <c r="D214">
        <f>Table1[[#This Row],[kapp (1/s)]]*3600</f>
        <v>301616.15887351369</v>
      </c>
      <c r="F214" t="s">
        <v>5965</v>
      </c>
      <c r="G214">
        <f>_xlfn.XLOOKUP(SUBSTITUTE(Table6[[#This Row],[rxn]],"'",""),Table1[rxnid2],Table1[kapp (1/h)],MEDIAN(Table1[kapp (1/h)]))</f>
        <v>24803.684102600713</v>
      </c>
      <c r="J214" t="s">
        <v>135</v>
      </c>
      <c r="K214" t="s">
        <v>415</v>
      </c>
      <c r="L214">
        <v>9.1138577247532808</v>
      </c>
      <c r="M214" cm="1">
        <f t="array" ref="M214">(_xlfn._xlws.FILTER(Table3[Column2],Table3[Column2]=Table2[[#This Row],[Column1]],"")=Table2[[#This Row],[Column1]])*Table2[[#This Row],[Column3]]</f>
        <v>9.1138577247532808</v>
      </c>
      <c r="P214" t="s">
        <v>2091</v>
      </c>
      <c r="Q214" t="str">
        <f>SUBSTITUTE(Table3[[#This Row],[Column1]],"'","")</f>
        <v>RXN-EX_octa_e_REV-SPONT</v>
      </c>
      <c r="S214" t="s">
        <v>135</v>
      </c>
      <c r="T214" t="s">
        <v>415</v>
      </c>
      <c r="U214">
        <v>9.1138577247532808</v>
      </c>
      <c r="V214" cm="1">
        <f t="array" ref="V214">(_xlfn._xlws.FILTER(Table3[Column2],Table3[Column2]=Table5[[#This Row],[Column1]],"")=Table5[[#This Row],[Column1]])*Table5[[#This Row],[Column3]]</f>
        <v>9.1138577247532808</v>
      </c>
      <c r="X214" t="s">
        <v>124</v>
      </c>
      <c r="Y214" t="s">
        <v>415</v>
      </c>
      <c r="Z214">
        <v>1.8872483585133E-2</v>
      </c>
      <c r="AA214">
        <f>_xlfn.XLOOKUP(Table4[[#This Row],[Column1]],Table2[Column1],Table2[Column3])</f>
        <v>1.8872483585133E-2</v>
      </c>
      <c r="AB214">
        <f>(Table4[[#This Row],[old flux]]-Table4[[#This Row],[Column3]])/Table4[[#This Row],[old flux]]</f>
        <v>0</v>
      </c>
    </row>
    <row r="215" spans="1:28" hidden="1" x14ac:dyDescent="0.2">
      <c r="A215" t="s">
        <v>215</v>
      </c>
      <c r="B215">
        <v>173.28218264040501</v>
      </c>
      <c r="C215" t="str">
        <f>Table1[[#This Row],[rxnid]]</f>
        <v>RXN-NDPK2_c_FWD-YKL067W</v>
      </c>
      <c r="D215">
        <f>Table1[[#This Row],[kapp (1/s)]]*3600</f>
        <v>623815.85750545806</v>
      </c>
      <c r="F215" t="s">
        <v>5966</v>
      </c>
      <c r="G215">
        <f>_xlfn.XLOOKUP(SUBSTITUTE(Table6[[#This Row],[rxn]],"'",""),Table1[rxnid2],Table1[kapp (1/h)],MEDIAN(Table1[kapp (1/h)]))</f>
        <v>24803.684102600713</v>
      </c>
      <c r="J215" t="s">
        <v>179</v>
      </c>
      <c r="K215" t="s">
        <v>415</v>
      </c>
      <c r="L215">
        <v>12.2156494871835</v>
      </c>
      <c r="M215" cm="1">
        <f t="array" ref="M215">(_xlfn._xlws.FILTER(Table3[Column2],Table3[Column2]=Table2[[#This Row],[Column1]],"")=Table2[[#This Row],[Column1]])*Table2[[#This Row],[Column3]]</f>
        <v>12.2156494871835</v>
      </c>
      <c r="P215" t="s">
        <v>2092</v>
      </c>
      <c r="Q215" t="str">
        <f>SUBSTITUTE(Table3[[#This Row],[Column1]],"'","")</f>
        <v>RXN-EX_oaa_e_FWD-SPONT</v>
      </c>
      <c r="S215" t="s">
        <v>179</v>
      </c>
      <c r="T215" t="s">
        <v>415</v>
      </c>
      <c r="U215">
        <v>12.2156494871835</v>
      </c>
      <c r="V215" cm="1">
        <f t="array" ref="V215">(_xlfn._xlws.FILTER(Table3[Column2],Table3[Column2]=Table5[[#This Row],[Column1]],"")=Table5[[#This Row],[Column1]])*Table5[[#This Row],[Column3]]</f>
        <v>12.2156494871835</v>
      </c>
      <c r="X215" t="s">
        <v>135</v>
      </c>
      <c r="Y215" t="s">
        <v>415</v>
      </c>
      <c r="Z215">
        <v>9.0946738834259602</v>
      </c>
      <c r="AA215">
        <f>_xlfn.XLOOKUP(Table4[[#This Row],[Column1]],Table2[Column1],Table2[Column3])</f>
        <v>9.1138577247532808</v>
      </c>
      <c r="AB215">
        <f>(Table4[[#This Row],[old flux]]-Table4[[#This Row],[Column3]])/Table4[[#This Row],[old flux]]</f>
        <v>2.1049090195052363E-3</v>
      </c>
    </row>
    <row r="216" spans="1:28" hidden="1" x14ac:dyDescent="0.2">
      <c r="A216" t="s">
        <v>216</v>
      </c>
      <c r="B216">
        <v>173.28218264040501</v>
      </c>
      <c r="C216" t="str">
        <f>Table1[[#This Row],[rxnid]]</f>
        <v>RXN-NDPK4_c_FWD-YKL067W</v>
      </c>
      <c r="D216">
        <f>Table1[[#This Row],[kapp (1/s)]]*3600</f>
        <v>623815.85750545806</v>
      </c>
      <c r="F216" t="s">
        <v>5967</v>
      </c>
      <c r="G216">
        <f>_xlfn.XLOOKUP(SUBSTITUTE(Table6[[#This Row],[rxn]],"'",""),Table1[rxnid2],Table1[kapp (1/h)],MEDIAN(Table1[kapp (1/h)]))</f>
        <v>24803.684102600713</v>
      </c>
      <c r="J216" t="s">
        <v>181</v>
      </c>
      <c r="K216" t="s">
        <v>415</v>
      </c>
      <c r="L216">
        <v>12.2156494871835</v>
      </c>
      <c r="M216" cm="1">
        <f t="array" ref="M216">(_xlfn._xlws.FILTER(Table3[Column2],Table3[Column2]=Table2[[#This Row],[Column1]],"")=Table2[[#This Row],[Column1]])*Table2[[#This Row],[Column3]]</f>
        <v>12.2156494871835</v>
      </c>
      <c r="P216" t="s">
        <v>2093</v>
      </c>
      <c r="Q216" t="str">
        <f>SUBSTITUTE(Table3[[#This Row],[Column1]],"'","")</f>
        <v>RXN-EX_oaa_e_REV-SPONT</v>
      </c>
      <c r="S216" t="s">
        <v>181</v>
      </c>
      <c r="T216" t="s">
        <v>415</v>
      </c>
      <c r="U216">
        <v>12.2156494871835</v>
      </c>
      <c r="V216" cm="1">
        <f t="array" ref="V216">(_xlfn._xlws.FILTER(Table3[Column2],Table3[Column2]=Table5[[#This Row],[Column1]],"")=Table5[[#This Row],[Column1]])*Table5[[#This Row],[Column3]]</f>
        <v>12.2156494871835</v>
      </c>
      <c r="X216" t="s">
        <v>179</v>
      </c>
      <c r="Y216" t="s">
        <v>415</v>
      </c>
      <c r="Z216">
        <v>8.7611154597692202</v>
      </c>
      <c r="AA216">
        <f>_xlfn.XLOOKUP(Table4[[#This Row],[Column1]],Table2[Column1],Table2[Column3])</f>
        <v>12.2156494871835</v>
      </c>
      <c r="AB216">
        <f>(Table4[[#This Row],[old flux]]-Table4[[#This Row],[Column3]])/Table4[[#This Row],[old flux]]</f>
        <v>0.28279577201676681</v>
      </c>
    </row>
    <row r="217" spans="1:28" hidden="1" x14ac:dyDescent="0.2">
      <c r="A217" t="s">
        <v>217</v>
      </c>
      <c r="B217">
        <v>173.28218264040501</v>
      </c>
      <c r="C217" t="str">
        <f>Table1[[#This Row],[rxnid]]</f>
        <v>RXN-NDPK8_c_FWD-YKL067W</v>
      </c>
      <c r="D217">
        <f>Table1[[#This Row],[kapp (1/s)]]*3600</f>
        <v>623815.85750545806</v>
      </c>
      <c r="F217" t="s">
        <v>5968</v>
      </c>
      <c r="G217">
        <f>_xlfn.XLOOKUP(SUBSTITUTE(Table6[[#This Row],[rxn]],"'",""),Table1[rxnid2],Table1[kapp (1/h)],MEDIAN(Table1[kapp (1/h)]))</f>
        <v>24803.684102600713</v>
      </c>
      <c r="J217" t="s">
        <v>154</v>
      </c>
      <c r="K217" t="s">
        <v>415</v>
      </c>
      <c r="L217">
        <v>9.1138577247532808</v>
      </c>
      <c r="M217" cm="1">
        <f t="array" ref="M217">(_xlfn._xlws.FILTER(Table3[Column2],Table3[Column2]=Table2[[#This Row],[Column1]],"")=Table2[[#This Row],[Column1]])*Table2[[#This Row],[Column3]]</f>
        <v>9.1138577247532808</v>
      </c>
      <c r="P217" t="s">
        <v>2094</v>
      </c>
      <c r="Q217" t="str">
        <f>SUBSTITUTE(Table3[[#This Row],[Column1]],"'","")</f>
        <v>RXN-EX_o2_e_FWD-SPONT</v>
      </c>
      <c r="S217" t="s">
        <v>154</v>
      </c>
      <c r="T217" t="s">
        <v>415</v>
      </c>
      <c r="U217">
        <v>9.1138577247532808</v>
      </c>
      <c r="V217" cm="1">
        <f t="array" ref="V217">(_xlfn._xlws.FILTER(Table3[Column2],Table3[Column2]=Table5[[#This Row],[Column1]],"")=Table5[[#This Row],[Column1]])*Table5[[#This Row],[Column3]]</f>
        <v>9.1138577247532808</v>
      </c>
      <c r="X217" t="s">
        <v>181</v>
      </c>
      <c r="Y217" t="s">
        <v>415</v>
      </c>
      <c r="Z217">
        <v>8.7611154597692202</v>
      </c>
      <c r="AA217">
        <f>_xlfn.XLOOKUP(Table4[[#This Row],[Column1]],Table2[Column1],Table2[Column3])</f>
        <v>12.2156494871835</v>
      </c>
      <c r="AB217">
        <f>(Table4[[#This Row],[old flux]]-Table4[[#This Row],[Column3]])/Table4[[#This Row],[old flux]]</f>
        <v>0.28279577201676681</v>
      </c>
    </row>
    <row r="218" spans="1:28" hidden="1" x14ac:dyDescent="0.2">
      <c r="A218" t="s">
        <v>218</v>
      </c>
      <c r="B218">
        <v>173.28218264040501</v>
      </c>
      <c r="C218" t="str">
        <f>Table1[[#This Row],[rxnid]]</f>
        <v>RXN-NDPK1_c_FWD-YKL067W</v>
      </c>
      <c r="D218">
        <f>Table1[[#This Row],[kapp (1/s)]]*3600</f>
        <v>623815.85750545806</v>
      </c>
      <c r="F218" t="s">
        <v>5969</v>
      </c>
      <c r="G218">
        <f>_xlfn.XLOOKUP(SUBSTITUTE(Table6[[#This Row],[rxn]],"'",""),Table1[rxnid2],Table1[kapp (1/h)],MEDIAN(Table1[kapp (1/h)]))</f>
        <v>24803.684102600713</v>
      </c>
      <c r="J218" t="s">
        <v>312</v>
      </c>
      <c r="K218" t="s">
        <v>415</v>
      </c>
      <c r="L218">
        <v>21.329507211936701</v>
      </c>
      <c r="M218" cm="1">
        <f t="array" ref="M218">(_xlfn._xlws.FILTER(Table3[Column2],Table3[Column2]=Table2[[#This Row],[Column1]],"")=Table2[[#This Row],[Column1]])*Table2[[#This Row],[Column3]]</f>
        <v>21.329507211936701</v>
      </c>
      <c r="P218" t="s">
        <v>2095</v>
      </c>
      <c r="Q218" t="str">
        <f>SUBSTITUTE(Table3[[#This Row],[Column1]],"'","")</f>
        <v>RXN-EX_o2_e_REV-SPONT</v>
      </c>
      <c r="S218" t="s">
        <v>312</v>
      </c>
      <c r="T218" t="s">
        <v>415</v>
      </c>
      <c r="U218">
        <v>21.329507211936701</v>
      </c>
      <c r="V218" cm="1">
        <f t="array" ref="V218">(_xlfn._xlws.FILTER(Table3[Column2],Table3[Column2]=Table5[[#This Row],[Column1]],"")=Table5[[#This Row],[Column1]])*Table5[[#This Row],[Column3]]</f>
        <v>21.329507211936701</v>
      </c>
      <c r="X218" t="s">
        <v>154</v>
      </c>
      <c r="Y218" t="s">
        <v>415</v>
      </c>
      <c r="Z218">
        <v>9.0946738834259602</v>
      </c>
      <c r="AA218">
        <f>_xlfn.XLOOKUP(Table4[[#This Row],[Column1]],Table2[Column1],Table2[Column3])</f>
        <v>9.1138577247532808</v>
      </c>
      <c r="AB218">
        <f>(Table4[[#This Row],[old flux]]-Table4[[#This Row],[Column3]])/Table4[[#This Row],[old flux]]</f>
        <v>2.1049090195052363E-3</v>
      </c>
    </row>
    <row r="219" spans="1:28" hidden="1" x14ac:dyDescent="0.2">
      <c r="A219" t="s">
        <v>219</v>
      </c>
      <c r="B219">
        <v>173.28218264040501</v>
      </c>
      <c r="C219" t="str">
        <f>Table1[[#This Row],[rxnid]]</f>
        <v>RXN-NDPK7_c_FWD-YKL067W</v>
      </c>
      <c r="D219">
        <f>Table1[[#This Row],[kapp (1/s)]]*3600</f>
        <v>623815.85750545806</v>
      </c>
      <c r="F219" t="s">
        <v>5970</v>
      </c>
      <c r="G219">
        <f>_xlfn.XLOOKUP(SUBSTITUTE(Table6[[#This Row],[rxn]],"'",""),Table1[rxnid2],Table1[kapp (1/h)],MEDIAN(Table1[kapp (1/h)]))</f>
        <v>24803.684102600713</v>
      </c>
      <c r="J219" t="s">
        <v>463</v>
      </c>
      <c r="K219" t="s">
        <v>415</v>
      </c>
      <c r="L219">
        <v>5.3852662087610996</v>
      </c>
      <c r="M219" cm="1">
        <f t="array" ref="M219">(_xlfn._xlws.FILTER(Table3[Column2],Table3[Column2]=Table2[[#This Row],[Column1]],"")=Table2[[#This Row],[Column1]])*Table2[[#This Row],[Column3]]</f>
        <v>5.3852662087610996</v>
      </c>
      <c r="P219" t="s">
        <v>2096</v>
      </c>
      <c r="Q219" t="str">
        <f>SUBSTITUTE(Table3[[#This Row],[Column1]],"'","")</f>
        <v>RXN-EX_hdca_e_FWD-SPONT</v>
      </c>
      <c r="S219" t="s">
        <v>463</v>
      </c>
      <c r="T219" t="s">
        <v>415</v>
      </c>
      <c r="U219">
        <v>5.3852662087610996</v>
      </c>
      <c r="V219" cm="1">
        <f t="array" ref="V219">(_xlfn._xlws.FILTER(Table3[Column2],Table3[Column2]=Table5[[#This Row],[Column1]],"")=Table5[[#This Row],[Column1]])*Table5[[#This Row],[Column3]]</f>
        <v>5.3852662087610996</v>
      </c>
      <c r="X219" t="s">
        <v>312</v>
      </c>
      <c r="Y219" t="s">
        <v>415</v>
      </c>
      <c r="Z219">
        <v>17.855789343195099</v>
      </c>
      <c r="AA219">
        <f>_xlfn.XLOOKUP(Table4[[#This Row],[Column1]],Table2[Column1],Table2[Column3])</f>
        <v>21.329507211936701</v>
      </c>
      <c r="AB219">
        <f>(Table4[[#This Row],[old flux]]-Table4[[#This Row],[Column3]])/Table4[[#This Row],[old flux]]</f>
        <v>0.16285973389941208</v>
      </c>
    </row>
    <row r="220" spans="1:28" hidden="1" x14ac:dyDescent="0.2">
      <c r="A220" t="s">
        <v>220</v>
      </c>
      <c r="B220">
        <v>173.28218264040501</v>
      </c>
      <c r="C220" t="str">
        <f>Table1[[#This Row],[rxnid]]</f>
        <v>RXN-NDPK5_c_FWD-YKL067W</v>
      </c>
      <c r="D220">
        <f>Table1[[#This Row],[kapp (1/s)]]*3600</f>
        <v>623815.85750545806</v>
      </c>
      <c r="F220" t="s">
        <v>5971</v>
      </c>
      <c r="G220">
        <f>_xlfn.XLOOKUP(SUBSTITUTE(Table6[[#This Row],[rxn]],"'",""),Table1[rxnid2],Table1[kapp (1/h)],MEDIAN(Table1[kapp (1/h)]))</f>
        <v>24803.684102600713</v>
      </c>
      <c r="J220" t="s">
        <v>228</v>
      </c>
      <c r="K220" t="s">
        <v>415</v>
      </c>
      <c r="L220">
        <v>9.1138577247532808</v>
      </c>
      <c r="M220" cm="1">
        <f t="array" ref="M220">(_xlfn._xlws.FILTER(Table3[Column2],Table3[Column2]=Table2[[#This Row],[Column1]],"")=Table2[[#This Row],[Column1]])*Table2[[#This Row],[Column3]]</f>
        <v>9.1138577247532808</v>
      </c>
      <c r="P220" t="s">
        <v>2097</v>
      </c>
      <c r="Q220" t="str">
        <f>SUBSTITUTE(Table3[[#This Row],[Column1]],"'","")</f>
        <v>RXN-EX_hdca_e_REV-SPONT</v>
      </c>
      <c r="S220" t="s">
        <v>228</v>
      </c>
      <c r="T220" t="s">
        <v>415</v>
      </c>
      <c r="U220">
        <v>9.1138577247532808</v>
      </c>
      <c r="V220" cm="1">
        <f t="array" ref="V220">(_xlfn._xlws.FILTER(Table3[Column2],Table3[Column2]=Table5[[#This Row],[Column1]],"")=Table5[[#This Row],[Column1]])*Table5[[#This Row],[Column3]]</f>
        <v>9.1138577247532808</v>
      </c>
      <c r="X220" t="s">
        <v>463</v>
      </c>
      <c r="Y220" t="s">
        <v>415</v>
      </c>
      <c r="Z220">
        <v>10.175279622691299</v>
      </c>
      <c r="AA220">
        <f>_xlfn.XLOOKUP(Table4[[#This Row],[Column1]],Table2[Column1],Table2[Column3])</f>
        <v>5.3852662087610996</v>
      </c>
      <c r="AB220">
        <f>(Table4[[#This Row],[old flux]]-Table4[[#This Row],[Column3]])/Table4[[#This Row],[old flux]]</f>
        <v>-0.88946641228942325</v>
      </c>
    </row>
    <row r="221" spans="1:28" hidden="1" x14ac:dyDescent="0.2">
      <c r="A221" t="s">
        <v>221</v>
      </c>
      <c r="B221">
        <v>173.28218264040501</v>
      </c>
      <c r="C221" t="str">
        <f>Table1[[#This Row],[rxnid]]</f>
        <v>RXN-NDPK3_c_FWD-YKL067W</v>
      </c>
      <c r="D221">
        <f>Table1[[#This Row],[kapp (1/s)]]*3600</f>
        <v>623815.85750545806</v>
      </c>
      <c r="F221" t="s">
        <v>5972</v>
      </c>
      <c r="G221">
        <f>_xlfn.XLOOKUP(SUBSTITUTE(Table6[[#This Row],[rxn]],"'",""),Table1[rxnid2],Table1[kapp (1/h)],MEDIAN(Table1[kapp (1/h)]))</f>
        <v>24803.684102600713</v>
      </c>
      <c r="J221" t="s">
        <v>157</v>
      </c>
      <c r="K221" t="s">
        <v>415</v>
      </c>
      <c r="L221">
        <v>9.1138577247532808</v>
      </c>
      <c r="M221" cm="1">
        <f t="array" ref="M221">(_xlfn._xlws.FILTER(Table3[Column2],Table3[Column2]=Table2[[#This Row],[Column1]],"")=Table2[[#This Row],[Column1]])*Table2[[#This Row],[Column3]]</f>
        <v>9.1138577247532808</v>
      </c>
      <c r="P221" t="s">
        <v>2098</v>
      </c>
      <c r="Q221" t="str">
        <f>SUBSTITUTE(Table3[[#This Row],[Column1]],"'","")</f>
        <v>RXN-EX_hdcea_e_FWD-SPONT</v>
      </c>
      <c r="S221" t="s">
        <v>157</v>
      </c>
      <c r="T221" t="s">
        <v>415</v>
      </c>
      <c r="U221">
        <v>9.1138577247532808</v>
      </c>
      <c r="V221" cm="1">
        <f t="array" ref="V221">(_xlfn._xlws.FILTER(Table3[Column2],Table3[Column2]=Table5[[#This Row],[Column1]],"")=Table5[[#This Row],[Column1]])*Table5[[#This Row],[Column3]]</f>
        <v>9.1138577247532808</v>
      </c>
      <c r="X221" t="s">
        <v>228</v>
      </c>
      <c r="Y221" t="s">
        <v>415</v>
      </c>
      <c r="Z221">
        <v>9.0946738834259602</v>
      </c>
      <c r="AA221">
        <f>_xlfn.XLOOKUP(Table4[[#This Row],[Column1]],Table2[Column1],Table2[Column3])</f>
        <v>9.1138577247532808</v>
      </c>
      <c r="AB221">
        <f>(Table4[[#This Row],[old flux]]-Table4[[#This Row],[Column3]])/Table4[[#This Row],[old flux]]</f>
        <v>2.1049090195052363E-3</v>
      </c>
    </row>
    <row r="222" spans="1:28" hidden="1" x14ac:dyDescent="0.2">
      <c r="A222" t="s">
        <v>222</v>
      </c>
      <c r="B222">
        <v>0.480384677126733</v>
      </c>
      <c r="C222" t="str">
        <f>Table1[[#This Row],[rxnid]]</f>
        <v>RXN-SERt_c_rm_FWD-YKR039W_rm</v>
      </c>
      <c r="D222">
        <f>Table1[[#This Row],[kapp (1/s)]]*3600</f>
        <v>1729.3848376562387</v>
      </c>
      <c r="F222" t="s">
        <v>5973</v>
      </c>
      <c r="G222">
        <f>_xlfn.XLOOKUP(SUBSTITUTE(Table6[[#This Row],[rxn]],"'",""),Table1[rxnid2],Table1[kapp (1/h)],MEDIAN(Table1[kapp (1/h)]))</f>
        <v>24803.684102600713</v>
      </c>
      <c r="J222" t="s">
        <v>52</v>
      </c>
      <c r="K222" t="s">
        <v>415</v>
      </c>
      <c r="L222">
        <v>315.95002153499598</v>
      </c>
      <c r="M222" cm="1">
        <f t="array" ref="M222">(_xlfn._xlws.FILTER(Table3[Column2],Table3[Column2]=Table2[[#This Row],[Column1]],"")=Table2[[#This Row],[Column1]])*Table2[[#This Row],[Column3]]</f>
        <v>315.95002153499598</v>
      </c>
      <c r="P222" t="s">
        <v>2099</v>
      </c>
      <c r="Q222" t="str">
        <f>SUBSTITUTE(Table3[[#This Row],[Column1]],"'","")</f>
        <v>RXN-EX_hdcea_e_REV-SPONT</v>
      </c>
      <c r="S222" t="s">
        <v>52</v>
      </c>
      <c r="T222" t="s">
        <v>415</v>
      </c>
      <c r="U222">
        <v>315.95002153499598</v>
      </c>
      <c r="V222" cm="1">
        <f t="array" ref="V222">(_xlfn._xlws.FILTER(Table3[Column2],Table3[Column2]=Table5[[#This Row],[Column1]],"")=Table5[[#This Row],[Column1]])*Table5[[#This Row],[Column3]]</f>
        <v>315.95002153499598</v>
      </c>
      <c r="X222" t="s">
        <v>157</v>
      </c>
      <c r="Y222" t="s">
        <v>415</v>
      </c>
      <c r="Z222">
        <v>9.0946738834259602</v>
      </c>
      <c r="AA222">
        <f>_xlfn.XLOOKUP(Table4[[#This Row],[Column1]],Table2[Column1],Table2[Column3])</f>
        <v>9.1138577247532808</v>
      </c>
      <c r="AB222">
        <f>(Table4[[#This Row],[old flux]]-Table4[[#This Row],[Column3]])/Table4[[#This Row],[old flux]]</f>
        <v>2.1049090195052363E-3</v>
      </c>
    </row>
    <row r="223" spans="1:28" hidden="1" x14ac:dyDescent="0.2">
      <c r="A223" t="s">
        <v>223</v>
      </c>
      <c r="B223">
        <v>0.480384677126733</v>
      </c>
      <c r="C223" t="str">
        <f>Table1[[#This Row],[rxnid]]</f>
        <v>RXN-SERt_c_r_FWD-YKR039W_rm</v>
      </c>
      <c r="D223">
        <f>Table1[[#This Row],[kapp (1/s)]]*3600</f>
        <v>1729.3848376562387</v>
      </c>
      <c r="F223" t="s">
        <v>5974</v>
      </c>
      <c r="G223">
        <f>_xlfn.XLOOKUP(SUBSTITUTE(Table6[[#This Row],[rxn]],"'",""),Table1[rxnid2],Table1[kapp (1/h)],MEDIAN(Table1[kapp (1/h)]))</f>
        <v>24803.684102600713</v>
      </c>
      <c r="J223" t="s">
        <v>91</v>
      </c>
      <c r="K223" t="s">
        <v>415</v>
      </c>
      <c r="L223">
        <v>315.95002153499598</v>
      </c>
      <c r="M223" cm="1">
        <f t="array" ref="M223">(_xlfn._xlws.FILTER(Table3[Column2],Table3[Column2]=Table2[[#This Row],[Column1]],"")=Table2[[#This Row],[Column1]])*Table2[[#This Row],[Column3]]</f>
        <v>315.95002153499598</v>
      </c>
      <c r="P223" t="s">
        <v>2100</v>
      </c>
      <c r="Q223" t="str">
        <f>SUBSTITUTE(Table3[[#This Row],[Column1]],"'","")</f>
        <v>RXN-EX_pectin_e_FWD-SPONT</v>
      </c>
      <c r="S223" t="s">
        <v>91</v>
      </c>
      <c r="T223" t="s">
        <v>415</v>
      </c>
      <c r="U223">
        <v>315.95002153499598</v>
      </c>
      <c r="V223" cm="1">
        <f t="array" ref="V223">(_xlfn._xlws.FILTER(Table3[Column2],Table3[Column2]=Table5[[#This Row],[Column1]],"")=Table5[[#This Row],[Column1]])*Table5[[#This Row],[Column3]]</f>
        <v>315.95002153499598</v>
      </c>
      <c r="X223" t="s">
        <v>52</v>
      </c>
      <c r="Y223" t="s">
        <v>415</v>
      </c>
      <c r="Z223">
        <v>402.39396196324498</v>
      </c>
      <c r="AA223">
        <f>_xlfn.XLOOKUP(Table4[[#This Row],[Column1]],Table2[Column1],Table2[Column3])</f>
        <v>315.95002153499598</v>
      </c>
      <c r="AB223">
        <f>(Table4[[#This Row],[old flux]]-Table4[[#This Row],[Column3]])/Table4[[#This Row],[old flux]]</f>
        <v>-0.27360004600814403</v>
      </c>
    </row>
    <row r="224" spans="1:28" hidden="1" x14ac:dyDescent="0.2">
      <c r="A224" t="s">
        <v>224</v>
      </c>
      <c r="B224">
        <v>6.8267699958563304</v>
      </c>
      <c r="C224" t="str">
        <f>Table1[[#This Row],[rxnid]]</f>
        <v>RXN-C4STMO4_c_FWD-YGR060W</v>
      </c>
      <c r="D224">
        <f>Table1[[#This Row],[kapp (1/s)]]*3600</f>
        <v>24576.371985082791</v>
      </c>
      <c r="F224" t="s">
        <v>5975</v>
      </c>
      <c r="G224">
        <f>_xlfn.XLOOKUP(SUBSTITUTE(Table6[[#This Row],[rxn]],"'",""),Table1[rxnid2],Table1[kapp (1/h)],MEDIAN(Table1[kapp (1/h)]))</f>
        <v>24803.684102600713</v>
      </c>
      <c r="J224" t="s">
        <v>464</v>
      </c>
      <c r="K224" t="s">
        <v>415</v>
      </c>
      <c r="L224">
        <v>0.27415070859414198</v>
      </c>
      <c r="M224" cm="1">
        <f t="array" ref="M224">(_xlfn._xlws.FILTER(Table3[Column2],Table3[Column2]=Table2[[#This Row],[Column1]],"")=Table2[[#This Row],[Column1]])*Table2[[#This Row],[Column3]]</f>
        <v>0.27415070859414198</v>
      </c>
      <c r="P224" t="s">
        <v>2101</v>
      </c>
      <c r="Q224" t="str">
        <f>SUBSTITUTE(Table3[[#This Row],[Column1]],"'","")</f>
        <v>RXN-EX_pectin_e_REV-SPONT</v>
      </c>
      <c r="S224" t="s">
        <v>464</v>
      </c>
      <c r="T224" t="s">
        <v>415</v>
      </c>
      <c r="U224">
        <v>0.27415070859414198</v>
      </c>
      <c r="V224" cm="1">
        <f t="array" ref="V224">(_xlfn._xlws.FILTER(Table3[Column2],Table3[Column2]=Table5[[#This Row],[Column1]],"")=Table5[[#This Row],[Column1]])*Table5[[#This Row],[Column3]]</f>
        <v>0.27415070859414198</v>
      </c>
      <c r="X224" t="s">
        <v>91</v>
      </c>
      <c r="Y224" t="s">
        <v>415</v>
      </c>
      <c r="Z224">
        <v>402.39396196324498</v>
      </c>
      <c r="AA224">
        <f>_xlfn.XLOOKUP(Table4[[#This Row],[Column1]],Table2[Column1],Table2[Column3])</f>
        <v>315.95002153499598</v>
      </c>
      <c r="AB224">
        <f>(Table4[[#This Row],[old flux]]-Table4[[#This Row],[Column3]])/Table4[[#This Row],[old flux]]</f>
        <v>-0.27360004600814403</v>
      </c>
    </row>
    <row r="225" spans="1:28" hidden="1" x14ac:dyDescent="0.2">
      <c r="A225" t="s">
        <v>225</v>
      </c>
      <c r="B225">
        <v>6.8267699958563304</v>
      </c>
      <c r="C225" t="str">
        <f>Table1[[#This Row],[rxnid]]</f>
        <v>RXN-C4STMO3_c_FWD-YGR060W</v>
      </c>
      <c r="D225">
        <f>Table1[[#This Row],[kapp (1/s)]]*3600</f>
        <v>24576.371985082791</v>
      </c>
      <c r="F225" t="s">
        <v>5976</v>
      </c>
      <c r="G225">
        <f>_xlfn.XLOOKUP(SUBSTITUTE(Table6[[#This Row],[rxn]],"'",""),Table1[rxnid2],Table1[kapp (1/h)],MEDIAN(Table1[kapp (1/h)]))</f>
        <v>24803.684102600713</v>
      </c>
      <c r="J225" t="s">
        <v>465</v>
      </c>
      <c r="K225" t="s">
        <v>415</v>
      </c>
      <c r="L225">
        <v>4.8071121335499999E-4</v>
      </c>
      <c r="M225" cm="1">
        <f t="array" ref="M225">(_xlfn._xlws.FILTER(Table3[Column2],Table3[Column2]=Table2[[#This Row],[Column1]],"")=Table2[[#This Row],[Column1]])*Table2[[#This Row],[Column3]]</f>
        <v>4.8071121335499999E-4</v>
      </c>
      <c r="P225" t="s">
        <v>2102</v>
      </c>
      <c r="Q225" t="str">
        <f>SUBSTITUTE(Table3[[#This Row],[Column1]],"'","")</f>
        <v>RXN-EX_pheac_e_FWD-SPONT</v>
      </c>
      <c r="S225" t="s">
        <v>465</v>
      </c>
      <c r="T225" t="s">
        <v>415</v>
      </c>
      <c r="U225">
        <v>4.8071121335499999E-4</v>
      </c>
      <c r="V225" cm="1">
        <f t="array" ref="V225">(_xlfn._xlws.FILTER(Table3[Column2],Table3[Column2]=Table5[[#This Row],[Column1]],"")=Table5[[#This Row],[Column1]])*Table5[[#This Row],[Column3]]</f>
        <v>4.8071121335499999E-4</v>
      </c>
      <c r="X225" t="s">
        <v>464</v>
      </c>
      <c r="Y225" t="s">
        <v>415</v>
      </c>
      <c r="Z225">
        <v>0.27415070859414198</v>
      </c>
      <c r="AA225">
        <f>_xlfn.XLOOKUP(Table4[[#This Row],[Column1]],Table2[Column1],Table2[Column3])</f>
        <v>0.27415070859414198</v>
      </c>
      <c r="AB225">
        <f>(Table4[[#This Row],[old flux]]-Table4[[#This Row],[Column3]])/Table4[[#This Row],[old flux]]</f>
        <v>0</v>
      </c>
    </row>
    <row r="226" spans="1:28" hidden="1" x14ac:dyDescent="0.2">
      <c r="A226" t="s">
        <v>226</v>
      </c>
      <c r="B226">
        <v>6.8267699958563304</v>
      </c>
      <c r="C226" t="str">
        <f>Table1[[#This Row],[rxnid]]</f>
        <v>RXN-C4STMO2_c_FWD-YGR060W</v>
      </c>
      <c r="D226">
        <f>Table1[[#This Row],[kapp (1/s)]]*3600</f>
        <v>24576.371985082791</v>
      </c>
      <c r="F226" t="s">
        <v>5977</v>
      </c>
      <c r="G226">
        <f>_xlfn.XLOOKUP(SUBSTITUTE(Table6[[#This Row],[rxn]],"'",""),Table1[rxnid2],Table1[kapp (1/h)],MEDIAN(Table1[kapp (1/h)]))</f>
        <v>24803.684102600713</v>
      </c>
      <c r="J226" t="s">
        <v>36</v>
      </c>
      <c r="K226" t="s">
        <v>415</v>
      </c>
      <c r="L226">
        <v>1.9893002979451899</v>
      </c>
      <c r="M226" cm="1">
        <f t="array" ref="M226">(_xlfn._xlws.FILTER(Table3[Column2],Table3[Column2]=Table2[[#This Row],[Column1]],"")=Table2[[#This Row],[Column1]])*Table2[[#This Row],[Column3]]</f>
        <v>1.9893002979451899</v>
      </c>
      <c r="P226" t="s">
        <v>2103</v>
      </c>
      <c r="Q226" t="str">
        <f>SUBSTITUTE(Table3[[#This Row],[Column1]],"'","")</f>
        <v>RXN-EX_pheac_e_REV-SPONT</v>
      </c>
      <c r="S226" t="s">
        <v>36</v>
      </c>
      <c r="T226" t="s">
        <v>415</v>
      </c>
      <c r="U226">
        <v>1.9893002979451899</v>
      </c>
      <c r="V226" cm="1">
        <f t="array" ref="V226">(_xlfn._xlws.FILTER(Table3[Column2],Table3[Column2]=Table5[[#This Row],[Column1]],"")=Table5[[#This Row],[Column1]])*Table5[[#This Row],[Column3]]</f>
        <v>1.9893002979451899</v>
      </c>
      <c r="X226" t="s">
        <v>465</v>
      </c>
      <c r="Y226" t="s">
        <v>415</v>
      </c>
      <c r="Z226">
        <v>4.8071121335499999E-4</v>
      </c>
      <c r="AA226">
        <f>_xlfn.XLOOKUP(Table4[[#This Row],[Column1]],Table2[Column1],Table2[Column3])</f>
        <v>4.8071121335499999E-4</v>
      </c>
      <c r="AB226">
        <f>(Table4[[#This Row],[old flux]]-Table4[[#This Row],[Column3]])/Table4[[#This Row],[old flux]]</f>
        <v>0</v>
      </c>
    </row>
    <row r="227" spans="1:28" hidden="1" x14ac:dyDescent="0.2">
      <c r="A227" t="s">
        <v>227</v>
      </c>
      <c r="B227">
        <v>6.8267699958563304</v>
      </c>
      <c r="C227" t="str">
        <f>Table1[[#This Row],[rxnid]]</f>
        <v>RXN-C4STMO1_c_FWD-YGR060W</v>
      </c>
      <c r="D227">
        <f>Table1[[#This Row],[kapp (1/s)]]*3600</f>
        <v>24576.371985082791</v>
      </c>
      <c r="F227" t="s">
        <v>5978</v>
      </c>
      <c r="G227">
        <f>_xlfn.XLOOKUP(SUBSTITUTE(Table6[[#This Row],[rxn]],"'",""),Table1[rxnid2],Table1[kapp (1/h)],MEDIAN(Table1[kapp (1/h)]))</f>
        <v>24803.684102600713</v>
      </c>
      <c r="J227" t="s">
        <v>59</v>
      </c>
      <c r="K227" t="s">
        <v>415</v>
      </c>
      <c r="L227">
        <v>8.7764726839700504</v>
      </c>
      <c r="M227" cm="1">
        <f t="array" ref="M227">(_xlfn._xlws.FILTER(Table3[Column2],Table3[Column2]=Table2[[#This Row],[Column1]],"")=Table2[[#This Row],[Column1]])*Table2[[#This Row],[Column3]]</f>
        <v>8.7764726839700504</v>
      </c>
      <c r="P227" t="s">
        <v>2104</v>
      </c>
      <c r="Q227" t="str">
        <f>SUBSTITUTE(Table3[[#This Row],[Column1]],"'","")</f>
        <v>RXN-EX_pacald_e_FWD-SPONT</v>
      </c>
      <c r="S227" t="s">
        <v>59</v>
      </c>
      <c r="T227" t="s">
        <v>415</v>
      </c>
      <c r="U227">
        <v>8.7764726839700504</v>
      </c>
      <c r="V227" cm="1">
        <f t="array" ref="V227">(_xlfn._xlws.FILTER(Table3[Column2],Table3[Column2]=Table5[[#This Row],[Column1]],"")=Table5[[#This Row],[Column1]])*Table5[[#This Row],[Column3]]</f>
        <v>8.7764726839700504</v>
      </c>
      <c r="X227" t="s">
        <v>36</v>
      </c>
      <c r="Y227" t="s">
        <v>415</v>
      </c>
      <c r="Z227">
        <v>0.44208281418299999</v>
      </c>
      <c r="AA227">
        <f>_xlfn.XLOOKUP(Table4[[#This Row],[Column1]],Table2[Column1],Table2[Column3])</f>
        <v>1.9893002979451899</v>
      </c>
      <c r="AB227">
        <f>(Table4[[#This Row],[old flux]]-Table4[[#This Row],[Column3]])/Table4[[#This Row],[old flux]]</f>
        <v>0.77776969387696715</v>
      </c>
    </row>
    <row r="228" spans="1:28" hidden="1" x14ac:dyDescent="0.2">
      <c r="A228" t="s">
        <v>228</v>
      </c>
      <c r="B228">
        <v>2.2478616014613899</v>
      </c>
      <c r="C228" t="str">
        <f>Table1[[#This Row],[rxnid]]</f>
        <v>RXN-PRAGSi_c_FWD-YGL234W</v>
      </c>
      <c r="D228">
        <f>Table1[[#This Row],[kapp (1/s)]]*3600</f>
        <v>8092.3017652610033</v>
      </c>
      <c r="F228" t="s">
        <v>5979</v>
      </c>
      <c r="G228">
        <f>_xlfn.XLOOKUP(SUBSTITUTE(Table6[[#This Row],[rxn]],"'",""),Table1[rxnid2],Table1[kapp (1/h)],MEDIAN(Table1[kapp (1/h)]))</f>
        <v>24803.684102600713</v>
      </c>
      <c r="J228" t="s">
        <v>7</v>
      </c>
      <c r="K228" t="s">
        <v>415</v>
      </c>
      <c r="L228">
        <v>4.72187871460455</v>
      </c>
      <c r="M228" cm="1">
        <f t="array" ref="M228">(_xlfn._xlws.FILTER(Table3[Column2],Table3[Column2]=Table2[[#This Row],[Column1]],"")=Table2[[#This Row],[Column1]])*Table2[[#This Row],[Column3]]</f>
        <v>4.72187871460455</v>
      </c>
      <c r="P228" t="s">
        <v>2105</v>
      </c>
      <c r="Q228" t="str">
        <f>SUBSTITUTE(Table3[[#This Row],[Column1]],"'","")</f>
        <v>RXN-EX_pacald_e_REV-SPONT</v>
      </c>
      <c r="S228" t="s">
        <v>7</v>
      </c>
      <c r="T228" t="s">
        <v>415</v>
      </c>
      <c r="U228">
        <v>4.72187871460455</v>
      </c>
      <c r="V228" cm="1">
        <f t="array" ref="V228">(_xlfn._xlws.FILTER(Table3[Column2],Table3[Column2]=Table5[[#This Row],[Column1]],"")=Table5[[#This Row],[Column1]])*Table5[[#This Row],[Column3]]</f>
        <v>4.72187871460455</v>
      </c>
      <c r="X228" t="s">
        <v>59</v>
      </c>
      <c r="Y228" t="s">
        <v>415</v>
      </c>
      <c r="Z228">
        <v>8.3750366355989705</v>
      </c>
      <c r="AA228">
        <f>_xlfn.XLOOKUP(Table4[[#This Row],[Column1]],Table2[Column1],Table2[Column3])</f>
        <v>8.7764726839700504</v>
      </c>
      <c r="AB228">
        <f>(Table4[[#This Row],[old flux]]-Table4[[#This Row],[Column3]])/Table4[[#This Row],[old flux]]</f>
        <v>4.5740021398834881E-2</v>
      </c>
    </row>
    <row r="229" spans="1:28" hidden="1" x14ac:dyDescent="0.2">
      <c r="A229" t="s">
        <v>229</v>
      </c>
      <c r="B229">
        <v>2.2478616014613899</v>
      </c>
      <c r="C229" t="str">
        <f>Table1[[#This Row],[rxnid]]</f>
        <v>RXN-PRAIS_c_FWD-YGL234W</v>
      </c>
      <c r="D229">
        <f>Table1[[#This Row],[kapp (1/s)]]*3600</f>
        <v>8092.3017652610033</v>
      </c>
      <c r="F229" t="s">
        <v>5980</v>
      </c>
      <c r="G229">
        <f>_xlfn.XLOOKUP(SUBSTITUTE(Table6[[#This Row],[rxn]],"'",""),Table1[rxnid2],Table1[kapp (1/h)],MEDIAN(Table1[kapp (1/h)]))</f>
        <v>24803.684102600713</v>
      </c>
      <c r="J229" t="s">
        <v>466</v>
      </c>
      <c r="K229" t="s">
        <v>415</v>
      </c>
      <c r="L229">
        <v>5.9946046378999997E-5</v>
      </c>
      <c r="M229" cm="1">
        <f t="array" ref="M229">(_xlfn._xlws.FILTER(Table3[Column2],Table3[Column2]=Table2[[#This Row],[Column1]],"")=Table2[[#This Row],[Column1]])*Table2[[#This Row],[Column3]]</f>
        <v>5.9946046378999997E-5</v>
      </c>
      <c r="P229" t="s">
        <v>2106</v>
      </c>
      <c r="Q229" t="str">
        <f>SUBSTITUTE(Table3[[#This Row],[Column1]],"'","")</f>
        <v>RXN-EX_pi_e_FWD-SPONT</v>
      </c>
      <c r="S229" t="s">
        <v>466</v>
      </c>
      <c r="T229" t="s">
        <v>415</v>
      </c>
      <c r="U229">
        <v>5.9946046378999997E-5</v>
      </c>
      <c r="V229" cm="1">
        <f t="array" ref="V229">(_xlfn._xlws.FILTER(Table3[Column2],Table3[Column2]=Table5[[#This Row],[Column1]],"")=Table5[[#This Row],[Column1]])*Table5[[#This Row],[Column3]]</f>
        <v>5.9946046378999997E-5</v>
      </c>
      <c r="X229" t="s">
        <v>7</v>
      </c>
      <c r="Y229" t="s">
        <v>415</v>
      </c>
      <c r="Z229">
        <v>1.6001773592267301</v>
      </c>
      <c r="AA229">
        <f>_xlfn.XLOOKUP(Table4[[#This Row],[Column1]],Table2[Column1],Table2[Column3])</f>
        <v>4.72187871460455</v>
      </c>
      <c r="AB229">
        <f>(Table4[[#This Row],[old flux]]-Table4[[#This Row],[Column3]])/Table4[[#This Row],[old flux]]</f>
        <v>0.66111426066970835</v>
      </c>
    </row>
    <row r="230" spans="1:28" hidden="1" x14ac:dyDescent="0.2">
      <c r="A230" t="s">
        <v>230</v>
      </c>
      <c r="B230">
        <v>3.6005295761118101</v>
      </c>
      <c r="C230" t="str">
        <f>Table1[[#This Row],[rxnid]]</f>
        <v>RXN-C3STKR2_c_FWD-YLR100W</v>
      </c>
      <c r="D230">
        <f>Table1[[#This Row],[kapp (1/s)]]*3600</f>
        <v>12961.906474002517</v>
      </c>
      <c r="F230" t="s">
        <v>5981</v>
      </c>
      <c r="G230">
        <f>_xlfn.XLOOKUP(SUBSTITUTE(Table6[[#This Row],[rxn]],"'",""),Table1[rxnid2],Table1[kapp (1/h)],MEDIAN(Table1[kapp (1/h)]))</f>
        <v>24803.684102600713</v>
      </c>
      <c r="J230" t="s">
        <v>77</v>
      </c>
      <c r="K230" t="s">
        <v>415</v>
      </c>
      <c r="L230">
        <v>4.72187871460455</v>
      </c>
      <c r="M230" cm="1">
        <f t="array" ref="M230">(_xlfn._xlws.FILTER(Table3[Column2],Table3[Column2]=Table2[[#This Row],[Column1]],"")=Table2[[#This Row],[Column1]])*Table2[[#This Row],[Column3]]</f>
        <v>4.72187871460455</v>
      </c>
      <c r="P230" t="s">
        <v>2107</v>
      </c>
      <c r="Q230" t="str">
        <f>SUBSTITUTE(Table3[[#This Row],[Column1]],"'","")</f>
        <v>RXN-EX_pi_e_REV-SPONT</v>
      </c>
      <c r="S230" t="s">
        <v>77</v>
      </c>
      <c r="T230" t="s">
        <v>415</v>
      </c>
      <c r="U230">
        <v>4.72187871460455</v>
      </c>
      <c r="V230" cm="1">
        <f t="array" ref="V230">(_xlfn._xlws.FILTER(Table3[Column2],Table3[Column2]=Table5[[#This Row],[Column1]],"")=Table5[[#This Row],[Column1]])*Table5[[#This Row],[Column3]]</f>
        <v>4.72187871460455</v>
      </c>
      <c r="X230" t="s">
        <v>466</v>
      </c>
      <c r="Y230" t="s">
        <v>415</v>
      </c>
      <c r="Z230">
        <v>5.9946046378999997E-5</v>
      </c>
      <c r="AA230">
        <f>_xlfn.XLOOKUP(Table4[[#This Row],[Column1]],Table2[Column1],Table2[Column3])</f>
        <v>5.9946046378999997E-5</v>
      </c>
      <c r="AB230">
        <f>(Table4[[#This Row],[old flux]]-Table4[[#This Row],[Column3]])/Table4[[#This Row],[old flux]]</f>
        <v>0</v>
      </c>
    </row>
    <row r="231" spans="1:28" hidden="1" x14ac:dyDescent="0.2">
      <c r="A231" t="s">
        <v>231</v>
      </c>
      <c r="B231">
        <v>3.6005295761118101</v>
      </c>
      <c r="C231" t="str">
        <f>Table1[[#This Row],[rxnid]]</f>
        <v>RXN-C3STKR1_c_FWD-YLR100W</v>
      </c>
      <c r="D231">
        <f>Table1[[#This Row],[kapp (1/s)]]*3600</f>
        <v>12961.906474002517</v>
      </c>
      <c r="F231" t="s">
        <v>5982</v>
      </c>
      <c r="G231">
        <f>_xlfn.XLOOKUP(SUBSTITUTE(Table6[[#This Row],[rxn]],"'",""),Table1[rxnid2],Table1[kapp (1/h)],MEDIAN(Table1[kapp (1/h)]))</f>
        <v>24803.684102600713</v>
      </c>
      <c r="J231" t="s">
        <v>356</v>
      </c>
      <c r="K231" t="s">
        <v>415</v>
      </c>
      <c r="L231">
        <v>428.54498566549302</v>
      </c>
      <c r="M231" cm="1">
        <f t="array" ref="M231">(_xlfn._xlws.FILTER(Table3[Column2],Table3[Column2]=Table2[[#This Row],[Column1]],"")=Table2[[#This Row],[Column1]])*Table2[[#This Row],[Column3]]</f>
        <v>428.54498566549302</v>
      </c>
      <c r="P231" t="s">
        <v>2108</v>
      </c>
      <c r="Q231" t="str">
        <f>SUBSTITUTE(Table3[[#This Row],[Column1]],"'","")</f>
        <v>RXN-EX_k_e_FWD-SPONT</v>
      </c>
      <c r="S231" t="s">
        <v>356</v>
      </c>
      <c r="T231" t="s">
        <v>415</v>
      </c>
      <c r="U231">
        <v>428.54498566549302</v>
      </c>
      <c r="V231" cm="1">
        <f t="array" ref="V231">(_xlfn._xlws.FILTER(Table3[Column2],Table3[Column2]=Table5[[#This Row],[Column1]],"")=Table5[[#This Row],[Column1]])*Table5[[#This Row],[Column3]]</f>
        <v>428.54498566549302</v>
      </c>
      <c r="X231" t="s">
        <v>77</v>
      </c>
      <c r="Y231" t="s">
        <v>415</v>
      </c>
      <c r="Z231">
        <v>1.6001773592267301</v>
      </c>
      <c r="AA231">
        <f>_xlfn.XLOOKUP(Table4[[#This Row],[Column1]],Table2[Column1],Table2[Column3])</f>
        <v>4.72187871460455</v>
      </c>
      <c r="AB231">
        <f>(Table4[[#This Row],[old flux]]-Table4[[#This Row],[Column3]])/Table4[[#This Row],[old flux]]</f>
        <v>0.66111426066970835</v>
      </c>
    </row>
    <row r="232" spans="1:28" hidden="1" x14ac:dyDescent="0.2">
      <c r="A232" t="s">
        <v>232</v>
      </c>
      <c r="B232">
        <v>51.698076152079302</v>
      </c>
      <c r="C232" t="str">
        <f>Table1[[#This Row],[rxnid]]</f>
        <v>RXN-SHKK_c_FWD-YDR127W</v>
      </c>
      <c r="D232">
        <f>Table1[[#This Row],[kapp (1/s)]]*3600</f>
        <v>186113.07414748549</v>
      </c>
      <c r="F232" t="s">
        <v>5983</v>
      </c>
      <c r="G232">
        <f>_xlfn.XLOOKUP(SUBSTITUTE(Table6[[#This Row],[rxn]],"'",""),Table1[rxnid2],Table1[kapp (1/h)],MEDIAN(Table1[kapp (1/h)]))</f>
        <v>24803.684102600713</v>
      </c>
      <c r="J232" t="s">
        <v>152</v>
      </c>
      <c r="K232" t="s">
        <v>415</v>
      </c>
      <c r="L232">
        <v>129.49802911216401</v>
      </c>
      <c r="M232" cm="1">
        <f t="array" ref="M232">(_xlfn._xlws.FILTER(Table3[Column2],Table3[Column2]=Table2[[#This Row],[Column1]],"")=Table2[[#This Row],[Column1]])*Table2[[#This Row],[Column3]]</f>
        <v>129.49802911216401</v>
      </c>
      <c r="P232" t="s">
        <v>2109</v>
      </c>
      <c r="Q232" t="str">
        <f>SUBSTITUTE(Table3[[#This Row],[Column1]],"'","")</f>
        <v>RXN-EX_k_e_REV-SPONT</v>
      </c>
      <c r="S232" t="s">
        <v>152</v>
      </c>
      <c r="T232" t="s">
        <v>415</v>
      </c>
      <c r="U232">
        <v>129.49802911216401</v>
      </c>
      <c r="V232" cm="1">
        <f t="array" ref="V232">(_xlfn._xlws.FILTER(Table3[Column2],Table3[Column2]=Table5[[#This Row],[Column1]],"")=Table5[[#This Row],[Column1]])*Table5[[#This Row],[Column3]]</f>
        <v>129.49802911216401</v>
      </c>
      <c r="X232" t="s">
        <v>356</v>
      </c>
      <c r="Y232" t="s">
        <v>415</v>
      </c>
      <c r="Z232">
        <v>427.95033323471102</v>
      </c>
      <c r="AA232">
        <f>_xlfn.XLOOKUP(Table4[[#This Row],[Column1]],Table2[Column1],Table2[Column3])</f>
        <v>428.54498566549302</v>
      </c>
      <c r="AB232">
        <f>(Table4[[#This Row],[old flux]]-Table4[[#This Row],[Column3]])/Table4[[#This Row],[old flux]]</f>
        <v>1.3876079540600574E-3</v>
      </c>
    </row>
    <row r="233" spans="1:28" hidden="1" x14ac:dyDescent="0.2">
      <c r="A233" t="s">
        <v>233</v>
      </c>
      <c r="B233">
        <v>51.698076152079302</v>
      </c>
      <c r="C233" t="str">
        <f>Table1[[#This Row],[rxnid]]</f>
        <v>RXN-DHQTi_c_FWD-YDR127W</v>
      </c>
      <c r="D233">
        <f>Table1[[#This Row],[kapp (1/s)]]*3600</f>
        <v>186113.07414748549</v>
      </c>
      <c r="F233" t="s">
        <v>5984</v>
      </c>
      <c r="G233">
        <f>_xlfn.XLOOKUP(SUBSTITUTE(Table6[[#This Row],[rxn]],"'",""),Table1[rxnid2],Table1[kapp (1/h)],MEDIAN(Table1[kapp (1/h)]))</f>
        <v>24803.684102600713</v>
      </c>
      <c r="J233" t="s">
        <v>343</v>
      </c>
      <c r="K233" t="s">
        <v>415</v>
      </c>
      <c r="L233">
        <v>1355.6467191755701</v>
      </c>
      <c r="M233" cm="1">
        <f t="array" ref="M233">(_xlfn._xlws.FILTER(Table3[Column2],Table3[Column2]=Table2[[#This Row],[Column1]],"")=Table2[[#This Row],[Column1]])*Table2[[#This Row],[Column3]]</f>
        <v>1355.6467191755701</v>
      </c>
      <c r="P233" t="s">
        <v>2110</v>
      </c>
      <c r="Q233" t="str">
        <f>SUBSTITUTE(Table3[[#This Row],[Column1]],"'","")</f>
        <v>RXN-EX_ptrc_e_FWD-SPONT</v>
      </c>
      <c r="S233" t="s">
        <v>343</v>
      </c>
      <c r="T233" t="s">
        <v>415</v>
      </c>
      <c r="U233">
        <v>1355.6467191755701</v>
      </c>
      <c r="V233" cm="1">
        <f t="array" ref="V233">(_xlfn._xlws.FILTER(Table3[Column2],Table3[Column2]=Table5[[#This Row],[Column1]],"")=Table5[[#This Row],[Column1]])*Table5[[#This Row],[Column3]]</f>
        <v>1355.6467191755701</v>
      </c>
      <c r="X233" t="s">
        <v>152</v>
      </c>
      <c r="Y233" t="s">
        <v>415</v>
      </c>
      <c r="Z233">
        <v>129.49802911216401</v>
      </c>
      <c r="AA233">
        <f>_xlfn.XLOOKUP(Table4[[#This Row],[Column1]],Table2[Column1],Table2[Column3])</f>
        <v>129.49802911216401</v>
      </c>
      <c r="AB233">
        <f>(Table4[[#This Row],[old flux]]-Table4[[#This Row],[Column3]])/Table4[[#This Row],[old flux]]</f>
        <v>0</v>
      </c>
    </row>
    <row r="234" spans="1:28" hidden="1" x14ac:dyDescent="0.2">
      <c r="A234" t="s">
        <v>234</v>
      </c>
      <c r="B234">
        <v>51.698076152079302</v>
      </c>
      <c r="C234" t="str">
        <f>Table1[[#This Row],[rxnid]]</f>
        <v>RXN-PSCIT_c_FWD-YDR127W</v>
      </c>
      <c r="D234">
        <f>Table1[[#This Row],[kapp (1/s)]]*3600</f>
        <v>186113.07414748549</v>
      </c>
      <c r="F234" t="s">
        <v>5985</v>
      </c>
      <c r="G234">
        <f>_xlfn.XLOOKUP(SUBSTITUTE(Table6[[#This Row],[rxn]],"'",""),Table1[rxnid2],Table1[kapp (1/h)],MEDIAN(Table1[kapp (1/h)]))</f>
        <v>24803.684102600713</v>
      </c>
      <c r="J234" t="s">
        <v>467</v>
      </c>
      <c r="K234" t="s">
        <v>415</v>
      </c>
      <c r="L234">
        <v>0.37810383761639199</v>
      </c>
      <c r="M234" cm="1">
        <f t="array" ref="M234">(_xlfn._xlws.FILTER(Table3[Column2],Table3[Column2]=Table2[[#This Row],[Column1]],"")=Table2[[#This Row],[Column1]])*Table2[[#This Row],[Column3]]</f>
        <v>0.37810383761639199</v>
      </c>
      <c r="P234" t="s">
        <v>2111</v>
      </c>
      <c r="Q234" t="str">
        <f>SUBSTITUTE(Table3[[#This Row],[Column1]],"'","")</f>
        <v>RXN-EX_ptrc_e_REV-SPONT</v>
      </c>
      <c r="S234" t="s">
        <v>467</v>
      </c>
      <c r="T234" t="s">
        <v>415</v>
      </c>
      <c r="U234">
        <v>0.37810383761639199</v>
      </c>
      <c r="V234" cm="1">
        <f t="array" ref="V234">(_xlfn._xlws.FILTER(Table3[Column2],Table3[Column2]=Table5[[#This Row],[Column1]],"")=Table5[[#This Row],[Column1]])*Table5[[#This Row],[Column3]]</f>
        <v>0.37810383761639199</v>
      </c>
      <c r="X234" t="s">
        <v>343</v>
      </c>
      <c r="Y234" t="s">
        <v>415</v>
      </c>
      <c r="Z234">
        <v>1265.2542692172101</v>
      </c>
      <c r="AA234">
        <f>_xlfn.XLOOKUP(Table4[[#This Row],[Column1]],Table2[Column1],Table2[Column3])</f>
        <v>1355.6467191755701</v>
      </c>
      <c r="AB234">
        <f>(Table4[[#This Row],[old flux]]-Table4[[#This Row],[Column3]])/Table4[[#This Row],[old flux]]</f>
        <v>6.6678470636753875E-2</v>
      </c>
    </row>
    <row r="235" spans="1:28" hidden="1" x14ac:dyDescent="0.2">
      <c r="A235" t="s">
        <v>235</v>
      </c>
      <c r="B235">
        <v>51.698076152079302</v>
      </c>
      <c r="C235" t="str">
        <f>Table1[[#This Row],[rxnid]]</f>
        <v>RXN-SHK3Di_c_FWD-YDR127W</v>
      </c>
      <c r="D235">
        <f>Table1[[#This Row],[kapp (1/s)]]*3600</f>
        <v>186113.07414748549</v>
      </c>
      <c r="F235" t="s">
        <v>5986</v>
      </c>
      <c r="G235">
        <f>_xlfn.XLOOKUP(SUBSTITUTE(Table6[[#This Row],[rxn]],"'",""),Table1[rxnid2],Table1[kapp (1/h)],MEDIAN(Table1[kapp (1/h)]))</f>
        <v>24803.684102600713</v>
      </c>
      <c r="J235" t="s">
        <v>468</v>
      </c>
      <c r="K235" t="s">
        <v>415</v>
      </c>
      <c r="L235">
        <v>0.63334139475950202</v>
      </c>
      <c r="M235" cm="1">
        <f t="array" ref="M235">(_xlfn._xlws.FILTER(Table3[Column2],Table3[Column2]=Table2[[#This Row],[Column1]],"")=Table2[[#This Row],[Column1]])*Table2[[#This Row],[Column3]]</f>
        <v>0.63334139475950202</v>
      </c>
      <c r="P235" t="s">
        <v>2112</v>
      </c>
      <c r="Q235" t="str">
        <f>SUBSTITUTE(Table3[[#This Row],[Column1]],"'","")</f>
        <v>RXN-EX_pydxn_e_FWD-SPONT</v>
      </c>
      <c r="S235" t="s">
        <v>468</v>
      </c>
      <c r="T235" t="s">
        <v>415</v>
      </c>
      <c r="U235">
        <v>0.63334139475950202</v>
      </c>
      <c r="V235" cm="1">
        <f t="array" ref="V235">(_xlfn._xlws.FILTER(Table3[Column2],Table3[Column2]=Table5[[#This Row],[Column1]],"")=Table5[[#This Row],[Column1]])*Table5[[#This Row],[Column3]]</f>
        <v>0.63334139475950202</v>
      </c>
      <c r="X235" t="s">
        <v>467</v>
      </c>
      <c r="Y235" t="s">
        <v>415</v>
      </c>
      <c r="Z235">
        <v>0.37810383761639199</v>
      </c>
      <c r="AA235">
        <f>_xlfn.XLOOKUP(Table4[[#This Row],[Column1]],Table2[Column1],Table2[Column3])</f>
        <v>0.37810383761639199</v>
      </c>
      <c r="AB235">
        <f>(Table4[[#This Row],[old flux]]-Table4[[#This Row],[Column3]])/Table4[[#This Row],[old flux]]</f>
        <v>0</v>
      </c>
    </row>
    <row r="236" spans="1:28" hidden="1" x14ac:dyDescent="0.2">
      <c r="A236" t="s">
        <v>236</v>
      </c>
      <c r="B236">
        <v>51.698076152079302</v>
      </c>
      <c r="C236" t="str">
        <f>Table1[[#This Row],[rxnid]]</f>
        <v>RXN-DHQS_c_FWD-YDR127W</v>
      </c>
      <c r="D236">
        <f>Table1[[#This Row],[kapp (1/s)]]*3600</f>
        <v>186113.07414748549</v>
      </c>
      <c r="F236" t="s">
        <v>5987</v>
      </c>
      <c r="G236">
        <f>_xlfn.XLOOKUP(SUBSTITUTE(Table6[[#This Row],[rxn]],"'",""),Table1[rxnid2],Table1[kapp (1/h)],MEDIAN(Table1[kapp (1/h)]))</f>
        <v>24803.684102600713</v>
      </c>
      <c r="J236" t="s">
        <v>469</v>
      </c>
      <c r="K236" t="s">
        <v>415</v>
      </c>
      <c r="L236">
        <v>0.25523647310464997</v>
      </c>
      <c r="M236" cm="1">
        <f t="array" ref="M236">(_xlfn._xlws.FILTER(Table3[Column2],Table3[Column2]=Table2[[#This Row],[Column1]],"")=Table2[[#This Row],[Column1]])*Table2[[#This Row],[Column3]]</f>
        <v>0.25523647310464997</v>
      </c>
      <c r="P236" t="s">
        <v>2113</v>
      </c>
      <c r="Q236" t="str">
        <f>SUBSTITUTE(Table3[[#This Row],[Column1]],"'","")</f>
        <v>RXN-EX_pydxn_e_REV-SPONT</v>
      </c>
      <c r="S236" t="s">
        <v>469</v>
      </c>
      <c r="T236" t="s">
        <v>415</v>
      </c>
      <c r="U236">
        <v>0.25523647310464997</v>
      </c>
      <c r="V236" cm="1">
        <f t="array" ref="V236">(_xlfn._xlws.FILTER(Table3[Column2],Table3[Column2]=Table5[[#This Row],[Column1]],"")=Table5[[#This Row],[Column1]])*Table5[[#This Row],[Column3]]</f>
        <v>0.25523647310464997</v>
      </c>
      <c r="X236" t="s">
        <v>468</v>
      </c>
      <c r="Y236" t="s">
        <v>415</v>
      </c>
      <c r="Z236">
        <v>0.63334139475950202</v>
      </c>
      <c r="AA236">
        <f>_xlfn.XLOOKUP(Table4[[#This Row],[Column1]],Table2[Column1],Table2[Column3])</f>
        <v>0.63334139475950202</v>
      </c>
      <c r="AB236">
        <f>(Table4[[#This Row],[old flux]]-Table4[[#This Row],[Column3]])/Table4[[#This Row],[old flux]]</f>
        <v>0</v>
      </c>
    </row>
    <row r="237" spans="1:28" hidden="1" x14ac:dyDescent="0.2">
      <c r="A237" t="s">
        <v>237</v>
      </c>
      <c r="B237">
        <v>14.9830315517183</v>
      </c>
      <c r="C237" t="str">
        <f>Table1[[#This Row],[rxnid]]</f>
        <v>RXN-LEUTA_c_REV-YJR148W</v>
      </c>
      <c r="D237">
        <f>Table1[[#This Row],[kapp (1/s)]]*3600</f>
        <v>53938.913586185881</v>
      </c>
      <c r="F237" t="s">
        <v>5988</v>
      </c>
      <c r="G237">
        <f>_xlfn.XLOOKUP(SUBSTITUTE(Table6[[#This Row],[rxn]],"'",""),Table1[rxnid2],Table1[kapp (1/h)],MEDIAN(Table1[kapp (1/h)]))</f>
        <v>24803.684102600713</v>
      </c>
      <c r="J237" t="s">
        <v>470</v>
      </c>
      <c r="K237" t="s">
        <v>415</v>
      </c>
      <c r="L237">
        <v>250.46481559841001</v>
      </c>
      <c r="M237" cm="1">
        <f t="array" ref="M237">(_xlfn._xlws.FILTER(Table3[Column2],Table3[Column2]=Table2[[#This Row],[Column1]],"")=Table2[[#This Row],[Column1]])*Table2[[#This Row],[Column3]]</f>
        <v>250.46481559841001</v>
      </c>
      <c r="P237" t="s">
        <v>2114</v>
      </c>
      <c r="Q237" t="str">
        <f>SUBSTITUTE(Table3[[#This Row],[Column1]],"'","")</f>
        <v>RXN-EX_pyr_e_FWD-SPONT</v>
      </c>
      <c r="S237" t="s">
        <v>470</v>
      </c>
      <c r="T237" t="s">
        <v>415</v>
      </c>
      <c r="U237">
        <v>250.46481559841001</v>
      </c>
      <c r="V237" cm="1">
        <f t="array" ref="V237">(_xlfn._xlws.FILTER(Table3[Column2],Table3[Column2]=Table5[[#This Row],[Column1]],"")=Table5[[#This Row],[Column1]])*Table5[[#This Row],[Column3]]</f>
        <v>250.46481559841001</v>
      </c>
      <c r="X237" t="s">
        <v>469</v>
      </c>
      <c r="Y237" t="s">
        <v>415</v>
      </c>
      <c r="Z237">
        <v>0.25523647310464997</v>
      </c>
      <c r="AA237">
        <f>_xlfn.XLOOKUP(Table4[[#This Row],[Column1]],Table2[Column1],Table2[Column3])</f>
        <v>0.25523647310464997</v>
      </c>
      <c r="AB237">
        <f>(Table4[[#This Row],[old flux]]-Table4[[#This Row],[Column3]])/Table4[[#This Row],[old flux]]</f>
        <v>0</v>
      </c>
    </row>
    <row r="238" spans="1:28" hidden="1" x14ac:dyDescent="0.2">
      <c r="A238" t="s">
        <v>238</v>
      </c>
      <c r="B238">
        <v>14.9830315517183</v>
      </c>
      <c r="C238" t="str">
        <f>Table1[[#This Row],[rxnid]]</f>
        <v>RXN-ILETA_c_REV-YJR148W</v>
      </c>
      <c r="D238">
        <f>Table1[[#This Row],[kapp (1/s)]]*3600</f>
        <v>53938.913586185881</v>
      </c>
      <c r="F238" t="s">
        <v>5989</v>
      </c>
      <c r="G238">
        <f>_xlfn.XLOOKUP(SUBSTITUTE(Table6[[#This Row],[rxn]],"'",""),Table1[rxnid2],Table1[kapp (1/h)],MEDIAN(Table1[kapp (1/h)]))</f>
        <v>24803.684102600713</v>
      </c>
      <c r="J238" t="s">
        <v>98</v>
      </c>
      <c r="K238" t="s">
        <v>415</v>
      </c>
      <c r="L238">
        <v>412.218458851859</v>
      </c>
      <c r="M238" cm="1">
        <f t="array" ref="M238">(_xlfn._xlws.FILTER(Table3[Column2],Table3[Column2]=Table2[[#This Row],[Column1]],"")=Table2[[#This Row],[Column1]])*Table2[[#This Row],[Column3]]</f>
        <v>412.218458851859</v>
      </c>
      <c r="P238" t="s">
        <v>2115</v>
      </c>
      <c r="Q238" t="str">
        <f>SUBSTITUTE(Table3[[#This Row],[Column1]],"'","")</f>
        <v>RXN-EX_pyr_e_REV-SPONT</v>
      </c>
      <c r="S238" t="s">
        <v>98</v>
      </c>
      <c r="T238" t="s">
        <v>415</v>
      </c>
      <c r="U238">
        <v>412.218458851859</v>
      </c>
      <c r="V238" cm="1">
        <f t="array" ref="V238">(_xlfn._xlws.FILTER(Table3[Column2],Table3[Column2]=Table5[[#This Row],[Column1]],"")=Table5[[#This Row],[Column1]])*Table5[[#This Row],[Column3]]</f>
        <v>412.218458851859</v>
      </c>
      <c r="X238" t="s">
        <v>470</v>
      </c>
      <c r="Y238" t="s">
        <v>415</v>
      </c>
      <c r="Z238">
        <v>249.34174889992499</v>
      </c>
      <c r="AA238">
        <f>_xlfn.XLOOKUP(Table4[[#This Row],[Column1]],Table2[Column1],Table2[Column3])</f>
        <v>250.46481559841001</v>
      </c>
      <c r="AB238">
        <f>(Table4[[#This Row],[old flux]]-Table4[[#This Row],[Column3]])/Table4[[#This Row],[old flux]]</f>
        <v>4.4839299915311066E-3</v>
      </c>
    </row>
    <row r="239" spans="1:28" hidden="1" x14ac:dyDescent="0.2">
      <c r="A239" t="s">
        <v>239</v>
      </c>
      <c r="B239">
        <v>14.9830315517183</v>
      </c>
      <c r="C239" t="str">
        <f>Table1[[#This Row],[rxnid]]</f>
        <v>RXN-OMCDC_c_FWD-YJR148W</v>
      </c>
      <c r="D239">
        <f>Table1[[#This Row],[kapp (1/s)]]*3600</f>
        <v>53938.913586185881</v>
      </c>
      <c r="F239" t="s">
        <v>5990</v>
      </c>
      <c r="G239">
        <f>_xlfn.XLOOKUP(SUBSTITUTE(Table6[[#This Row],[rxn]],"'",""),Table1[rxnid2],Table1[kapp (1/h)],MEDIAN(Table1[kapp (1/h)]))</f>
        <v>24803.684102600713</v>
      </c>
      <c r="J239" t="s">
        <v>127</v>
      </c>
      <c r="K239" t="s">
        <v>415</v>
      </c>
      <c r="L239">
        <v>16.903738820472999</v>
      </c>
      <c r="M239" cm="1">
        <f t="array" ref="M239">(_xlfn._xlws.FILTER(Table3[Column2],Table3[Column2]=Table2[[#This Row],[Column1]],"")=Table2[[#This Row],[Column1]])*Table2[[#This Row],[Column3]]</f>
        <v>16.903738820472999</v>
      </c>
      <c r="P239" t="s">
        <v>2116</v>
      </c>
      <c r="Q239" t="str">
        <f>SUBSTITUTE(Table3[[#This Row],[Column1]],"'","")</f>
        <v>RXN-EX_ribflv_e_FWD-SPONT</v>
      </c>
      <c r="S239" t="s">
        <v>127</v>
      </c>
      <c r="T239" t="s">
        <v>415</v>
      </c>
      <c r="U239">
        <v>16.903738820472999</v>
      </c>
      <c r="V239" cm="1">
        <f t="array" ref="V239">(_xlfn._xlws.FILTER(Table3[Column2],Table3[Column2]=Table5[[#This Row],[Column1]],"")=Table5[[#This Row],[Column1]])*Table5[[#This Row],[Column3]]</f>
        <v>16.903738820472999</v>
      </c>
      <c r="X239" t="s">
        <v>98</v>
      </c>
      <c r="Y239" t="s">
        <v>415</v>
      </c>
      <c r="Z239">
        <v>404.45594557883197</v>
      </c>
      <c r="AA239">
        <f>_xlfn.XLOOKUP(Table4[[#This Row],[Column1]],Table2[Column1],Table2[Column3])</f>
        <v>412.218458851859</v>
      </c>
      <c r="AB239">
        <f>(Table4[[#This Row],[old flux]]-Table4[[#This Row],[Column3]])/Table4[[#This Row],[old flux]]</f>
        <v>1.8831066650066435E-2</v>
      </c>
    </row>
    <row r="240" spans="1:28" hidden="1" x14ac:dyDescent="0.2">
      <c r="A240" t="s">
        <v>240</v>
      </c>
      <c r="B240">
        <v>1.30071633598702</v>
      </c>
      <c r="C240" t="str">
        <f>Table1[[#This Row],[rxnid]]</f>
        <v>RXN-C3STDH2_c_FWD-YGL001C</v>
      </c>
      <c r="D240">
        <f>Table1[[#This Row],[kapp (1/s)]]*3600</f>
        <v>4682.5788095532716</v>
      </c>
      <c r="F240" t="s">
        <v>5991</v>
      </c>
      <c r="G240">
        <f>_xlfn.XLOOKUP(SUBSTITUTE(Table6[[#This Row],[rxn]],"'",""),Table1[rxnid2],Table1[kapp (1/h)],MEDIAN(Table1[kapp (1/h)]))</f>
        <v>24803.684102600713</v>
      </c>
      <c r="J240" t="s">
        <v>35</v>
      </c>
      <c r="K240" t="s">
        <v>415</v>
      </c>
      <c r="L240">
        <v>16.903738820472999</v>
      </c>
      <c r="M240" cm="1">
        <f t="array" ref="M240">(_xlfn._xlws.FILTER(Table3[Column2],Table3[Column2]=Table2[[#This Row],[Column1]],"")=Table2[[#This Row],[Column1]])*Table2[[#This Row],[Column3]]</f>
        <v>16.903738820472999</v>
      </c>
      <c r="P240" t="s">
        <v>2117</v>
      </c>
      <c r="Q240" t="str">
        <f>SUBSTITUTE(Table3[[#This Row],[Column1]],"'","")</f>
        <v>RXN-EX_ribflv_e_REV-SPONT</v>
      </c>
      <c r="S240" t="s">
        <v>35</v>
      </c>
      <c r="T240" t="s">
        <v>415</v>
      </c>
      <c r="U240">
        <v>16.903738820472999</v>
      </c>
      <c r="V240" cm="1">
        <f t="array" ref="V240">(_xlfn._xlws.FILTER(Table3[Column2],Table3[Column2]=Table5[[#This Row],[Column1]],"")=Table5[[#This Row],[Column1]])*Table5[[#This Row],[Column3]]</f>
        <v>16.903738820472999</v>
      </c>
      <c r="X240" t="s">
        <v>127</v>
      </c>
      <c r="Y240" t="s">
        <v>415</v>
      </c>
      <c r="Z240">
        <v>58.6064172588231</v>
      </c>
      <c r="AA240">
        <f>_xlfn.XLOOKUP(Table4[[#This Row],[Column1]],Table2[Column1],Table2[Column3])</f>
        <v>16.903738820472999</v>
      </c>
      <c r="AB240">
        <f>(Table4[[#This Row],[old flux]]-Table4[[#This Row],[Column3]])/Table4[[#This Row],[old flux]]</f>
        <v>-2.4670683143685244</v>
      </c>
    </row>
    <row r="241" spans="1:28" hidden="1" x14ac:dyDescent="0.2">
      <c r="A241" t="s">
        <v>241</v>
      </c>
      <c r="B241">
        <v>1.30071633598702</v>
      </c>
      <c r="C241" t="str">
        <f>Table1[[#This Row],[rxnid]]</f>
        <v>RXN-C3STDH1_c_FWD-YGL001C</v>
      </c>
      <c r="D241">
        <f>Table1[[#This Row],[kapp (1/s)]]*3600</f>
        <v>4682.5788095532716</v>
      </c>
      <c r="F241" t="s">
        <v>5992</v>
      </c>
      <c r="G241">
        <f>_xlfn.XLOOKUP(SUBSTITUTE(Table6[[#This Row],[rxn]],"'",""),Table1[rxnid2],Table1[kapp (1/h)],MEDIAN(Table1[kapp (1/h)]))</f>
        <v>24803.684102600713</v>
      </c>
      <c r="J241" t="s">
        <v>375</v>
      </c>
      <c r="K241" t="s">
        <v>415</v>
      </c>
      <c r="L241">
        <v>17.361215552896599</v>
      </c>
      <c r="M241" cm="1">
        <f t="array" ref="M241">(_xlfn._xlws.FILTER(Table3[Column2],Table3[Column2]=Table2[[#This Row],[Column1]],"")=Table2[[#This Row],[Column1]])*Table2[[#This Row],[Column3]]</f>
        <v>17.361215552896599</v>
      </c>
      <c r="P241" t="s">
        <v>2118</v>
      </c>
      <c r="Q241" t="str">
        <f>SUBSTITUTE(Table3[[#This Row],[Column1]],"'","")</f>
        <v>RXN-EX_amet_e_FWD-SPONT</v>
      </c>
      <c r="S241" t="s">
        <v>375</v>
      </c>
      <c r="T241" t="s">
        <v>415</v>
      </c>
      <c r="U241">
        <v>17.361215552896599</v>
      </c>
      <c r="V241" cm="1">
        <f t="array" ref="V241">(_xlfn._xlws.FILTER(Table3[Column2],Table3[Column2]=Table5[[#This Row],[Column1]],"")=Table5[[#This Row],[Column1]])*Table5[[#This Row],[Column3]]</f>
        <v>17.361215552896599</v>
      </c>
      <c r="X241" t="s">
        <v>35</v>
      </c>
      <c r="Y241" t="s">
        <v>415</v>
      </c>
      <c r="Z241">
        <v>58.6064172588231</v>
      </c>
      <c r="AA241">
        <f>_xlfn.XLOOKUP(Table4[[#This Row],[Column1]],Table2[Column1],Table2[Column3])</f>
        <v>16.903738820472999</v>
      </c>
      <c r="AB241">
        <f>(Table4[[#This Row],[old flux]]-Table4[[#This Row],[Column3]])/Table4[[#This Row],[old flux]]</f>
        <v>-2.4670683143685244</v>
      </c>
    </row>
    <row r="242" spans="1:28" hidden="1" x14ac:dyDescent="0.2">
      <c r="A242" t="s">
        <v>242</v>
      </c>
      <c r="B242">
        <v>5.3672469275317303</v>
      </c>
      <c r="C242" t="str">
        <f>Table1[[#This Row],[rxnid]]</f>
        <v>RXN-INOSTtps_e_FWD-YDR497C</v>
      </c>
      <c r="D242">
        <f>Table1[[#This Row],[kapp (1/s)]]*3600</f>
        <v>19322.08893911423</v>
      </c>
      <c r="F242" t="s">
        <v>5993</v>
      </c>
      <c r="G242">
        <f>_xlfn.XLOOKUP(SUBSTITUTE(Table6[[#This Row],[rxn]],"'",""),Table1[rxnid2],Table1[kapp (1/h)],MEDIAN(Table1[kapp (1/h)]))</f>
        <v>24803.684102600713</v>
      </c>
      <c r="J242" t="s">
        <v>235</v>
      </c>
      <c r="K242" t="s">
        <v>415</v>
      </c>
      <c r="L242">
        <v>16.1510391906763</v>
      </c>
      <c r="M242" cm="1">
        <f t="array" ref="M242">(_xlfn._xlws.FILTER(Table3[Column2],Table3[Column2]=Table2[[#This Row],[Column1]],"")=Table2[[#This Row],[Column1]])*Table2[[#This Row],[Column3]]</f>
        <v>16.1510391906763</v>
      </c>
      <c r="P242" t="s">
        <v>2119</v>
      </c>
      <c r="Q242" t="str">
        <f>SUBSTITUTE(Table3[[#This Row],[Column1]],"'","")</f>
        <v>RXN-EX_amet_e_REV-SPONT</v>
      </c>
      <c r="S242" t="s">
        <v>235</v>
      </c>
      <c r="T242" t="s">
        <v>415</v>
      </c>
      <c r="U242">
        <v>16.1510391906763</v>
      </c>
      <c r="V242" cm="1">
        <f t="array" ref="V242">(_xlfn._xlws.FILTER(Table3[Column2],Table3[Column2]=Table5[[#This Row],[Column1]],"")=Table5[[#This Row],[Column1]])*Table5[[#This Row],[Column3]]</f>
        <v>16.1510391906763</v>
      </c>
      <c r="X242" t="s">
        <v>374</v>
      </c>
      <c r="Y242" t="s">
        <v>415</v>
      </c>
      <c r="Z242">
        <v>14.350168289130901</v>
      </c>
      <c r="AA242" t="e">
        <f>_xlfn.XLOOKUP(Table4[[#This Row],[Column1]],Table2[Column1],Table2[Column3])</f>
        <v>#N/A</v>
      </c>
      <c r="AB242" t="e">
        <f>(Table4[[#This Row],[old flux]]-Table4[[#This Row],[Column3]])/Table4[[#This Row],[old flux]]</f>
        <v>#N/A</v>
      </c>
    </row>
    <row r="243" spans="1:28" hidden="1" x14ac:dyDescent="0.2">
      <c r="A243" t="s">
        <v>243</v>
      </c>
      <c r="B243">
        <v>5.3672469275317303</v>
      </c>
      <c r="C243" t="str">
        <f>Table1[[#This Row],[rxnid]]</f>
        <v>RXN-INOSTtps_e_FWD-YOL103W</v>
      </c>
      <c r="D243">
        <f>Table1[[#This Row],[kapp (1/s)]]*3600</f>
        <v>19322.08893911423</v>
      </c>
      <c r="F243" t="s">
        <v>5994</v>
      </c>
      <c r="G243">
        <f>_xlfn.XLOOKUP(SUBSTITUTE(Table6[[#This Row],[rxn]],"'",""),Table1[rxnid2],Table1[kapp (1/h)],MEDIAN(Table1[kapp (1/h)]))</f>
        <v>24803.684102600713</v>
      </c>
      <c r="J243" t="s">
        <v>232</v>
      </c>
      <c r="K243" t="s">
        <v>415</v>
      </c>
      <c r="L243">
        <v>16.1510391906763</v>
      </c>
      <c r="M243" cm="1">
        <f t="array" ref="M243">(_xlfn._xlws.FILTER(Table3[Column2],Table3[Column2]=Table2[[#This Row],[Column1]],"")=Table2[[#This Row],[Column1]])*Table2[[#This Row],[Column3]]</f>
        <v>16.1510391906763</v>
      </c>
      <c r="P243" t="s">
        <v>2120</v>
      </c>
      <c r="Q243" t="str">
        <f>SUBSTITUTE(Table3[[#This Row],[Column1]],"'","")</f>
        <v>RXN-EX_mmet_e_FWD-SPONT</v>
      </c>
      <c r="S243" t="s">
        <v>232</v>
      </c>
      <c r="T243" t="s">
        <v>415</v>
      </c>
      <c r="U243">
        <v>16.1510391906763</v>
      </c>
      <c r="V243" cm="1">
        <f t="array" ref="V243">(_xlfn._xlws.FILTER(Table3[Column2],Table3[Column2]=Table5[[#This Row],[Column1]],"")=Table5[[#This Row],[Column1]])*Table5[[#This Row],[Column3]]</f>
        <v>16.1510391906763</v>
      </c>
      <c r="X243" t="s">
        <v>235</v>
      </c>
      <c r="Y243" t="s">
        <v>415</v>
      </c>
      <c r="Z243">
        <v>18.992399072473301</v>
      </c>
      <c r="AA243">
        <f>_xlfn.XLOOKUP(Table4[[#This Row],[Column1]],Table2[Column1],Table2[Column3])</f>
        <v>16.1510391906763</v>
      </c>
      <c r="AB243">
        <f>(Table4[[#This Row],[old flux]]-Table4[[#This Row],[Column3]])/Table4[[#This Row],[old flux]]</f>
        <v>-0.17592427634237093</v>
      </c>
    </row>
    <row r="244" spans="1:28" hidden="1" x14ac:dyDescent="0.2">
      <c r="A244" t="s">
        <v>244</v>
      </c>
      <c r="B244">
        <v>5.2000709371654699</v>
      </c>
      <c r="C244" t="str">
        <f>Table1[[#This Row],[rxnid]]</f>
        <v>RXN-ENO_c_FWD-YHR174W</v>
      </c>
      <c r="D244">
        <f>Table1[[#This Row],[kapp (1/s)]]*3600</f>
        <v>18720.255373795691</v>
      </c>
      <c r="F244" t="s">
        <v>5995</v>
      </c>
      <c r="G244">
        <f>_xlfn.XLOOKUP(SUBSTITUTE(Table6[[#This Row],[rxn]],"'",""),Table1[rxnid2],Table1[kapp (1/h)],MEDIAN(Table1[kapp (1/h)]))</f>
        <v>24803.684102600713</v>
      </c>
      <c r="J244" t="s">
        <v>471</v>
      </c>
      <c r="K244" t="s">
        <v>415</v>
      </c>
      <c r="L244">
        <v>2.8571058100000003E-7</v>
      </c>
      <c r="M244" cm="1">
        <f t="array" ref="M244">(_xlfn._xlws.FILTER(Table3[Column2],Table3[Column2]=Table2[[#This Row],[Column1]],"")=Table2[[#This Row],[Column1]])*Table2[[#This Row],[Column3]]</f>
        <v>2.8571058100000003E-7</v>
      </c>
      <c r="P244" t="s">
        <v>2121</v>
      </c>
      <c r="Q244" t="str">
        <f>SUBSTITUTE(Table3[[#This Row],[Column1]],"'","")</f>
        <v>RXN-EX_mmet_e_REV-SPONT</v>
      </c>
      <c r="S244" t="s">
        <v>471</v>
      </c>
      <c r="T244" t="s">
        <v>415</v>
      </c>
      <c r="U244">
        <v>2.8571058100000003E-7</v>
      </c>
      <c r="V244" cm="1">
        <f t="array" ref="V244">(_xlfn._xlws.FILTER(Table3[Column2],Table3[Column2]=Table5[[#This Row],[Column1]],"")=Table5[[#This Row],[Column1]])*Table5[[#This Row],[Column3]]</f>
        <v>2.8571058100000003E-7</v>
      </c>
      <c r="X244" t="s">
        <v>232</v>
      </c>
      <c r="Y244" t="s">
        <v>415</v>
      </c>
      <c r="Z244">
        <v>18.992399072473301</v>
      </c>
      <c r="AA244">
        <f>_xlfn.XLOOKUP(Table4[[#This Row],[Column1]],Table2[Column1],Table2[Column3])</f>
        <v>16.1510391906763</v>
      </c>
      <c r="AB244">
        <f>(Table4[[#This Row],[old flux]]-Table4[[#This Row],[Column3]])/Table4[[#This Row],[old flux]]</f>
        <v>-0.17592427634237093</v>
      </c>
    </row>
    <row r="245" spans="1:28" hidden="1" x14ac:dyDescent="0.2">
      <c r="A245" t="s">
        <v>245</v>
      </c>
      <c r="B245">
        <v>5.2000709371654699</v>
      </c>
      <c r="C245" t="str">
        <f>Table1[[#This Row],[rxnid]]</f>
        <v>RXN-ENO_c_FWD-YGR254W</v>
      </c>
      <c r="D245">
        <f>Table1[[#This Row],[kapp (1/s)]]*3600</f>
        <v>18720.255373795691</v>
      </c>
      <c r="F245" t="s">
        <v>5996</v>
      </c>
      <c r="G245">
        <f>_xlfn.XLOOKUP(SUBSTITUTE(Table6[[#This Row],[rxn]],"'",""),Table1[rxnid2],Table1[kapp (1/h)],MEDIAN(Table1[kapp (1/h)]))</f>
        <v>24803.684102600713</v>
      </c>
      <c r="J245" t="s">
        <v>472</v>
      </c>
      <c r="K245" t="s">
        <v>415</v>
      </c>
      <c r="L245">
        <v>2.8571058100000003E-7</v>
      </c>
      <c r="M245" cm="1">
        <f t="array" ref="M245">(_xlfn._xlws.FILTER(Table3[Column2],Table3[Column2]=Table2[[#This Row],[Column1]],"")=Table2[[#This Row],[Column1]])*Table2[[#This Row],[Column3]]</f>
        <v>2.8571058100000003E-7</v>
      </c>
      <c r="P245" t="s">
        <v>2122</v>
      </c>
      <c r="Q245" t="str">
        <f>SUBSTITUTE(Table3[[#This Row],[Column1]],"'","")</f>
        <v>RXN-EX_g3pc_e_FWD-SPONT</v>
      </c>
      <c r="S245" t="s">
        <v>472</v>
      </c>
      <c r="T245" t="s">
        <v>415</v>
      </c>
      <c r="U245">
        <v>2.8571058100000003E-7</v>
      </c>
      <c r="V245" cm="1">
        <f t="array" ref="V245">(_xlfn._xlws.FILTER(Table3[Column2],Table3[Column2]=Table5[[#This Row],[Column1]],"")=Table5[[#This Row],[Column1]])*Table5[[#This Row],[Column3]]</f>
        <v>2.8571058100000003E-7</v>
      </c>
      <c r="X245" t="s">
        <v>471</v>
      </c>
      <c r="Y245" t="s">
        <v>415</v>
      </c>
      <c r="Z245">
        <v>2.8571058100000003E-7</v>
      </c>
      <c r="AA245">
        <f>_xlfn.XLOOKUP(Table4[[#This Row],[Column1]],Table2[Column1],Table2[Column3])</f>
        <v>2.8571058100000003E-7</v>
      </c>
      <c r="AB245">
        <f>(Table4[[#This Row],[old flux]]-Table4[[#This Row],[Column3]])/Table4[[#This Row],[old flux]]</f>
        <v>0</v>
      </c>
    </row>
    <row r="246" spans="1:28" hidden="1" x14ac:dyDescent="0.2">
      <c r="A246" t="s">
        <v>246</v>
      </c>
      <c r="B246">
        <v>34.305887891031603</v>
      </c>
      <c r="C246" t="str">
        <f>Table1[[#This Row],[rxnid]]</f>
        <v>RXN-PGM_c_FWD-YOR283W</v>
      </c>
      <c r="D246">
        <f>Table1[[#This Row],[kapp (1/s)]]*3600</f>
        <v>123501.19640771377</v>
      </c>
      <c r="F246" t="s">
        <v>5997</v>
      </c>
      <c r="G246">
        <f>_xlfn.XLOOKUP(SUBSTITUTE(Table6[[#This Row],[rxn]],"'",""),Table1[rxnid2],Table1[kapp (1/h)],MEDIAN(Table1[kapp (1/h)]))</f>
        <v>24803.684102600713</v>
      </c>
      <c r="J246" t="s">
        <v>165</v>
      </c>
      <c r="K246" t="s">
        <v>415</v>
      </c>
      <c r="L246">
        <v>3.9670208234209201</v>
      </c>
      <c r="M246" cm="1">
        <f t="array" ref="M246">(_xlfn._xlws.FILTER(Table3[Column2],Table3[Column2]=Table2[[#This Row],[Column1]],"")=Table2[[#This Row],[Column1]])*Table2[[#This Row],[Column3]]</f>
        <v>3.9670208234209201</v>
      </c>
      <c r="P246" t="s">
        <v>2123</v>
      </c>
      <c r="Q246" t="str">
        <f>SUBSTITUTE(Table3[[#This Row],[Column1]],"'","")</f>
        <v>RXN-EX_g3pc_e_REV-SPONT</v>
      </c>
      <c r="S246" t="s">
        <v>165</v>
      </c>
      <c r="T246" t="s">
        <v>415</v>
      </c>
      <c r="U246">
        <v>3.9670208234209201</v>
      </c>
      <c r="V246" cm="1">
        <f t="array" ref="V246">(_xlfn._xlws.FILTER(Table3[Column2],Table3[Column2]=Table5[[#This Row],[Column1]],"")=Table5[[#This Row],[Column1]])*Table5[[#This Row],[Column3]]</f>
        <v>3.9670208234209201</v>
      </c>
      <c r="X246" t="s">
        <v>472</v>
      </c>
      <c r="Y246" t="s">
        <v>415</v>
      </c>
      <c r="Z246">
        <v>2.8571058100000003E-7</v>
      </c>
      <c r="AA246">
        <f>_xlfn.XLOOKUP(Table4[[#This Row],[Column1]],Table2[Column1],Table2[Column3])</f>
        <v>2.8571058100000003E-7</v>
      </c>
      <c r="AB246">
        <f>(Table4[[#This Row],[old flux]]-Table4[[#This Row],[Column3]])/Table4[[#This Row],[old flux]]</f>
        <v>0</v>
      </c>
    </row>
    <row r="247" spans="1:28" hidden="1" x14ac:dyDescent="0.2">
      <c r="A247" t="s">
        <v>247</v>
      </c>
      <c r="B247">
        <v>34.305887891031603</v>
      </c>
      <c r="C247" t="str">
        <f>Table1[[#This Row],[rxnid]]</f>
        <v>RXN-PGM_c_FWD-YKL152C</v>
      </c>
      <c r="D247">
        <f>Table1[[#This Row],[kapp (1/s)]]*3600</f>
        <v>123501.19640771377</v>
      </c>
      <c r="F247" t="s">
        <v>5998</v>
      </c>
      <c r="G247">
        <f>_xlfn.XLOOKUP(SUBSTITUTE(Table6[[#This Row],[rxn]],"'",""),Table1[rxnid2],Table1[kapp (1/h)],MEDIAN(Table1[kapp (1/h)]))</f>
        <v>24803.684102600713</v>
      </c>
      <c r="J247" t="s">
        <v>73</v>
      </c>
      <c r="K247" t="s">
        <v>415</v>
      </c>
      <c r="L247">
        <v>3.9670208234209201</v>
      </c>
      <c r="M247" cm="1">
        <f t="array" ref="M247">(_xlfn._xlws.FILTER(Table3[Column2],Table3[Column2]=Table2[[#This Row],[Column1]],"")=Table2[[#This Row],[Column1]])*Table2[[#This Row],[Column3]]</f>
        <v>3.9670208234209201</v>
      </c>
      <c r="P247" t="s">
        <v>2124</v>
      </c>
      <c r="Q247" t="str">
        <f>SUBSTITUTE(Table3[[#This Row],[Column1]],"'","")</f>
        <v>RXN-EX_na1_e_FWD-SPONT</v>
      </c>
      <c r="S247" t="s">
        <v>73</v>
      </c>
      <c r="T247" t="s">
        <v>415</v>
      </c>
      <c r="U247">
        <v>3.9670208234209201</v>
      </c>
      <c r="V247" cm="1">
        <f t="array" ref="V247">(_xlfn._xlws.FILTER(Table3[Column2],Table3[Column2]=Table5[[#This Row],[Column1]],"")=Table5[[#This Row],[Column1]])*Table5[[#This Row],[Column3]]</f>
        <v>3.9670208234209201</v>
      </c>
      <c r="X247" t="s">
        <v>165</v>
      </c>
      <c r="Y247" t="s">
        <v>415</v>
      </c>
      <c r="Z247">
        <v>3.9670208234209201</v>
      </c>
      <c r="AA247">
        <f>_xlfn.XLOOKUP(Table4[[#This Row],[Column1]],Table2[Column1],Table2[Column3])</f>
        <v>3.9670208234209201</v>
      </c>
      <c r="AB247">
        <f>(Table4[[#This Row],[old flux]]-Table4[[#This Row],[Column3]])/Table4[[#This Row],[old flux]]</f>
        <v>0</v>
      </c>
    </row>
    <row r="248" spans="1:28" hidden="1" x14ac:dyDescent="0.2">
      <c r="A248" t="s">
        <v>248</v>
      </c>
      <c r="B248">
        <v>15.9212674204483</v>
      </c>
      <c r="C248" t="str">
        <f>Table1[[#This Row],[rxnid]]</f>
        <v>RXN-GAPD_c_FWD-YGR192C</v>
      </c>
      <c r="D248">
        <f>Table1[[#This Row],[kapp (1/s)]]*3600</f>
        <v>57316.562713613879</v>
      </c>
      <c r="F248" t="s">
        <v>5999</v>
      </c>
      <c r="G248">
        <f>_xlfn.XLOOKUP(SUBSTITUTE(Table6[[#This Row],[rxn]],"'",""),Table1[rxnid2],Table1[kapp (1/h)],MEDIAN(Table1[kapp (1/h)]))</f>
        <v>24803.684102600713</v>
      </c>
      <c r="J248" t="s">
        <v>140</v>
      </c>
      <c r="K248" t="s">
        <v>415</v>
      </c>
      <c r="L248">
        <v>18.546530813020901</v>
      </c>
      <c r="M248" cm="1">
        <f t="array" ref="M248">(_xlfn._xlws.FILTER(Table3[Column2],Table3[Column2]=Table2[[#This Row],[Column1]],"")=Table2[[#This Row],[Column1]])*Table2[[#This Row],[Column3]]</f>
        <v>18.546530813020901</v>
      </c>
      <c r="P248" t="s">
        <v>2125</v>
      </c>
      <c r="Q248" t="str">
        <f>SUBSTITUTE(Table3[[#This Row],[Column1]],"'","")</f>
        <v>RXN-EX_na1_e_REV-SPONT</v>
      </c>
      <c r="S248" t="s">
        <v>140</v>
      </c>
      <c r="T248" t="s">
        <v>415</v>
      </c>
      <c r="U248">
        <v>18.546530813020901</v>
      </c>
      <c r="V248" cm="1">
        <f t="array" ref="V248">(_xlfn._xlws.FILTER(Table3[Column2],Table3[Column2]=Table5[[#This Row],[Column1]],"")=Table5[[#This Row],[Column1]])*Table5[[#This Row],[Column3]]</f>
        <v>18.546530813020901</v>
      </c>
      <c r="X248" t="s">
        <v>73</v>
      </c>
      <c r="Y248" t="s">
        <v>415</v>
      </c>
      <c r="Z248">
        <v>3.9670208234209201</v>
      </c>
      <c r="AA248">
        <f>_xlfn.XLOOKUP(Table4[[#This Row],[Column1]],Table2[Column1],Table2[Column3])</f>
        <v>3.9670208234209201</v>
      </c>
      <c r="AB248">
        <f>(Table4[[#This Row],[old flux]]-Table4[[#This Row],[Column3]])/Table4[[#This Row],[old flux]]</f>
        <v>0</v>
      </c>
    </row>
    <row r="249" spans="1:28" hidden="1" x14ac:dyDescent="0.2">
      <c r="A249" t="s">
        <v>249</v>
      </c>
      <c r="B249">
        <v>15.9212674204483</v>
      </c>
      <c r="C249" t="str">
        <f>Table1[[#This Row],[rxnid]]</f>
        <v>RXN-GAPD_c_FWD-YJL052W</v>
      </c>
      <c r="D249">
        <f>Table1[[#This Row],[kapp (1/s)]]*3600</f>
        <v>57316.562713613879</v>
      </c>
      <c r="F249" t="s">
        <v>6000</v>
      </c>
      <c r="G249">
        <f>_xlfn.XLOOKUP(SUBSTITUTE(Table6[[#This Row],[rxn]],"'",""),Table1[rxnid2],Table1[kapp (1/h)],MEDIAN(Table1[kapp (1/h)]))</f>
        <v>24803.684102600713</v>
      </c>
      <c r="J249" t="s">
        <v>473</v>
      </c>
      <c r="K249" t="s">
        <v>415</v>
      </c>
      <c r="L249">
        <v>1.02811743844E-4</v>
      </c>
      <c r="M249" cm="1">
        <f t="array" ref="M249">(_xlfn._xlws.FILTER(Table3[Column2],Table3[Column2]=Table2[[#This Row],[Column1]],"")=Table2[[#This Row],[Column1]])*Table2[[#This Row],[Column3]]</f>
        <v>1.02811743844E-4</v>
      </c>
      <c r="P249" t="s">
        <v>2126</v>
      </c>
      <c r="Q249" t="str">
        <f>SUBSTITUTE(Table3[[#This Row],[Column1]],"'","")</f>
        <v>RXN-EX_spmd_e_FWD-SPONT</v>
      </c>
      <c r="S249" t="s">
        <v>473</v>
      </c>
      <c r="T249" t="s">
        <v>415</v>
      </c>
      <c r="U249">
        <v>1.02811743844E-4</v>
      </c>
      <c r="V249" cm="1">
        <f t="array" ref="V249">(_xlfn._xlws.FILTER(Table3[Column2],Table3[Column2]=Table5[[#This Row],[Column1]],"")=Table5[[#This Row],[Column1]])*Table5[[#This Row],[Column3]]</f>
        <v>1.02811743844E-4</v>
      </c>
      <c r="X249" t="s">
        <v>140</v>
      </c>
      <c r="Y249" t="s">
        <v>415</v>
      </c>
      <c r="Z249">
        <v>21.292344008291298</v>
      </c>
      <c r="AA249">
        <f>_xlfn.XLOOKUP(Table4[[#This Row],[Column1]],Table2[Column1],Table2[Column3])</f>
        <v>18.546530813020901</v>
      </c>
      <c r="AB249">
        <f>(Table4[[#This Row],[old flux]]-Table4[[#This Row],[Column3]])/Table4[[#This Row],[old flux]]</f>
        <v>-0.14804996271015025</v>
      </c>
    </row>
    <row r="250" spans="1:28" hidden="1" x14ac:dyDescent="0.2">
      <c r="A250" t="s">
        <v>250</v>
      </c>
      <c r="B250">
        <v>88.310205745197507</v>
      </c>
      <c r="C250" t="str">
        <f>Table1[[#This Row],[rxnid]]</f>
        <v>RXN-16GS_c_FWD-YGR143W</v>
      </c>
      <c r="D250">
        <f>Table1[[#This Row],[kapp (1/s)]]*3600</f>
        <v>317916.74068271101</v>
      </c>
      <c r="F250" t="s">
        <v>6001</v>
      </c>
      <c r="G250">
        <f>_xlfn.XLOOKUP(SUBSTITUTE(Table6[[#This Row],[rxn]],"'",""),Table1[rxnid2],Table1[kapp (1/h)],MEDIAN(Table1[kapp (1/h)]))</f>
        <v>24803.684102600713</v>
      </c>
      <c r="J250" t="s">
        <v>114</v>
      </c>
      <c r="K250" t="s">
        <v>415</v>
      </c>
      <c r="L250">
        <v>34.471437074072199</v>
      </c>
      <c r="M250" cm="1">
        <f t="array" ref="M250">(_xlfn._xlws.FILTER(Table3[Column2],Table3[Column2]=Table2[[#This Row],[Column1]],"")=Table2[[#This Row],[Column1]])*Table2[[#This Row],[Column3]]</f>
        <v>34.471437074072199</v>
      </c>
      <c r="P250" t="s">
        <v>2127</v>
      </c>
      <c r="Q250" t="str">
        <f>SUBSTITUTE(Table3[[#This Row],[Column1]],"'","")</f>
        <v>RXN-EX_spmd_e_REV-SPONT</v>
      </c>
      <c r="S250" t="s">
        <v>114</v>
      </c>
      <c r="T250" t="s">
        <v>415</v>
      </c>
      <c r="U250">
        <v>34.471437074072199</v>
      </c>
      <c r="V250" cm="1">
        <f t="array" ref="V250">(_xlfn._xlws.FILTER(Table3[Column2],Table3[Column2]=Table5[[#This Row],[Column1]],"")=Table5[[#This Row],[Column1]])*Table5[[#This Row],[Column3]]</f>
        <v>34.471437074072199</v>
      </c>
      <c r="X250" t="s">
        <v>473</v>
      </c>
      <c r="Y250" t="s">
        <v>415</v>
      </c>
      <c r="Z250">
        <v>1.02811743844E-4</v>
      </c>
      <c r="AA250">
        <f>_xlfn.XLOOKUP(Table4[[#This Row],[Column1]],Table2[Column1],Table2[Column3])</f>
        <v>1.02811743844E-4</v>
      </c>
      <c r="AB250">
        <f>(Table4[[#This Row],[old flux]]-Table4[[#This Row],[Column3]])/Table4[[#This Row],[old flux]]</f>
        <v>0</v>
      </c>
    </row>
    <row r="251" spans="1:28" hidden="1" x14ac:dyDescent="0.2">
      <c r="A251" t="s">
        <v>251</v>
      </c>
      <c r="B251">
        <v>88.310205745197507</v>
      </c>
      <c r="C251" t="str">
        <f>Table1[[#This Row],[rxnid]]</f>
        <v>RXN-16GS_c_FWD-YPR159W</v>
      </c>
      <c r="D251">
        <f>Table1[[#This Row],[kapp (1/s)]]*3600</f>
        <v>317916.74068271101</v>
      </c>
      <c r="F251" t="s">
        <v>6002</v>
      </c>
      <c r="G251">
        <f>_xlfn.XLOOKUP(SUBSTITUTE(Table6[[#This Row],[rxn]],"'",""),Table1[rxnid2],Table1[kapp (1/h)],MEDIAN(Table1[kapp (1/h)]))</f>
        <v>24803.684102600713</v>
      </c>
      <c r="J251" t="s">
        <v>18</v>
      </c>
      <c r="K251" t="s">
        <v>415</v>
      </c>
      <c r="L251">
        <v>19.114905975483701</v>
      </c>
      <c r="M251" cm="1">
        <f t="array" ref="M251">(_xlfn._xlws.FILTER(Table3[Column2],Table3[Column2]=Table2[[#This Row],[Column1]],"")=Table2[[#This Row],[Column1]])*Table2[[#This Row],[Column3]]</f>
        <v>19.114905975483701</v>
      </c>
      <c r="P251" t="s">
        <v>2128</v>
      </c>
      <c r="Q251" t="str">
        <f>SUBSTITUTE(Table3[[#This Row],[Column1]],"'","")</f>
        <v>RXN-EX_sprm_e_FWD-SPONT</v>
      </c>
      <c r="S251" t="s">
        <v>18</v>
      </c>
      <c r="T251" t="s">
        <v>415</v>
      </c>
      <c r="U251">
        <v>19.114905975483701</v>
      </c>
      <c r="V251" cm="1">
        <f t="array" ref="V251">(_xlfn._xlws.FILTER(Table3[Column2],Table3[Column2]=Table5[[#This Row],[Column1]],"")=Table5[[#This Row],[Column1]])*Table5[[#This Row],[Column3]]</f>
        <v>19.114905975483701</v>
      </c>
      <c r="X251" t="s">
        <v>114</v>
      </c>
      <c r="Y251" t="s">
        <v>415</v>
      </c>
      <c r="Z251">
        <v>20.529524526511899</v>
      </c>
      <c r="AA251">
        <f>_xlfn.XLOOKUP(Table4[[#This Row],[Column1]],Table2[Column1],Table2[Column3])</f>
        <v>34.471437074072199</v>
      </c>
      <c r="AB251">
        <f>(Table4[[#This Row],[old flux]]-Table4[[#This Row],[Column3]])/Table4[[#This Row],[old flux]]</f>
        <v>0.40444825429244297</v>
      </c>
    </row>
    <row r="252" spans="1:28" hidden="1" x14ac:dyDescent="0.2">
      <c r="A252" t="s">
        <v>252</v>
      </c>
      <c r="B252">
        <v>6.7115178856970395E-2</v>
      </c>
      <c r="C252" t="str">
        <f>Table1[[#This Row],[rxnid]]</f>
        <v>RXN-ZN2tps_c_e_FWD-YGL255W</v>
      </c>
      <c r="D252">
        <f>Table1[[#This Row],[kapp (1/s)]]*3600</f>
        <v>241.61464388509341</v>
      </c>
      <c r="F252" t="s">
        <v>6003</v>
      </c>
      <c r="G252">
        <f>_xlfn.XLOOKUP(SUBSTITUTE(Table6[[#This Row],[rxn]],"'",""),Table1[rxnid2],Table1[kapp (1/h)],MEDIAN(Table1[kapp (1/h)]))</f>
        <v>24803.684102600713</v>
      </c>
      <c r="J252" t="s">
        <v>89</v>
      </c>
      <c r="K252" t="s">
        <v>415</v>
      </c>
      <c r="L252">
        <v>0.37810518330392301</v>
      </c>
      <c r="M252" cm="1">
        <f t="array" ref="M252">(_xlfn._xlws.FILTER(Table3[Column2],Table3[Column2]=Table2[[#This Row],[Column1]],"")=Table2[[#This Row],[Column1]])*Table2[[#This Row],[Column3]]</f>
        <v>0.37810518330392301</v>
      </c>
      <c r="P252" t="s">
        <v>2129</v>
      </c>
      <c r="Q252" t="str">
        <f>SUBSTITUTE(Table3[[#This Row],[Column1]],"'","")</f>
        <v>RXN-EX_sprm_e_REV-SPONT</v>
      </c>
      <c r="S252" t="s">
        <v>89</v>
      </c>
      <c r="T252" t="s">
        <v>415</v>
      </c>
      <c r="U252">
        <v>0.37810518330392301</v>
      </c>
      <c r="V252" cm="1">
        <f t="array" ref="V252">(_xlfn._xlws.FILTER(Table3[Column2],Table3[Column2]=Table5[[#This Row],[Column1]],"")=Table5[[#This Row],[Column1]])*Table5[[#This Row],[Column3]]</f>
        <v>0.37810518330392301</v>
      </c>
      <c r="X252" t="s">
        <v>18</v>
      </c>
      <c r="Y252" t="s">
        <v>415</v>
      </c>
      <c r="Z252">
        <v>14.5758478231773</v>
      </c>
      <c r="AA252">
        <f>_xlfn.XLOOKUP(Table4[[#This Row],[Column1]],Table2[Column1],Table2[Column3])</f>
        <v>19.114905975483701</v>
      </c>
      <c r="AB252">
        <f>(Table4[[#This Row],[old flux]]-Table4[[#This Row],[Column3]])/Table4[[#This Row],[old flux]]</f>
        <v>0.23746170439593495</v>
      </c>
    </row>
    <row r="253" spans="1:28" hidden="1" x14ac:dyDescent="0.2">
      <c r="A253" t="s">
        <v>253</v>
      </c>
      <c r="B253">
        <v>6.7115178856970395E-2</v>
      </c>
      <c r="C253" t="str">
        <f>Table1[[#This Row],[rxnid]]</f>
        <v>RXN-ZN2tps_c_e_FWD-YLR130C</v>
      </c>
      <c r="D253">
        <f>Table1[[#This Row],[kapp (1/s)]]*3600</f>
        <v>241.61464388509341</v>
      </c>
      <c r="F253" t="s">
        <v>6004</v>
      </c>
      <c r="G253">
        <f>_xlfn.XLOOKUP(SUBSTITUTE(Table6[[#This Row],[rxn]],"'",""),Table1[rxnid2],Table1[kapp (1/h)],MEDIAN(Table1[kapp (1/h)]))</f>
        <v>24803.684102600713</v>
      </c>
      <c r="J253" t="s">
        <v>158</v>
      </c>
      <c r="K253" t="s">
        <v>415</v>
      </c>
      <c r="L253">
        <v>214.18474902126701</v>
      </c>
      <c r="M253" cm="1">
        <f t="array" ref="M253">(_xlfn._xlws.FILTER(Table3[Column2],Table3[Column2]=Table2[[#This Row],[Column1]],"")=Table2[[#This Row],[Column1]])*Table2[[#This Row],[Column3]]</f>
        <v>214.18474902126701</v>
      </c>
      <c r="P253" t="s">
        <v>2130</v>
      </c>
      <c r="Q253" t="str">
        <f>SUBSTITUTE(Table3[[#This Row],[Column1]],"'","")</f>
        <v>RXN-EX_ocdca_e_FWD-SPONT</v>
      </c>
      <c r="S253" t="s">
        <v>158</v>
      </c>
      <c r="T253" t="s">
        <v>415</v>
      </c>
      <c r="U253">
        <v>214.18474902126701</v>
      </c>
      <c r="V253" cm="1">
        <f t="array" ref="V253">(_xlfn._xlws.FILTER(Table3[Column2],Table3[Column2]=Table5[[#This Row],[Column1]],"")=Table5[[#This Row],[Column1]])*Table5[[#This Row],[Column3]]</f>
        <v>214.18474902126701</v>
      </c>
      <c r="X253" t="s">
        <v>89</v>
      </c>
      <c r="Y253" t="s">
        <v>415</v>
      </c>
      <c r="Z253">
        <v>0.37810518330392301</v>
      </c>
      <c r="AA253">
        <f>_xlfn.XLOOKUP(Table4[[#This Row],[Column1]],Table2[Column1],Table2[Column3])</f>
        <v>0.37810518330392301</v>
      </c>
      <c r="AB253">
        <f>(Table4[[#This Row],[old flux]]-Table4[[#This Row],[Column3]])/Table4[[#This Row],[old flux]]</f>
        <v>0</v>
      </c>
    </row>
    <row r="254" spans="1:28" hidden="1" x14ac:dyDescent="0.2">
      <c r="A254" t="s">
        <v>254</v>
      </c>
      <c r="B254">
        <v>1.83360369266547</v>
      </c>
      <c r="C254" t="str">
        <f>Table1[[#This Row],[rxnid]]</f>
        <v>RXN-ASNS1_c_FWD-YPR145W</v>
      </c>
      <c r="D254">
        <f>Table1[[#This Row],[kapp (1/s)]]*3600</f>
        <v>6600.9732935956918</v>
      </c>
      <c r="F254" t="s">
        <v>6005</v>
      </c>
      <c r="G254">
        <f>_xlfn.XLOOKUP(SUBSTITUTE(Table6[[#This Row],[rxn]],"'",""),Table1[rxnid2],Table1[kapp (1/h)],MEDIAN(Table1[kapp (1/h)]))</f>
        <v>24803.684102600713</v>
      </c>
      <c r="J254" t="s">
        <v>283</v>
      </c>
      <c r="K254" t="s">
        <v>415</v>
      </c>
      <c r="L254">
        <v>214.18474902126701</v>
      </c>
      <c r="M254" cm="1">
        <f t="array" ref="M254">(_xlfn._xlws.FILTER(Table3[Column2],Table3[Column2]=Table2[[#This Row],[Column1]],"")=Table2[[#This Row],[Column1]])*Table2[[#This Row],[Column3]]</f>
        <v>214.18474902126701</v>
      </c>
      <c r="P254" t="s">
        <v>2131</v>
      </c>
      <c r="Q254" t="str">
        <f>SUBSTITUTE(Table3[[#This Row],[Column1]],"'","")</f>
        <v>RXN-EX_ocdca_e_REV-SPONT</v>
      </c>
      <c r="S254" t="s">
        <v>283</v>
      </c>
      <c r="T254" t="s">
        <v>415</v>
      </c>
      <c r="U254">
        <v>214.18474902126701</v>
      </c>
      <c r="V254" cm="1">
        <f t="array" ref="V254">(_xlfn._xlws.FILTER(Table3[Column2],Table3[Column2]=Table5[[#This Row],[Column1]],"")=Table5[[#This Row],[Column1]])*Table5[[#This Row],[Column3]]</f>
        <v>214.18474902126701</v>
      </c>
      <c r="X254" t="s">
        <v>158</v>
      </c>
      <c r="Y254" t="s">
        <v>415</v>
      </c>
      <c r="Z254">
        <v>211.72417232565201</v>
      </c>
      <c r="AA254">
        <f>_xlfn.XLOOKUP(Table4[[#This Row],[Column1]],Table2[Column1],Table2[Column3])</f>
        <v>214.18474902126701</v>
      </c>
      <c r="AB254">
        <f>(Table4[[#This Row],[old flux]]-Table4[[#This Row],[Column3]])/Table4[[#This Row],[old flux]]</f>
        <v>1.1488104110394368E-2</v>
      </c>
    </row>
    <row r="255" spans="1:28" hidden="1" x14ac:dyDescent="0.2">
      <c r="A255" t="s">
        <v>255</v>
      </c>
      <c r="B255">
        <v>1.83360369266547</v>
      </c>
      <c r="C255" t="str">
        <f>Table1[[#This Row],[rxnid]]</f>
        <v>RXN-ASNS1_c_FWD-YGR124W</v>
      </c>
      <c r="D255">
        <f>Table1[[#This Row],[kapp (1/s)]]*3600</f>
        <v>6600.9732935956918</v>
      </c>
      <c r="F255" t="s">
        <v>6006</v>
      </c>
      <c r="G255">
        <f>_xlfn.XLOOKUP(SUBSTITUTE(Table6[[#This Row],[rxn]],"'",""),Table1[rxnid2],Table1[kapp (1/h)],MEDIAN(Table1[kapp (1/h)]))</f>
        <v>24803.684102600713</v>
      </c>
      <c r="J255" t="s">
        <v>285</v>
      </c>
      <c r="K255" t="s">
        <v>415</v>
      </c>
      <c r="L255">
        <v>198.03370983059099</v>
      </c>
      <c r="M255" cm="1">
        <f t="array" ref="M255">(_xlfn._xlws.FILTER(Table3[Column2],Table3[Column2]=Table2[[#This Row],[Column1]],"")=Table2[[#This Row],[Column1]])*Table2[[#This Row],[Column3]]</f>
        <v>198.03370983059099</v>
      </c>
      <c r="P255" t="s">
        <v>2132</v>
      </c>
      <c r="Q255" t="str">
        <f>SUBSTITUTE(Table3[[#This Row],[Column1]],"'","")</f>
        <v>RXN-EX_succ_e_FWD-SPONT</v>
      </c>
      <c r="S255" t="s">
        <v>285</v>
      </c>
      <c r="T255" t="s">
        <v>415</v>
      </c>
      <c r="U255">
        <v>198.03370983059099</v>
      </c>
      <c r="V255" cm="1">
        <f t="array" ref="V255">(_xlfn._xlws.FILTER(Table3[Column2],Table3[Column2]=Table5[[#This Row],[Column1]],"")=Table5[[#This Row],[Column1]])*Table5[[#This Row],[Column3]]</f>
        <v>198.03370983059099</v>
      </c>
      <c r="X255" t="s">
        <v>283</v>
      </c>
      <c r="Y255" t="s">
        <v>415</v>
      </c>
      <c r="Z255">
        <v>211.72417232565201</v>
      </c>
      <c r="AA255">
        <f>_xlfn.XLOOKUP(Table4[[#This Row],[Column1]],Table2[Column1],Table2[Column3])</f>
        <v>214.18474902126701</v>
      </c>
      <c r="AB255">
        <f>(Table4[[#This Row],[old flux]]-Table4[[#This Row],[Column3]])/Table4[[#This Row],[old flux]]</f>
        <v>1.1488104110394368E-2</v>
      </c>
    </row>
    <row r="256" spans="1:28" hidden="1" x14ac:dyDescent="0.2">
      <c r="A256" t="s">
        <v>256</v>
      </c>
      <c r="B256">
        <v>2.4105967176223202</v>
      </c>
      <c r="C256" t="str">
        <f>Table1[[#This Row],[rxnid]]</f>
        <v>RXN-AATA_c_FWD-YGL202W</v>
      </c>
      <c r="D256">
        <f>Table1[[#This Row],[kapp (1/s)]]*3600</f>
        <v>8678.148183440353</v>
      </c>
      <c r="F256" t="s">
        <v>6007</v>
      </c>
      <c r="G256">
        <f>_xlfn.XLOOKUP(SUBSTITUTE(Table6[[#This Row],[rxn]],"'",""),Table1[rxnid2],Table1[kapp (1/h)],MEDIAN(Table1[kapp (1/h)]))</f>
        <v>24803.684102600713</v>
      </c>
      <c r="J256" t="s">
        <v>106</v>
      </c>
      <c r="K256" t="s">
        <v>415</v>
      </c>
      <c r="L256">
        <v>747.12525899721697</v>
      </c>
      <c r="M256" cm="1">
        <f t="array" ref="M256">(_xlfn._xlws.FILTER(Table3[Column2],Table3[Column2]=Table2[[#This Row],[Column1]],"")=Table2[[#This Row],[Column1]])*Table2[[#This Row],[Column3]]</f>
        <v>747.12525899721697</v>
      </c>
      <c r="P256" t="s">
        <v>2133</v>
      </c>
      <c r="Q256" t="str">
        <f>SUBSTITUTE(Table3[[#This Row],[Column1]],"'","")</f>
        <v>RXN-EX_succ_e_REV-SPONT</v>
      </c>
      <c r="S256" t="s">
        <v>106</v>
      </c>
      <c r="T256" t="s">
        <v>415</v>
      </c>
      <c r="U256">
        <v>747.12525899721697</v>
      </c>
      <c r="V256" cm="1">
        <f t="array" ref="V256">(_xlfn._xlws.FILTER(Table3[Column2],Table3[Column2]=Table5[[#This Row],[Column1]],"")=Table5[[#This Row],[Column1]])*Table5[[#This Row],[Column3]]</f>
        <v>747.12525899721697</v>
      </c>
      <c r="X256" t="s">
        <v>285</v>
      </c>
      <c r="Y256" t="s">
        <v>415</v>
      </c>
      <c r="Z256">
        <v>192.731773253179</v>
      </c>
      <c r="AA256">
        <f>_xlfn.XLOOKUP(Table4[[#This Row],[Column1]],Table2[Column1],Table2[Column3])</f>
        <v>198.03370983059099</v>
      </c>
      <c r="AB256">
        <f>(Table4[[#This Row],[old flux]]-Table4[[#This Row],[Column3]])/Table4[[#This Row],[old flux]]</f>
        <v>2.6772899330864242E-2</v>
      </c>
    </row>
    <row r="257" spans="1:28" hidden="1" x14ac:dyDescent="0.2">
      <c r="A257" t="s">
        <v>257</v>
      </c>
      <c r="B257">
        <v>1.4726713505895701</v>
      </c>
      <c r="C257" t="str">
        <f>Table1[[#This Row],[rxnid]]</f>
        <v>RXN-AATA_c_FWD-YJL060W</v>
      </c>
      <c r="D257">
        <f>Table1[[#This Row],[kapp (1/s)]]*3600</f>
        <v>5301.6168621224524</v>
      </c>
      <c r="F257" t="s">
        <v>6008</v>
      </c>
      <c r="G257">
        <f>_xlfn.XLOOKUP(SUBSTITUTE(Table6[[#This Row],[rxn]],"'",""),Table1[rxnid2],Table1[kapp (1/h)],MEDIAN(Table1[kapp (1/h)]))</f>
        <v>24803.684102600713</v>
      </c>
      <c r="J257" t="s">
        <v>43</v>
      </c>
      <c r="K257" t="s">
        <v>415</v>
      </c>
      <c r="L257">
        <v>5.3852662087610996</v>
      </c>
      <c r="M257" cm="1">
        <f t="array" ref="M257">(_xlfn._xlws.FILTER(Table3[Column2],Table3[Column2]=Table2[[#This Row],[Column1]],"")=Table2[[#This Row],[Column1]])*Table2[[#This Row],[Column3]]</f>
        <v>5.3852662087610996</v>
      </c>
      <c r="P257" t="s">
        <v>2134</v>
      </c>
      <c r="Q257" t="str">
        <f>SUBSTITUTE(Table3[[#This Row],[Column1]],"'","")</f>
        <v>RXN-EX_sucr_e_FWD-SPONT</v>
      </c>
      <c r="S257" t="s">
        <v>43</v>
      </c>
      <c r="T257" t="s">
        <v>415</v>
      </c>
      <c r="U257">
        <v>5.3852662087610996</v>
      </c>
      <c r="V257" cm="1">
        <f t="array" ref="V257">(_xlfn._xlws.FILTER(Table3[Column2],Table3[Column2]=Table5[[#This Row],[Column1]],"")=Table5[[#This Row],[Column1]])*Table5[[#This Row],[Column3]]</f>
        <v>5.3852662087610996</v>
      </c>
      <c r="X257" t="s">
        <v>106</v>
      </c>
      <c r="Y257" t="s">
        <v>415</v>
      </c>
      <c r="Z257">
        <v>748.24832569570299</v>
      </c>
      <c r="AA257">
        <f>_xlfn.XLOOKUP(Table4[[#This Row],[Column1]],Table2[Column1],Table2[Column3])</f>
        <v>747.12525899721697</v>
      </c>
      <c r="AB257">
        <f>(Table4[[#This Row],[old flux]]-Table4[[#This Row],[Column3]])/Table4[[#This Row],[old flux]]</f>
        <v>-1.5031839506984156E-3</v>
      </c>
    </row>
    <row r="258" spans="1:28" hidden="1" x14ac:dyDescent="0.2">
      <c r="A258" t="s">
        <v>258</v>
      </c>
      <c r="B258">
        <v>1.4726713505895701</v>
      </c>
      <c r="C258" t="str">
        <f>Table1[[#This Row],[rxnid]]</f>
        <v>RXN-AATA_c_FWD-YER152C</v>
      </c>
      <c r="D258">
        <f>Table1[[#This Row],[kapp (1/s)]]*3600</f>
        <v>5301.6168621224524</v>
      </c>
      <c r="F258" t="s">
        <v>6009</v>
      </c>
      <c r="G258">
        <f>_xlfn.XLOOKUP(SUBSTITUTE(Table6[[#This Row],[rxn]],"'",""),Table1[rxnid2],Table1[kapp (1/h)],MEDIAN(Table1[kapp (1/h)]))</f>
        <v>24803.684102600713</v>
      </c>
      <c r="J258" t="s">
        <v>145</v>
      </c>
      <c r="K258" t="s">
        <v>415</v>
      </c>
      <c r="L258">
        <v>5.3852662087610996</v>
      </c>
      <c r="M258" cm="1">
        <f t="array" ref="M258">(_xlfn._xlws.FILTER(Table3[Column2],Table3[Column2]=Table2[[#This Row],[Column1]],"")=Table2[[#This Row],[Column1]])*Table2[[#This Row],[Column3]]</f>
        <v>5.3852662087610996</v>
      </c>
      <c r="P258" t="s">
        <v>2135</v>
      </c>
      <c r="Q258" t="str">
        <f>SUBSTITUTE(Table3[[#This Row],[Column1]],"'","")</f>
        <v>RXN-EX_sucr_e_REV-SPONT</v>
      </c>
      <c r="S258" t="s">
        <v>145</v>
      </c>
      <c r="T258" t="s">
        <v>415</v>
      </c>
      <c r="U258">
        <v>5.3852662087610996</v>
      </c>
      <c r="V258" cm="1">
        <f t="array" ref="V258">(_xlfn._xlws.FILTER(Table3[Column2],Table3[Column2]=Table5[[#This Row],[Column1]],"")=Table5[[#This Row],[Column1]])*Table5[[#This Row],[Column3]]</f>
        <v>5.3852662087610996</v>
      </c>
      <c r="X258" t="s">
        <v>43</v>
      </c>
      <c r="Y258" t="s">
        <v>415</v>
      </c>
      <c r="Z258">
        <v>10.175279622691299</v>
      </c>
      <c r="AA258">
        <f>_xlfn.XLOOKUP(Table4[[#This Row],[Column1]],Table2[Column1],Table2[Column3])</f>
        <v>5.3852662087610996</v>
      </c>
      <c r="AB258">
        <f>(Table4[[#This Row],[old flux]]-Table4[[#This Row],[Column3]])/Table4[[#This Row],[old flux]]</f>
        <v>-0.88946641228942325</v>
      </c>
    </row>
    <row r="259" spans="1:28" hidden="1" x14ac:dyDescent="0.2">
      <c r="A259" t="s">
        <v>259</v>
      </c>
      <c r="B259">
        <v>2.2878079035881198</v>
      </c>
      <c r="C259" t="str">
        <f>Table1[[#This Row],[rxnid]]</f>
        <v>RXN-ORPT_c_REV-YMR271C</v>
      </c>
      <c r="D259">
        <f>Table1[[#This Row],[kapp (1/s)]]*3600</f>
        <v>8236.1084529172313</v>
      </c>
      <c r="F259" t="s">
        <v>6010</v>
      </c>
      <c r="G259">
        <f>_xlfn.XLOOKUP(SUBSTITUTE(Table6[[#This Row],[rxn]],"'",""),Table1[rxnid2],Table1[kapp (1/h)],MEDIAN(Table1[kapp (1/h)]))</f>
        <v>24803.684102600713</v>
      </c>
      <c r="J259" t="s">
        <v>305</v>
      </c>
      <c r="K259" t="s">
        <v>415</v>
      </c>
      <c r="L259">
        <v>8.7764726839700504</v>
      </c>
      <c r="M259" cm="1">
        <f t="array" ref="M259">(_xlfn._xlws.FILTER(Table3[Column2],Table3[Column2]=Table2[[#This Row],[Column1]],"")=Table2[[#This Row],[Column1]])*Table2[[#This Row],[Column3]]</f>
        <v>8.7764726839700504</v>
      </c>
      <c r="P259" t="s">
        <v>2136</v>
      </c>
      <c r="Q259" t="str">
        <f>SUBSTITUTE(Table3[[#This Row],[Column1]],"'","")</f>
        <v>RXN-EX_so4_e_FWD-SPONT</v>
      </c>
      <c r="S259" t="s">
        <v>305</v>
      </c>
      <c r="T259" t="s">
        <v>415</v>
      </c>
      <c r="U259">
        <v>8.7764726839700504</v>
      </c>
      <c r="V259" cm="1">
        <f t="array" ref="V259">(_xlfn._xlws.FILTER(Table3[Column2],Table3[Column2]=Table5[[#This Row],[Column1]],"")=Table5[[#This Row],[Column1]])*Table5[[#This Row],[Column3]]</f>
        <v>8.7764726839700504</v>
      </c>
      <c r="X259" t="s">
        <v>145</v>
      </c>
      <c r="Y259" t="s">
        <v>415</v>
      </c>
      <c r="Z259">
        <v>10.175279622691299</v>
      </c>
      <c r="AA259">
        <f>_xlfn.XLOOKUP(Table4[[#This Row],[Column1]],Table2[Column1],Table2[Column3])</f>
        <v>5.3852662087610996</v>
      </c>
      <c r="AB259">
        <f>(Table4[[#This Row],[old flux]]-Table4[[#This Row],[Column3]])/Table4[[#This Row],[old flux]]</f>
        <v>-0.88946641228942325</v>
      </c>
    </row>
    <row r="260" spans="1:28" hidden="1" x14ac:dyDescent="0.2">
      <c r="A260" t="s">
        <v>260</v>
      </c>
      <c r="B260">
        <v>2.2878079035881198</v>
      </c>
      <c r="C260" t="str">
        <f>Table1[[#This Row],[rxnid]]</f>
        <v>RXN-ORPT_c_REV-YML106W</v>
      </c>
      <c r="D260">
        <f>Table1[[#This Row],[kapp (1/s)]]*3600</f>
        <v>8236.1084529172313</v>
      </c>
      <c r="F260" t="s">
        <v>6011</v>
      </c>
      <c r="G260">
        <f>_xlfn.XLOOKUP(SUBSTITUTE(Table6[[#This Row],[rxn]],"'",""),Table1[rxnid2],Table1[kapp (1/h)],MEDIAN(Table1[kapp (1/h)]))</f>
        <v>24803.684102600713</v>
      </c>
      <c r="J260" t="s">
        <v>16</v>
      </c>
      <c r="K260" t="s">
        <v>415</v>
      </c>
      <c r="L260">
        <v>8.7764726839700504</v>
      </c>
      <c r="M260" cm="1">
        <f t="array" ref="M260">(_xlfn._xlws.FILTER(Table3[Column2],Table3[Column2]=Table2[[#This Row],[Column1]],"")=Table2[[#This Row],[Column1]])*Table2[[#This Row],[Column3]]</f>
        <v>8.7764726839700504</v>
      </c>
      <c r="P260" t="s">
        <v>2137</v>
      </c>
      <c r="Q260" t="str">
        <f>SUBSTITUTE(Table3[[#This Row],[Column1]],"'","")</f>
        <v>RXN-EX_so4_e_REV-SPONT</v>
      </c>
      <c r="S260" t="s">
        <v>16</v>
      </c>
      <c r="T260" t="s">
        <v>415</v>
      </c>
      <c r="U260">
        <v>8.7764726839700504</v>
      </c>
      <c r="V260" cm="1">
        <f t="array" ref="V260">(_xlfn._xlws.FILTER(Table3[Column2],Table3[Column2]=Table5[[#This Row],[Column1]],"")=Table5[[#This Row],[Column1]])*Table5[[#This Row],[Column3]]</f>
        <v>8.7764726839700504</v>
      </c>
      <c r="X260" t="s">
        <v>305</v>
      </c>
      <c r="Y260" t="s">
        <v>415</v>
      </c>
      <c r="Z260">
        <v>8.3750366355989705</v>
      </c>
      <c r="AA260">
        <f>_xlfn.XLOOKUP(Table4[[#This Row],[Column1]],Table2[Column1],Table2[Column3])</f>
        <v>8.7764726839700504</v>
      </c>
      <c r="AB260">
        <f>(Table4[[#This Row],[old flux]]-Table4[[#This Row],[Column3]])/Table4[[#This Row],[old flux]]</f>
        <v>4.5740021398834881E-2</v>
      </c>
    </row>
    <row r="261" spans="1:28" hidden="1" x14ac:dyDescent="0.2">
      <c r="A261" t="s">
        <v>261</v>
      </c>
      <c r="B261">
        <v>69.886063689620698</v>
      </c>
      <c r="C261" t="str">
        <f>Table1[[#This Row],[rxnid]]</f>
        <v>RXN-NADHK1_c_FWD-YJR049C</v>
      </c>
      <c r="D261">
        <f>Table1[[#This Row],[kapp (1/s)]]*3600</f>
        <v>251589.82928263451</v>
      </c>
      <c r="F261" t="s">
        <v>6012</v>
      </c>
      <c r="G261">
        <f>_xlfn.XLOOKUP(SUBSTITUTE(Table6[[#This Row],[rxn]],"'",""),Table1[rxnid2],Table1[kapp (1/h)],MEDIAN(Table1[kapp (1/h)]))</f>
        <v>24803.684102600713</v>
      </c>
      <c r="J261" t="s">
        <v>112</v>
      </c>
      <c r="K261" t="s">
        <v>415</v>
      </c>
      <c r="L261">
        <v>2.40273803723553</v>
      </c>
      <c r="M261" cm="1">
        <f t="array" ref="M261">(_xlfn._xlws.FILTER(Table3[Column2],Table3[Column2]=Table2[[#This Row],[Column1]],"")=Table2[[#This Row],[Column1]])*Table2[[#This Row],[Column3]]</f>
        <v>2.40273803723553</v>
      </c>
      <c r="P261" t="s">
        <v>2138</v>
      </c>
      <c r="Q261" t="str">
        <f>SUBSTITUTE(Table3[[#This Row],[Column1]],"'","")</f>
        <v>RXN-EX_so3_e_FWD-SPONT</v>
      </c>
      <c r="S261" t="s">
        <v>112</v>
      </c>
      <c r="T261" t="s">
        <v>415</v>
      </c>
      <c r="U261">
        <v>2.40273803723553</v>
      </c>
      <c r="V261" cm="1">
        <f t="array" ref="V261">(_xlfn._xlws.FILTER(Table3[Column2],Table3[Column2]=Table5[[#This Row],[Column1]],"")=Table5[[#This Row],[Column1]])*Table5[[#This Row],[Column3]]</f>
        <v>2.40273803723553</v>
      </c>
      <c r="X261" t="s">
        <v>16</v>
      </c>
      <c r="Y261" t="s">
        <v>415</v>
      </c>
      <c r="Z261">
        <v>8.3750366355989705</v>
      </c>
      <c r="AA261">
        <f>_xlfn.XLOOKUP(Table4[[#This Row],[Column1]],Table2[Column1],Table2[Column3])</f>
        <v>8.7764726839700504</v>
      </c>
      <c r="AB261">
        <f>(Table4[[#This Row],[old flux]]-Table4[[#This Row],[Column3]])/Table4[[#This Row],[old flux]]</f>
        <v>4.5740021398834881E-2</v>
      </c>
    </row>
    <row r="262" spans="1:28" hidden="1" x14ac:dyDescent="0.2">
      <c r="A262" t="s">
        <v>262</v>
      </c>
      <c r="B262">
        <v>69.886063689620698</v>
      </c>
      <c r="C262" t="str">
        <f>Table1[[#This Row],[rxnid]]</f>
        <v>RXN-NADHK1_c_FWD-YEL041W</v>
      </c>
      <c r="D262">
        <f>Table1[[#This Row],[kapp (1/s)]]*3600</f>
        <v>251589.82928263451</v>
      </c>
      <c r="F262" t="s">
        <v>6013</v>
      </c>
      <c r="G262">
        <f>_xlfn.XLOOKUP(SUBSTITUTE(Table6[[#This Row],[rxn]],"'",""),Table1[rxnid2],Table1[kapp (1/h)],MEDIAN(Table1[kapp (1/h)]))</f>
        <v>24803.684102600713</v>
      </c>
      <c r="J262" t="s">
        <v>474</v>
      </c>
      <c r="K262" t="s">
        <v>415</v>
      </c>
      <c r="L262">
        <v>1.1989209275799999E-4</v>
      </c>
      <c r="M262" cm="1">
        <f t="array" ref="M262">(_xlfn._xlws.FILTER(Table3[Column2],Table3[Column2]=Table2[[#This Row],[Column1]],"")=Table2[[#This Row],[Column1]])*Table2[[#This Row],[Column3]]</f>
        <v>1.1989209275799999E-4</v>
      </c>
      <c r="P262" t="s">
        <v>2139</v>
      </c>
      <c r="Q262" t="str">
        <f>SUBSTITUTE(Table3[[#This Row],[Column1]],"'","")</f>
        <v>RXN-EX_so3_e_REV-SPONT</v>
      </c>
      <c r="S262" t="s">
        <v>474</v>
      </c>
      <c r="T262" t="s">
        <v>415</v>
      </c>
      <c r="U262">
        <v>1.1989209275799999E-4</v>
      </c>
      <c r="V262" cm="1">
        <f t="array" ref="V262">(_xlfn._xlws.FILTER(Table3[Column2],Table3[Column2]=Table5[[#This Row],[Column1]],"")=Table5[[#This Row],[Column1]])*Table5[[#This Row],[Column3]]</f>
        <v>1.1989209275799999E-4</v>
      </c>
      <c r="X262" t="s">
        <v>112</v>
      </c>
      <c r="Y262" t="s">
        <v>415</v>
      </c>
      <c r="Z262">
        <v>2.40273803723553</v>
      </c>
      <c r="AA262">
        <f>_xlfn.XLOOKUP(Table4[[#This Row],[Column1]],Table2[Column1],Table2[Column3])</f>
        <v>2.40273803723553</v>
      </c>
      <c r="AB262">
        <f>(Table4[[#This Row],[old flux]]-Table4[[#This Row],[Column3]])/Table4[[#This Row],[old flux]]</f>
        <v>0</v>
      </c>
    </row>
    <row r="263" spans="1:28" hidden="1" x14ac:dyDescent="0.2">
      <c r="A263" t="s">
        <v>263</v>
      </c>
      <c r="B263">
        <v>6.1594377549767199</v>
      </c>
      <c r="C263" t="str">
        <f>Table1[[#This Row],[rxnid]]</f>
        <v>RXN-HMGCOAR_c_FWD-YLR450W</v>
      </c>
      <c r="D263">
        <f>Table1[[#This Row],[kapp (1/s)]]*3600</f>
        <v>22173.975917916192</v>
      </c>
      <c r="F263" t="s">
        <v>6014</v>
      </c>
      <c r="G263">
        <f>_xlfn.XLOOKUP(SUBSTITUTE(Table6[[#This Row],[rxn]],"'",""),Table1[rxnid2],Table1[kapp (1/h)],MEDIAN(Table1[kapp (1/h)]))</f>
        <v>24803.684102600713</v>
      </c>
      <c r="J263" t="s">
        <v>475</v>
      </c>
      <c r="K263" t="s">
        <v>415</v>
      </c>
      <c r="L263">
        <v>2.8571058100000003E-7</v>
      </c>
      <c r="M263" cm="1">
        <f t="array" ref="M263">(_xlfn._xlws.FILTER(Table3[Column2],Table3[Column2]=Table2[[#This Row],[Column1]],"")=Table2[[#This Row],[Column1]])*Table2[[#This Row],[Column3]]</f>
        <v>2.8571058100000003E-7</v>
      </c>
      <c r="P263" t="s">
        <v>2140</v>
      </c>
      <c r="Q263" t="str">
        <f>SUBSTITUTE(Table3[[#This Row],[Column1]],"'","")</f>
        <v>RXN-EX_taur_e_FWD-SPONT</v>
      </c>
      <c r="S263" t="s">
        <v>475</v>
      </c>
      <c r="T263" t="s">
        <v>415</v>
      </c>
      <c r="U263">
        <v>2.8571058100000003E-7</v>
      </c>
      <c r="V263" cm="1">
        <f t="array" ref="V263">(_xlfn._xlws.FILTER(Table3[Column2],Table3[Column2]=Table5[[#This Row],[Column1]],"")=Table5[[#This Row],[Column1]])*Table5[[#This Row],[Column3]]</f>
        <v>2.8571058100000003E-7</v>
      </c>
      <c r="X263" t="s">
        <v>474</v>
      </c>
      <c r="Y263" t="s">
        <v>415</v>
      </c>
      <c r="Z263">
        <v>1.1989209275799999E-4</v>
      </c>
      <c r="AA263">
        <f>_xlfn.XLOOKUP(Table4[[#This Row],[Column1]],Table2[Column1],Table2[Column3])</f>
        <v>1.1989209275799999E-4</v>
      </c>
      <c r="AB263">
        <f>(Table4[[#This Row],[old flux]]-Table4[[#This Row],[Column3]])/Table4[[#This Row],[old flux]]</f>
        <v>0</v>
      </c>
    </row>
    <row r="264" spans="1:28" hidden="1" x14ac:dyDescent="0.2">
      <c r="A264" t="s">
        <v>264</v>
      </c>
      <c r="B264">
        <v>6.1594377549767199</v>
      </c>
      <c r="C264" t="str">
        <f>Table1[[#This Row],[rxnid]]</f>
        <v>RXN-HMGCOAR_c_FWD-YML075C</v>
      </c>
      <c r="D264">
        <f>Table1[[#This Row],[kapp (1/s)]]*3600</f>
        <v>22173.975917916192</v>
      </c>
      <c r="F264" t="s">
        <v>6015</v>
      </c>
      <c r="G264">
        <f>_xlfn.XLOOKUP(SUBSTITUTE(Table6[[#This Row],[rxn]],"'",""),Table1[rxnid2],Table1[kapp (1/h)],MEDIAN(Table1[kapp (1/h)]))</f>
        <v>24803.684102600713</v>
      </c>
      <c r="J264" t="s">
        <v>169</v>
      </c>
      <c r="K264" t="s">
        <v>415</v>
      </c>
      <c r="L264">
        <v>1.20177803339E-4</v>
      </c>
      <c r="M264" cm="1">
        <f t="array" ref="M264">(_xlfn._xlws.FILTER(Table3[Column2],Table3[Column2]=Table2[[#This Row],[Column1]],"")=Table2[[#This Row],[Column1]])*Table2[[#This Row],[Column3]]</f>
        <v>1.20177803339E-4</v>
      </c>
      <c r="P264" t="s">
        <v>2141</v>
      </c>
      <c r="Q264" t="str">
        <f>SUBSTITUTE(Table3[[#This Row],[Column1]],"'","")</f>
        <v>RXN-EX_taur_e_REV-SPONT</v>
      </c>
      <c r="S264" t="s">
        <v>169</v>
      </c>
      <c r="T264" t="s">
        <v>415</v>
      </c>
      <c r="U264">
        <v>1.20177803339E-4</v>
      </c>
      <c r="V264" cm="1">
        <f t="array" ref="V264">(_xlfn._xlws.FILTER(Table3[Column2],Table3[Column2]=Table5[[#This Row],[Column1]],"")=Table5[[#This Row],[Column1]])*Table5[[#This Row],[Column3]]</f>
        <v>1.20177803339E-4</v>
      </c>
      <c r="X264" t="s">
        <v>475</v>
      </c>
      <c r="Y264" t="s">
        <v>415</v>
      </c>
      <c r="Z264">
        <v>2.8571058100000003E-7</v>
      </c>
      <c r="AA264">
        <f>_xlfn.XLOOKUP(Table4[[#This Row],[Column1]],Table2[Column1],Table2[Column3])</f>
        <v>2.8571058100000003E-7</v>
      </c>
      <c r="AB264">
        <f>(Table4[[#This Row],[old flux]]-Table4[[#This Row],[Column3]])/Table4[[#This Row],[old flux]]</f>
        <v>0</v>
      </c>
    </row>
    <row r="265" spans="1:28" hidden="1" x14ac:dyDescent="0.2">
      <c r="A265" t="s">
        <v>265</v>
      </c>
      <c r="B265">
        <v>12.226174049368399</v>
      </c>
      <c r="C265" t="str">
        <f>Table1[[#This Row],[rxnid]]</f>
        <v>RXN-PGMT_c_FWD-YMR105C</v>
      </c>
      <c r="D265">
        <f>Table1[[#This Row],[kapp (1/s)]]*3600</f>
        <v>44014.226577726236</v>
      </c>
      <c r="F265" t="s">
        <v>6016</v>
      </c>
      <c r="G265">
        <f>_xlfn.XLOOKUP(SUBSTITUTE(Table6[[#This Row],[rxn]],"'",""),Table1[rxnid2],Table1[kapp (1/h)],MEDIAN(Table1[kapp (1/h)]))</f>
        <v>24803.684102600713</v>
      </c>
      <c r="J265" t="s">
        <v>70</v>
      </c>
      <c r="K265" t="s">
        <v>415</v>
      </c>
      <c r="L265">
        <v>179.82905931425901</v>
      </c>
      <c r="M265" cm="1">
        <f t="array" ref="M265">(_xlfn._xlws.FILTER(Table3[Column2],Table3[Column2]=Table2[[#This Row],[Column1]],"")=Table2[[#This Row],[Column1]])*Table2[[#This Row],[Column3]]</f>
        <v>179.82905931425901</v>
      </c>
      <c r="P265" t="s">
        <v>2142</v>
      </c>
      <c r="Q265" t="str">
        <f>SUBSTITUTE(Table3[[#This Row],[Column1]],"'","")</f>
        <v>RXN-EX_thmpp_e_FWD-SPONT</v>
      </c>
      <c r="S265" t="s">
        <v>70</v>
      </c>
      <c r="T265" t="s">
        <v>415</v>
      </c>
      <c r="U265">
        <v>179.82905931425901</v>
      </c>
      <c r="V265" cm="1">
        <f t="array" ref="V265">(_xlfn._xlws.FILTER(Table3[Column2],Table3[Column2]=Table5[[#This Row],[Column1]],"")=Table5[[#This Row],[Column1]])*Table5[[#This Row],[Column3]]</f>
        <v>179.82905931425901</v>
      </c>
      <c r="X265" t="s">
        <v>169</v>
      </c>
      <c r="Y265" t="s">
        <v>415</v>
      </c>
      <c r="Z265">
        <v>1.20177803339E-4</v>
      </c>
      <c r="AA265">
        <f>_xlfn.XLOOKUP(Table4[[#This Row],[Column1]],Table2[Column1],Table2[Column3])</f>
        <v>1.20177803339E-4</v>
      </c>
      <c r="AB265">
        <f>(Table4[[#This Row],[old flux]]-Table4[[#This Row],[Column3]])/Table4[[#This Row],[old flux]]</f>
        <v>0</v>
      </c>
    </row>
    <row r="266" spans="1:28" hidden="1" x14ac:dyDescent="0.2">
      <c r="A266" t="s">
        <v>266</v>
      </c>
      <c r="B266">
        <v>12.226174049368399</v>
      </c>
      <c r="C266" t="str">
        <f>Table1[[#This Row],[rxnid]]</f>
        <v>RXN-PGMT_c_FWD-YKL127W</v>
      </c>
      <c r="D266">
        <f>Table1[[#This Row],[kapp (1/s)]]*3600</f>
        <v>44014.226577726236</v>
      </c>
      <c r="F266" t="s">
        <v>6017</v>
      </c>
      <c r="G266">
        <f>_xlfn.XLOOKUP(SUBSTITUTE(Table6[[#This Row],[rxn]],"'",""),Table1[rxnid2],Table1[kapp (1/h)],MEDIAN(Table1[kapp (1/h)]))</f>
        <v>24803.684102600713</v>
      </c>
      <c r="J266" t="s">
        <v>101</v>
      </c>
      <c r="K266" t="s">
        <v>415</v>
      </c>
      <c r="L266">
        <v>36.459357764542801</v>
      </c>
      <c r="M266" cm="1">
        <f t="array" ref="M266">(_xlfn._xlws.FILTER(Table3[Column2],Table3[Column2]=Table2[[#This Row],[Column1]],"")=Table2[[#This Row],[Column1]])*Table2[[#This Row],[Column3]]</f>
        <v>36.459357764542801</v>
      </c>
      <c r="P266" t="s">
        <v>2143</v>
      </c>
      <c r="Q266" t="str">
        <f>SUBSTITUTE(Table3[[#This Row],[Column1]],"'","")</f>
        <v>RXN-EX_thmpp_e_REV-SPONT</v>
      </c>
      <c r="S266" t="s">
        <v>101</v>
      </c>
      <c r="T266" t="s">
        <v>415</v>
      </c>
      <c r="U266">
        <v>36.459357764542801</v>
      </c>
      <c r="V266" cm="1">
        <f t="array" ref="V266">(_xlfn._xlws.FILTER(Table3[Column2],Table3[Column2]=Table5[[#This Row],[Column1]],"")=Table5[[#This Row],[Column1]])*Table5[[#This Row],[Column3]]</f>
        <v>36.459357764542801</v>
      </c>
      <c r="X266" t="s">
        <v>70</v>
      </c>
      <c r="Y266" t="s">
        <v>415</v>
      </c>
      <c r="Z266">
        <v>179.82905931425901</v>
      </c>
      <c r="AA266">
        <f>_xlfn.XLOOKUP(Table4[[#This Row],[Column1]],Table2[Column1],Table2[Column3])</f>
        <v>179.82905931425901</v>
      </c>
      <c r="AB266">
        <f>(Table4[[#This Row],[old flux]]-Table4[[#This Row],[Column3]])/Table4[[#This Row],[old flux]]</f>
        <v>0</v>
      </c>
    </row>
    <row r="267" spans="1:28" hidden="1" x14ac:dyDescent="0.2">
      <c r="A267" t="s">
        <v>267</v>
      </c>
      <c r="B267">
        <v>30.846146677626599</v>
      </c>
      <c r="C267" t="str">
        <f>Table1[[#This Row],[rxnid]]</f>
        <v>RXN-ADPATPt_c_m_FWD-YBL030C</v>
      </c>
      <c r="D267">
        <f>Table1[[#This Row],[kapp (1/s)]]*3600</f>
        <v>111046.12803945575</v>
      </c>
      <c r="F267" t="s">
        <v>6018</v>
      </c>
      <c r="G267">
        <f>_xlfn.XLOOKUP(SUBSTITUTE(Table6[[#This Row],[rxn]],"'",""),Table1[rxnid2],Table1[kapp (1/h)],MEDIAN(Table1[kapp (1/h)]))</f>
        <v>24803.684102600713</v>
      </c>
      <c r="J267" t="s">
        <v>39</v>
      </c>
      <c r="K267" t="s">
        <v>415</v>
      </c>
      <c r="L267">
        <v>16.903738820472999</v>
      </c>
      <c r="M267" cm="1">
        <f t="array" ref="M267">(_xlfn._xlws.FILTER(Table3[Column2],Table3[Column2]=Table2[[#This Row],[Column1]],"")=Table2[[#This Row],[Column1]])*Table2[[#This Row],[Column3]]</f>
        <v>16.903738820472999</v>
      </c>
      <c r="P267" t="s">
        <v>2144</v>
      </c>
      <c r="Q267" t="str">
        <f>SUBSTITUTE(Table3[[#This Row],[Column1]],"'","")</f>
        <v>RXN-EX_thm_e_FWD-SPONT</v>
      </c>
      <c r="S267" t="s">
        <v>39</v>
      </c>
      <c r="T267" t="s">
        <v>415</v>
      </c>
      <c r="U267">
        <v>16.903738820472999</v>
      </c>
      <c r="V267" cm="1">
        <f t="array" ref="V267">(_xlfn._xlws.FILTER(Table3[Column2],Table3[Column2]=Table5[[#This Row],[Column1]],"")=Table5[[#This Row],[Column1]])*Table5[[#This Row],[Column3]]</f>
        <v>16.903738820472999</v>
      </c>
      <c r="X267" t="s">
        <v>101</v>
      </c>
      <c r="Y267" t="s">
        <v>415</v>
      </c>
      <c r="Z267">
        <v>9.3814359777462801</v>
      </c>
      <c r="AA267">
        <f>_xlfn.XLOOKUP(Table4[[#This Row],[Column1]],Table2[Column1],Table2[Column3])</f>
        <v>36.459357764542801</v>
      </c>
      <c r="AB267">
        <f>(Table4[[#This Row],[old flux]]-Table4[[#This Row],[Column3]])/Table4[[#This Row],[old flux]]</f>
        <v>0.74268784331495141</v>
      </c>
    </row>
    <row r="268" spans="1:28" hidden="1" x14ac:dyDescent="0.2">
      <c r="A268" t="s">
        <v>268</v>
      </c>
      <c r="B268">
        <v>30.846146677626599</v>
      </c>
      <c r="C268" t="str">
        <f>Table1[[#This Row],[rxnid]]</f>
        <v>RXN-ADPATPt_c_m_FWD-YMR056C</v>
      </c>
      <c r="D268">
        <f>Table1[[#This Row],[kapp (1/s)]]*3600</f>
        <v>111046.12803945575</v>
      </c>
      <c r="F268" t="s">
        <v>6019</v>
      </c>
      <c r="G268">
        <f>_xlfn.XLOOKUP(SUBSTITUTE(Table6[[#This Row],[rxn]],"'",""),Table1[rxnid2],Table1[kapp (1/h)],MEDIAN(Table1[kapp (1/h)]))</f>
        <v>24803.684102600713</v>
      </c>
      <c r="J268" t="s">
        <v>139</v>
      </c>
      <c r="K268" t="s">
        <v>415</v>
      </c>
      <c r="L268">
        <v>101.446720739082</v>
      </c>
      <c r="M268" cm="1">
        <f t="array" ref="M268">(_xlfn._xlws.FILTER(Table3[Column2],Table3[Column2]=Table2[[#This Row],[Column1]],"")=Table2[[#This Row],[Column1]])*Table2[[#This Row],[Column3]]</f>
        <v>101.446720739082</v>
      </c>
      <c r="P268" t="s">
        <v>2145</v>
      </c>
      <c r="Q268" t="str">
        <f>SUBSTITUTE(Table3[[#This Row],[Column1]],"'","")</f>
        <v>RXN-EX_thm_e_REV-SPONT</v>
      </c>
      <c r="S268" t="s">
        <v>139</v>
      </c>
      <c r="T268" t="s">
        <v>415</v>
      </c>
      <c r="U268">
        <v>101.446720739082</v>
      </c>
      <c r="V268" cm="1">
        <f t="array" ref="V268">(_xlfn._xlws.FILTER(Table3[Column2],Table3[Column2]=Table5[[#This Row],[Column1]],"")=Table5[[#This Row],[Column1]])*Table5[[#This Row],[Column3]]</f>
        <v>101.446720739082</v>
      </c>
      <c r="X268" t="s">
        <v>39</v>
      </c>
      <c r="Y268" t="s">
        <v>415</v>
      </c>
      <c r="Z268">
        <v>58.6064172588231</v>
      </c>
      <c r="AA268">
        <f>_xlfn.XLOOKUP(Table4[[#This Row],[Column1]],Table2[Column1],Table2[Column3])</f>
        <v>16.903738820472999</v>
      </c>
      <c r="AB268">
        <f>(Table4[[#This Row],[old flux]]-Table4[[#This Row],[Column3]])/Table4[[#This Row],[old flux]]</f>
        <v>-2.4670683143685244</v>
      </c>
    </row>
    <row r="269" spans="1:28" hidden="1" x14ac:dyDescent="0.2">
      <c r="A269" t="s">
        <v>269</v>
      </c>
      <c r="B269">
        <v>7.6668536210960099</v>
      </c>
      <c r="C269" t="str">
        <f>Table1[[#This Row],[rxnid]]</f>
        <v>RXN-ACHBS_m_FWD-ILV26</v>
      </c>
      <c r="D269">
        <f>Table1[[#This Row],[kapp (1/s)]]*3600</f>
        <v>27600.673035945634</v>
      </c>
      <c r="F269" t="s">
        <v>6020</v>
      </c>
      <c r="G269">
        <f>_xlfn.XLOOKUP(SUBSTITUTE(Table6[[#This Row],[rxn]],"'",""),Table1[rxnid2],Table1[kapp (1/h)],MEDIAN(Table1[kapp (1/h)]))</f>
        <v>24803.684102600713</v>
      </c>
      <c r="J269" t="s">
        <v>286</v>
      </c>
      <c r="K269" t="s">
        <v>415</v>
      </c>
      <c r="L269">
        <v>0.45691784765690302</v>
      </c>
      <c r="M269" cm="1">
        <f t="array" ref="M269">(_xlfn._xlws.FILTER(Table3[Column2],Table3[Column2]=Table2[[#This Row],[Column1]],"")=Table2[[#This Row],[Column1]])*Table2[[#This Row],[Column3]]</f>
        <v>0.45691784765690302</v>
      </c>
      <c r="P269" t="s">
        <v>2146</v>
      </c>
      <c r="Q269" t="str">
        <f>SUBSTITUTE(Table3[[#This Row],[Column1]],"'","")</f>
        <v>RXN-EX_thmmp_e_FWD-SPONT</v>
      </c>
      <c r="S269" t="s">
        <v>286</v>
      </c>
      <c r="T269" t="s">
        <v>415</v>
      </c>
      <c r="U269">
        <v>0.45691784765690302</v>
      </c>
      <c r="V269" cm="1">
        <f t="array" ref="V269">(_xlfn._xlws.FILTER(Table3[Column2],Table3[Column2]=Table5[[#This Row],[Column1]],"")=Table5[[#This Row],[Column1]])*Table5[[#This Row],[Column3]]</f>
        <v>0.45691784765690302</v>
      </c>
      <c r="X269" t="s">
        <v>287</v>
      </c>
      <c r="Y269" t="s">
        <v>415</v>
      </c>
      <c r="Z269">
        <v>0.45691784765690302</v>
      </c>
      <c r="AA269" t="e">
        <f>_xlfn.XLOOKUP(Table4[[#This Row],[Column1]],Table2[Column1],Table2[Column3])</f>
        <v>#N/A</v>
      </c>
      <c r="AB269" t="e">
        <f>(Table4[[#This Row],[old flux]]-Table4[[#This Row],[Column3]])/Table4[[#This Row],[old flux]]</f>
        <v>#N/A</v>
      </c>
    </row>
    <row r="270" spans="1:28" hidden="1" x14ac:dyDescent="0.2">
      <c r="A270" t="s">
        <v>270</v>
      </c>
      <c r="B270">
        <v>7.6668536210960099</v>
      </c>
      <c r="C270" t="str">
        <f>Table1[[#This Row],[rxnid]]</f>
        <v>RXN-ACLS_m_FWD-ILV26</v>
      </c>
      <c r="D270">
        <f>Table1[[#This Row],[kapp (1/s)]]*3600</f>
        <v>27600.673035945634</v>
      </c>
      <c r="F270" t="s">
        <v>6021</v>
      </c>
      <c r="G270">
        <f>_xlfn.XLOOKUP(SUBSTITUTE(Table6[[#This Row],[rxn]],"'",""),Table1[rxnid2],Table1[kapp (1/h)],MEDIAN(Table1[kapp (1/h)]))</f>
        <v>24803.684102600713</v>
      </c>
      <c r="J270" t="s">
        <v>288</v>
      </c>
      <c r="K270" t="s">
        <v>415</v>
      </c>
      <c r="L270">
        <v>0.45691784765690302</v>
      </c>
      <c r="M270" cm="1">
        <f t="array" ref="M270">(_xlfn._xlws.FILTER(Table3[Column2],Table3[Column2]=Table2[[#This Row],[Column1]],"")=Table2[[#This Row],[Column1]])*Table2[[#This Row],[Column3]]</f>
        <v>0.45691784765690302</v>
      </c>
      <c r="P270" t="s">
        <v>2147</v>
      </c>
      <c r="Q270" t="str">
        <f>SUBSTITUTE(Table3[[#This Row],[Column1]],"'","")</f>
        <v>RXN-EX_thmmp_e_REV-SPONT</v>
      </c>
      <c r="S270" t="s">
        <v>288</v>
      </c>
      <c r="T270" t="s">
        <v>415</v>
      </c>
      <c r="U270">
        <v>0.45691784765690302</v>
      </c>
      <c r="V270" cm="1">
        <f t="array" ref="V270">(_xlfn._xlws.FILTER(Table3[Column2],Table3[Column2]=Table5[[#This Row],[Column1]],"")=Table5[[#This Row],[Column1]])*Table5[[#This Row],[Column3]]</f>
        <v>0.45691784765690302</v>
      </c>
      <c r="X270" t="s">
        <v>289</v>
      </c>
      <c r="Y270" t="s">
        <v>415</v>
      </c>
      <c r="Z270">
        <v>0.45691784765690302</v>
      </c>
      <c r="AA270" t="e">
        <f>_xlfn.XLOOKUP(Table4[[#This Row],[Column1]],Table2[Column1],Table2[Column3])</f>
        <v>#N/A</v>
      </c>
      <c r="AB270" t="e">
        <f>(Table4[[#This Row],[old flux]]-Table4[[#This Row],[Column3]])/Table4[[#This Row],[old flux]]</f>
        <v>#N/A</v>
      </c>
    </row>
    <row r="271" spans="1:28" hidden="1" x14ac:dyDescent="0.2">
      <c r="A271" t="s">
        <v>271</v>
      </c>
      <c r="B271">
        <v>0.23428819864234299</v>
      </c>
      <c r="C271" t="str">
        <f>Table1[[#This Row],[rxnid]]</f>
        <v>RXN-CERS126_r_FWD-LIP1LAC1</v>
      </c>
      <c r="D271">
        <f>Table1[[#This Row],[kapp (1/s)]]*3600</f>
        <v>843.43751511243477</v>
      </c>
      <c r="F271" t="s">
        <v>6022</v>
      </c>
      <c r="G271">
        <f>_xlfn.XLOOKUP(SUBSTITUTE(Table6[[#This Row],[rxn]],"'",""),Table1[rxnid2],Table1[kapp (1/h)],MEDIAN(Table1[kapp (1/h)]))</f>
        <v>24803.684102600713</v>
      </c>
      <c r="J271" t="s">
        <v>291</v>
      </c>
      <c r="K271" t="s">
        <v>415</v>
      </c>
      <c r="L271">
        <v>0.45691784765690302</v>
      </c>
      <c r="M271" cm="1">
        <f t="array" ref="M271">(_xlfn._xlws.FILTER(Table3[Column2],Table3[Column2]=Table2[[#This Row],[Column1]],"")=Table2[[#This Row],[Column1]])*Table2[[#This Row],[Column3]]</f>
        <v>0.45691784765690302</v>
      </c>
      <c r="P271" t="s">
        <v>2148</v>
      </c>
      <c r="Q271" t="str">
        <f>SUBSTITUTE(Table3[[#This Row],[Column1]],"'","")</f>
        <v>RXN-EX_thymd_e_FWD-SPONT</v>
      </c>
      <c r="S271" t="s">
        <v>291</v>
      </c>
      <c r="T271" t="s">
        <v>415</v>
      </c>
      <c r="U271">
        <v>0.45691784765690302</v>
      </c>
      <c r="V271" cm="1">
        <f t="array" ref="V271">(_xlfn._xlws.FILTER(Table3[Column2],Table3[Column2]=Table5[[#This Row],[Column1]],"")=Table5[[#This Row],[Column1]])*Table5[[#This Row],[Column3]]</f>
        <v>0.45691784765690302</v>
      </c>
      <c r="X271" t="s">
        <v>290</v>
      </c>
      <c r="Y271" t="s">
        <v>415</v>
      </c>
      <c r="Z271">
        <v>0.45691784765690302</v>
      </c>
      <c r="AA271" t="e">
        <f>_xlfn.XLOOKUP(Table4[[#This Row],[Column1]],Table2[Column1],Table2[Column3])</f>
        <v>#N/A</v>
      </c>
      <c r="AB271" t="e">
        <f>(Table4[[#This Row],[old flux]]-Table4[[#This Row],[Column3]])/Table4[[#This Row],[old flux]]</f>
        <v>#N/A</v>
      </c>
    </row>
    <row r="272" spans="1:28" hidden="1" x14ac:dyDescent="0.2">
      <c r="A272" t="s">
        <v>272</v>
      </c>
      <c r="B272">
        <v>0.23428819864234299</v>
      </c>
      <c r="C272" t="str">
        <f>Table1[[#This Row],[rxnid]]</f>
        <v>RXN-CERS126_r_FWD-LIP1LAG1</v>
      </c>
      <c r="D272">
        <f>Table1[[#This Row],[kapp (1/s)]]*3600</f>
        <v>843.43751511243477</v>
      </c>
      <c r="F272" t="s">
        <v>6023</v>
      </c>
      <c r="G272">
        <f>_xlfn.XLOOKUP(SUBSTITUTE(Table6[[#This Row],[rxn]],"'",""),Table1[rxnid2],Table1[kapp (1/h)],MEDIAN(Table1[kapp (1/h)]))</f>
        <v>24803.684102600713</v>
      </c>
      <c r="J272" t="s">
        <v>315</v>
      </c>
      <c r="K272" t="s">
        <v>415</v>
      </c>
      <c r="L272">
        <v>0.22845892382845101</v>
      </c>
      <c r="M272" cm="1">
        <f t="array" ref="M272">(_xlfn._xlws.FILTER(Table3[Column2],Table3[Column2]=Table2[[#This Row],[Column1]],"")=Table2[[#This Row],[Column1]])*Table2[[#This Row],[Column3]]</f>
        <v>0.22845892382845101</v>
      </c>
      <c r="P272" t="s">
        <v>2149</v>
      </c>
      <c r="Q272" t="str">
        <f>SUBSTITUTE(Table3[[#This Row],[Column1]],"'","")</f>
        <v>RXN-EX_thymd_e_REV-SPONT</v>
      </c>
      <c r="S272" t="s">
        <v>315</v>
      </c>
      <c r="T272" t="s">
        <v>415</v>
      </c>
      <c r="U272">
        <v>0.22845892382845101</v>
      </c>
      <c r="V272" cm="1">
        <f t="array" ref="V272">(_xlfn._xlws.FILTER(Table3[Column2],Table3[Column2]=Table5[[#This Row],[Column1]],"")=Table5[[#This Row],[Column1]])*Table5[[#This Row],[Column3]]</f>
        <v>0.22845892382845101</v>
      </c>
      <c r="X272" t="s">
        <v>315</v>
      </c>
      <c r="Y272" t="s">
        <v>415</v>
      </c>
      <c r="Z272">
        <v>0.22845892382845101</v>
      </c>
      <c r="AA272">
        <f>_xlfn.XLOOKUP(Table4[[#This Row],[Column1]],Table2[Column1],Table2[Column3])</f>
        <v>0.22845892382845101</v>
      </c>
      <c r="AB272">
        <f>(Table4[[#This Row],[old flux]]-Table4[[#This Row],[Column3]])/Table4[[#This Row],[old flux]]</f>
        <v>0</v>
      </c>
    </row>
    <row r="273" spans="1:28" hidden="1" x14ac:dyDescent="0.2">
      <c r="A273" t="s">
        <v>273</v>
      </c>
      <c r="B273">
        <v>0.23428819864234299</v>
      </c>
      <c r="C273" t="str">
        <f>Table1[[#This Row],[rxnid]]</f>
        <v>RXN-CERS124_r_FWD-LIP1LAC1</v>
      </c>
      <c r="D273">
        <f>Table1[[#This Row],[kapp (1/s)]]*3600</f>
        <v>843.43751511243477</v>
      </c>
      <c r="F273" t="s">
        <v>6024</v>
      </c>
      <c r="G273">
        <f>_xlfn.XLOOKUP(SUBSTITUTE(Table6[[#This Row],[rxn]],"'",""),Table1[rxnid2],Table1[kapp (1/h)],MEDIAN(Table1[kapp (1/h)]))</f>
        <v>24803.684102600713</v>
      </c>
      <c r="J273" t="s">
        <v>183</v>
      </c>
      <c r="K273" t="s">
        <v>415</v>
      </c>
      <c r="L273">
        <v>0.45691784765690302</v>
      </c>
      <c r="M273" cm="1">
        <f t="array" ref="M273">(_xlfn._xlws.FILTER(Table3[Column2],Table3[Column2]=Table2[[#This Row],[Column1]],"")=Table2[[#This Row],[Column1]])*Table2[[#This Row],[Column3]]</f>
        <v>0.45691784765690302</v>
      </c>
      <c r="P273" t="s">
        <v>2150</v>
      </c>
      <c r="Q273" t="str">
        <f>SUBSTITUTE(Table3[[#This Row],[Column1]],"'","")</f>
        <v>RXN-EX_ind3eth_e_FWD-SPONT</v>
      </c>
      <c r="S273" t="s">
        <v>183</v>
      </c>
      <c r="T273" t="s">
        <v>415</v>
      </c>
      <c r="U273">
        <v>0.45691784765690302</v>
      </c>
      <c r="V273" cm="1">
        <f t="array" ref="V273">(_xlfn._xlws.FILTER(Table3[Column2],Table3[Column2]=Table5[[#This Row],[Column1]],"")=Table5[[#This Row],[Column1]])*Table5[[#This Row],[Column3]]</f>
        <v>0.45691784765690302</v>
      </c>
      <c r="X273" t="s">
        <v>183</v>
      </c>
      <c r="Y273" t="s">
        <v>415</v>
      </c>
      <c r="Z273">
        <v>0.45691784765690302</v>
      </c>
      <c r="AA273">
        <f>_xlfn.XLOOKUP(Table4[[#This Row],[Column1]],Table2[Column1],Table2[Column3])</f>
        <v>0.45691784765690302</v>
      </c>
      <c r="AB273">
        <f>(Table4[[#This Row],[old flux]]-Table4[[#This Row],[Column3]])/Table4[[#This Row],[old flux]]</f>
        <v>0</v>
      </c>
    </row>
    <row r="274" spans="1:28" hidden="1" x14ac:dyDescent="0.2">
      <c r="A274" t="s">
        <v>274</v>
      </c>
      <c r="B274">
        <v>0.23428819864234299</v>
      </c>
      <c r="C274" t="str">
        <f>Table1[[#This Row],[rxnid]]</f>
        <v>RXN-CERS124_r_FWD-LIP1LAG1</v>
      </c>
      <c r="D274">
        <f>Table1[[#This Row],[kapp (1/s)]]*3600</f>
        <v>843.43751511243477</v>
      </c>
      <c r="F274" t="s">
        <v>6025</v>
      </c>
      <c r="G274">
        <f>_xlfn.XLOOKUP(SUBSTITUTE(Table6[[#This Row],[rxn]],"'",""),Table1[rxnid2],Table1[kapp (1/h)],MEDIAN(Table1[kapp (1/h)]))</f>
        <v>24803.684102600713</v>
      </c>
      <c r="J274" t="s">
        <v>184</v>
      </c>
      <c r="K274" t="s">
        <v>415</v>
      </c>
      <c r="L274">
        <v>0.45691784765690302</v>
      </c>
      <c r="M274" cm="1">
        <f t="array" ref="M274">(_xlfn._xlws.FILTER(Table3[Column2],Table3[Column2]=Table2[[#This Row],[Column1]],"")=Table2[[#This Row],[Column1]])*Table2[[#This Row],[Column3]]</f>
        <v>0.45691784765690302</v>
      </c>
      <c r="P274" t="s">
        <v>2151</v>
      </c>
      <c r="Q274" t="str">
        <f>SUBSTITUTE(Table3[[#This Row],[Column1]],"'","")</f>
        <v>RXN-EX_ind3eth_e_REV-SPONT</v>
      </c>
      <c r="S274" t="s">
        <v>184</v>
      </c>
      <c r="T274" t="s">
        <v>415</v>
      </c>
      <c r="U274">
        <v>0.45691784765690302</v>
      </c>
      <c r="V274" cm="1">
        <f t="array" ref="V274">(_xlfn._xlws.FILTER(Table3[Column2],Table3[Column2]=Table5[[#This Row],[Column1]],"")=Table5[[#This Row],[Column1]])*Table5[[#This Row],[Column3]]</f>
        <v>0.45691784765690302</v>
      </c>
      <c r="X274" t="s">
        <v>184</v>
      </c>
      <c r="Y274" t="s">
        <v>415</v>
      </c>
      <c r="Z274">
        <v>0.45691784765690302</v>
      </c>
      <c r="AA274">
        <f>_xlfn.XLOOKUP(Table4[[#This Row],[Column1]],Table2[Column1],Table2[Column3])</f>
        <v>0.45691784765690302</v>
      </c>
      <c r="AB274">
        <f>(Table4[[#This Row],[old flux]]-Table4[[#This Row],[Column3]])/Table4[[#This Row],[old flux]]</f>
        <v>0</v>
      </c>
    </row>
    <row r="275" spans="1:28" hidden="1" x14ac:dyDescent="0.2">
      <c r="A275" t="s">
        <v>275</v>
      </c>
      <c r="B275">
        <v>1.89539974938537</v>
      </c>
      <c r="C275" t="str">
        <f>Table1[[#This Row],[rxnid]]</f>
        <v>RXN-RNDR1_c_FWD-RNR1234</v>
      </c>
      <c r="D275">
        <f>Table1[[#This Row],[kapp (1/s)]]*3600</f>
        <v>6823.4390977873318</v>
      </c>
      <c r="F275" t="s">
        <v>6026</v>
      </c>
      <c r="G275">
        <f>_xlfn.XLOOKUP(SUBSTITUTE(Table6[[#This Row],[rxn]],"'",""),Table1[rxnid2],Table1[kapp (1/h)],MEDIAN(Table1[kapp (1/h)]))</f>
        <v>24803.684102600713</v>
      </c>
      <c r="J275" t="s">
        <v>185</v>
      </c>
      <c r="K275" t="s">
        <v>415</v>
      </c>
      <c r="L275">
        <v>0.45691784765690302</v>
      </c>
      <c r="M275" cm="1">
        <f t="array" ref="M275">(_xlfn._xlws.FILTER(Table3[Column2],Table3[Column2]=Table2[[#This Row],[Column1]],"")=Table2[[#This Row],[Column1]])*Table2[[#This Row],[Column3]]</f>
        <v>0.45691784765690302</v>
      </c>
      <c r="P275" t="s">
        <v>2152</v>
      </c>
      <c r="Q275" t="str">
        <f>SUBSTITUTE(Table3[[#This Row],[Column1]],"'","")</f>
        <v>RXN-EX_ura_e_FWD-SPONT</v>
      </c>
      <c r="S275" t="s">
        <v>185</v>
      </c>
      <c r="T275" t="s">
        <v>415</v>
      </c>
      <c r="U275">
        <v>0.45691784765690302</v>
      </c>
      <c r="V275" cm="1">
        <f t="array" ref="V275">(_xlfn._xlws.FILTER(Table3[Column2],Table3[Column2]=Table5[[#This Row],[Column1]],"")=Table5[[#This Row],[Column1]])*Table5[[#This Row],[Column3]]</f>
        <v>0.45691784765690302</v>
      </c>
      <c r="X275" t="s">
        <v>185</v>
      </c>
      <c r="Y275" t="s">
        <v>415</v>
      </c>
      <c r="Z275">
        <v>0.45691784765690302</v>
      </c>
      <c r="AA275">
        <f>_xlfn.XLOOKUP(Table4[[#This Row],[Column1]],Table2[Column1],Table2[Column3])</f>
        <v>0.45691784765690302</v>
      </c>
      <c r="AB275">
        <f>(Table4[[#This Row],[old flux]]-Table4[[#This Row],[Column3]])/Table4[[#This Row],[old flux]]</f>
        <v>0</v>
      </c>
    </row>
    <row r="276" spans="1:28" hidden="1" x14ac:dyDescent="0.2">
      <c r="A276" t="s">
        <v>276</v>
      </c>
      <c r="B276">
        <v>1.89539974938537</v>
      </c>
      <c r="C276" t="str">
        <f>Table1[[#This Row],[rxnid]]</f>
        <v>RXN-RNDR2_c_FWD-RNR1234</v>
      </c>
      <c r="D276">
        <f>Table1[[#This Row],[kapp (1/s)]]*3600</f>
        <v>6823.4390977873318</v>
      </c>
      <c r="F276" t="s">
        <v>6027</v>
      </c>
      <c r="G276">
        <f>_xlfn.XLOOKUP(SUBSTITUTE(Table6[[#This Row],[rxn]],"'",""),Table1[rxnid2],Table1[kapp (1/h)],MEDIAN(Table1[kapp (1/h)]))</f>
        <v>24803.684102600713</v>
      </c>
      <c r="J276" t="s">
        <v>182</v>
      </c>
      <c r="K276" t="s">
        <v>415</v>
      </c>
      <c r="L276">
        <v>0.22845892382845101</v>
      </c>
      <c r="M276" cm="1">
        <f t="array" ref="M276">(_xlfn._xlws.FILTER(Table3[Column2],Table3[Column2]=Table2[[#This Row],[Column1]],"")=Table2[[#This Row],[Column1]])*Table2[[#This Row],[Column3]]</f>
        <v>0.22845892382845101</v>
      </c>
      <c r="P276" t="s">
        <v>2153</v>
      </c>
      <c r="Q276" t="str">
        <f>SUBSTITUTE(Table3[[#This Row],[Column1]],"'","")</f>
        <v>RXN-EX_ura_e_REV-SPONT</v>
      </c>
      <c r="S276" t="s">
        <v>182</v>
      </c>
      <c r="T276" t="s">
        <v>415</v>
      </c>
      <c r="U276">
        <v>0.22845892382845101</v>
      </c>
      <c r="V276" cm="1">
        <f t="array" ref="V276">(_xlfn._xlws.FILTER(Table3[Column2],Table3[Column2]=Table5[[#This Row],[Column1]],"")=Table5[[#This Row],[Column1]])*Table5[[#This Row],[Column3]]</f>
        <v>0.22845892382845101</v>
      </c>
      <c r="X276" t="s">
        <v>182</v>
      </c>
      <c r="Y276" t="s">
        <v>415</v>
      </c>
      <c r="Z276">
        <v>0.22845892382845101</v>
      </c>
      <c r="AA276">
        <f>_xlfn.XLOOKUP(Table4[[#This Row],[Column1]],Table2[Column1],Table2[Column3])</f>
        <v>0.22845892382845101</v>
      </c>
      <c r="AB276">
        <f>(Table4[[#This Row],[old flux]]-Table4[[#This Row],[Column3]])/Table4[[#This Row],[old flux]]</f>
        <v>0</v>
      </c>
    </row>
    <row r="277" spans="1:28" hidden="1" x14ac:dyDescent="0.2">
      <c r="A277" t="s">
        <v>277</v>
      </c>
      <c r="B277">
        <v>1.89539974938537</v>
      </c>
      <c r="C277" t="str">
        <f>Table1[[#This Row],[rxnid]]</f>
        <v>RXN-RNDR3_c_FWD-RNR1234</v>
      </c>
      <c r="D277">
        <f>Table1[[#This Row],[kapp (1/s)]]*3600</f>
        <v>6823.4390977873318</v>
      </c>
      <c r="F277" t="s">
        <v>6028</v>
      </c>
      <c r="G277">
        <f>_xlfn.XLOOKUP(SUBSTITUTE(Table6[[#This Row],[rxn]],"'",""),Table1[rxnid2],Table1[kapp (1/h)],MEDIAN(Table1[kapp (1/h)]))</f>
        <v>24803.684102600713</v>
      </c>
      <c r="J277" t="s">
        <v>191</v>
      </c>
      <c r="K277" t="s">
        <v>415</v>
      </c>
      <c r="L277">
        <v>0.45691784765690302</v>
      </c>
      <c r="M277" cm="1">
        <f t="array" ref="M277">(_xlfn._xlws.FILTER(Table3[Column2],Table3[Column2]=Table2[[#This Row],[Column1]],"")=Table2[[#This Row],[Column1]])*Table2[[#This Row],[Column3]]</f>
        <v>0.45691784765690302</v>
      </c>
      <c r="P277" t="s">
        <v>2154</v>
      </c>
      <c r="Q277" t="str">
        <f>SUBSTITUTE(Table3[[#This Row],[Column1]],"'","")</f>
        <v>RXN-EX_urea_e_FWD-SPONT</v>
      </c>
      <c r="S277" t="s">
        <v>191</v>
      </c>
      <c r="T277" t="s">
        <v>415</v>
      </c>
      <c r="U277">
        <v>0.45691784765690302</v>
      </c>
      <c r="V277" cm="1">
        <f t="array" ref="V277">(_xlfn._xlws.FILTER(Table3[Column2],Table3[Column2]=Table5[[#This Row],[Column1]],"")=Table5[[#This Row],[Column1]])*Table5[[#This Row],[Column3]]</f>
        <v>0.45691784765690302</v>
      </c>
      <c r="X277" t="s">
        <v>191</v>
      </c>
      <c r="Y277" t="s">
        <v>415</v>
      </c>
      <c r="Z277">
        <v>0.45691784765690302</v>
      </c>
      <c r="AA277">
        <f>_xlfn.XLOOKUP(Table4[[#This Row],[Column1]],Table2[Column1],Table2[Column3])</f>
        <v>0.45691784765690302</v>
      </c>
      <c r="AB277">
        <f>(Table4[[#This Row],[old flux]]-Table4[[#This Row],[Column3]])/Table4[[#This Row],[old flux]]</f>
        <v>0</v>
      </c>
    </row>
    <row r="278" spans="1:28" hidden="1" x14ac:dyDescent="0.2">
      <c r="A278" t="s">
        <v>278</v>
      </c>
      <c r="B278">
        <v>3.4412583409796</v>
      </c>
      <c r="C278" t="str">
        <f>Table1[[#This Row],[rxnid]]</f>
        <v>RXN-TRE6PS_c_FWD-TPS123</v>
      </c>
      <c r="D278">
        <f>Table1[[#This Row],[kapp (1/s)]]*3600</f>
        <v>12388.53002752656</v>
      </c>
      <c r="F278" t="s">
        <v>6029</v>
      </c>
      <c r="G278">
        <f>_xlfn.XLOOKUP(SUBSTITUTE(Table6[[#This Row],[rxn]],"'",""),Table1[rxnid2],Table1[kapp (1/h)],MEDIAN(Table1[kapp (1/h)]))</f>
        <v>24803.684102600713</v>
      </c>
      <c r="J278" t="s">
        <v>188</v>
      </c>
      <c r="K278" t="s">
        <v>415</v>
      </c>
      <c r="L278">
        <v>0.45691784765690302</v>
      </c>
      <c r="M278" cm="1">
        <f t="array" ref="M278">(_xlfn._xlws.FILTER(Table3[Column2],Table3[Column2]=Table2[[#This Row],[Column1]],"")=Table2[[#This Row],[Column1]])*Table2[[#This Row],[Column3]]</f>
        <v>0.45691784765690302</v>
      </c>
      <c r="P278" t="s">
        <v>2155</v>
      </c>
      <c r="Q278" t="str">
        <f>SUBSTITUTE(Table3[[#This Row],[Column1]],"'","")</f>
        <v>RXN-EX_urea_e_REV-SPONT</v>
      </c>
      <c r="S278" t="s">
        <v>188</v>
      </c>
      <c r="T278" t="s">
        <v>415</v>
      </c>
      <c r="U278">
        <v>0.45691784765690302</v>
      </c>
      <c r="V278" cm="1">
        <f t="array" ref="V278">(_xlfn._xlws.FILTER(Table3[Column2],Table3[Column2]=Table5[[#This Row],[Column1]],"")=Table5[[#This Row],[Column1]])*Table5[[#This Row],[Column3]]</f>
        <v>0.45691784765690302</v>
      </c>
      <c r="X278" t="s">
        <v>188</v>
      </c>
      <c r="Y278" t="s">
        <v>415</v>
      </c>
      <c r="Z278">
        <v>0.45691784765690302</v>
      </c>
      <c r="AA278">
        <f>_xlfn.XLOOKUP(Table4[[#This Row],[Column1]],Table2[Column1],Table2[Column3])</f>
        <v>0.45691784765690302</v>
      </c>
      <c r="AB278">
        <f>(Table4[[#This Row],[old flux]]-Table4[[#This Row],[Column3]])/Table4[[#This Row],[old flux]]</f>
        <v>0</v>
      </c>
    </row>
    <row r="279" spans="1:28" hidden="1" x14ac:dyDescent="0.2">
      <c r="A279" t="s">
        <v>279</v>
      </c>
      <c r="B279">
        <v>3.4412583409796</v>
      </c>
      <c r="C279" t="str">
        <f>Table1[[#This Row],[rxnid]]</f>
        <v>RXN-TRE6PS_c_FWD-TPS12TSL1</v>
      </c>
      <c r="D279">
        <f>Table1[[#This Row],[kapp (1/s)]]*3600</f>
        <v>12388.53002752656</v>
      </c>
      <c r="F279" t="s">
        <v>6030</v>
      </c>
      <c r="G279">
        <f>_xlfn.XLOOKUP(SUBSTITUTE(Table6[[#This Row],[rxn]],"'",""),Table1[rxnid2],Table1[kapp (1/h)],MEDIAN(Table1[kapp (1/h)]))</f>
        <v>24803.684102600713</v>
      </c>
      <c r="J279" t="s">
        <v>189</v>
      </c>
      <c r="K279" t="s">
        <v>415</v>
      </c>
      <c r="L279">
        <v>0.45691784765690302</v>
      </c>
      <c r="M279" cm="1">
        <f t="array" ref="M279">(_xlfn._xlws.FILTER(Table3[Column2],Table3[Column2]=Table2[[#This Row],[Column1]],"")=Table2[[#This Row],[Column1]])*Table2[[#This Row],[Column3]]</f>
        <v>0.45691784765690302</v>
      </c>
      <c r="P279" t="s">
        <v>2156</v>
      </c>
      <c r="Q279" t="str">
        <f>SUBSTITUTE(Table3[[#This Row],[Column1]],"'","")</f>
        <v>RXN-EX_uri_e_FWD-SPONT</v>
      </c>
      <c r="S279" t="s">
        <v>189</v>
      </c>
      <c r="T279" t="s">
        <v>415</v>
      </c>
      <c r="U279">
        <v>0.45691784765690302</v>
      </c>
      <c r="V279" cm="1">
        <f t="array" ref="V279">(_xlfn._xlws.FILTER(Table3[Column2],Table3[Column2]=Table5[[#This Row],[Column1]],"")=Table5[[#This Row],[Column1]])*Table5[[#This Row],[Column3]]</f>
        <v>0.45691784765690302</v>
      </c>
      <c r="X279" t="s">
        <v>189</v>
      </c>
      <c r="Y279" t="s">
        <v>415</v>
      </c>
      <c r="Z279">
        <v>0.45691784765690302</v>
      </c>
      <c r="AA279">
        <f>_xlfn.XLOOKUP(Table4[[#This Row],[Column1]],Table2[Column1],Table2[Column3])</f>
        <v>0.45691784765690302</v>
      </c>
      <c r="AB279">
        <f>(Table4[[#This Row],[old flux]]-Table4[[#This Row],[Column3]])/Table4[[#This Row],[old flux]]</f>
        <v>0</v>
      </c>
    </row>
    <row r="280" spans="1:28" hidden="1" x14ac:dyDescent="0.2">
      <c r="A280" t="s">
        <v>280</v>
      </c>
      <c r="B280">
        <v>3.4412583409796</v>
      </c>
      <c r="C280" t="str">
        <f>Table1[[#This Row],[rxnid]]</f>
        <v>RXN-TRE6PP_c_FWD-TPS123</v>
      </c>
      <c r="D280">
        <f>Table1[[#This Row],[kapp (1/s)]]*3600</f>
        <v>12388.53002752656</v>
      </c>
      <c r="F280" t="s">
        <v>6031</v>
      </c>
      <c r="G280">
        <f>_xlfn.XLOOKUP(SUBSTITUTE(Table6[[#This Row],[rxn]],"'",""),Table1[rxnid2],Table1[kapp (1/h)],MEDIAN(Table1[kapp (1/h)]))</f>
        <v>24803.684102600713</v>
      </c>
      <c r="J280" t="s">
        <v>190</v>
      </c>
      <c r="K280" t="s">
        <v>415</v>
      </c>
      <c r="L280">
        <v>0.22845892382845101</v>
      </c>
      <c r="M280" cm="1">
        <f t="array" ref="M280">(_xlfn._xlws.FILTER(Table3[Column2],Table3[Column2]=Table2[[#This Row],[Column1]],"")=Table2[[#This Row],[Column1]])*Table2[[#This Row],[Column3]]</f>
        <v>0.22845892382845101</v>
      </c>
      <c r="P280" t="s">
        <v>2157</v>
      </c>
      <c r="Q280" t="str">
        <f>SUBSTITUTE(Table3[[#This Row],[Column1]],"'","")</f>
        <v>RXN-EX_uri_e_REV-SPONT</v>
      </c>
      <c r="S280" t="s">
        <v>190</v>
      </c>
      <c r="T280" t="s">
        <v>415</v>
      </c>
      <c r="U280">
        <v>0.22845892382845101</v>
      </c>
      <c r="V280" cm="1">
        <f t="array" ref="V280">(_xlfn._xlws.FILTER(Table3[Column2],Table3[Column2]=Table5[[#This Row],[Column1]],"")=Table5[[#This Row],[Column1]])*Table5[[#This Row],[Column3]]</f>
        <v>0.22845892382845101</v>
      </c>
      <c r="X280" t="s">
        <v>190</v>
      </c>
      <c r="Y280" t="s">
        <v>415</v>
      </c>
      <c r="Z280">
        <v>0.22845892382845101</v>
      </c>
      <c r="AA280">
        <f>_xlfn.XLOOKUP(Table4[[#This Row],[Column1]],Table2[Column1],Table2[Column3])</f>
        <v>0.22845892382845101</v>
      </c>
      <c r="AB280">
        <f>(Table4[[#This Row],[old flux]]-Table4[[#This Row],[Column3]])/Table4[[#This Row],[old flux]]</f>
        <v>0</v>
      </c>
    </row>
    <row r="281" spans="1:28" hidden="1" x14ac:dyDescent="0.2">
      <c r="A281" t="s">
        <v>281</v>
      </c>
      <c r="B281">
        <v>3.4412583409796</v>
      </c>
      <c r="C281" t="str">
        <f>Table1[[#This Row],[rxnid]]</f>
        <v>RXN-TRE6PP_c_FWD-TPS12TSL1</v>
      </c>
      <c r="D281">
        <f>Table1[[#This Row],[kapp (1/s)]]*3600</f>
        <v>12388.53002752656</v>
      </c>
      <c r="F281" t="s">
        <v>6032</v>
      </c>
      <c r="G281">
        <f>_xlfn.XLOOKUP(SUBSTITUTE(Table6[[#This Row],[rxn]],"'",""),Table1[rxnid2],Table1[kapp (1/h)],MEDIAN(Table1[kapp (1/h)]))</f>
        <v>24803.684102600713</v>
      </c>
      <c r="J281" t="s">
        <v>198</v>
      </c>
      <c r="K281" t="s">
        <v>415</v>
      </c>
      <c r="L281">
        <v>0.45691784765690302</v>
      </c>
      <c r="M281" cm="1">
        <f t="array" ref="M281">(_xlfn._xlws.FILTER(Table3[Column2],Table3[Column2]=Table2[[#This Row],[Column1]],"")=Table2[[#This Row],[Column1]])*Table2[[#This Row],[Column3]]</f>
        <v>0.45691784765690302</v>
      </c>
      <c r="P281" t="s">
        <v>2158</v>
      </c>
      <c r="Q281" t="str">
        <f>SUBSTITUTE(Table3[[#This Row],[Column1]],"'","")</f>
        <v>RXN-EX_h2o_e_FWD-SPONT</v>
      </c>
      <c r="S281" t="s">
        <v>198</v>
      </c>
      <c r="T281" t="s">
        <v>415</v>
      </c>
      <c r="U281">
        <v>0.45691784765690302</v>
      </c>
      <c r="V281" cm="1">
        <f t="array" ref="V281">(_xlfn._xlws.FILTER(Table3[Column2],Table3[Column2]=Table5[[#This Row],[Column1]],"")=Table5[[#This Row],[Column1]])*Table5[[#This Row],[Column3]]</f>
        <v>0.45691784765690302</v>
      </c>
      <c r="X281" t="s">
        <v>198</v>
      </c>
      <c r="Y281" t="s">
        <v>415</v>
      </c>
      <c r="Z281">
        <v>0.45691784765690302</v>
      </c>
      <c r="AA281">
        <f>_xlfn.XLOOKUP(Table4[[#This Row],[Column1]],Table2[Column1],Table2[Column3])</f>
        <v>0.45691784765690302</v>
      </c>
      <c r="AB281">
        <f>(Table4[[#This Row],[old flux]]-Table4[[#This Row],[Column3]])/Table4[[#This Row],[old flux]]</f>
        <v>0</v>
      </c>
    </row>
    <row r="282" spans="1:28" hidden="1" x14ac:dyDescent="0.2">
      <c r="A282" t="s">
        <v>282</v>
      </c>
      <c r="B282">
        <v>46.099064666418201</v>
      </c>
      <c r="C282" t="str">
        <f>Table1[[#This Row],[rxnid]]</f>
        <v>RXN-TKT1_c_FWD-YBR117C</v>
      </c>
      <c r="D282">
        <f>Table1[[#This Row],[kapp (1/s)]]*3600</f>
        <v>165956.63279910552</v>
      </c>
      <c r="F282" t="s">
        <v>6033</v>
      </c>
      <c r="G282">
        <f>_xlfn.XLOOKUP(SUBSTITUTE(Table6[[#This Row],[rxn]],"'",""),Table1[rxnid2],Table1[kapp (1/h)],MEDIAN(Table1[kapp (1/h)]))</f>
        <v>24803.684102600713</v>
      </c>
      <c r="J282" t="s">
        <v>199</v>
      </c>
      <c r="K282" t="s">
        <v>415</v>
      </c>
      <c r="L282">
        <v>0.45691784765690302</v>
      </c>
      <c r="M282" cm="1">
        <f t="array" ref="M282">(_xlfn._xlws.FILTER(Table3[Column2],Table3[Column2]=Table2[[#This Row],[Column1]],"")=Table2[[#This Row],[Column1]])*Table2[[#This Row],[Column3]]</f>
        <v>0.45691784765690302</v>
      </c>
      <c r="P282" t="s">
        <v>2159</v>
      </c>
      <c r="Q282" t="str">
        <f>SUBSTITUTE(Table3[[#This Row],[Column1]],"'","")</f>
        <v>RXN-EX_h2o_e_REV-SPONT</v>
      </c>
      <c r="S282" t="s">
        <v>199</v>
      </c>
      <c r="T282" t="s">
        <v>415</v>
      </c>
      <c r="U282">
        <v>0.45691784765690302</v>
      </c>
      <c r="V282" cm="1">
        <f t="array" ref="V282">(_xlfn._xlws.FILTER(Table3[Column2],Table3[Column2]=Table5[[#This Row],[Column1]],"")=Table5[[#This Row],[Column1]])*Table5[[#This Row],[Column3]]</f>
        <v>0.45691784765690302</v>
      </c>
      <c r="X282" t="s">
        <v>199</v>
      </c>
      <c r="Y282" t="s">
        <v>415</v>
      </c>
      <c r="Z282">
        <v>0.45691784765690302</v>
      </c>
      <c r="AA282">
        <f>_xlfn.XLOOKUP(Table4[[#This Row],[Column1]],Table2[Column1],Table2[Column3])</f>
        <v>0.45691784765690302</v>
      </c>
      <c r="AB282">
        <f>(Table4[[#This Row],[old flux]]-Table4[[#This Row],[Column3]])/Table4[[#This Row],[old flux]]</f>
        <v>0</v>
      </c>
    </row>
    <row r="283" spans="1:28" hidden="1" x14ac:dyDescent="0.2">
      <c r="A283" t="s">
        <v>283</v>
      </c>
      <c r="B283">
        <v>46.099064666418201</v>
      </c>
      <c r="C283" t="str">
        <f>Table1[[#This Row],[rxnid]]</f>
        <v>RXN-TKT1_c_FWD-YPR074C</v>
      </c>
      <c r="D283">
        <f>Table1[[#This Row],[kapp (1/s)]]*3600</f>
        <v>165956.63279910552</v>
      </c>
      <c r="F283" t="s">
        <v>6034</v>
      </c>
      <c r="G283">
        <f>_xlfn.XLOOKUP(SUBSTITUTE(Table6[[#This Row],[rxn]],"'",""),Table1[rxnid2],Table1[kapp (1/h)],MEDIAN(Table1[kapp (1/h)]))</f>
        <v>24803.684102600713</v>
      </c>
      <c r="J283" t="s">
        <v>201</v>
      </c>
      <c r="K283" t="s">
        <v>415</v>
      </c>
      <c r="L283">
        <v>0.45691784765690302</v>
      </c>
      <c r="M283" cm="1">
        <f t="array" ref="M283">(_xlfn._xlws.FILTER(Table3[Column2],Table3[Column2]=Table2[[#This Row],[Column1]],"")=Table2[[#This Row],[Column1]])*Table2[[#This Row],[Column3]]</f>
        <v>0.45691784765690302</v>
      </c>
      <c r="P283" t="s">
        <v>2160</v>
      </c>
      <c r="Q283" t="str">
        <f>SUBSTITUTE(Table3[[#This Row],[Column1]],"'","")</f>
        <v>RXN-EX_xtsn_e_FWD-SPONT</v>
      </c>
      <c r="S283" t="s">
        <v>201</v>
      </c>
      <c r="T283" t="s">
        <v>415</v>
      </c>
      <c r="U283">
        <v>0.45691784765690302</v>
      </c>
      <c r="V283" cm="1">
        <f t="array" ref="V283">(_xlfn._xlws.FILTER(Table3[Column2],Table3[Column2]=Table5[[#This Row],[Column1]],"")=Table5[[#This Row],[Column1]])*Table5[[#This Row],[Column3]]</f>
        <v>0.45691784765690302</v>
      </c>
      <c r="X283" t="s">
        <v>201</v>
      </c>
      <c r="Y283" t="s">
        <v>415</v>
      </c>
      <c r="Z283">
        <v>0.45691784765690302</v>
      </c>
      <c r="AA283">
        <f>_xlfn.XLOOKUP(Table4[[#This Row],[Column1]],Table2[Column1],Table2[Column3])</f>
        <v>0.45691784765690302</v>
      </c>
      <c r="AB283">
        <f>(Table4[[#This Row],[old flux]]-Table4[[#This Row],[Column3]])/Table4[[#This Row],[old flux]]</f>
        <v>0</v>
      </c>
    </row>
    <row r="284" spans="1:28" hidden="1" x14ac:dyDescent="0.2">
      <c r="A284" t="s">
        <v>284</v>
      </c>
      <c r="B284">
        <v>46.099064666418201</v>
      </c>
      <c r="C284" t="str">
        <f>Table1[[#This Row],[rxnid]]</f>
        <v>RXN-TKT2_c_FWD-YBR117C</v>
      </c>
      <c r="D284">
        <f>Table1[[#This Row],[kapp (1/s)]]*3600</f>
        <v>165956.63279910552</v>
      </c>
      <c r="F284" t="s">
        <v>6035</v>
      </c>
      <c r="G284">
        <f>_xlfn.XLOOKUP(SUBSTITUTE(Table6[[#This Row],[rxn]],"'",""),Table1[rxnid2],Table1[kapp (1/h)],MEDIAN(Table1[kapp (1/h)]))</f>
        <v>24803.684102600713</v>
      </c>
      <c r="J284" t="s">
        <v>200</v>
      </c>
      <c r="K284" t="s">
        <v>415</v>
      </c>
      <c r="L284">
        <v>0.22845892382845101</v>
      </c>
      <c r="M284" cm="1">
        <f t="array" ref="M284">(_xlfn._xlws.FILTER(Table3[Column2],Table3[Column2]=Table2[[#This Row],[Column1]],"")=Table2[[#This Row],[Column1]])*Table2[[#This Row],[Column3]]</f>
        <v>0.22845892382845101</v>
      </c>
      <c r="P284" t="s">
        <v>2161</v>
      </c>
      <c r="Q284" t="str">
        <f>SUBSTITUTE(Table3[[#This Row],[Column1]],"'","")</f>
        <v>RXN-EX_xtsn_e_REV-SPONT</v>
      </c>
      <c r="S284" t="s">
        <v>200</v>
      </c>
      <c r="T284" t="s">
        <v>415</v>
      </c>
      <c r="U284">
        <v>0.22845892382845101</v>
      </c>
      <c r="V284" cm="1">
        <f t="array" ref="V284">(_xlfn._xlws.FILTER(Table3[Column2],Table3[Column2]=Table5[[#This Row],[Column1]],"")=Table5[[#This Row],[Column1]])*Table5[[#This Row],[Column3]]</f>
        <v>0.22845892382845101</v>
      </c>
      <c r="X284" t="s">
        <v>200</v>
      </c>
      <c r="Y284" t="s">
        <v>415</v>
      </c>
      <c r="Z284">
        <v>0.22845892382845101</v>
      </c>
      <c r="AA284">
        <f>_xlfn.XLOOKUP(Table4[[#This Row],[Column1]],Table2[Column1],Table2[Column3])</f>
        <v>0.22845892382845101</v>
      </c>
      <c r="AB284">
        <f>(Table4[[#This Row],[old flux]]-Table4[[#This Row],[Column3]])/Table4[[#This Row],[old flux]]</f>
        <v>0</v>
      </c>
    </row>
    <row r="285" spans="1:28" hidden="1" x14ac:dyDescent="0.2">
      <c r="A285" t="s">
        <v>285</v>
      </c>
      <c r="B285">
        <v>46.099064666418201</v>
      </c>
      <c r="C285" t="str">
        <f>Table1[[#This Row],[rxnid]]</f>
        <v>RXN-TKT2_c_FWD-YPR074C</v>
      </c>
      <c r="D285">
        <f>Table1[[#This Row],[kapp (1/s)]]*3600</f>
        <v>165956.63279910552</v>
      </c>
      <c r="F285" t="s">
        <v>6036</v>
      </c>
      <c r="G285">
        <f>_xlfn.XLOOKUP(SUBSTITUTE(Table6[[#This Row],[rxn]],"'",""),Table1[rxnid2],Table1[kapp (1/h)],MEDIAN(Table1[kapp (1/h)]))</f>
        <v>24803.684102600713</v>
      </c>
      <c r="J285" t="s">
        <v>213</v>
      </c>
      <c r="K285" t="s">
        <v>415</v>
      </c>
      <c r="L285">
        <v>8.0503118154865891</v>
      </c>
      <c r="M285" cm="1">
        <f t="array" ref="M285">(_xlfn._xlws.FILTER(Table3[Column2],Table3[Column2]=Table2[[#This Row],[Column1]],"")=Table2[[#This Row],[Column1]])*Table2[[#This Row],[Column3]]</f>
        <v>8.0503118154865891</v>
      </c>
      <c r="P285" t="s">
        <v>2162</v>
      </c>
      <c r="Q285" t="str">
        <f>SUBSTITUTE(Table3[[#This Row],[Column1]],"'","")</f>
        <v>RXN-EX_xylt_e_FWD-SPONT</v>
      </c>
      <c r="S285" t="s">
        <v>213</v>
      </c>
      <c r="T285" t="s">
        <v>415</v>
      </c>
      <c r="U285">
        <v>8.0503118154865891</v>
      </c>
      <c r="V285" cm="1">
        <f t="array" ref="V285">(_xlfn._xlws.FILTER(Table3[Column2],Table3[Column2]=Table5[[#This Row],[Column1]],"")=Table5[[#This Row],[Column1]])*Table5[[#This Row],[Column3]]</f>
        <v>8.0503118154865891</v>
      </c>
      <c r="X285" t="s">
        <v>213</v>
      </c>
      <c r="Y285" t="s">
        <v>415</v>
      </c>
      <c r="Z285">
        <v>8.0503118154865891</v>
      </c>
      <c r="AA285">
        <f>_xlfn.XLOOKUP(Table4[[#This Row],[Column1]],Table2[Column1],Table2[Column3])</f>
        <v>8.0503118154865891</v>
      </c>
      <c r="AB285">
        <f>(Table4[[#This Row],[old flux]]-Table4[[#This Row],[Column3]])/Table4[[#This Row],[old flux]]</f>
        <v>0</v>
      </c>
    </row>
    <row r="286" spans="1:28" hidden="1" x14ac:dyDescent="0.2">
      <c r="A286" t="s">
        <v>286</v>
      </c>
      <c r="B286">
        <v>0.157998453941565</v>
      </c>
      <c r="C286" t="str">
        <f>Table1[[#This Row],[rxnid]]</f>
        <v>RXN-3OACE200_rm_FWD-YCR034W</v>
      </c>
      <c r="D286">
        <f>Table1[[#This Row],[kapp (1/s)]]*3600</f>
        <v>568.79443418963399</v>
      </c>
      <c r="F286" t="s">
        <v>6037</v>
      </c>
      <c r="G286">
        <f>_xlfn.XLOOKUP(SUBSTITUTE(Table6[[#This Row],[rxn]],"'",""),Table1[rxnid2],Table1[kapp (1/h)],MEDIAN(Table1[kapp (1/h)]))</f>
        <v>24803.684102600713</v>
      </c>
      <c r="J286" t="s">
        <v>214</v>
      </c>
      <c r="K286" t="s">
        <v>415</v>
      </c>
      <c r="L286">
        <v>2.9536792987956599</v>
      </c>
      <c r="M286" cm="1">
        <f t="array" ref="M286">(_xlfn._xlws.FILTER(Table3[Column2],Table3[Column2]=Table2[[#This Row],[Column1]],"")=Table2[[#This Row],[Column1]])*Table2[[#This Row],[Column3]]</f>
        <v>2.9536792987956599</v>
      </c>
      <c r="P286" t="s">
        <v>2163</v>
      </c>
      <c r="Q286" t="str">
        <f>SUBSTITUTE(Table3[[#This Row],[Column1]],"'","")</f>
        <v>RXN-EX_xylt_e_REV-SPONT</v>
      </c>
      <c r="S286" t="s">
        <v>214</v>
      </c>
      <c r="T286" t="s">
        <v>415</v>
      </c>
      <c r="U286">
        <v>2.9536792987956599</v>
      </c>
      <c r="V286" cm="1">
        <f t="array" ref="V286">(_xlfn._xlws.FILTER(Table3[Column2],Table3[Column2]=Table5[[#This Row],[Column1]],"")=Table5[[#This Row],[Column1]])*Table5[[#This Row],[Column3]]</f>
        <v>2.9536792987956599</v>
      </c>
      <c r="X286" t="s">
        <v>214</v>
      </c>
      <c r="Y286" t="s">
        <v>415</v>
      </c>
      <c r="Z286">
        <v>2.9536792987956599</v>
      </c>
      <c r="AA286">
        <f>_xlfn.XLOOKUP(Table4[[#This Row],[Column1]],Table2[Column1],Table2[Column3])</f>
        <v>2.9536792987956599</v>
      </c>
      <c r="AB286">
        <f>(Table4[[#This Row],[old flux]]-Table4[[#This Row],[Column3]])/Table4[[#This Row],[old flux]]</f>
        <v>0</v>
      </c>
    </row>
    <row r="287" spans="1:28" hidden="1" x14ac:dyDescent="0.2">
      <c r="A287" t="s">
        <v>287</v>
      </c>
      <c r="B287">
        <v>0.157998453941565</v>
      </c>
      <c r="C287" t="str">
        <f>Table1[[#This Row],[rxnid]]</f>
        <v>RXN-3OACE200_rm_FWD-YLR372W</v>
      </c>
      <c r="D287">
        <f>Table1[[#This Row],[kapp (1/s)]]*3600</f>
        <v>568.79443418963399</v>
      </c>
      <c r="F287" t="s">
        <v>6038</v>
      </c>
      <c r="G287">
        <f>_xlfn.XLOOKUP(SUBSTITUTE(Table6[[#This Row],[rxn]],"'",""),Table1[rxnid2],Table1[kapp (1/h)],MEDIAN(Table1[kapp (1/h)]))</f>
        <v>24803.684102600713</v>
      </c>
      <c r="J287" t="s">
        <v>476</v>
      </c>
      <c r="K287" t="s">
        <v>415</v>
      </c>
      <c r="L287">
        <v>8.9765799564000003E-5</v>
      </c>
      <c r="M287" cm="1">
        <f t="array" ref="M287">(_xlfn._xlws.FILTER(Table3[Column2],Table3[Column2]=Table2[[#This Row],[Column1]],"")=Table2[[#This Row],[Column1]])*Table2[[#This Row],[Column3]]</f>
        <v>8.9765799564000003E-5</v>
      </c>
      <c r="P287" t="s">
        <v>2164</v>
      </c>
      <c r="Q287" t="str">
        <f>SUBSTITUTE(Table3[[#This Row],[Column1]],"'","")</f>
        <v>RXN-EX_zymst_e_FWD-SPONT</v>
      </c>
      <c r="S287" t="s">
        <v>476</v>
      </c>
      <c r="T287" t="s">
        <v>415</v>
      </c>
      <c r="U287">
        <v>8.9765799564000003E-5</v>
      </c>
      <c r="V287" cm="1">
        <f t="array" ref="V287">(_xlfn._xlws.FILTER(Table3[Column2],Table3[Column2]=Table5[[#This Row],[Column1]],"")=Table5[[#This Row],[Column1]])*Table5[[#This Row],[Column3]]</f>
        <v>8.9765799564000003E-5</v>
      </c>
      <c r="X287" t="s">
        <v>5283</v>
      </c>
      <c r="Y287" t="s">
        <v>415</v>
      </c>
      <c r="Z287">
        <v>8.9765799564000003E-5</v>
      </c>
      <c r="AA287" t="e">
        <f>_xlfn.XLOOKUP(Table4[[#This Row],[Column1]],Table2[Column1],Table2[Column3])</f>
        <v>#N/A</v>
      </c>
      <c r="AB287" t="e">
        <f>(Table4[[#This Row],[old flux]]-Table4[[#This Row],[Column3]])/Table4[[#This Row],[old flux]]</f>
        <v>#N/A</v>
      </c>
    </row>
    <row r="288" spans="1:28" hidden="1" x14ac:dyDescent="0.2">
      <c r="A288" t="s">
        <v>288</v>
      </c>
      <c r="B288">
        <v>0.157998453941565</v>
      </c>
      <c r="C288" t="str">
        <f>Table1[[#This Row],[rxnid]]</f>
        <v>RXN-3OACE220_rm_FWD-YCR034W</v>
      </c>
      <c r="D288">
        <f>Table1[[#This Row],[kapp (1/s)]]*3600</f>
        <v>568.79443418963399</v>
      </c>
      <c r="F288" t="s">
        <v>6039</v>
      </c>
      <c r="G288">
        <f>_xlfn.XLOOKUP(SUBSTITUTE(Table6[[#This Row],[rxn]],"'",""),Table1[rxnid2],Table1[kapp (1/h)],MEDIAN(Table1[kapp (1/h)]))</f>
        <v>24803.684102600713</v>
      </c>
      <c r="J288" t="s">
        <v>477</v>
      </c>
      <c r="K288" t="s">
        <v>415</v>
      </c>
      <c r="L288">
        <v>5.3893650018999998E-5</v>
      </c>
      <c r="M288" cm="1">
        <f t="array" ref="M288">(_xlfn._xlws.FILTER(Table3[Column2],Table3[Column2]=Table2[[#This Row],[Column1]],"")=Table2[[#This Row],[Column1]])*Table2[[#This Row],[Column3]]</f>
        <v>5.3893650018999998E-5</v>
      </c>
      <c r="P288" t="s">
        <v>2165</v>
      </c>
      <c r="Q288" t="str">
        <f>SUBSTITUTE(Table3[[#This Row],[Column1]],"'","")</f>
        <v>RXN-EX_zymst_e_REV-SPONT</v>
      </c>
      <c r="S288" t="s">
        <v>477</v>
      </c>
      <c r="T288" t="s">
        <v>415</v>
      </c>
      <c r="U288">
        <v>5.3893650018999998E-5</v>
      </c>
      <c r="V288" cm="1">
        <f t="array" ref="V288">(_xlfn._xlws.FILTER(Table3[Column2],Table3[Column2]=Table5[[#This Row],[Column1]],"")=Table5[[#This Row],[Column1]])*Table5[[#This Row],[Column3]]</f>
        <v>5.3893650018999998E-5</v>
      </c>
      <c r="X288" t="s">
        <v>477</v>
      </c>
      <c r="Y288" t="s">
        <v>415</v>
      </c>
      <c r="Z288">
        <v>5.3893650018999998E-5</v>
      </c>
      <c r="AA288">
        <f>_xlfn.XLOOKUP(Table4[[#This Row],[Column1]],Table2[Column1],Table2[Column3])</f>
        <v>5.3893650018999998E-5</v>
      </c>
      <c r="AB288">
        <f>(Table4[[#This Row],[old flux]]-Table4[[#This Row],[Column3]])/Table4[[#This Row],[old flux]]</f>
        <v>0</v>
      </c>
    </row>
    <row r="289" spans="1:28" hidden="1" x14ac:dyDescent="0.2">
      <c r="A289" t="s">
        <v>289</v>
      </c>
      <c r="B289">
        <v>0.157998453941565</v>
      </c>
      <c r="C289" t="str">
        <f>Table1[[#This Row],[rxnid]]</f>
        <v>RXN-3OACE220_rm_FWD-YLR372W</v>
      </c>
      <c r="D289">
        <f>Table1[[#This Row],[kapp (1/s)]]*3600</f>
        <v>568.79443418963399</v>
      </c>
      <c r="F289" t="s">
        <v>6040</v>
      </c>
      <c r="G289">
        <f>_xlfn.XLOOKUP(SUBSTITUTE(Table6[[#This Row],[rxn]],"'",""),Table1[rxnid2],Table1[kapp (1/h)],MEDIAN(Table1[kapp (1/h)]))</f>
        <v>24803.684102600713</v>
      </c>
      <c r="J289" t="s">
        <v>478</v>
      </c>
      <c r="K289" t="s">
        <v>415</v>
      </c>
      <c r="L289">
        <v>5.9558751214999997E-5</v>
      </c>
      <c r="M289" cm="1">
        <f t="array" ref="M289">(_xlfn._xlws.FILTER(Table3[Column2],Table3[Column2]=Table2[[#This Row],[Column1]],"")=Table2[[#This Row],[Column1]])*Table2[[#This Row],[Column3]]</f>
        <v>5.9558751214999997E-5</v>
      </c>
      <c r="P289" t="s">
        <v>2166</v>
      </c>
      <c r="Q289" t="str">
        <f>SUBSTITUTE(Table3[[#This Row],[Column1]],"'","")</f>
        <v>RXN-EX_14dmlanost_e_FWD-SPONT</v>
      </c>
      <c r="S289" t="s">
        <v>478</v>
      </c>
      <c r="T289" t="s">
        <v>415</v>
      </c>
      <c r="U289">
        <v>5.9558751214999997E-5</v>
      </c>
      <c r="V289" cm="1">
        <f t="array" ref="V289">(_xlfn._xlws.FILTER(Table3[Column2],Table3[Column2]=Table5[[#This Row],[Column1]],"")=Table5[[#This Row],[Column1]])*Table5[[#This Row],[Column3]]</f>
        <v>5.9558751214999997E-5</v>
      </c>
      <c r="X289" t="s">
        <v>5284</v>
      </c>
      <c r="Y289" t="s">
        <v>415</v>
      </c>
      <c r="Z289">
        <v>5.9558751214999997E-5</v>
      </c>
      <c r="AA289" t="e">
        <f>_xlfn.XLOOKUP(Table4[[#This Row],[Column1]],Table2[Column1],Table2[Column3])</f>
        <v>#N/A</v>
      </c>
      <c r="AB289" t="e">
        <f>(Table4[[#This Row],[old flux]]-Table4[[#This Row],[Column3]])/Table4[[#This Row],[old flux]]</f>
        <v>#N/A</v>
      </c>
    </row>
    <row r="290" spans="1:28" hidden="1" x14ac:dyDescent="0.2">
      <c r="A290" t="s">
        <v>290</v>
      </c>
      <c r="B290">
        <v>0.157998453941565</v>
      </c>
      <c r="C290" t="str">
        <f>Table1[[#This Row],[rxnid]]</f>
        <v>RXN-3OACE240_rm_FWD-YCR034W</v>
      </c>
      <c r="D290">
        <f>Table1[[#This Row],[kapp (1/s)]]*3600</f>
        <v>568.79443418963399</v>
      </c>
      <c r="F290" t="s">
        <v>6041</v>
      </c>
      <c r="G290">
        <f>_xlfn.XLOOKUP(SUBSTITUTE(Table6[[#This Row],[rxn]],"'",""),Table1[rxnid2],Table1[kapp (1/h)],MEDIAN(Table1[kapp (1/h)]))</f>
        <v>24803.684102600713</v>
      </c>
      <c r="J290" t="s">
        <v>317</v>
      </c>
      <c r="K290" t="s">
        <v>415</v>
      </c>
      <c r="L290">
        <v>16.903738820472999</v>
      </c>
      <c r="M290" cm="1">
        <f t="array" ref="M290">(_xlfn._xlws.FILTER(Table3[Column2],Table3[Column2]=Table2[[#This Row],[Column1]],"")=Table2[[#This Row],[Column1]])*Table2[[#This Row],[Column3]]</f>
        <v>16.903738820472999</v>
      </c>
      <c r="P290" t="s">
        <v>2167</v>
      </c>
      <c r="Q290" t="str">
        <f>SUBSTITUTE(Table3[[#This Row],[Column1]],"'","")</f>
        <v>RXN-EX_14dmlanost_e_REV-SPONT</v>
      </c>
      <c r="S290" t="s">
        <v>317</v>
      </c>
      <c r="T290" t="s">
        <v>415</v>
      </c>
      <c r="U290">
        <v>16.903738820472999</v>
      </c>
      <c r="V290" cm="1">
        <f t="array" ref="V290">(_xlfn._xlws.FILTER(Table3[Column2],Table3[Column2]=Table5[[#This Row],[Column1]],"")=Table5[[#This Row],[Column1]])*Table5[[#This Row],[Column3]]</f>
        <v>16.903738820472999</v>
      </c>
      <c r="X290" t="s">
        <v>317</v>
      </c>
      <c r="Y290" t="s">
        <v>415</v>
      </c>
      <c r="Z290">
        <v>58.6064172588231</v>
      </c>
      <c r="AA290">
        <f>_xlfn.XLOOKUP(Table4[[#This Row],[Column1]],Table2[Column1],Table2[Column3])</f>
        <v>16.903738820472999</v>
      </c>
      <c r="AB290">
        <f>(Table4[[#This Row],[old flux]]-Table4[[#This Row],[Column3]])/Table4[[#This Row],[old flux]]</f>
        <v>-2.4670683143685244</v>
      </c>
    </row>
    <row r="291" spans="1:28" hidden="1" x14ac:dyDescent="0.2">
      <c r="A291" t="s">
        <v>291</v>
      </c>
      <c r="B291">
        <v>0.157998453941565</v>
      </c>
      <c r="C291" t="str">
        <f>Table1[[#This Row],[rxnid]]</f>
        <v>RXN-3OACE240_rm_FWD-YLR372W</v>
      </c>
      <c r="D291">
        <f>Table1[[#This Row],[kapp (1/s)]]*3600</f>
        <v>568.79443418963399</v>
      </c>
      <c r="F291" t="s">
        <v>6042</v>
      </c>
      <c r="G291">
        <f>_xlfn.XLOOKUP(SUBSTITUTE(Table6[[#This Row],[rxn]],"'",""),Table1[rxnid2],Table1[kapp (1/h)],MEDIAN(Table1[kapp (1/h)]))</f>
        <v>24803.684102600713</v>
      </c>
      <c r="J291" t="s">
        <v>268</v>
      </c>
      <c r="K291" t="s">
        <v>415</v>
      </c>
      <c r="L291">
        <v>9954.3376567900905</v>
      </c>
      <c r="M291" cm="1">
        <f t="array" ref="M291">(_xlfn._xlws.FILTER(Table3[Column2],Table3[Column2]=Table2[[#This Row],[Column1]],"")=Table2[[#This Row],[Column1]])*Table2[[#This Row],[Column3]]</f>
        <v>9954.3376567900905</v>
      </c>
      <c r="P291" t="s">
        <v>2168</v>
      </c>
      <c r="Q291" t="str">
        <f>SUBSTITUTE(Table3[[#This Row],[Column1]],"'","")</f>
        <v>RXN-EX_ergtetrol_e_FWD-SPONT</v>
      </c>
      <c r="S291" t="s">
        <v>268</v>
      </c>
      <c r="T291" t="s">
        <v>415</v>
      </c>
      <c r="U291">
        <v>9954.3376567900905</v>
      </c>
      <c r="V291" cm="1">
        <f t="array" ref="V291">(_xlfn._xlws.FILTER(Table3[Column2],Table3[Column2]=Table5[[#This Row],[Column1]],"")=Table5[[#This Row],[Column1]])*Table5[[#This Row],[Column3]]</f>
        <v>9954.3376567900905</v>
      </c>
      <c r="X291" t="s">
        <v>268</v>
      </c>
      <c r="Y291" t="s">
        <v>415</v>
      </c>
      <c r="Z291">
        <v>9834.5331069490894</v>
      </c>
      <c r="AA291">
        <f>_xlfn.XLOOKUP(Table4[[#This Row],[Column1]],Table2[Column1],Table2[Column3])</f>
        <v>9954.3376567900905</v>
      </c>
      <c r="AB291">
        <f>(Table4[[#This Row],[old flux]]-Table4[[#This Row],[Column3]])/Table4[[#This Row],[old flux]]</f>
        <v>1.2035411493127273E-2</v>
      </c>
    </row>
    <row r="292" spans="1:28" hidden="1" x14ac:dyDescent="0.2">
      <c r="A292" t="s">
        <v>292</v>
      </c>
      <c r="B292">
        <v>1.1202324495754701</v>
      </c>
      <c r="C292" t="str">
        <f>Table1[[#This Row],[rxnid]]</f>
        <v>RXN-STATg161_rm_FWD-YCR048W</v>
      </c>
      <c r="D292">
        <f>Table1[[#This Row],[kapp (1/s)]]*3600</f>
        <v>4032.8368184716924</v>
      </c>
      <c r="F292" t="s">
        <v>6043</v>
      </c>
      <c r="G292">
        <f>_xlfn.XLOOKUP(SUBSTITUTE(Table6[[#This Row],[rxn]],"'",""),Table1[rxnid2],Table1[kapp (1/h)],MEDIAN(Table1[kapp (1/h)]))</f>
        <v>24803.684102600713</v>
      </c>
      <c r="J292" t="s">
        <v>118</v>
      </c>
      <c r="K292" t="s">
        <v>415</v>
      </c>
      <c r="L292">
        <v>2120</v>
      </c>
      <c r="M292" cm="1">
        <f t="array" ref="M292">(_xlfn._xlws.FILTER(Table3[Column2],Table3[Column2]=Table2[[#This Row],[Column1]],"")=Table2[[#This Row],[Column1]])*Table2[[#This Row],[Column3]]</f>
        <v>2120</v>
      </c>
      <c r="P292" t="s">
        <v>2169</v>
      </c>
      <c r="Q292" t="str">
        <f>SUBSTITUTE(Table3[[#This Row],[Column1]],"'","")</f>
        <v>RXN-EX_ergtetrol_e_REV-SPONT</v>
      </c>
      <c r="S292" t="s">
        <v>118</v>
      </c>
      <c r="T292" t="s">
        <v>415</v>
      </c>
      <c r="U292">
        <v>2120</v>
      </c>
      <c r="V292" cm="1">
        <f t="array" ref="V292">(_xlfn._xlws.FILTER(Table3[Column2],Table3[Column2]=Table5[[#This Row],[Column1]],"")=Table5[[#This Row],[Column1]])*Table5[[#This Row],[Column3]]</f>
        <v>2120</v>
      </c>
      <c r="X292" t="s">
        <v>118</v>
      </c>
      <c r="Y292" t="s">
        <v>415</v>
      </c>
      <c r="Z292">
        <v>2120</v>
      </c>
      <c r="AA292">
        <f>_xlfn.XLOOKUP(Table4[[#This Row],[Column1]],Table2[Column1],Table2[Column3])</f>
        <v>2120</v>
      </c>
      <c r="AB292">
        <f>(Table4[[#This Row],[old flux]]-Table4[[#This Row],[Column3]])/Table4[[#This Row],[old flux]]</f>
        <v>0</v>
      </c>
    </row>
    <row r="293" spans="1:28" hidden="1" x14ac:dyDescent="0.2">
      <c r="A293" t="s">
        <v>293</v>
      </c>
      <c r="B293">
        <v>1.1202324495754701</v>
      </c>
      <c r="C293" t="str">
        <f>Table1[[#This Row],[rxnid]]</f>
        <v>RXN-STATg161_rm_FWD-YNR019W</v>
      </c>
      <c r="D293">
        <f>Table1[[#This Row],[kapp (1/s)]]*3600</f>
        <v>4032.8368184716924</v>
      </c>
      <c r="F293" t="s">
        <v>6044</v>
      </c>
      <c r="G293">
        <f>_xlfn.XLOOKUP(SUBSTITUTE(Table6[[#This Row],[rxn]],"'",""),Table1[rxnid2],Table1[kapp (1/h)],MEDIAN(Table1[kapp (1/h)]))</f>
        <v>24803.684102600713</v>
      </c>
      <c r="J293" t="s">
        <v>177</v>
      </c>
      <c r="K293" t="s">
        <v>415</v>
      </c>
      <c r="L293">
        <v>334.59831246428399</v>
      </c>
      <c r="M293" cm="1">
        <f t="array" ref="M293">(_xlfn._xlws.FILTER(Table3[Column2],Table3[Column2]=Table2[[#This Row],[Column1]],"")=Table2[[#This Row],[Column1]])*Table2[[#This Row],[Column3]]</f>
        <v>334.59831246428399</v>
      </c>
      <c r="P293" t="s">
        <v>2170</v>
      </c>
      <c r="Q293" t="str">
        <f>SUBSTITUTE(Table3[[#This Row],[Column1]],"'","")</f>
        <v>RXN-EX_but_e_FWD-SPONT</v>
      </c>
      <c r="S293" t="s">
        <v>177</v>
      </c>
      <c r="T293" t="s">
        <v>415</v>
      </c>
      <c r="U293">
        <v>334.59831246428399</v>
      </c>
      <c r="V293" cm="1">
        <f t="array" ref="V293">(_xlfn._xlws.FILTER(Table3[Column2],Table3[Column2]=Table5[[#This Row],[Column1]],"")=Table5[[#This Row],[Column1]])*Table5[[#This Row],[Column3]]</f>
        <v>334.59831246428399</v>
      </c>
      <c r="X293" t="s">
        <v>177</v>
      </c>
      <c r="Y293" t="s">
        <v>415</v>
      </c>
      <c r="Z293">
        <v>364.03586829749503</v>
      </c>
      <c r="AA293">
        <f>_xlfn.XLOOKUP(Table4[[#This Row],[Column1]],Table2[Column1],Table2[Column3])</f>
        <v>334.59831246428399</v>
      </c>
      <c r="AB293">
        <f>(Table4[[#This Row],[old flux]]-Table4[[#This Row],[Column3]])/Table4[[#This Row],[old flux]]</f>
        <v>-8.7978793486453363E-2</v>
      </c>
    </row>
    <row r="294" spans="1:28" hidden="1" x14ac:dyDescent="0.2">
      <c r="A294" t="s">
        <v>294</v>
      </c>
      <c r="B294">
        <v>1.1202324495754701</v>
      </c>
      <c r="C294" t="str">
        <f>Table1[[#This Row],[rxnid]]</f>
        <v>RXN-STATg181_rm_FWD-YCR048W</v>
      </c>
      <c r="D294">
        <f>Table1[[#This Row],[kapp (1/s)]]*3600</f>
        <v>4032.8368184716924</v>
      </c>
      <c r="F294" t="s">
        <v>6045</v>
      </c>
      <c r="G294">
        <f>_xlfn.XLOOKUP(SUBSTITUTE(Table6[[#This Row],[rxn]],"'",""),Table1[rxnid2],Table1[kapp (1/h)],MEDIAN(Table1[kapp (1/h)]))</f>
        <v>24803.684102600713</v>
      </c>
      <c r="J294" t="s">
        <v>178</v>
      </c>
      <c r="K294" t="s">
        <v>415</v>
      </c>
      <c r="L294">
        <v>334.59831246428399</v>
      </c>
      <c r="M294" cm="1">
        <f t="array" ref="M294">(_xlfn._xlws.FILTER(Table3[Column2],Table3[Column2]=Table2[[#This Row],[Column1]],"")=Table2[[#This Row],[Column1]])*Table2[[#This Row],[Column3]]</f>
        <v>334.59831246428399</v>
      </c>
      <c r="P294" t="s">
        <v>2171</v>
      </c>
      <c r="Q294" t="str">
        <f>SUBSTITUTE(Table3[[#This Row],[Column1]],"'","")</f>
        <v>RXN-EX_but_e_REV-SPONT</v>
      </c>
      <c r="S294" t="s">
        <v>178</v>
      </c>
      <c r="T294" t="s">
        <v>415</v>
      </c>
      <c r="U294">
        <v>334.59831246428399</v>
      </c>
      <c r="V294" cm="1">
        <f t="array" ref="V294">(_xlfn._xlws.FILTER(Table3[Column2],Table3[Column2]=Table5[[#This Row],[Column1]],"")=Table5[[#This Row],[Column1]])*Table5[[#This Row],[Column3]]</f>
        <v>334.59831246428399</v>
      </c>
      <c r="X294" t="s">
        <v>178</v>
      </c>
      <c r="Y294" t="s">
        <v>415</v>
      </c>
      <c r="Z294">
        <v>364.03586829749503</v>
      </c>
      <c r="AA294">
        <f>_xlfn.XLOOKUP(Table4[[#This Row],[Column1]],Table2[Column1],Table2[Column3])</f>
        <v>334.59831246428399</v>
      </c>
      <c r="AB294">
        <f>(Table4[[#This Row],[old flux]]-Table4[[#This Row],[Column3]])/Table4[[#This Row],[old flux]]</f>
        <v>-8.7978793486453363E-2</v>
      </c>
    </row>
    <row r="295" spans="1:28" hidden="1" x14ac:dyDescent="0.2">
      <c r="A295" t="s">
        <v>295</v>
      </c>
      <c r="B295">
        <v>1.1202324495754701</v>
      </c>
      <c r="C295" t="str">
        <f>Table1[[#This Row],[rxnid]]</f>
        <v>RXN-STATg181_rm_FWD-YNR019W</v>
      </c>
      <c r="D295">
        <f>Table1[[#This Row],[kapp (1/s)]]*3600</f>
        <v>4032.8368184716924</v>
      </c>
      <c r="F295" t="s">
        <v>6046</v>
      </c>
      <c r="G295">
        <f>_xlfn.XLOOKUP(SUBSTITUTE(Table6[[#This Row],[rxn]],"'",""),Table1[rxnid2],Table1[kapp (1/h)],MEDIAN(Table1[kapp (1/h)]))</f>
        <v>24803.684102600713</v>
      </c>
      <c r="J295" t="s">
        <v>14</v>
      </c>
      <c r="K295" t="s">
        <v>415</v>
      </c>
      <c r="L295">
        <v>23.8024228175173</v>
      </c>
      <c r="M295" cm="1">
        <f t="array" ref="M295">(_xlfn._xlws.FILTER(Table3[Column2],Table3[Column2]=Table2[[#This Row],[Column1]],"")=Table2[[#This Row],[Column1]])*Table2[[#This Row],[Column3]]</f>
        <v>23.8024228175173</v>
      </c>
      <c r="P295" t="s">
        <v>2172</v>
      </c>
      <c r="Q295" t="str">
        <f>SUBSTITUTE(Table3[[#This Row],[Column1]],"'","")</f>
        <v>RXN-EX_hxa_e_FWD-SPONT</v>
      </c>
      <c r="S295" t="s">
        <v>14</v>
      </c>
      <c r="T295" t="s">
        <v>415</v>
      </c>
      <c r="U295">
        <v>23.8024228175173</v>
      </c>
      <c r="V295" cm="1">
        <f t="array" ref="V295">(_xlfn._xlws.FILTER(Table3[Column2],Table3[Column2]=Table5[[#This Row],[Column1]],"")=Table5[[#This Row],[Column1]])*Table5[[#This Row],[Column3]]</f>
        <v>23.8024228175173</v>
      </c>
      <c r="X295" t="s">
        <v>14</v>
      </c>
      <c r="Y295" t="s">
        <v>415</v>
      </c>
      <c r="Z295">
        <v>23.8024228175173</v>
      </c>
      <c r="AA295">
        <f>_xlfn.XLOOKUP(Table4[[#This Row],[Column1]],Table2[Column1],Table2[Column3])</f>
        <v>23.8024228175173</v>
      </c>
      <c r="AB295">
        <f>(Table4[[#This Row],[old flux]]-Table4[[#This Row],[Column3]])/Table4[[#This Row],[old flux]]</f>
        <v>0</v>
      </c>
    </row>
    <row r="296" spans="1:28" hidden="1" x14ac:dyDescent="0.2">
      <c r="A296" t="s">
        <v>296</v>
      </c>
      <c r="B296">
        <v>2.7225252791164198</v>
      </c>
      <c r="C296" t="str">
        <f>Table1[[#This Row],[rxnid]]</f>
        <v>RXN-HCITR_m_FWD-YDR234W</v>
      </c>
      <c r="D296">
        <f>Table1[[#This Row],[kapp (1/s)]]*3600</f>
        <v>9801.0910048191108</v>
      </c>
      <c r="F296" t="s">
        <v>6047</v>
      </c>
      <c r="G296">
        <f>_xlfn.XLOOKUP(SUBSTITUTE(Table6[[#This Row],[rxn]],"'",""),Table1[rxnid2],Table1[kapp (1/h)],MEDIAN(Table1[kapp (1/h)]))</f>
        <v>24803.684102600713</v>
      </c>
      <c r="J296" t="s">
        <v>479</v>
      </c>
      <c r="K296" t="s">
        <v>415</v>
      </c>
      <c r="L296">
        <v>802.98897059031401</v>
      </c>
      <c r="M296" cm="1">
        <f t="array" ref="M296">(_xlfn._xlws.FILTER(Table3[Column2],Table3[Column2]=Table2[[#This Row],[Column1]],"")=Table2[[#This Row],[Column1]])*Table2[[#This Row],[Column3]]</f>
        <v>802.98897059031401</v>
      </c>
      <c r="P296" t="s">
        <v>2173</v>
      </c>
      <c r="Q296" t="str">
        <f>SUBSTITUTE(Table3[[#This Row],[Column1]],"'","")</f>
        <v>RXN-EX_hxa_e_REV-SPONT</v>
      </c>
      <c r="S296" t="s">
        <v>479</v>
      </c>
      <c r="T296" t="s">
        <v>415</v>
      </c>
      <c r="U296">
        <v>802.98897059031401</v>
      </c>
      <c r="V296" cm="1">
        <f t="array" ref="V296">(_xlfn._xlws.FILTER(Table3[Column2],Table3[Column2]=Table5[[#This Row],[Column1]],"")=Table5[[#This Row],[Column1]])*Table5[[#This Row],[Column3]]</f>
        <v>802.98897059031401</v>
      </c>
      <c r="X296" t="s">
        <v>479</v>
      </c>
      <c r="Y296" t="s">
        <v>415</v>
      </c>
      <c r="Z296">
        <v>717.98118647667297</v>
      </c>
      <c r="AA296">
        <f>_xlfn.XLOOKUP(Table4[[#This Row],[Column1]],Table2[Column1],Table2[Column3])</f>
        <v>802.98897059031401</v>
      </c>
      <c r="AB296">
        <f>(Table4[[#This Row],[old flux]]-Table4[[#This Row],[Column3]])/Table4[[#This Row],[old flux]]</f>
        <v>0.10586419892062517</v>
      </c>
    </row>
    <row r="297" spans="1:28" hidden="1" x14ac:dyDescent="0.2">
      <c r="A297" t="s">
        <v>297</v>
      </c>
      <c r="B297">
        <v>2.7225252791164198</v>
      </c>
      <c r="C297" t="str">
        <f>Table1[[#This Row],[rxnid]]</f>
        <v>RXN-HCITR_m_FWD-YJL200C</v>
      </c>
      <c r="D297">
        <f>Table1[[#This Row],[kapp (1/s)]]*3600</f>
        <v>9801.0910048191108</v>
      </c>
      <c r="F297" t="s">
        <v>6048</v>
      </c>
      <c r="G297">
        <f>_xlfn.XLOOKUP(SUBSTITUTE(Table6[[#This Row],[rxn]],"'",""),Table1[rxnid2],Table1[kapp (1/h)],MEDIAN(Table1[kapp (1/h)]))</f>
        <v>24803.684102600713</v>
      </c>
      <c r="J297" t="s">
        <v>480</v>
      </c>
      <c r="K297" t="s">
        <v>415</v>
      </c>
      <c r="L297">
        <v>802.98897059031401</v>
      </c>
      <c r="M297" cm="1">
        <f t="array" ref="M297">(_xlfn._xlws.FILTER(Table3[Column2],Table3[Column2]=Table2[[#This Row],[Column1]],"")=Table2[[#This Row],[Column1]])*Table2[[#This Row],[Column3]]</f>
        <v>802.98897059031401</v>
      </c>
      <c r="P297" t="s">
        <v>2174</v>
      </c>
      <c r="Q297" t="str">
        <f>SUBSTITUTE(Table3[[#This Row],[Column1]],"'","")</f>
        <v>RXN-EX_ocdcea_e_FWD-SPONT</v>
      </c>
      <c r="S297" t="s">
        <v>480</v>
      </c>
      <c r="T297" t="s">
        <v>415</v>
      </c>
      <c r="U297">
        <v>802.98897059031401</v>
      </c>
      <c r="V297" cm="1">
        <f t="array" ref="V297">(_xlfn._xlws.FILTER(Table3[Column2],Table3[Column2]=Table5[[#This Row],[Column1]],"")=Table5[[#This Row],[Column1]])*Table5[[#This Row],[Column3]]</f>
        <v>802.98897059031401</v>
      </c>
      <c r="X297" t="s">
        <v>480</v>
      </c>
      <c r="Y297" t="s">
        <v>415</v>
      </c>
      <c r="Z297">
        <v>717.98118647667297</v>
      </c>
      <c r="AA297">
        <f>_xlfn.XLOOKUP(Table4[[#This Row],[Column1]],Table2[Column1],Table2[Column3])</f>
        <v>802.98897059031401</v>
      </c>
      <c r="AB297">
        <f>(Table4[[#This Row],[old flux]]-Table4[[#This Row],[Column3]])/Table4[[#This Row],[old flux]]</f>
        <v>0.10586419892062517</v>
      </c>
    </row>
    <row r="298" spans="1:28" hidden="1" x14ac:dyDescent="0.2">
      <c r="A298" t="s">
        <v>298</v>
      </c>
      <c r="B298">
        <v>2.7225252791164198</v>
      </c>
      <c r="C298" t="str">
        <f>Table1[[#This Row],[rxnid]]</f>
        <v>RXN-HACNH_m_FWD-YDR234W</v>
      </c>
      <c r="D298">
        <f>Table1[[#This Row],[kapp (1/s)]]*3600</f>
        <v>9801.0910048191108</v>
      </c>
      <c r="F298" t="s">
        <v>6049</v>
      </c>
      <c r="G298">
        <f>_xlfn.XLOOKUP(SUBSTITUTE(Table6[[#This Row],[rxn]],"'",""),Table1[rxnid2],Table1[kapp (1/h)],MEDIAN(Table1[kapp (1/h)]))</f>
        <v>24803.684102600713</v>
      </c>
      <c r="J298" t="s">
        <v>386</v>
      </c>
      <c r="K298" t="s">
        <v>415</v>
      </c>
      <c r="L298">
        <v>1254</v>
      </c>
      <c r="M298" cm="1">
        <f t="array" ref="M298">(_xlfn._xlws.FILTER(Table3[Column2],Table3[Column2]=Table2[[#This Row],[Column1]],"")=Table2[[#This Row],[Column1]])*Table2[[#This Row],[Column3]]</f>
        <v>1254</v>
      </c>
      <c r="P298" t="s">
        <v>2175</v>
      </c>
      <c r="Q298" t="str">
        <f>SUBSTITUTE(Table3[[#This Row],[Column1]],"'","")</f>
        <v>RXN-EX_ocdcea_e_REV-SPONT</v>
      </c>
      <c r="S298" t="s">
        <v>386</v>
      </c>
      <c r="T298" t="s">
        <v>415</v>
      </c>
      <c r="U298">
        <v>1254</v>
      </c>
      <c r="V298" cm="1">
        <f t="array" ref="V298">(_xlfn._xlws.FILTER(Table3[Column2],Table3[Column2]=Table5[[#This Row],[Column1]],"")=Table5[[#This Row],[Column1]])*Table5[[#This Row],[Column3]]</f>
        <v>1254</v>
      </c>
      <c r="X298" t="s">
        <v>386</v>
      </c>
      <c r="Y298" t="s">
        <v>415</v>
      </c>
      <c r="Z298">
        <v>1254</v>
      </c>
      <c r="AA298">
        <f>_xlfn.XLOOKUP(Table4[[#This Row],[Column1]],Table2[Column1],Table2[Column3])</f>
        <v>1254</v>
      </c>
      <c r="AB298">
        <f>(Table4[[#This Row],[old flux]]-Table4[[#This Row],[Column3]])/Table4[[#This Row],[old flux]]</f>
        <v>0</v>
      </c>
    </row>
    <row r="299" spans="1:28" hidden="1" x14ac:dyDescent="0.2">
      <c r="A299" t="s">
        <v>299</v>
      </c>
      <c r="B299">
        <v>2.7225252791164198</v>
      </c>
      <c r="C299" t="str">
        <f>Table1[[#This Row],[rxnid]]</f>
        <v>RXN-HACNH_m_FWD-YJL200C</v>
      </c>
      <c r="D299">
        <f>Table1[[#This Row],[kapp (1/s)]]*3600</f>
        <v>9801.0910048191108</v>
      </c>
      <c r="F299" t="s">
        <v>6050</v>
      </c>
      <c r="G299">
        <f>_xlfn.XLOOKUP(SUBSTITUTE(Table6[[#This Row],[rxn]],"'",""),Table1[rxnid2],Table1[kapp (1/h)],MEDIAN(Table1[kapp (1/h)]))</f>
        <v>24803.684102600713</v>
      </c>
      <c r="J299" t="s">
        <v>481</v>
      </c>
      <c r="K299" t="s">
        <v>415</v>
      </c>
      <c r="L299">
        <v>197.351134191391</v>
      </c>
      <c r="M299" cm="1">
        <f t="array" ref="M299">(_xlfn._xlws.FILTER(Table3[Column2],Table3[Column2]=Table2[[#This Row],[Column1]],"")=Table2[[#This Row],[Column1]])*Table2[[#This Row],[Column3]]</f>
        <v>197.351134191391</v>
      </c>
      <c r="P299" t="s">
        <v>2176</v>
      </c>
      <c r="Q299" t="str">
        <f>SUBSTITUTE(Table3[[#This Row],[Column1]],"'","")</f>
        <v>RXN-EX_ttdca_e_FWD-SPONT</v>
      </c>
      <c r="S299" t="s">
        <v>481</v>
      </c>
      <c r="T299" t="s">
        <v>415</v>
      </c>
      <c r="U299">
        <v>197.351134191391</v>
      </c>
      <c r="V299" cm="1">
        <f t="array" ref="V299">(_xlfn._xlws.FILTER(Table3[Column2],Table3[Column2]=Table5[[#This Row],[Column1]],"")=Table5[[#This Row],[Column1]])*Table5[[#This Row],[Column3]]</f>
        <v>197.351134191391</v>
      </c>
      <c r="X299" t="s">
        <v>481</v>
      </c>
      <c r="Y299" t="s">
        <v>415</v>
      </c>
      <c r="Z299">
        <v>336.78368800650401</v>
      </c>
      <c r="AA299">
        <f>_xlfn.XLOOKUP(Table4[[#This Row],[Column1]],Table2[Column1],Table2[Column3])</f>
        <v>197.351134191391</v>
      </c>
      <c r="AB299">
        <f>(Table4[[#This Row],[old flux]]-Table4[[#This Row],[Column3]])/Table4[[#This Row],[old flux]]</f>
        <v>-0.70652015447700145</v>
      </c>
    </row>
    <row r="300" spans="1:28" hidden="1" x14ac:dyDescent="0.2">
      <c r="A300" t="s">
        <v>300</v>
      </c>
      <c r="B300">
        <v>383.72408495139501</v>
      </c>
      <c r="C300" t="str">
        <f>Table1[[#This Row],[rxnid]]</f>
        <v>RXN-Ktps_e_FWD-YDR456W</v>
      </c>
      <c r="D300">
        <f>Table1[[#This Row],[kapp (1/s)]]*3600</f>
        <v>1381406.705825022</v>
      </c>
      <c r="F300" t="s">
        <v>6051</v>
      </c>
      <c r="G300">
        <f>_xlfn.XLOOKUP(SUBSTITUTE(Table6[[#This Row],[rxn]],"'",""),Table1[rxnid2],Table1[kapp (1/h)],MEDIAN(Table1[kapp (1/h)]))</f>
        <v>24803.684102600713</v>
      </c>
      <c r="J300" t="s">
        <v>243</v>
      </c>
      <c r="K300" t="s">
        <v>415</v>
      </c>
      <c r="L300">
        <v>1.2779062192544199</v>
      </c>
      <c r="M300" cm="1">
        <f t="array" ref="M300">(_xlfn._xlws.FILTER(Table3[Column2],Table3[Column2]=Table2[[#This Row],[Column1]],"")=Table2[[#This Row],[Column1]])*Table2[[#This Row],[Column3]]</f>
        <v>1.2779062192544199</v>
      </c>
      <c r="P300" t="s">
        <v>2177</v>
      </c>
      <c r="Q300" t="str">
        <f>SUBSTITUTE(Table3[[#This Row],[Column1]],"'","")</f>
        <v>RXN-EX_ttdca_e_REV-SPONT</v>
      </c>
      <c r="S300" t="s">
        <v>243</v>
      </c>
      <c r="T300" t="s">
        <v>415</v>
      </c>
      <c r="U300">
        <v>1.2779062192544199</v>
      </c>
      <c r="V300" cm="1">
        <f t="array" ref="V300">(_xlfn._xlws.FILTER(Table3[Column2],Table3[Column2]=Table5[[#This Row],[Column1]],"")=Table5[[#This Row],[Column1]])*Table5[[#This Row],[Column3]]</f>
        <v>1.2779062192544199</v>
      </c>
      <c r="X300" t="s">
        <v>243</v>
      </c>
      <c r="Y300" t="s">
        <v>415</v>
      </c>
      <c r="Z300">
        <v>1.2779062192544199</v>
      </c>
      <c r="AA300">
        <f>_xlfn.XLOOKUP(Table4[[#This Row],[Column1]],Table2[Column1],Table2[Column3])</f>
        <v>1.2779062192544199</v>
      </c>
      <c r="AB300">
        <f>(Table4[[#This Row],[old flux]]-Table4[[#This Row],[Column3]])/Table4[[#This Row],[old flux]]</f>
        <v>0</v>
      </c>
    </row>
    <row r="301" spans="1:28" hidden="1" x14ac:dyDescent="0.2">
      <c r="A301" t="s">
        <v>301</v>
      </c>
      <c r="B301">
        <v>383.72408495139501</v>
      </c>
      <c r="C301" t="str">
        <f>Table1[[#This Row],[rxnid]]</f>
        <v>RXN-Ktps_e_FWD-YLR138W</v>
      </c>
      <c r="D301">
        <f>Table1[[#This Row],[kapp (1/s)]]*3600</f>
        <v>1381406.705825022</v>
      </c>
      <c r="F301" t="s">
        <v>6052</v>
      </c>
      <c r="G301">
        <f>_xlfn.XLOOKUP(SUBSTITUTE(Table6[[#This Row],[rxn]],"'",""),Table1[rxnid2],Table1[kapp (1/h)],MEDIAN(Table1[kapp (1/h)]))</f>
        <v>24803.684102600713</v>
      </c>
      <c r="J301" t="s">
        <v>19</v>
      </c>
      <c r="K301" t="s">
        <v>415</v>
      </c>
      <c r="L301">
        <v>6.6714481750651006E-2</v>
      </c>
      <c r="M301" cm="1">
        <f t="array" ref="M301">(_xlfn._xlws.FILTER(Table3[Column2],Table3[Column2]=Table2[[#This Row],[Column1]],"")=Table2[[#This Row],[Column1]])*Table2[[#This Row],[Column3]]</f>
        <v>6.6714481750651006E-2</v>
      </c>
      <c r="P301" t="s">
        <v>2178</v>
      </c>
      <c r="Q301" t="str">
        <f>SUBSTITUTE(Table3[[#This Row],[Column1]],"'","")</f>
        <v>RXN-EX_melib_e_FWD-SPONT</v>
      </c>
      <c r="S301" t="s">
        <v>19</v>
      </c>
      <c r="T301" t="s">
        <v>415</v>
      </c>
      <c r="U301">
        <v>6.6714481750651006E-2</v>
      </c>
      <c r="V301" cm="1">
        <f t="array" ref="V301">(_xlfn._xlws.FILTER(Table3[Column2],Table3[Column2]=Table5[[#This Row],[Column1]],"")=Table5[[#This Row],[Column1]])*Table5[[#This Row],[Column3]]</f>
        <v>6.6714481750651006E-2</v>
      </c>
      <c r="X301" t="s">
        <v>19</v>
      </c>
      <c r="Y301" t="s">
        <v>415</v>
      </c>
      <c r="Z301">
        <v>6.6711006566067002E-2</v>
      </c>
      <c r="AA301">
        <f>_xlfn.XLOOKUP(Table4[[#This Row],[Column1]],Table2[Column1],Table2[Column3])</f>
        <v>6.6714481750651006E-2</v>
      </c>
      <c r="AB301">
        <f>(Table4[[#This Row],[old flux]]-Table4[[#This Row],[Column3]])/Table4[[#This Row],[old flux]]</f>
        <v>5.209040815144655E-5</v>
      </c>
    </row>
    <row r="302" spans="1:28" hidden="1" x14ac:dyDescent="0.2">
      <c r="A302" t="s">
        <v>302</v>
      </c>
      <c r="B302">
        <v>2.4105967176223202</v>
      </c>
      <c r="C302" t="str">
        <f>Table1[[#This Row],[rxnid]]</f>
        <v>RXN-AATA_c_FWD-YHR137W</v>
      </c>
      <c r="D302">
        <f>Table1[[#This Row],[kapp (1/s)]]*3600</f>
        <v>8678.148183440353</v>
      </c>
      <c r="F302" t="s">
        <v>6053</v>
      </c>
      <c r="G302">
        <f>_xlfn.XLOOKUP(SUBSTITUTE(Table6[[#This Row],[rxn]],"'",""),Table1[rxnid2],Table1[kapp (1/h)],MEDIAN(Table1[kapp (1/h)]))</f>
        <v>24803.684102600713</v>
      </c>
      <c r="J302" t="s">
        <v>148</v>
      </c>
      <c r="K302" t="s">
        <v>415</v>
      </c>
      <c r="L302">
        <v>1.1989209275799999E-4</v>
      </c>
      <c r="M302" cm="1">
        <f t="array" ref="M302">(_xlfn._xlws.FILTER(Table3[Column2],Table3[Column2]=Table2[[#This Row],[Column1]],"")=Table2[[#This Row],[Column1]])*Table2[[#This Row],[Column3]]</f>
        <v>1.1989209275799999E-4</v>
      </c>
      <c r="P302" t="s">
        <v>2179</v>
      </c>
      <c r="Q302" t="str">
        <f>SUBSTITUTE(Table3[[#This Row],[Column1]],"'","")</f>
        <v>RXN-EX_melib_e_REV-SPONT</v>
      </c>
      <c r="S302" t="s">
        <v>148</v>
      </c>
      <c r="T302" t="s">
        <v>415</v>
      </c>
      <c r="U302">
        <v>1.1989209275799999E-4</v>
      </c>
      <c r="V302" cm="1">
        <f t="array" ref="V302">(_xlfn._xlws.FILTER(Table3[Column2],Table3[Column2]=Table5[[#This Row],[Column1]],"")=Table5[[#This Row],[Column1]])*Table5[[#This Row],[Column3]]</f>
        <v>1.1989209275799999E-4</v>
      </c>
      <c r="X302" t="s">
        <v>148</v>
      </c>
      <c r="Y302" t="s">
        <v>415</v>
      </c>
      <c r="Z302">
        <v>1.1989209275799999E-4</v>
      </c>
      <c r="AA302">
        <f>_xlfn.XLOOKUP(Table4[[#This Row],[Column1]],Table2[Column1],Table2[Column3])</f>
        <v>1.1989209275799999E-4</v>
      </c>
      <c r="AB302">
        <f>(Table4[[#This Row],[old flux]]-Table4[[#This Row],[Column3]])/Table4[[#This Row],[old flux]]</f>
        <v>0</v>
      </c>
    </row>
    <row r="303" spans="1:28" hidden="1" x14ac:dyDescent="0.2">
      <c r="A303" t="s">
        <v>303</v>
      </c>
      <c r="B303">
        <v>2.4105967176223202</v>
      </c>
      <c r="C303" t="str">
        <f>Table1[[#This Row],[rxnid]]</f>
        <v>RXN-PHETA1_c_REV-YGL202W</v>
      </c>
      <c r="D303">
        <f>Table1[[#This Row],[kapp (1/s)]]*3600</f>
        <v>8678.148183440353</v>
      </c>
      <c r="F303" t="s">
        <v>6054</v>
      </c>
      <c r="G303">
        <f>_xlfn.XLOOKUP(SUBSTITUTE(Table6[[#This Row],[rxn]],"'",""),Table1[rxnid2],Table1[kapp (1/h)],MEDIAN(Table1[kapp (1/h)]))</f>
        <v>24803.684102600713</v>
      </c>
      <c r="J303" t="s">
        <v>482</v>
      </c>
      <c r="K303" t="s">
        <v>415</v>
      </c>
      <c r="L303">
        <v>167.95024784527601</v>
      </c>
      <c r="M303" cm="1">
        <f t="array" ref="M303">(_xlfn._xlws.FILTER(Table3[Column2],Table3[Column2]=Table2[[#This Row],[Column1]],"")=Table2[[#This Row],[Column1]])*Table2[[#This Row],[Column3]]</f>
        <v>167.95024784527601</v>
      </c>
      <c r="P303" t="s">
        <v>2180</v>
      </c>
      <c r="Q303" t="str">
        <f>SUBSTITUTE(Table3[[#This Row],[Column1]],"'","")</f>
        <v>RXN-EX_cl_e_FWD-SPONT</v>
      </c>
      <c r="S303" t="s">
        <v>482</v>
      </c>
      <c r="T303" t="s">
        <v>415</v>
      </c>
      <c r="U303">
        <v>167.95024784527601</v>
      </c>
      <c r="V303" cm="1">
        <f t="array" ref="V303">(_xlfn._xlws.FILTER(Table3[Column2],Table3[Column2]=Table5[[#This Row],[Column1]],"")=Table5[[#This Row],[Column1]])*Table5[[#This Row],[Column3]]</f>
        <v>167.95024784527601</v>
      </c>
      <c r="X303" t="s">
        <v>482</v>
      </c>
      <c r="Y303" t="s">
        <v>415</v>
      </c>
      <c r="Z303">
        <v>87.353402876041699</v>
      </c>
      <c r="AA303">
        <f>_xlfn.XLOOKUP(Table4[[#This Row],[Column1]],Table2[Column1],Table2[Column3])</f>
        <v>167.95024784527601</v>
      </c>
      <c r="AB303">
        <f>(Table4[[#This Row],[old flux]]-Table4[[#This Row],[Column3]])/Table4[[#This Row],[old flux]]</f>
        <v>0.47988523984486209</v>
      </c>
    </row>
    <row r="304" spans="1:28" hidden="1" x14ac:dyDescent="0.2">
      <c r="A304" t="s">
        <v>304</v>
      </c>
      <c r="B304">
        <v>2.4105967176223202</v>
      </c>
      <c r="C304" t="str">
        <f>Table1[[#This Row],[rxnid]]</f>
        <v>RXN-PHETA1_c_REV-YHR137W</v>
      </c>
      <c r="D304">
        <f>Table1[[#This Row],[kapp (1/s)]]*3600</f>
        <v>8678.148183440353</v>
      </c>
      <c r="F304" t="s">
        <v>6055</v>
      </c>
      <c r="G304">
        <f>_xlfn.XLOOKUP(SUBSTITUTE(Table6[[#This Row],[rxn]],"'",""),Table1[rxnid2],Table1[kapp (1/h)],MEDIAN(Table1[kapp (1/h)]))</f>
        <v>24803.684102600713</v>
      </c>
      <c r="J304" t="s">
        <v>93</v>
      </c>
      <c r="K304" t="s">
        <v>415</v>
      </c>
      <c r="L304">
        <v>267.39968123472403</v>
      </c>
      <c r="M304" cm="1">
        <f t="array" ref="M304">(_xlfn._xlws.FILTER(Table3[Column2],Table3[Column2]=Table2[[#This Row],[Column1]],"")=Table2[[#This Row],[Column1]])*Table2[[#This Row],[Column3]]</f>
        <v>267.39968123472403</v>
      </c>
      <c r="P304" t="s">
        <v>2181</v>
      </c>
      <c r="Q304" t="str">
        <f>SUBSTITUTE(Table3[[#This Row],[Column1]],"'","")</f>
        <v>RXN-EX_cl_e_REV-SPONT</v>
      </c>
      <c r="S304" t="s">
        <v>93</v>
      </c>
      <c r="T304" t="s">
        <v>415</v>
      </c>
      <c r="U304">
        <v>267.39968123472403</v>
      </c>
      <c r="V304" cm="1">
        <f t="array" ref="V304">(_xlfn._xlws.FILTER(Table3[Column2],Table3[Column2]=Table5[[#This Row],[Column1]],"")=Table5[[#This Row],[Column1]])*Table5[[#This Row],[Column3]]</f>
        <v>267.39968123472403</v>
      </c>
      <c r="X304" t="s">
        <v>93</v>
      </c>
      <c r="Y304" t="s">
        <v>415</v>
      </c>
      <c r="Z304">
        <v>293.68087817366302</v>
      </c>
      <c r="AA304">
        <f>_xlfn.XLOOKUP(Table4[[#This Row],[Column1]],Table2[Column1],Table2[Column3])</f>
        <v>267.39968123472403</v>
      </c>
      <c r="AB304">
        <f>(Table4[[#This Row],[old flux]]-Table4[[#This Row],[Column3]])/Table4[[#This Row],[old flux]]</f>
        <v>-9.8284324115814101E-2</v>
      </c>
    </row>
    <row r="305" spans="1:28" hidden="1" x14ac:dyDescent="0.2">
      <c r="A305" t="s">
        <v>305</v>
      </c>
      <c r="B305">
        <v>2.4105967176223202</v>
      </c>
      <c r="C305" t="str">
        <f>Table1[[#This Row],[rxnid]]</f>
        <v>RXN-TYRTA_c_FWD-YGL202W</v>
      </c>
      <c r="D305">
        <f>Table1[[#This Row],[kapp (1/s)]]*3600</f>
        <v>8678.148183440353</v>
      </c>
      <c r="F305" t="s">
        <v>6056</v>
      </c>
      <c r="G305">
        <f>_xlfn.XLOOKUP(SUBSTITUTE(Table6[[#This Row],[rxn]],"'",""),Table1[rxnid2],Table1[kapp (1/h)],MEDIAN(Table1[kapp (1/h)]))</f>
        <v>24803.684102600713</v>
      </c>
      <c r="J305" t="s">
        <v>60</v>
      </c>
      <c r="K305" t="s">
        <v>415</v>
      </c>
      <c r="L305">
        <v>52.332615738419904</v>
      </c>
      <c r="M305" cm="1">
        <f t="array" ref="M305">(_xlfn._xlws.FILTER(Table3[Column2],Table3[Column2]=Table2[[#This Row],[Column1]],"")=Table2[[#This Row],[Column1]])*Table2[[#This Row],[Column3]]</f>
        <v>52.332615738419904</v>
      </c>
      <c r="P305" t="s">
        <v>2182</v>
      </c>
      <c r="Q305" t="str">
        <f>SUBSTITUTE(Table3[[#This Row],[Column1]],"'","")</f>
        <v>RXN-EX_cu2_e_FWD-SPONT</v>
      </c>
      <c r="S305" t="s">
        <v>60</v>
      </c>
      <c r="T305" t="s">
        <v>415</v>
      </c>
      <c r="U305">
        <v>52.332615738419904</v>
      </c>
      <c r="V305" cm="1">
        <f t="array" ref="V305">(_xlfn._xlws.FILTER(Table3[Column2],Table3[Column2]=Table5[[#This Row],[Column1]],"")=Table5[[#This Row],[Column1]])*Table5[[#This Row],[Column3]]</f>
        <v>52.332615738419904</v>
      </c>
      <c r="X305" t="s">
        <v>60</v>
      </c>
      <c r="Y305" t="s">
        <v>415</v>
      </c>
      <c r="Z305">
        <v>13.4217584170471</v>
      </c>
      <c r="AA305">
        <f>_xlfn.XLOOKUP(Table4[[#This Row],[Column1]],Table2[Column1],Table2[Column3])</f>
        <v>52.332615738419904</v>
      </c>
      <c r="AB305">
        <f>(Table4[[#This Row],[old flux]]-Table4[[#This Row],[Column3]])/Table4[[#This Row],[old flux]]</f>
        <v>0.7435297619340373</v>
      </c>
    </row>
    <row r="306" spans="1:28" hidden="1" x14ac:dyDescent="0.2">
      <c r="A306" t="s">
        <v>306</v>
      </c>
      <c r="B306">
        <v>2.4105967176223202</v>
      </c>
      <c r="C306" t="str">
        <f>Table1[[#This Row],[rxnid]]</f>
        <v>RXN-TYRTA_c_FWD-YHR137W</v>
      </c>
      <c r="D306">
        <f>Table1[[#This Row],[kapp (1/s)]]*3600</f>
        <v>8678.148183440353</v>
      </c>
      <c r="F306" t="s">
        <v>6057</v>
      </c>
      <c r="G306">
        <f>_xlfn.XLOOKUP(SUBSTITUTE(Table6[[#This Row],[rxn]],"'",""),Table1[rxnid2],Table1[kapp (1/h)],MEDIAN(Table1[kapp (1/h)]))</f>
        <v>24803.684102600713</v>
      </c>
      <c r="J306" t="s">
        <v>130</v>
      </c>
      <c r="K306" t="s">
        <v>415</v>
      </c>
      <c r="L306">
        <v>0.60295320814874698</v>
      </c>
      <c r="M306" cm="1">
        <f t="array" ref="M306">(_xlfn._xlws.FILTER(Table3[Column2],Table3[Column2]=Table2[[#This Row],[Column1]],"")=Table2[[#This Row],[Column1]])*Table2[[#This Row],[Column3]]</f>
        <v>0.60295320814874698</v>
      </c>
      <c r="P306" t="s">
        <v>2183</v>
      </c>
      <c r="Q306" t="str">
        <f>SUBSTITUTE(Table3[[#This Row],[Column1]],"'","")</f>
        <v>RXN-EX_cu2_e_REV-SPONT</v>
      </c>
      <c r="S306" t="s">
        <v>130</v>
      </c>
      <c r="T306" t="s">
        <v>415</v>
      </c>
      <c r="U306">
        <v>0.60295320814874698</v>
      </c>
      <c r="V306" cm="1">
        <f t="array" ref="V306">(_xlfn._xlws.FILTER(Table3[Column2],Table3[Column2]=Table5[[#This Row],[Column1]],"")=Table5[[#This Row],[Column1]])*Table5[[#This Row],[Column3]]</f>
        <v>0.60295320814874698</v>
      </c>
      <c r="X306" t="s">
        <v>130</v>
      </c>
      <c r="Y306" t="s">
        <v>415</v>
      </c>
      <c r="Z306">
        <v>0.60295320814874698</v>
      </c>
      <c r="AA306">
        <f>_xlfn.XLOOKUP(Table4[[#This Row],[Column1]],Table2[Column1],Table2[Column3])</f>
        <v>0.60295320814874698</v>
      </c>
      <c r="AB306">
        <f>(Table4[[#This Row],[old flux]]-Table4[[#This Row],[Column3]])/Table4[[#This Row],[old flux]]</f>
        <v>0</v>
      </c>
    </row>
    <row r="307" spans="1:28" hidden="1" x14ac:dyDescent="0.2">
      <c r="A307" t="s">
        <v>307</v>
      </c>
      <c r="B307">
        <v>1.2150278227957401</v>
      </c>
      <c r="C307" t="str">
        <f>Table1[[#This Row],[rxnid]]</f>
        <v>RXN-ASPCT_c_FWD-YJL130C</v>
      </c>
      <c r="D307">
        <f>Table1[[#This Row],[kapp (1/s)]]*3600</f>
        <v>4374.1001620646639</v>
      </c>
      <c r="F307" t="s">
        <v>6058</v>
      </c>
      <c r="G307">
        <f>_xlfn.XLOOKUP(SUBSTITUTE(Table6[[#This Row],[rxn]],"'",""),Table1[rxnid2],Table1[kapp (1/h)],MEDIAN(Table1[kapp (1/h)]))</f>
        <v>24803.684102600713</v>
      </c>
      <c r="J307" t="s">
        <v>104</v>
      </c>
      <c r="K307" t="s">
        <v>415</v>
      </c>
      <c r="L307">
        <v>14.749828465996</v>
      </c>
      <c r="M307" cm="1">
        <f t="array" ref="M307">(_xlfn._xlws.FILTER(Table3[Column2],Table3[Column2]=Table2[[#This Row],[Column1]],"")=Table2[[#This Row],[Column1]])*Table2[[#This Row],[Column3]]</f>
        <v>14.749828465996</v>
      </c>
      <c r="P307" t="s">
        <v>2184</v>
      </c>
      <c r="Q307" t="str">
        <f>SUBSTITUTE(Table3[[#This Row],[Column1]],"'","")</f>
        <v>RXN-EX_mn2_e_FWD-SPONT</v>
      </c>
      <c r="S307" t="s">
        <v>104</v>
      </c>
      <c r="T307" t="s">
        <v>415</v>
      </c>
      <c r="U307">
        <v>14.749828465996</v>
      </c>
      <c r="V307" cm="1">
        <f t="array" ref="V307">(_xlfn._xlws.FILTER(Table3[Column2],Table3[Column2]=Table5[[#This Row],[Column1]],"")=Table5[[#This Row],[Column1]])*Table5[[#This Row],[Column3]]</f>
        <v>14.749828465996</v>
      </c>
      <c r="X307" t="s">
        <v>104</v>
      </c>
      <c r="Y307" t="s">
        <v>415</v>
      </c>
      <c r="Z307">
        <v>84.708784857488496</v>
      </c>
      <c r="AA307">
        <f>_xlfn.XLOOKUP(Table4[[#This Row],[Column1]],Table2[Column1],Table2[Column3])</f>
        <v>14.749828465996</v>
      </c>
      <c r="AB307">
        <f>(Table4[[#This Row],[old flux]]-Table4[[#This Row],[Column3]])/Table4[[#This Row],[old flux]]</f>
        <v>-4.7430352531064797</v>
      </c>
    </row>
    <row r="308" spans="1:28" hidden="1" x14ac:dyDescent="0.2">
      <c r="A308" t="s">
        <v>308</v>
      </c>
      <c r="B308">
        <v>381.75499770241203</v>
      </c>
      <c r="C308" t="str">
        <f>Table1[[#This Row],[rxnid]]</f>
        <v>RXN-CBPS_c_FWD-CPA12</v>
      </c>
      <c r="D308">
        <f>Table1[[#This Row],[kapp (1/s)]]*3600</f>
        <v>1374317.9917286832</v>
      </c>
      <c r="F308" t="s">
        <v>6059</v>
      </c>
      <c r="G308">
        <f>_xlfn.XLOOKUP(SUBSTITUTE(Table6[[#This Row],[rxn]],"'",""),Table1[rxnid2],Table1[kapp (1/h)],MEDIAN(Table1[kapp (1/h)]))</f>
        <v>24803.684102600713</v>
      </c>
      <c r="J308" t="s">
        <v>483</v>
      </c>
      <c r="K308" t="s">
        <v>415</v>
      </c>
      <c r="L308">
        <v>1.8872483585133E-2</v>
      </c>
      <c r="M308" cm="1">
        <f t="array" ref="M308">(_xlfn._xlws.FILTER(Table3[Column2],Table3[Column2]=Table2[[#This Row],[Column1]],"")=Table2[[#This Row],[Column1]])*Table2[[#This Row],[Column3]]</f>
        <v>1.8872483585133E-2</v>
      </c>
      <c r="P308" t="s">
        <v>2185</v>
      </c>
      <c r="Q308" t="str">
        <f>SUBSTITUTE(Table3[[#This Row],[Column1]],"'","")</f>
        <v>RXN-EX_mn2_e_REV-SPONT</v>
      </c>
      <c r="S308" t="s">
        <v>483</v>
      </c>
      <c r="T308" t="s">
        <v>415</v>
      </c>
      <c r="U308">
        <v>1.8872483585133E-2</v>
      </c>
      <c r="V308" cm="1">
        <f t="array" ref="V308">(_xlfn._xlws.FILTER(Table3[Column2],Table3[Column2]=Table5[[#This Row],[Column1]],"")=Table5[[#This Row],[Column1]])*Table5[[#This Row],[Column3]]</f>
        <v>1.8872483585133E-2</v>
      </c>
      <c r="X308" t="s">
        <v>483</v>
      </c>
      <c r="Y308" t="s">
        <v>415</v>
      </c>
      <c r="Z308">
        <v>1.8872483585133E-2</v>
      </c>
      <c r="AA308">
        <f>_xlfn.XLOOKUP(Table4[[#This Row],[Column1]],Table2[Column1],Table2[Column3])</f>
        <v>1.8872483585133E-2</v>
      </c>
      <c r="AB308">
        <f>(Table4[[#This Row],[old flux]]-Table4[[#This Row],[Column3]])/Table4[[#This Row],[old flux]]</f>
        <v>0</v>
      </c>
    </row>
    <row r="309" spans="1:28" hidden="1" x14ac:dyDescent="0.2">
      <c r="A309" t="s">
        <v>309</v>
      </c>
      <c r="B309">
        <v>7.8205695388878</v>
      </c>
      <c r="C309" t="str">
        <f>Table1[[#This Row],[rxnid]]</f>
        <v>RXN-PMEMT_rm_FWD-YJR073C</v>
      </c>
      <c r="D309">
        <f>Table1[[#This Row],[kapp (1/s)]]*3600</f>
        <v>28154.05033999608</v>
      </c>
      <c r="F309" t="s">
        <v>6060</v>
      </c>
      <c r="G309">
        <f>_xlfn.XLOOKUP(SUBSTITUTE(Table6[[#This Row],[rxn]],"'",""),Table1[rxnid2],Table1[kapp (1/h)],MEDIAN(Table1[kapp (1/h)]))</f>
        <v>24803.684102600713</v>
      </c>
      <c r="J309" t="s">
        <v>34</v>
      </c>
      <c r="K309" t="s">
        <v>415</v>
      </c>
      <c r="L309">
        <v>35.431395157429897</v>
      </c>
      <c r="M309" cm="1">
        <f t="array" ref="M309">(_xlfn._xlws.FILTER(Table3[Column2],Table3[Column2]=Table2[[#This Row],[Column1]],"")=Table2[[#This Row],[Column1]])*Table2[[#This Row],[Column3]]</f>
        <v>35.431395157429897</v>
      </c>
      <c r="P309" t="s">
        <v>2186</v>
      </c>
      <c r="Q309" t="str">
        <f>SUBSTITUTE(Table3[[#This Row],[Column1]],"'","")</f>
        <v>RXN-EX_zn2_e_FWD-SPONT</v>
      </c>
      <c r="S309" t="s">
        <v>34</v>
      </c>
      <c r="T309" t="s">
        <v>415</v>
      </c>
      <c r="U309">
        <v>35.431395157429897</v>
      </c>
      <c r="V309" cm="1">
        <f t="array" ref="V309">(_xlfn._xlws.FILTER(Table3[Column2],Table3[Column2]=Table5[[#This Row],[Column1]],"")=Table5[[#This Row],[Column1]])*Table5[[#This Row],[Column3]]</f>
        <v>35.431395157429897</v>
      </c>
      <c r="X309" t="s">
        <v>34</v>
      </c>
      <c r="Y309" t="s">
        <v>415</v>
      </c>
      <c r="Z309">
        <v>35.433425768043101</v>
      </c>
      <c r="AA309">
        <f>_xlfn.XLOOKUP(Table4[[#This Row],[Column1]],Table2[Column1],Table2[Column3])</f>
        <v>35.431395157429897</v>
      </c>
      <c r="AB309">
        <f>(Table4[[#This Row],[old flux]]-Table4[[#This Row],[Column3]])/Table4[[#This Row],[old flux]]</f>
        <v>-5.7311054339844718E-5</v>
      </c>
    </row>
    <row r="310" spans="1:28" hidden="1" x14ac:dyDescent="0.2">
      <c r="A310" t="s">
        <v>310</v>
      </c>
      <c r="B310">
        <v>7.8205695388878</v>
      </c>
      <c r="C310" t="str">
        <f>Table1[[#This Row],[rxnid]]</f>
        <v>RXN-PDMEMT_rm_FWD-YJR073C</v>
      </c>
      <c r="D310">
        <f>Table1[[#This Row],[kapp (1/s)]]*3600</f>
        <v>28154.05033999608</v>
      </c>
      <c r="F310" t="s">
        <v>6061</v>
      </c>
      <c r="G310">
        <f>_xlfn.XLOOKUP(SUBSTITUTE(Table6[[#This Row],[rxn]],"'",""),Table1[rxnid2],Table1[kapp (1/h)],MEDIAN(Table1[kapp (1/h)]))</f>
        <v>24803.684102600713</v>
      </c>
      <c r="J310" t="s">
        <v>399</v>
      </c>
      <c r="K310" t="s">
        <v>415</v>
      </c>
      <c r="L310">
        <v>6989.4822859494598</v>
      </c>
      <c r="M310" cm="1">
        <f t="array" ref="M310">(_xlfn._xlws.FILTER(Table3[Column2],Table3[Column2]=Table2[[#This Row],[Column1]],"")=Table2[[#This Row],[Column1]])*Table2[[#This Row],[Column3]]</f>
        <v>6989.4822859494598</v>
      </c>
      <c r="P310" t="s">
        <v>2187</v>
      </c>
      <c r="Q310" t="str">
        <f>SUBSTITUTE(Table3[[#This Row],[Column1]],"'","")</f>
        <v>RXN-EX_zn2_e_REV-SPONT</v>
      </c>
      <c r="S310" t="s">
        <v>399</v>
      </c>
      <c r="T310" t="s">
        <v>415</v>
      </c>
      <c r="U310">
        <v>6989.4822859494598</v>
      </c>
      <c r="V310" cm="1">
        <f t="array" ref="V310">(_xlfn._xlws.FILTER(Table3[Column2],Table3[Column2]=Table5[[#This Row],[Column1]],"")=Table5[[#This Row],[Column1]])*Table5[[#This Row],[Column3]]</f>
        <v>6989.4822859494598</v>
      </c>
      <c r="X310" t="s">
        <v>398</v>
      </c>
      <c r="Y310" t="s">
        <v>415</v>
      </c>
      <c r="Z310">
        <v>6939.2421752617502</v>
      </c>
      <c r="AA310" t="e">
        <f>_xlfn.XLOOKUP(Table4[[#This Row],[Column1]],Table2[Column1],Table2[Column3])</f>
        <v>#N/A</v>
      </c>
      <c r="AB310" t="e">
        <f>(Table4[[#This Row],[old flux]]-Table4[[#This Row],[Column3]])/Table4[[#This Row],[old flux]]</f>
        <v>#N/A</v>
      </c>
    </row>
    <row r="311" spans="1:28" hidden="1" x14ac:dyDescent="0.2">
      <c r="A311" t="s">
        <v>311</v>
      </c>
      <c r="B311">
        <v>5.2844532291863002</v>
      </c>
      <c r="C311" t="str">
        <f>Table1[[#This Row],[rxnid]]</f>
        <v>RXN-AICART_c_FWD-YLR028C</v>
      </c>
      <c r="D311">
        <f>Table1[[#This Row],[kapp (1/s)]]*3600</f>
        <v>19024.031625070682</v>
      </c>
      <c r="F311" t="s">
        <v>6062</v>
      </c>
      <c r="G311">
        <f>_xlfn.XLOOKUP(SUBSTITUTE(Table6[[#This Row],[rxn]],"'",""),Table1[rxnid2],Table1[kapp (1/h)],MEDIAN(Table1[kapp (1/h)]))</f>
        <v>24803.684102600713</v>
      </c>
      <c r="J311" t="s">
        <v>300</v>
      </c>
      <c r="K311" t="s">
        <v>415</v>
      </c>
      <c r="L311">
        <v>60.480447938472601</v>
      </c>
      <c r="M311" cm="1">
        <f t="array" ref="M311">(_xlfn._xlws.FILTER(Table3[Column2],Table3[Column2]=Table2[[#This Row],[Column1]],"")=Table2[[#This Row],[Column1]])*Table2[[#This Row],[Column3]]</f>
        <v>60.480447938472601</v>
      </c>
      <c r="P311" t="s">
        <v>2188</v>
      </c>
      <c r="Q311" t="str">
        <f>SUBSTITUTE(Table3[[#This Row],[Column1]],"'","")</f>
        <v>RXN-EX_mg2_e_FWD-SPONT</v>
      </c>
      <c r="S311" t="s">
        <v>300</v>
      </c>
      <c r="T311" t="s">
        <v>415</v>
      </c>
      <c r="U311">
        <v>60.480447938472601</v>
      </c>
      <c r="V311" cm="1">
        <f t="array" ref="V311">(_xlfn._xlws.FILTER(Table3[Column2],Table3[Column2]=Table5[[#This Row],[Column1]],"")=Table5[[#This Row],[Column1]])*Table5[[#This Row],[Column3]]</f>
        <v>60.480447938472601</v>
      </c>
      <c r="X311" t="s">
        <v>300</v>
      </c>
      <c r="Y311" t="s">
        <v>415</v>
      </c>
      <c r="Z311">
        <v>60.480447938472601</v>
      </c>
      <c r="AA311">
        <f>_xlfn.XLOOKUP(Table4[[#This Row],[Column1]],Table2[Column1],Table2[Column3])</f>
        <v>60.480447938472601</v>
      </c>
      <c r="AB311">
        <f>(Table4[[#This Row],[old flux]]-Table4[[#This Row],[Column3]])/Table4[[#This Row],[old flux]]</f>
        <v>0</v>
      </c>
    </row>
    <row r="312" spans="1:28" hidden="1" x14ac:dyDescent="0.2">
      <c r="A312" t="s">
        <v>312</v>
      </c>
      <c r="B312">
        <v>5.2844532291863002</v>
      </c>
      <c r="C312" t="str">
        <f>Table1[[#This Row],[rxnid]]</f>
        <v>RXN-AICART_c_FWD-YMR120C</v>
      </c>
      <c r="D312">
        <f>Table1[[#This Row],[kapp (1/s)]]*3600</f>
        <v>19024.031625070682</v>
      </c>
      <c r="F312" t="s">
        <v>6063</v>
      </c>
      <c r="G312">
        <f>_xlfn.XLOOKUP(SUBSTITUTE(Table6[[#This Row],[rxn]],"'",""),Table1[rxnid2],Table1[kapp (1/h)],MEDIAN(Table1[kapp (1/h)]))</f>
        <v>24803.684102600713</v>
      </c>
      <c r="J312" t="s">
        <v>110</v>
      </c>
      <c r="K312" t="s">
        <v>415</v>
      </c>
      <c r="L312">
        <v>6.3257905891999999E-5</v>
      </c>
      <c r="M312" cm="1">
        <f t="array" ref="M312">(_xlfn._xlws.FILTER(Table3[Column2],Table3[Column2]=Table2[[#This Row],[Column1]],"")=Table2[[#This Row],[Column1]])*Table2[[#This Row],[Column3]]</f>
        <v>6.3257905891999999E-5</v>
      </c>
      <c r="P312" t="s">
        <v>2189</v>
      </c>
      <c r="Q312" t="str">
        <f>SUBSTITUTE(Table3[[#This Row],[Column1]],"'","")</f>
        <v>RXN-EX_mg2_e_REV-SPONT</v>
      </c>
      <c r="S312" t="s">
        <v>110</v>
      </c>
      <c r="T312" t="s">
        <v>415</v>
      </c>
      <c r="U312">
        <v>6.3257905891999999E-5</v>
      </c>
      <c r="V312" cm="1">
        <f t="array" ref="V312">(_xlfn._xlws.FILTER(Table3[Column2],Table3[Column2]=Table5[[#This Row],[Column1]],"")=Table5[[#This Row],[Column1]])*Table5[[#This Row],[Column3]]</f>
        <v>6.3257905891999999E-5</v>
      </c>
      <c r="X312" t="s">
        <v>110</v>
      </c>
      <c r="Y312" t="s">
        <v>415</v>
      </c>
      <c r="Z312">
        <v>6.3257905891999999E-5</v>
      </c>
      <c r="AA312">
        <f>_xlfn.XLOOKUP(Table4[[#This Row],[Column1]],Table2[Column1],Table2[Column3])</f>
        <v>6.3257905891999999E-5</v>
      </c>
      <c r="AB312">
        <f>(Table4[[#This Row],[old flux]]-Table4[[#This Row],[Column3]])/Table4[[#This Row],[old flux]]</f>
        <v>0</v>
      </c>
    </row>
    <row r="313" spans="1:28" hidden="1" x14ac:dyDescent="0.2">
      <c r="A313" t="s">
        <v>313</v>
      </c>
      <c r="B313">
        <v>5.2844532291863002</v>
      </c>
      <c r="C313" t="str">
        <f>Table1[[#This Row],[rxnid]]</f>
        <v>RXN-IMPC_c_FWD-YLR028C</v>
      </c>
      <c r="D313">
        <f>Table1[[#This Row],[kapp (1/s)]]*3600</f>
        <v>19024.031625070682</v>
      </c>
      <c r="F313" t="s">
        <v>6064</v>
      </c>
      <c r="G313">
        <f>_xlfn.XLOOKUP(SUBSTITUTE(Table6[[#This Row],[rxn]],"'",""),Table1[rxnid2],Table1[kapp (1/h)],MEDIAN(Table1[kapp (1/h)]))</f>
        <v>24803.684102600713</v>
      </c>
      <c r="J313" t="s">
        <v>484</v>
      </c>
      <c r="K313" t="s">
        <v>415</v>
      </c>
      <c r="L313">
        <v>8.9623399482963499</v>
      </c>
      <c r="M313" cm="1">
        <f t="array" ref="M313">(_xlfn._xlws.FILTER(Table3[Column2],Table3[Column2]=Table2[[#This Row],[Column1]],"")=Table2[[#This Row],[Column1]])*Table2[[#This Row],[Column3]]</f>
        <v>8.9623399482963499</v>
      </c>
      <c r="P313" t="s">
        <v>2190</v>
      </c>
      <c r="Q313" t="str">
        <f>SUBSTITUTE(Table3[[#This Row],[Column1]],"'","")</f>
        <v>RXN-EX_ca2_e_FWD-SPONT</v>
      </c>
      <c r="S313" t="s">
        <v>484</v>
      </c>
      <c r="T313" t="s">
        <v>415</v>
      </c>
      <c r="U313">
        <v>8.9623399482963499</v>
      </c>
      <c r="V313" cm="1">
        <f t="array" ref="V313">(_xlfn._xlws.FILTER(Table3[Column2],Table3[Column2]=Table5[[#This Row],[Column1]],"")=Table5[[#This Row],[Column1]])*Table5[[#This Row],[Column3]]</f>
        <v>8.9623399482963499</v>
      </c>
      <c r="X313" t="s">
        <v>484</v>
      </c>
      <c r="Y313" t="s">
        <v>415</v>
      </c>
      <c r="Z313">
        <v>8.9835544002368906</v>
      </c>
      <c r="AA313">
        <f>_xlfn.XLOOKUP(Table4[[#This Row],[Column1]],Table2[Column1],Table2[Column3])</f>
        <v>8.9623399482963499</v>
      </c>
      <c r="AB313">
        <f>(Table4[[#This Row],[old flux]]-Table4[[#This Row],[Column3]])/Table4[[#This Row],[old flux]]</f>
        <v>-2.3670661973242005E-3</v>
      </c>
    </row>
    <row r="314" spans="1:28" hidden="1" x14ac:dyDescent="0.2">
      <c r="A314" t="s">
        <v>314</v>
      </c>
      <c r="B314">
        <v>5.2844532291863002</v>
      </c>
      <c r="C314" t="str">
        <f>Table1[[#This Row],[rxnid]]</f>
        <v>RXN-IMPC_c_FWD-YMR120C</v>
      </c>
      <c r="D314">
        <f>Table1[[#This Row],[kapp (1/s)]]*3600</f>
        <v>19024.031625070682</v>
      </c>
      <c r="F314" t="s">
        <v>6065</v>
      </c>
      <c r="G314">
        <f>_xlfn.XLOOKUP(SUBSTITUTE(Table6[[#This Row],[rxn]],"'",""),Table1[rxnid2],Table1[kapp (1/h)],MEDIAN(Table1[kapp (1/h)]))</f>
        <v>24803.684102600713</v>
      </c>
      <c r="J314" t="s">
        <v>160</v>
      </c>
      <c r="K314" t="s">
        <v>415</v>
      </c>
      <c r="L314">
        <v>21.669481376713399</v>
      </c>
      <c r="M314" cm="1">
        <f t="array" ref="M314">(_xlfn._xlws.FILTER(Table3[Column2],Table3[Column2]=Table2[[#This Row],[Column1]],"")=Table2[[#This Row],[Column1]])*Table2[[#This Row],[Column3]]</f>
        <v>21.669481376713399</v>
      </c>
      <c r="P314" t="s">
        <v>2191</v>
      </c>
      <c r="Q314" t="str">
        <f>SUBSTITUTE(Table3[[#This Row],[Column1]],"'","")</f>
        <v>RXN-EX_ca2_e_REV-SPONT</v>
      </c>
      <c r="S314" t="s">
        <v>160</v>
      </c>
      <c r="T314" t="s">
        <v>415</v>
      </c>
      <c r="U314">
        <v>21.669481376713399</v>
      </c>
      <c r="V314" cm="1">
        <f t="array" ref="V314">(_xlfn._xlws.FILTER(Table3[Column2],Table3[Column2]=Table5[[#This Row],[Column1]],"")=Table5[[#This Row],[Column1]])*Table5[[#This Row],[Column3]]</f>
        <v>21.669481376713399</v>
      </c>
      <c r="X314" t="s">
        <v>160</v>
      </c>
      <c r="Y314" t="s">
        <v>415</v>
      </c>
      <c r="Z314">
        <v>24.4152945719839</v>
      </c>
      <c r="AA314">
        <f>_xlfn.XLOOKUP(Table4[[#This Row],[Column1]],Table2[Column1],Table2[Column3])</f>
        <v>21.669481376713399</v>
      </c>
      <c r="AB314">
        <f>(Table4[[#This Row],[old flux]]-Table4[[#This Row],[Column3]])/Table4[[#This Row],[old flux]]</f>
        <v>-0.12671337848543177</v>
      </c>
    </row>
    <row r="315" spans="1:28" hidden="1" x14ac:dyDescent="0.2">
      <c r="A315" t="s">
        <v>315</v>
      </c>
      <c r="B315">
        <v>0.157998453941565</v>
      </c>
      <c r="C315" t="str">
        <f>Table1[[#This Row],[rxnid]]</f>
        <v>RXN-3OACE260_rm_FWD-YLR372W</v>
      </c>
      <c r="D315">
        <f>Table1[[#This Row],[kapp (1/s)]]*3600</f>
        <v>568.79443418963399</v>
      </c>
      <c r="F315" t="s">
        <v>6066</v>
      </c>
      <c r="G315">
        <f>_xlfn.XLOOKUP(SUBSTITUTE(Table6[[#This Row],[rxn]],"'",""),Table1[rxnid2],Table1[kapp (1/h)],MEDIAN(Table1[kapp (1/h)]))</f>
        <v>24803.684102600713</v>
      </c>
      <c r="J315" t="s">
        <v>485</v>
      </c>
      <c r="K315" t="s">
        <v>415</v>
      </c>
      <c r="L315">
        <v>1.02811743844E-4</v>
      </c>
      <c r="M315" cm="1">
        <f t="array" ref="M315">(_xlfn._xlws.FILTER(Table3[Column2],Table3[Column2]=Table2[[#This Row],[Column1]],"")=Table2[[#This Row],[Column1]])*Table2[[#This Row],[Column3]]</f>
        <v>1.02811743844E-4</v>
      </c>
      <c r="P315" t="s">
        <v>2192</v>
      </c>
      <c r="Q315" t="str">
        <f>SUBSTITUTE(Table3[[#This Row],[Column1]],"'","")</f>
        <v>RXN-EX_cobalt2_e_FWD-SPONT</v>
      </c>
      <c r="S315" t="s">
        <v>485</v>
      </c>
      <c r="T315" t="s">
        <v>415</v>
      </c>
      <c r="U315">
        <v>1.02811743844E-4</v>
      </c>
      <c r="V315" cm="1">
        <f t="array" ref="V315">(_xlfn._xlws.FILTER(Table3[Column2],Table3[Column2]=Table5[[#This Row],[Column1]],"")=Table5[[#This Row],[Column1]])*Table5[[#This Row],[Column3]]</f>
        <v>1.02811743844E-4</v>
      </c>
      <c r="X315" t="s">
        <v>485</v>
      </c>
      <c r="Y315" t="s">
        <v>415</v>
      </c>
      <c r="Z315">
        <v>1.02811743844E-4</v>
      </c>
      <c r="AA315">
        <f>_xlfn.XLOOKUP(Table4[[#This Row],[Column1]],Table2[Column1],Table2[Column3])</f>
        <v>1.02811743844E-4</v>
      </c>
      <c r="AB315">
        <f>(Table4[[#This Row],[old flux]]-Table4[[#This Row],[Column3]])/Table4[[#This Row],[old flux]]</f>
        <v>0</v>
      </c>
    </row>
    <row r="316" spans="1:28" hidden="1" x14ac:dyDescent="0.2">
      <c r="A316" t="s">
        <v>316</v>
      </c>
      <c r="B316">
        <v>0.157998453941565</v>
      </c>
      <c r="C316" t="str">
        <f>Table1[[#This Row],[rxnid]]</f>
        <v>RXN-3OACE260_rm_FWD-YCR034W</v>
      </c>
      <c r="D316">
        <f>Table1[[#This Row],[kapp (1/s)]]*3600</f>
        <v>568.79443418963399</v>
      </c>
      <c r="F316" t="s">
        <v>6067</v>
      </c>
      <c r="G316">
        <f>_xlfn.XLOOKUP(SUBSTITUTE(Table6[[#This Row],[rxn]],"'",""),Table1[rxnid2],Table1[kapp (1/h)],MEDIAN(Table1[kapp (1/h)]))</f>
        <v>24803.684102600713</v>
      </c>
      <c r="J316" t="s">
        <v>486</v>
      </c>
      <c r="K316" t="s">
        <v>415</v>
      </c>
      <c r="L316">
        <v>582.93400266322305</v>
      </c>
      <c r="M316" cm="1">
        <f t="array" ref="M316">(_xlfn._xlws.FILTER(Table3[Column2],Table3[Column2]=Table2[[#This Row],[Column1]],"")=Table2[[#This Row],[Column1]])*Table2[[#This Row],[Column3]]</f>
        <v>582.93400266322305</v>
      </c>
      <c r="P316" t="s">
        <v>2193</v>
      </c>
      <c r="Q316" t="str">
        <f>SUBSTITUTE(Table3[[#This Row],[Column1]],"'","")</f>
        <v>RXN-EX_cobalt2_e_REV-SPONT</v>
      </c>
      <c r="S316" t="s">
        <v>486</v>
      </c>
      <c r="T316" t="s">
        <v>415</v>
      </c>
      <c r="U316">
        <v>582.93400266322305</v>
      </c>
      <c r="V316" cm="1">
        <f t="array" ref="V316">(_xlfn._xlws.FILTER(Table3[Column2],Table3[Column2]=Table5[[#This Row],[Column1]],"")=Table5[[#This Row],[Column1]])*Table5[[#This Row],[Column3]]</f>
        <v>582.93400266322305</v>
      </c>
      <c r="X316" t="s">
        <v>486</v>
      </c>
      <c r="Y316" t="s">
        <v>415</v>
      </c>
      <c r="Z316">
        <v>468.46921101318298</v>
      </c>
      <c r="AA316">
        <f>_xlfn.XLOOKUP(Table4[[#This Row],[Column1]],Table2[Column1],Table2[Column3])</f>
        <v>582.93400266322305</v>
      </c>
      <c r="AB316">
        <f>(Table4[[#This Row],[old flux]]-Table4[[#This Row],[Column3]])/Table4[[#This Row],[old flux]]</f>
        <v>0.19635977851195879</v>
      </c>
    </row>
    <row r="317" spans="1:28" hidden="1" x14ac:dyDescent="0.2">
      <c r="A317" t="s">
        <v>317</v>
      </c>
      <c r="B317">
        <v>1.5777563595006801</v>
      </c>
      <c r="C317" t="str">
        <f>Table1[[#This Row],[rxnid]]</f>
        <v>RXN-2OXOADPt_c_m_FWD-YOR222W</v>
      </c>
      <c r="D317">
        <f>Table1[[#This Row],[kapp (1/s)]]*3600</f>
        <v>5679.9228942024483</v>
      </c>
      <c r="F317" t="s">
        <v>6068</v>
      </c>
      <c r="G317">
        <f>_xlfn.XLOOKUP(SUBSTITUTE(Table6[[#This Row],[rxn]],"'",""),Table1[rxnid2],Table1[kapp (1/h)],MEDIAN(Table1[kapp (1/h)]))</f>
        <v>24803.684102600713</v>
      </c>
      <c r="J317" t="s">
        <v>487</v>
      </c>
      <c r="K317" t="s">
        <v>415</v>
      </c>
      <c r="L317">
        <v>5108.4462889060596</v>
      </c>
      <c r="M317" cm="1">
        <f t="array" ref="M317">(_xlfn._xlws.FILTER(Table3[Column2],Table3[Column2]=Table2[[#This Row],[Column1]],"")=Table2[[#This Row],[Column1]])*Table2[[#This Row],[Column3]]</f>
        <v>5108.4462889060596</v>
      </c>
      <c r="P317" t="s">
        <v>2194</v>
      </c>
      <c r="Q317" t="str">
        <f>SUBSTITUTE(Table3[[#This Row],[Column1]],"'","")</f>
        <v>RXN-EX_ni2_e_FWD-SPONT</v>
      </c>
      <c r="S317" t="s">
        <v>487</v>
      </c>
      <c r="T317" t="s">
        <v>415</v>
      </c>
      <c r="U317">
        <v>5108.4462889060596</v>
      </c>
      <c r="V317" cm="1">
        <f t="array" ref="V317">(_xlfn._xlws.FILTER(Table3[Column2],Table3[Column2]=Table5[[#This Row],[Column1]],"")=Table5[[#This Row],[Column1]])*Table5[[#This Row],[Column3]]</f>
        <v>5108.4462889060596</v>
      </c>
      <c r="X317" t="s">
        <v>487</v>
      </c>
      <c r="Y317" t="s">
        <v>415</v>
      </c>
      <c r="Z317">
        <v>5109.6643426053397</v>
      </c>
      <c r="AA317">
        <f>_xlfn.XLOOKUP(Table4[[#This Row],[Column1]],Table2[Column1],Table2[Column3])</f>
        <v>5108.4462889060596</v>
      </c>
      <c r="AB317">
        <f>(Table4[[#This Row],[old flux]]-Table4[[#This Row],[Column3]])/Table4[[#This Row],[old flux]]</f>
        <v>-2.3843917120657459E-4</v>
      </c>
    </row>
    <row r="318" spans="1:28" hidden="1" x14ac:dyDescent="0.2">
      <c r="A318" t="s">
        <v>318</v>
      </c>
      <c r="B318">
        <v>1.5777563595006801</v>
      </c>
      <c r="C318" t="str">
        <f>Table1[[#This Row],[rxnid]]</f>
        <v>RXN-2OXOADPt_c_m_FWD-YPL134C</v>
      </c>
      <c r="D318">
        <f>Table1[[#This Row],[kapp (1/s)]]*3600</f>
        <v>5679.9228942024483</v>
      </c>
      <c r="F318" t="s">
        <v>6069</v>
      </c>
      <c r="G318">
        <f>_xlfn.XLOOKUP(SUBSTITUTE(Table6[[#This Row],[rxn]],"'",""),Table1[rxnid2],Table1[kapp (1/h)],MEDIAN(Table1[kapp (1/h)]))</f>
        <v>24803.684102600713</v>
      </c>
      <c r="J318" t="s">
        <v>57</v>
      </c>
      <c r="K318" t="s">
        <v>415</v>
      </c>
      <c r="L318">
        <v>30.323019173975801</v>
      </c>
      <c r="M318" cm="1">
        <f t="array" ref="M318">(_xlfn._xlws.FILTER(Table3[Column2],Table3[Column2]=Table2[[#This Row],[Column1]],"")=Table2[[#This Row],[Column1]])*Table2[[#This Row],[Column3]]</f>
        <v>30.323019173975801</v>
      </c>
      <c r="P318" t="s">
        <v>2195</v>
      </c>
      <c r="Q318" t="str">
        <f>SUBSTITUTE(Table3[[#This Row],[Column1]],"'","")</f>
        <v>RXN-EX_ni2_e_REV-SPONT</v>
      </c>
      <c r="S318" t="s">
        <v>57</v>
      </c>
      <c r="T318" t="s">
        <v>415</v>
      </c>
      <c r="U318">
        <v>30.323019173975801</v>
      </c>
      <c r="V318" cm="1">
        <f t="array" ref="V318">(_xlfn._xlws.FILTER(Table3[Column2],Table3[Column2]=Table5[[#This Row],[Column1]],"")=Table5[[#This Row],[Column1]])*Table5[[#This Row],[Column3]]</f>
        <v>30.323019173975801</v>
      </c>
      <c r="X318" t="s">
        <v>57</v>
      </c>
      <c r="Y318" t="s">
        <v>415</v>
      </c>
      <c r="Z318">
        <v>15.1240040290756</v>
      </c>
      <c r="AA318">
        <f>_xlfn.XLOOKUP(Table4[[#This Row],[Column1]],Table2[Column1],Table2[Column3])</f>
        <v>30.323019173975801</v>
      </c>
      <c r="AB318">
        <f>(Table4[[#This Row],[old flux]]-Table4[[#This Row],[Column3]])/Table4[[#This Row],[old flux]]</f>
        <v>0.50123686753278474</v>
      </c>
    </row>
    <row r="319" spans="1:28" hidden="1" x14ac:dyDescent="0.2">
      <c r="A319" t="s">
        <v>319</v>
      </c>
      <c r="B319">
        <v>784.23555822202502</v>
      </c>
      <c r="C319" t="str">
        <f>Table1[[#This Row],[rxnid]]</f>
        <v>RXN-FECOOR_m_FWD-FECOORCPLX1</v>
      </c>
      <c r="D319">
        <f>Table1[[#This Row],[kapp (1/s)]]*3600</f>
        <v>2823248.0095992899</v>
      </c>
      <c r="F319" t="s">
        <v>6070</v>
      </c>
      <c r="G319">
        <f>_xlfn.XLOOKUP(SUBSTITUTE(Table6[[#This Row],[rxn]],"'",""),Table1[rxnid2],Table1[kapp (1/h)],MEDIAN(Table1[kapp (1/h)]))</f>
        <v>24803.684102600713</v>
      </c>
      <c r="J319" t="s">
        <v>488</v>
      </c>
      <c r="K319" t="s">
        <v>415</v>
      </c>
      <c r="L319">
        <v>19.914515334567799</v>
      </c>
      <c r="M319" cm="1">
        <f t="array" ref="M319">(_xlfn._xlws.FILTER(Table3[Column2],Table3[Column2]=Table2[[#This Row],[Column1]],"")=Table2[[#This Row],[Column1]])*Table2[[#This Row],[Column3]]</f>
        <v>19.914515334567799</v>
      </c>
      <c r="P319" t="s">
        <v>2196</v>
      </c>
      <c r="Q319" t="str">
        <f>SUBSTITUTE(Table3[[#This Row],[Column1]],"'","")</f>
        <v>RXN-BTDDH_c_FWD-YAL060W</v>
      </c>
      <c r="S319" t="s">
        <v>488</v>
      </c>
      <c r="T319" t="s">
        <v>415</v>
      </c>
      <c r="U319">
        <v>19.914515334567799</v>
      </c>
      <c r="V319" cm="1">
        <f t="array" ref="V319">(_xlfn._xlws.FILTER(Table3[Column2],Table3[Column2]=Table5[[#This Row],[Column1]],"")=Table5[[#This Row],[Column1]])*Table5[[#This Row],[Column3]]</f>
        <v>19.914515334567799</v>
      </c>
      <c r="X319" t="s">
        <v>488</v>
      </c>
      <c r="Y319" t="s">
        <v>415</v>
      </c>
      <c r="Z319">
        <v>10.3060901049791</v>
      </c>
      <c r="AA319">
        <f>_xlfn.XLOOKUP(Table4[[#This Row],[Column1]],Table2[Column1],Table2[Column3])</f>
        <v>19.914515334567799</v>
      </c>
      <c r="AB319">
        <f>(Table4[[#This Row],[old flux]]-Table4[[#This Row],[Column3]])/Table4[[#This Row],[old flux]]</f>
        <v>0.48248350854465966</v>
      </c>
    </row>
    <row r="320" spans="1:28" hidden="1" x14ac:dyDescent="0.2">
      <c r="A320" t="s">
        <v>320</v>
      </c>
      <c r="B320">
        <v>784.23555822202502</v>
      </c>
      <c r="C320" t="str">
        <f>Table1[[#This Row],[rxnid]]</f>
        <v>RXN-FECOOR_m_FWD-FECOORCPLX2</v>
      </c>
      <c r="D320">
        <f>Table1[[#This Row],[kapp (1/s)]]*3600</f>
        <v>2823248.0095992899</v>
      </c>
      <c r="F320" t="s">
        <v>6071</v>
      </c>
      <c r="G320">
        <f>_xlfn.XLOOKUP(SUBSTITUTE(Table6[[#This Row],[rxn]],"'",""),Table1[rxnid2],Table1[kapp (1/h)],MEDIAN(Table1[kapp (1/h)]))</f>
        <v>24803.684102600713</v>
      </c>
      <c r="J320" t="s">
        <v>489</v>
      </c>
      <c r="K320" t="s">
        <v>415</v>
      </c>
      <c r="L320">
        <v>19.914515334567799</v>
      </c>
      <c r="M320" cm="1">
        <f t="array" ref="M320">(_xlfn._xlws.FILTER(Table3[Column2],Table3[Column2]=Table2[[#This Row],[Column1]],"")=Table2[[#This Row],[Column1]])*Table2[[#This Row],[Column3]]</f>
        <v>19.914515334567799</v>
      </c>
      <c r="P320" t="s">
        <v>2197</v>
      </c>
      <c r="Q320" t="str">
        <f>SUBSTITUTE(Table3[[#This Row],[Column1]],"'","")</f>
        <v>RXN-BTDDH_c_REV-YAL060W</v>
      </c>
      <c r="S320" t="s">
        <v>489</v>
      </c>
      <c r="T320" t="s">
        <v>415</v>
      </c>
      <c r="U320">
        <v>19.914515334567799</v>
      </c>
      <c r="V320" cm="1">
        <f t="array" ref="V320">(_xlfn._xlws.FILTER(Table3[Column2],Table3[Column2]=Table5[[#This Row],[Column1]],"")=Table5[[#This Row],[Column1]])*Table5[[#This Row],[Column3]]</f>
        <v>19.914515334567799</v>
      </c>
      <c r="X320" t="s">
        <v>489</v>
      </c>
      <c r="Y320" t="s">
        <v>415</v>
      </c>
      <c r="Z320">
        <v>10.3060901049791</v>
      </c>
      <c r="AA320">
        <f>_xlfn.XLOOKUP(Table4[[#This Row],[Column1]],Table2[Column1],Table2[Column3])</f>
        <v>19.914515334567799</v>
      </c>
      <c r="AB320">
        <f>(Table4[[#This Row],[old flux]]-Table4[[#This Row],[Column3]])/Table4[[#This Row],[old flux]]</f>
        <v>0.48248350854465966</v>
      </c>
    </row>
    <row r="321" spans="1:28" hidden="1" x14ac:dyDescent="0.2">
      <c r="A321" t="s">
        <v>321</v>
      </c>
      <c r="B321">
        <v>26.470197520099401</v>
      </c>
      <c r="C321" t="str">
        <f>Table1[[#This Row],[rxnid]]</f>
        <v>RXN-13GS_c_FWD-GSC1RHO1</v>
      </c>
      <c r="D321">
        <f>Table1[[#This Row],[kapp (1/s)]]*3600</f>
        <v>95292.711072357837</v>
      </c>
      <c r="F321" t="s">
        <v>6072</v>
      </c>
      <c r="G321">
        <f>_xlfn.XLOOKUP(SUBSTITUTE(Table6[[#This Row],[rxn]],"'",""),Table1[rxnid2],Table1[kapp (1/h)],MEDIAN(Table1[kapp (1/h)]))</f>
        <v>24803.684102600713</v>
      </c>
      <c r="J321" t="s">
        <v>490</v>
      </c>
      <c r="K321" t="s">
        <v>415</v>
      </c>
      <c r="L321">
        <v>6.2580032610680004E-3</v>
      </c>
      <c r="M321" cm="1">
        <f t="array" ref="M321">(_xlfn._xlws.FILTER(Table3[Column2],Table3[Column2]=Table2[[#This Row],[Column1]],"")=Table2[[#This Row],[Column1]])*Table2[[#This Row],[Column3]]</f>
        <v>6.2580032610680004E-3</v>
      </c>
      <c r="P321" t="s">
        <v>2198</v>
      </c>
      <c r="Q321" t="str">
        <f>SUBSTITUTE(Table3[[#This Row],[Column1]],"'","")</f>
        <v>RXN-13GS_c_FWD-GSC2RHO1</v>
      </c>
      <c r="S321" t="s">
        <v>490</v>
      </c>
      <c r="T321" t="s">
        <v>415</v>
      </c>
      <c r="U321">
        <v>6.2580032610680004E-3</v>
      </c>
      <c r="V321" cm="1">
        <f t="array" ref="V321">(_xlfn._xlws.FILTER(Table3[Column2],Table3[Column2]=Table5[[#This Row],[Column1]],"")=Table5[[#This Row],[Column1]])*Table5[[#This Row],[Column3]]</f>
        <v>6.2580032610680004E-3</v>
      </c>
      <c r="X321" t="s">
        <v>490</v>
      </c>
      <c r="Y321" t="s">
        <v>415</v>
      </c>
      <c r="Z321">
        <v>6.2580032610680004E-3</v>
      </c>
      <c r="AA321">
        <f>_xlfn.XLOOKUP(Table4[[#This Row],[Column1]],Table2[Column1],Table2[Column3])</f>
        <v>6.2580032610680004E-3</v>
      </c>
      <c r="AB321">
        <f>(Table4[[#This Row],[old flux]]-Table4[[#This Row],[Column3]])/Table4[[#This Row],[old flux]]</f>
        <v>0</v>
      </c>
    </row>
    <row r="322" spans="1:28" hidden="1" x14ac:dyDescent="0.2">
      <c r="A322" t="s">
        <v>322</v>
      </c>
      <c r="B322">
        <v>26.470197520099401</v>
      </c>
      <c r="C322" t="str">
        <f>Table1[[#This Row],[rxnid]]</f>
        <v>RXN-13GS_c_FWD-GSC2RHO1</v>
      </c>
      <c r="D322">
        <f>Table1[[#This Row],[kapp (1/s)]]*3600</f>
        <v>95292.711072357837</v>
      </c>
      <c r="F322" t="s">
        <v>6073</v>
      </c>
      <c r="G322">
        <f>_xlfn.XLOOKUP(SUBSTITUTE(Table6[[#This Row],[rxn]],"'",""),Table1[rxnid2],Table1[kapp (1/h)],MEDIAN(Table1[kapp (1/h)]))</f>
        <v>24803.684102600713</v>
      </c>
      <c r="J322" t="s">
        <v>491</v>
      </c>
      <c r="K322" t="s">
        <v>415</v>
      </c>
      <c r="L322">
        <v>6.2580032610680004E-3</v>
      </c>
      <c r="M322" cm="1">
        <f t="array" ref="M322">(_xlfn._xlws.FILTER(Table3[Column2],Table3[Column2]=Table2[[#This Row],[Column1]],"")=Table2[[#This Row],[Column1]])*Table2[[#This Row],[Column3]]</f>
        <v>6.2580032610680004E-3</v>
      </c>
      <c r="P322" t="s">
        <v>2199</v>
      </c>
      <c r="Q322" t="str">
        <f>SUBSTITUTE(Table3[[#This Row],[Column1]],"'","")</f>
        <v>RXN-13GS_c_FWD-GSC1RHO1</v>
      </c>
      <c r="S322" t="s">
        <v>491</v>
      </c>
      <c r="T322" t="s">
        <v>415</v>
      </c>
      <c r="U322">
        <v>6.2580032610680004E-3</v>
      </c>
      <c r="V322" cm="1">
        <f t="array" ref="V322">(_xlfn._xlws.FILTER(Table3[Column2],Table3[Column2]=Table5[[#This Row],[Column1]],"")=Table5[[#This Row],[Column1]])*Table5[[#This Row],[Column3]]</f>
        <v>6.2580032610680004E-3</v>
      </c>
      <c r="X322" t="s">
        <v>491</v>
      </c>
      <c r="Y322" t="s">
        <v>415</v>
      </c>
      <c r="Z322">
        <v>6.2580032610680004E-3</v>
      </c>
      <c r="AA322">
        <f>_xlfn.XLOOKUP(Table4[[#This Row],[Column1]],Table2[Column1],Table2[Column3])</f>
        <v>6.2580032610680004E-3</v>
      </c>
      <c r="AB322">
        <f>(Table4[[#This Row],[old flux]]-Table4[[#This Row],[Column3]])/Table4[[#This Row],[old flux]]</f>
        <v>0</v>
      </c>
    </row>
    <row r="323" spans="1:28" hidden="1" x14ac:dyDescent="0.2">
      <c r="A323" t="s">
        <v>323</v>
      </c>
      <c r="B323">
        <v>40.640709335867903</v>
      </c>
      <c r="C323" t="str">
        <f>Table1[[#This Row],[rxnid]]</f>
        <v>RXN-GLYGS_c_FWD-GSY1GLG1</v>
      </c>
      <c r="D323">
        <f>Table1[[#This Row],[kapp (1/s)]]*3600</f>
        <v>146306.55360912444</v>
      </c>
      <c r="F323" t="s">
        <v>6074</v>
      </c>
      <c r="G323">
        <f>_xlfn.XLOOKUP(SUBSTITUTE(Table6[[#This Row],[rxn]],"'",""),Table1[rxnid2],Table1[kapp (1/h)],MEDIAN(Table1[kapp (1/h)]))</f>
        <v>24803.684102600713</v>
      </c>
      <c r="J323" t="s">
        <v>492</v>
      </c>
      <c r="K323" t="s">
        <v>415</v>
      </c>
      <c r="L323">
        <v>9.6142242671099995E-4</v>
      </c>
      <c r="M323" cm="1">
        <f t="array" ref="M323">(_xlfn._xlws.FILTER(Table3[Column2],Table3[Column2]=Table2[[#This Row],[Column1]],"")=Table2[[#This Row],[Column1]])*Table2[[#This Row],[Column3]]</f>
        <v>9.6142242671099995E-4</v>
      </c>
      <c r="P323" t="s">
        <v>2200</v>
      </c>
      <c r="Q323" t="str">
        <f>SUBSTITUTE(Table3[[#This Row],[Column1]],"'","")</f>
        <v>RXN-16GS_c_FWD-YPR159W</v>
      </c>
      <c r="S323" t="s">
        <v>492</v>
      </c>
      <c r="T323" t="s">
        <v>415</v>
      </c>
      <c r="U323">
        <v>9.6142242671099995E-4</v>
      </c>
      <c r="V323" cm="1">
        <f t="array" ref="V323">(_xlfn._xlws.FILTER(Table3[Column2],Table3[Column2]=Table5[[#This Row],[Column1]],"")=Table5[[#This Row],[Column1]])*Table5[[#This Row],[Column3]]</f>
        <v>9.6142242671099995E-4</v>
      </c>
      <c r="X323" t="s">
        <v>492</v>
      </c>
      <c r="Y323" t="s">
        <v>415</v>
      </c>
      <c r="Z323">
        <v>9.6142242671099995E-4</v>
      </c>
      <c r="AA323">
        <f>_xlfn.XLOOKUP(Table4[[#This Row],[Column1]],Table2[Column1],Table2[Column3])</f>
        <v>9.6142242671099995E-4</v>
      </c>
      <c r="AB323">
        <f>(Table4[[#This Row],[old flux]]-Table4[[#This Row],[Column3]])/Table4[[#This Row],[old flux]]</f>
        <v>0</v>
      </c>
    </row>
    <row r="324" spans="1:28" hidden="1" x14ac:dyDescent="0.2">
      <c r="A324" t="s">
        <v>324</v>
      </c>
      <c r="B324">
        <v>40.640709335867903</v>
      </c>
      <c r="C324" t="str">
        <f>Table1[[#This Row],[rxnid]]</f>
        <v>RXN-GLYGS_c_FWD-GSY1GLG2</v>
      </c>
      <c r="D324">
        <f>Table1[[#This Row],[kapp (1/s)]]*3600</f>
        <v>146306.55360912444</v>
      </c>
      <c r="F324" t="s">
        <v>6075</v>
      </c>
      <c r="G324">
        <f>_xlfn.XLOOKUP(SUBSTITUTE(Table6[[#This Row],[rxn]],"'",""),Table1[rxnid2],Table1[kapp (1/h)],MEDIAN(Table1[kapp (1/h)]))</f>
        <v>24803.684102600713</v>
      </c>
      <c r="J324" t="s">
        <v>37</v>
      </c>
      <c r="K324" t="s">
        <v>415</v>
      </c>
      <c r="L324">
        <v>1147.11479919869</v>
      </c>
      <c r="M324" cm="1">
        <f t="array" ref="M324">(_xlfn._xlws.FILTER(Table3[Column2],Table3[Column2]=Table2[[#This Row],[Column1]],"")=Table2[[#This Row],[Column1]])*Table2[[#This Row],[Column3]]</f>
        <v>1147.11479919869</v>
      </c>
      <c r="P324" t="s">
        <v>2201</v>
      </c>
      <c r="Q324" t="str">
        <f>SUBSTITUTE(Table3[[#This Row],[Column1]],"'","")</f>
        <v>RXN-16GS_c_FWD-YGR143W</v>
      </c>
      <c r="S324" t="s">
        <v>37</v>
      </c>
      <c r="T324" t="s">
        <v>415</v>
      </c>
      <c r="U324">
        <v>1147.11479919869</v>
      </c>
      <c r="V324" cm="1">
        <f t="array" ref="V324">(_xlfn._xlws.FILTER(Table3[Column2],Table3[Column2]=Table5[[#This Row],[Column1]],"")=Table5[[#This Row],[Column1]])*Table5[[#This Row],[Column3]]</f>
        <v>1147.11479919869</v>
      </c>
      <c r="X324" t="s">
        <v>37</v>
      </c>
      <c r="Y324" t="s">
        <v>415</v>
      </c>
      <c r="Z324">
        <v>1102.0355259613</v>
      </c>
      <c r="AA324">
        <f>_xlfn.XLOOKUP(Table4[[#This Row],[Column1]],Table2[Column1],Table2[Column3])</f>
        <v>1147.11479919869</v>
      </c>
      <c r="AB324">
        <f>(Table4[[#This Row],[old flux]]-Table4[[#This Row],[Column3]])/Table4[[#This Row],[old flux]]</f>
        <v>3.9297961519526949E-2</v>
      </c>
    </row>
    <row r="325" spans="1:28" hidden="1" x14ac:dyDescent="0.2">
      <c r="A325" t="s">
        <v>325</v>
      </c>
      <c r="B325">
        <v>40.640709335867903</v>
      </c>
      <c r="C325" t="str">
        <f>Table1[[#This Row],[rxnid]]</f>
        <v>RXN-GLYGS_c_FWD-GSY2GLG1</v>
      </c>
      <c r="D325">
        <f>Table1[[#This Row],[kapp (1/s)]]*3600</f>
        <v>146306.55360912444</v>
      </c>
      <c r="F325" t="s">
        <v>6076</v>
      </c>
      <c r="G325">
        <f>_xlfn.XLOOKUP(SUBSTITUTE(Table6[[#This Row],[rxn]],"'",""),Table1[rxnid2],Table1[kapp (1/h)],MEDIAN(Table1[kapp (1/h)]))</f>
        <v>24803.684102600713</v>
      </c>
      <c r="J325" t="s">
        <v>493</v>
      </c>
      <c r="K325" t="s">
        <v>415</v>
      </c>
      <c r="L325">
        <v>3.9670208234209201</v>
      </c>
      <c r="M325" cm="1">
        <f t="array" ref="M325">(_xlfn._xlws.FILTER(Table3[Column2],Table3[Column2]=Table2[[#This Row],[Column1]],"")=Table2[[#This Row],[Column1]])*Table2[[#This Row],[Column3]]</f>
        <v>3.9670208234209201</v>
      </c>
      <c r="P325" t="s">
        <v>2202</v>
      </c>
      <c r="Q325" t="str">
        <f>SUBSTITUTE(Table3[[#This Row],[Column1]],"'","")</f>
        <v>RXN-PRMICI_c_FWD-YIL020C</v>
      </c>
      <c r="S325" t="s">
        <v>493</v>
      </c>
      <c r="T325" t="s">
        <v>415</v>
      </c>
      <c r="U325">
        <v>3.9670208234209201</v>
      </c>
      <c r="V325" cm="1">
        <f t="array" ref="V325">(_xlfn._xlws.FILTER(Table3[Column2],Table3[Column2]=Table5[[#This Row],[Column1]],"")=Table5[[#This Row],[Column1]])*Table5[[#This Row],[Column3]]</f>
        <v>3.9670208234209201</v>
      </c>
      <c r="X325" t="s">
        <v>493</v>
      </c>
      <c r="Y325" t="s">
        <v>415</v>
      </c>
      <c r="Z325">
        <v>3.9670208234209201</v>
      </c>
      <c r="AA325">
        <f>_xlfn.XLOOKUP(Table4[[#This Row],[Column1]],Table2[Column1],Table2[Column3])</f>
        <v>3.9670208234209201</v>
      </c>
      <c r="AB325">
        <f>(Table4[[#This Row],[old flux]]-Table4[[#This Row],[Column3]])/Table4[[#This Row],[old flux]]</f>
        <v>0</v>
      </c>
    </row>
    <row r="326" spans="1:28" hidden="1" x14ac:dyDescent="0.2">
      <c r="A326" t="s">
        <v>326</v>
      </c>
      <c r="B326">
        <v>40.640709335867903</v>
      </c>
      <c r="C326" t="str">
        <f>Table1[[#This Row],[rxnid]]</f>
        <v>RXN-GLYGS_c_FWD-GSY2GLG2</v>
      </c>
      <c r="D326">
        <f>Table1[[#This Row],[kapp (1/s)]]*3600</f>
        <v>146306.55360912444</v>
      </c>
      <c r="F326" t="s">
        <v>6077</v>
      </c>
      <c r="G326">
        <f>_xlfn.XLOOKUP(SUBSTITUTE(Table6[[#This Row],[rxn]],"'",""),Table1[rxnid2],Table1[kapp (1/h)],MEDIAN(Table1[kapp (1/h)]))</f>
        <v>24803.684102600713</v>
      </c>
      <c r="J326" t="s">
        <v>494</v>
      </c>
      <c r="K326" t="s">
        <v>415</v>
      </c>
      <c r="L326">
        <v>0.45691784765690302</v>
      </c>
      <c r="M326" cm="1">
        <f t="array" ref="M326">(_xlfn._xlws.FILTER(Table3[Column2],Table3[Column2]=Table2[[#This Row],[Column1]],"")=Table2[[#This Row],[Column1]])*Table2[[#This Row],[Column3]]</f>
        <v>0.45691784765690302</v>
      </c>
      <c r="P326" t="s">
        <v>2203</v>
      </c>
      <c r="Q326" t="str">
        <f>SUBSTITUTE(Table3[[#This Row],[Column1]],"'","")</f>
        <v>RXN-P5CD_m_FWD-YHR037W</v>
      </c>
      <c r="S326" t="s">
        <v>494</v>
      </c>
      <c r="T326" t="s">
        <v>415</v>
      </c>
      <c r="U326">
        <v>0.45691784765690302</v>
      </c>
      <c r="V326" cm="1">
        <f t="array" ref="V326">(_xlfn._xlws.FILTER(Table3[Column2],Table3[Column2]=Table5[[#This Row],[Column1]],"")=Table5[[#This Row],[Column1]])*Table5[[#This Row],[Column3]]</f>
        <v>0.45691784765690302</v>
      </c>
      <c r="X326" t="s">
        <v>494</v>
      </c>
      <c r="Y326" t="s">
        <v>415</v>
      </c>
      <c r="Z326">
        <v>0.45691784765690302</v>
      </c>
      <c r="AA326">
        <f>_xlfn.XLOOKUP(Table4[[#This Row],[Column1]],Table2[Column1],Table2[Column3])</f>
        <v>0.45691784765690302</v>
      </c>
      <c r="AB326">
        <f>(Table4[[#This Row],[old flux]]-Table4[[#This Row],[Column3]])/Table4[[#This Row],[old flux]]</f>
        <v>0</v>
      </c>
    </row>
    <row r="327" spans="1:28" hidden="1" x14ac:dyDescent="0.2">
      <c r="A327" t="s">
        <v>327</v>
      </c>
      <c r="B327">
        <v>1.60995116943271</v>
      </c>
      <c r="C327" t="str">
        <f>Table1[[#This Row],[rxnid]]</f>
        <v>RXN-SERPT_r_FWD-LCB12</v>
      </c>
      <c r="D327">
        <f>Table1[[#This Row],[kapp (1/s)]]*3600</f>
        <v>5795.8242099577556</v>
      </c>
      <c r="F327" t="s">
        <v>6078</v>
      </c>
      <c r="G327">
        <f>_xlfn.XLOOKUP(SUBSTITUTE(Table6[[#This Row],[rxn]],"'",""),Table1[rxnid2],Table1[kapp (1/h)],MEDIAN(Table1[kapp (1/h)]))</f>
        <v>24803.684102600713</v>
      </c>
      <c r="J327" t="s">
        <v>495</v>
      </c>
      <c r="K327" t="s">
        <v>415</v>
      </c>
      <c r="L327">
        <v>1804.58943736891</v>
      </c>
      <c r="M327" cm="1">
        <f t="array" ref="M327">(_xlfn._xlws.FILTER(Table3[Column2],Table3[Column2]=Table2[[#This Row],[Column1]],"")=Table2[[#This Row],[Column1]])*Table2[[#This Row],[Column3]]</f>
        <v>1804.58943736891</v>
      </c>
      <c r="P327" t="s">
        <v>2204</v>
      </c>
      <c r="Q327" t="str">
        <f>SUBSTITUTE(Table3[[#This Row],[Column1]],"'","")</f>
        <v>RXN-P5CD_m_REV-YHR037W</v>
      </c>
      <c r="S327" t="s">
        <v>495</v>
      </c>
      <c r="T327" t="s">
        <v>415</v>
      </c>
      <c r="U327">
        <v>1804.58943736891</v>
      </c>
      <c r="V327" cm="1">
        <f t="array" ref="V327">(_xlfn._xlws.FILTER(Table3[Column2],Table3[Column2]=Table5[[#This Row],[Column1]],"")=Table5[[#This Row],[Column1]])*Table5[[#This Row],[Column3]]</f>
        <v>1804.58943736891</v>
      </c>
      <c r="X327" t="s">
        <v>495</v>
      </c>
      <c r="Y327" t="s">
        <v>415</v>
      </c>
      <c r="Z327">
        <v>1751.27544523965</v>
      </c>
      <c r="AA327">
        <f>_xlfn.XLOOKUP(Table4[[#This Row],[Column1]],Table2[Column1],Table2[Column3])</f>
        <v>1804.58943736891</v>
      </c>
      <c r="AB327">
        <f>(Table4[[#This Row],[old flux]]-Table4[[#This Row],[Column3]])/Table4[[#This Row],[old flux]]</f>
        <v>2.954355767868826E-2</v>
      </c>
    </row>
    <row r="328" spans="1:28" hidden="1" x14ac:dyDescent="0.2">
      <c r="A328" t="s">
        <v>328</v>
      </c>
      <c r="B328">
        <v>0.37539056653555097</v>
      </c>
      <c r="C328" t="str">
        <f>Table1[[#This Row],[rxnid]]</f>
        <v>RXN-PAPSR_c_FWD-MET16TRX1</v>
      </c>
      <c r="D328">
        <f>Table1[[#This Row],[kapp (1/s)]]*3600</f>
        <v>1351.4060395279835</v>
      </c>
      <c r="F328" t="s">
        <v>6079</v>
      </c>
      <c r="G328">
        <f>_xlfn.XLOOKUP(SUBSTITUTE(Table6[[#This Row],[rxn]],"'",""),Table1[rxnid2],Table1[kapp (1/h)],MEDIAN(Table1[kapp (1/h)]))</f>
        <v>24803.684102600713</v>
      </c>
      <c r="J328" t="s">
        <v>496</v>
      </c>
      <c r="K328" t="s">
        <v>415</v>
      </c>
      <c r="L328">
        <v>1990</v>
      </c>
      <c r="M328" cm="1">
        <f t="array" ref="M328">(_xlfn._xlws.FILTER(Table3[Column2],Table3[Column2]=Table2[[#This Row],[Column1]],"")=Table2[[#This Row],[Column1]])*Table2[[#This Row],[Column3]]</f>
        <v>1990</v>
      </c>
      <c r="P328" t="s">
        <v>2205</v>
      </c>
      <c r="Q328" t="str">
        <f>SUBSTITUTE(Table3[[#This Row],[Column1]],"'","")</f>
        <v>RXN-DHPPDA2_c_FWD-YOL066C</v>
      </c>
      <c r="S328" t="s">
        <v>496</v>
      </c>
      <c r="T328" t="s">
        <v>415</v>
      </c>
      <c r="U328">
        <v>1990</v>
      </c>
      <c r="V328" cm="1">
        <f t="array" ref="V328">(_xlfn._xlws.FILTER(Table3[Column2],Table3[Column2]=Table5[[#This Row],[Column1]],"")=Table5[[#This Row],[Column1]])*Table5[[#This Row],[Column3]]</f>
        <v>1990</v>
      </c>
      <c r="X328" t="s">
        <v>496</v>
      </c>
      <c r="Y328" t="s">
        <v>415</v>
      </c>
      <c r="Z328">
        <v>1990</v>
      </c>
      <c r="AA328">
        <f>_xlfn.XLOOKUP(Table4[[#This Row],[Column1]],Table2[Column1],Table2[Column3])</f>
        <v>1990</v>
      </c>
      <c r="AB328">
        <f>(Table4[[#This Row],[old flux]]-Table4[[#This Row],[Column3]])/Table4[[#This Row],[old flux]]</f>
        <v>0</v>
      </c>
    </row>
    <row r="329" spans="1:28" hidden="1" x14ac:dyDescent="0.2">
      <c r="A329" t="s">
        <v>329</v>
      </c>
      <c r="B329">
        <v>0.37539056653555097</v>
      </c>
      <c r="C329" t="str">
        <f>Table1[[#This Row],[rxnid]]</f>
        <v>RXN-PAPSR_c_FWD-MET16TRX2</v>
      </c>
      <c r="D329">
        <f>Table1[[#This Row],[kapp (1/s)]]*3600</f>
        <v>1351.4060395279835</v>
      </c>
      <c r="F329" t="s">
        <v>6080</v>
      </c>
      <c r="G329">
        <f>_xlfn.XLOOKUP(SUBSTITUTE(Table6[[#This Row],[rxn]],"'",""),Table1[rxnid2],Table1[kapp (1/h)],MEDIAN(Table1[kapp (1/h)]))</f>
        <v>24803.684102600713</v>
      </c>
      <c r="J329" t="s">
        <v>497</v>
      </c>
      <c r="K329" t="s">
        <v>415</v>
      </c>
      <c r="L329">
        <v>0.91383569531380604</v>
      </c>
      <c r="M329" cm="1">
        <f t="array" ref="M329">(_xlfn._xlws.FILTER(Table3[Column2],Table3[Column2]=Table2[[#This Row],[Column1]],"")=Table2[[#This Row],[Column1]])*Table2[[#This Row],[Column3]]</f>
        <v>0.91383569531380604</v>
      </c>
      <c r="P329" t="s">
        <v>2206</v>
      </c>
      <c r="Q329" t="str">
        <f>SUBSTITUTE(Table3[[#This Row],[Column1]],"'","")</f>
        <v>RXN-DRAPPRy_c_FWD-YBR153W</v>
      </c>
      <c r="S329" t="s">
        <v>497</v>
      </c>
      <c r="T329" t="s">
        <v>415</v>
      </c>
      <c r="U329">
        <v>0.91383569531380604</v>
      </c>
      <c r="V329" cm="1">
        <f t="array" ref="V329">(_xlfn._xlws.FILTER(Table3[Column2],Table3[Column2]=Table5[[#This Row],[Column1]],"")=Table5[[#This Row],[Column1]])*Table5[[#This Row],[Column3]]</f>
        <v>0.91383569531380604</v>
      </c>
      <c r="X329" t="s">
        <v>497</v>
      </c>
      <c r="Y329" t="s">
        <v>415</v>
      </c>
      <c r="Z329">
        <v>0.91383569531380604</v>
      </c>
      <c r="AA329">
        <f>_xlfn.XLOOKUP(Table4[[#This Row],[Column1]],Table2[Column1],Table2[Column3])</f>
        <v>0.91383569531380604</v>
      </c>
      <c r="AB329">
        <f>(Table4[[#This Row],[old flux]]-Table4[[#This Row],[Column3]])/Table4[[#This Row],[old flux]]</f>
        <v>0</v>
      </c>
    </row>
    <row r="330" spans="1:28" hidden="1" x14ac:dyDescent="0.2">
      <c r="A330" t="s">
        <v>330</v>
      </c>
      <c r="B330">
        <v>274.94596335583799</v>
      </c>
      <c r="C330" t="str">
        <f>Table1[[#This Row],[rxnid]]</f>
        <v>RXN-DOLPMMT_r_FWD-PMT12</v>
      </c>
      <c r="D330">
        <f>Table1[[#This Row],[kapp (1/s)]]*3600</f>
        <v>989805.46808101679</v>
      </c>
      <c r="F330" t="s">
        <v>6081</v>
      </c>
      <c r="G330">
        <f>_xlfn.XLOOKUP(SUBSTITUTE(Table6[[#This Row],[rxn]],"'",""),Table1[rxnid2],Table1[kapp (1/h)],MEDIAN(Table1[kapp (1/h)]))</f>
        <v>24803.684102600713</v>
      </c>
      <c r="J330" t="s">
        <v>498</v>
      </c>
      <c r="K330" t="s">
        <v>415</v>
      </c>
      <c r="L330">
        <v>5.8904199691725498</v>
      </c>
      <c r="M330" cm="1">
        <f t="array" ref="M330">(_xlfn._xlws.FILTER(Table3[Column2],Table3[Column2]=Table2[[#This Row],[Column1]],"")=Table2[[#This Row],[Column1]])*Table2[[#This Row],[Column3]]</f>
        <v>5.8904199691725498</v>
      </c>
      <c r="P330" t="s">
        <v>2207</v>
      </c>
      <c r="Q330" t="str">
        <f>SUBSTITUTE(Table3[[#This Row],[Column1]],"'","")</f>
        <v>RXN-HPPK2_m_FWD-YNL256W</v>
      </c>
      <c r="S330" t="s">
        <v>498</v>
      </c>
      <c r="T330" t="s">
        <v>415</v>
      </c>
      <c r="U330">
        <v>5.8904199691725498</v>
      </c>
      <c r="V330" cm="1">
        <f t="array" ref="V330">(_xlfn._xlws.FILTER(Table3[Column2],Table3[Column2]=Table5[[#This Row],[Column1]],"")=Table5[[#This Row],[Column1]])*Table5[[#This Row],[Column3]]</f>
        <v>5.8904199691725498</v>
      </c>
      <c r="X330" t="s">
        <v>498</v>
      </c>
      <c r="Y330" t="s">
        <v>415</v>
      </c>
      <c r="Z330">
        <v>5.8904199691725498</v>
      </c>
      <c r="AA330">
        <f>_xlfn.XLOOKUP(Table4[[#This Row],[Column1]],Table2[Column1],Table2[Column3])</f>
        <v>5.8904199691725498</v>
      </c>
      <c r="AB330">
        <f>(Table4[[#This Row],[old flux]]-Table4[[#This Row],[Column3]])/Table4[[#This Row],[old flux]]</f>
        <v>0</v>
      </c>
    </row>
    <row r="331" spans="1:28" hidden="1" x14ac:dyDescent="0.2">
      <c r="A331" t="s">
        <v>331</v>
      </c>
      <c r="B331">
        <v>274.94596335583799</v>
      </c>
      <c r="C331" t="str">
        <f>Table1[[#This Row],[rxnid]]</f>
        <v>RXN-DOLPMMT_r_FWD-PMT13</v>
      </c>
      <c r="D331">
        <f>Table1[[#This Row],[kapp (1/s)]]*3600</f>
        <v>989805.46808101679</v>
      </c>
      <c r="F331" t="s">
        <v>6082</v>
      </c>
      <c r="G331">
        <f>_xlfn.XLOOKUP(SUBSTITUTE(Table6[[#This Row],[rxn]],"'",""),Table1[rxnid2],Table1[kapp (1/h)],MEDIAN(Table1[kapp (1/h)]))</f>
        <v>24803.684102600713</v>
      </c>
      <c r="J331" t="s">
        <v>499</v>
      </c>
      <c r="K331" t="s">
        <v>415</v>
      </c>
      <c r="L331">
        <v>0.37810518330392301</v>
      </c>
      <c r="M331" cm="1">
        <f t="array" ref="M331">(_xlfn._xlws.FILTER(Table3[Column2],Table3[Column2]=Table2[[#This Row],[Column1]],"")=Table2[[#This Row],[Column1]])*Table2[[#This Row],[Column3]]</f>
        <v>0.37810518330392301</v>
      </c>
      <c r="P331" t="s">
        <v>2208</v>
      </c>
      <c r="Q331" t="str">
        <f>SUBSTITUTE(Table3[[#This Row],[Column1]],"'","")</f>
        <v>RXN-AATA_c_FWD-YJL060W</v>
      </c>
      <c r="S331" t="s">
        <v>499</v>
      </c>
      <c r="T331" t="s">
        <v>415</v>
      </c>
      <c r="U331">
        <v>0.37810518330392301</v>
      </c>
      <c r="V331" cm="1">
        <f t="array" ref="V331">(_xlfn._xlws.FILTER(Table3[Column2],Table3[Column2]=Table5[[#This Row],[Column1]],"")=Table5[[#This Row],[Column1]])*Table5[[#This Row],[Column3]]</f>
        <v>0.37810518330392301</v>
      </c>
      <c r="X331" t="s">
        <v>499</v>
      </c>
      <c r="Y331" t="s">
        <v>415</v>
      </c>
      <c r="Z331">
        <v>0.37810518330392301</v>
      </c>
      <c r="AA331">
        <f>_xlfn.XLOOKUP(Table4[[#This Row],[Column1]],Table2[Column1],Table2[Column3])</f>
        <v>0.37810518330392301</v>
      </c>
      <c r="AB331">
        <f>(Table4[[#This Row],[old flux]]-Table4[[#This Row],[Column3]])/Table4[[#This Row],[old flux]]</f>
        <v>0</v>
      </c>
    </row>
    <row r="332" spans="1:28" hidden="1" x14ac:dyDescent="0.2">
      <c r="A332" t="s">
        <v>332</v>
      </c>
      <c r="B332">
        <v>274.94596335583799</v>
      </c>
      <c r="C332" t="str">
        <f>Table1[[#This Row],[rxnid]]</f>
        <v>RXN-DOLPMMT_r_FWD-PMT35</v>
      </c>
      <c r="D332">
        <f>Table1[[#This Row],[kapp (1/s)]]*3600</f>
        <v>989805.46808101679</v>
      </c>
      <c r="F332" t="s">
        <v>6083</v>
      </c>
      <c r="G332">
        <f>_xlfn.XLOOKUP(SUBSTITUTE(Table6[[#This Row],[rxn]],"'",""),Table1[rxnid2],Table1[kapp (1/h)],MEDIAN(Table1[kapp (1/h)]))</f>
        <v>24803.684102600713</v>
      </c>
      <c r="J332" t="s">
        <v>500</v>
      </c>
      <c r="K332" t="s">
        <v>415</v>
      </c>
      <c r="L332">
        <v>1.8872406359119E-2</v>
      </c>
      <c r="M332" cm="1">
        <f t="array" ref="M332">(_xlfn._xlws.FILTER(Table3[Column2],Table3[Column2]=Table2[[#This Row],[Column1]],"")=Table2[[#This Row],[Column1]])*Table2[[#This Row],[Column3]]</f>
        <v>1.8872406359119E-2</v>
      </c>
      <c r="P332" t="s">
        <v>2209</v>
      </c>
      <c r="Q332" t="str">
        <f>SUBSTITUTE(Table3[[#This Row],[Column1]],"'","")</f>
        <v>RXN-AATA_c_REV-YJL060W</v>
      </c>
      <c r="S332" t="s">
        <v>500</v>
      </c>
      <c r="T332" t="s">
        <v>415</v>
      </c>
      <c r="U332">
        <v>1.8872406359119E-2</v>
      </c>
      <c r="V332" cm="1">
        <f t="array" ref="V332">(_xlfn._xlws.FILTER(Table3[Column2],Table3[Column2]=Table5[[#This Row],[Column1]],"")=Table5[[#This Row],[Column1]])*Table5[[#This Row],[Column3]]</f>
        <v>1.8872406359119E-2</v>
      </c>
      <c r="X332" t="s">
        <v>500</v>
      </c>
      <c r="Y332" t="s">
        <v>415</v>
      </c>
      <c r="Z332">
        <v>1.8872406359119E-2</v>
      </c>
      <c r="AA332">
        <f>_xlfn.XLOOKUP(Table4[[#This Row],[Column1]],Table2[Column1],Table2[Column3])</f>
        <v>1.8872406359119E-2</v>
      </c>
      <c r="AB332">
        <f>(Table4[[#This Row],[old flux]]-Table4[[#This Row],[Column3]])/Table4[[#This Row],[old flux]]</f>
        <v>0</v>
      </c>
    </row>
    <row r="333" spans="1:28" hidden="1" x14ac:dyDescent="0.2">
      <c r="A333" t="s">
        <v>333</v>
      </c>
      <c r="B333">
        <v>274.94596335583799</v>
      </c>
      <c r="C333" t="str">
        <f>Table1[[#This Row],[rxnid]]</f>
        <v>RXN-DOLPMMT_r_FWD-PMT4</v>
      </c>
      <c r="D333">
        <f>Table1[[#This Row],[kapp (1/s)]]*3600</f>
        <v>989805.46808101679</v>
      </c>
      <c r="F333" t="s">
        <v>6084</v>
      </c>
      <c r="G333">
        <f>_xlfn.XLOOKUP(SUBSTITUTE(Table6[[#This Row],[rxn]],"'",""),Table1[rxnid2],Table1[kapp (1/h)],MEDIAN(Table1[kapp (1/h)]))</f>
        <v>24803.684102600713</v>
      </c>
      <c r="J333" t="s">
        <v>501</v>
      </c>
      <c r="K333" t="s">
        <v>415</v>
      </c>
      <c r="L333">
        <v>6.2580032610680004E-3</v>
      </c>
      <c r="M333" cm="1">
        <f t="array" ref="M333">(_xlfn._xlws.FILTER(Table3[Column2],Table3[Column2]=Table2[[#This Row],[Column1]],"")=Table2[[#This Row],[Column1]])*Table2[[#This Row],[Column3]]</f>
        <v>6.2580032610680004E-3</v>
      </c>
      <c r="P333" t="s">
        <v>2210</v>
      </c>
      <c r="Q333" t="str">
        <f>SUBSTITUTE(Table3[[#This Row],[Column1]],"'","")</f>
        <v>RXN-AATA_c_FWD-YER152C</v>
      </c>
      <c r="S333" t="s">
        <v>501</v>
      </c>
      <c r="T333" t="s">
        <v>415</v>
      </c>
      <c r="U333">
        <v>6.2580032610680004E-3</v>
      </c>
      <c r="V333" cm="1">
        <f t="array" ref="V333">(_xlfn._xlws.FILTER(Table3[Column2],Table3[Column2]=Table5[[#This Row],[Column1]],"")=Table5[[#This Row],[Column1]])*Table5[[#This Row],[Column3]]</f>
        <v>6.2580032610680004E-3</v>
      </c>
      <c r="X333" t="s">
        <v>501</v>
      </c>
      <c r="Y333" t="s">
        <v>415</v>
      </c>
      <c r="Z333">
        <v>6.2580032610680004E-3</v>
      </c>
      <c r="AA333">
        <f>_xlfn.XLOOKUP(Table4[[#This Row],[Column1]],Table2[Column1],Table2[Column3])</f>
        <v>6.2580032610680004E-3</v>
      </c>
      <c r="AB333">
        <f>(Table4[[#This Row],[old flux]]-Table4[[#This Row],[Column3]])/Table4[[#This Row],[old flux]]</f>
        <v>0</v>
      </c>
    </row>
    <row r="334" spans="1:28" hidden="1" x14ac:dyDescent="0.2">
      <c r="A334" t="s">
        <v>334</v>
      </c>
      <c r="B334">
        <v>79.357388449579602</v>
      </c>
      <c r="C334" t="str">
        <f>Table1[[#This Row],[rxnid]]</f>
        <v>RXN-PRPPS_c_FWD-PRS12</v>
      </c>
      <c r="D334">
        <f>Table1[[#This Row],[kapp (1/s)]]*3600</f>
        <v>285686.5984184866</v>
      </c>
      <c r="F334" t="s">
        <v>6085</v>
      </c>
      <c r="G334">
        <f>_xlfn.XLOOKUP(SUBSTITUTE(Table6[[#This Row],[rxn]],"'",""),Table1[rxnid2],Table1[kapp (1/h)],MEDIAN(Table1[kapp (1/h)]))</f>
        <v>24803.684102600713</v>
      </c>
      <c r="J334" t="s">
        <v>502</v>
      </c>
      <c r="K334" t="s">
        <v>415</v>
      </c>
      <c r="L334">
        <v>6.2580032610680004E-3</v>
      </c>
      <c r="M334" cm="1">
        <f t="array" ref="M334">(_xlfn._xlws.FILTER(Table3[Column2],Table3[Column2]=Table2[[#This Row],[Column1]],"")=Table2[[#This Row],[Column1]])*Table2[[#This Row],[Column3]]</f>
        <v>6.2580032610680004E-3</v>
      </c>
      <c r="P334" t="s">
        <v>2211</v>
      </c>
      <c r="Q334" t="str">
        <f>SUBSTITUTE(Table3[[#This Row],[Column1]],"'","")</f>
        <v>RXN-AATA_c_REV-YER152C</v>
      </c>
      <c r="S334" t="s">
        <v>502</v>
      </c>
      <c r="T334" t="s">
        <v>415</v>
      </c>
      <c r="U334">
        <v>6.2580032610680004E-3</v>
      </c>
      <c r="V334" cm="1">
        <f t="array" ref="V334">(_xlfn._xlws.FILTER(Table3[Column2],Table3[Column2]=Table5[[#This Row],[Column1]],"")=Table5[[#This Row],[Column1]])*Table5[[#This Row],[Column3]]</f>
        <v>6.2580032610680004E-3</v>
      </c>
      <c r="X334" t="s">
        <v>502</v>
      </c>
      <c r="Y334" t="s">
        <v>415</v>
      </c>
      <c r="Z334">
        <v>6.2580032610680004E-3</v>
      </c>
      <c r="AA334">
        <f>_xlfn.XLOOKUP(Table4[[#This Row],[Column1]],Table2[Column1],Table2[Column3])</f>
        <v>6.2580032610680004E-3</v>
      </c>
      <c r="AB334">
        <f>(Table4[[#This Row],[old flux]]-Table4[[#This Row],[Column3]])/Table4[[#This Row],[old flux]]</f>
        <v>0</v>
      </c>
    </row>
    <row r="335" spans="1:28" hidden="1" x14ac:dyDescent="0.2">
      <c r="A335" t="s">
        <v>335</v>
      </c>
      <c r="B335">
        <v>79.357388449579602</v>
      </c>
      <c r="C335" t="str">
        <f>Table1[[#This Row],[rxnid]]</f>
        <v>RXN-PRPPS_c_FWD-PRS13</v>
      </c>
      <c r="D335">
        <f>Table1[[#This Row],[kapp (1/s)]]*3600</f>
        <v>285686.5984184866</v>
      </c>
      <c r="F335" t="s">
        <v>6086</v>
      </c>
      <c r="G335">
        <f>_xlfn.XLOOKUP(SUBSTITUTE(Table6[[#This Row],[rxn]],"'",""),Table1[rxnid2],Table1[kapp (1/h)],MEDIAN(Table1[kapp (1/h)]))</f>
        <v>24803.684102600713</v>
      </c>
      <c r="J335" t="s">
        <v>503</v>
      </c>
      <c r="K335" t="s">
        <v>415</v>
      </c>
      <c r="L335">
        <v>6.2580032610680004E-3</v>
      </c>
      <c r="M335" cm="1">
        <f t="array" ref="M335">(_xlfn._xlws.FILTER(Table3[Column2],Table3[Column2]=Table2[[#This Row],[Column1]],"")=Table2[[#This Row],[Column1]])*Table2[[#This Row],[Column3]]</f>
        <v>6.2580032610680004E-3</v>
      </c>
      <c r="P335" t="s">
        <v>2212</v>
      </c>
      <c r="Q335" t="str">
        <f>SUBSTITUTE(Table3[[#This Row],[Column1]],"'","")</f>
        <v>RXN-AATA_c_FWD-YGL202W</v>
      </c>
      <c r="S335" t="s">
        <v>503</v>
      </c>
      <c r="T335" t="s">
        <v>415</v>
      </c>
      <c r="U335">
        <v>6.2580032610680004E-3</v>
      </c>
      <c r="V335" cm="1">
        <f t="array" ref="V335">(_xlfn._xlws.FILTER(Table3[Column2],Table3[Column2]=Table5[[#This Row],[Column1]],"")=Table5[[#This Row],[Column1]])*Table5[[#This Row],[Column3]]</f>
        <v>6.2580032610680004E-3</v>
      </c>
      <c r="X335" t="s">
        <v>503</v>
      </c>
      <c r="Y335" t="s">
        <v>415</v>
      </c>
      <c r="Z335">
        <v>6.2580032610680004E-3</v>
      </c>
      <c r="AA335">
        <f>_xlfn.XLOOKUP(Table4[[#This Row],[Column1]],Table2[Column1],Table2[Column3])</f>
        <v>6.2580032610680004E-3</v>
      </c>
      <c r="AB335">
        <f>(Table4[[#This Row],[old flux]]-Table4[[#This Row],[Column3]])/Table4[[#This Row],[old flux]]</f>
        <v>0</v>
      </c>
    </row>
    <row r="336" spans="1:28" hidden="1" x14ac:dyDescent="0.2">
      <c r="A336" t="s">
        <v>336</v>
      </c>
      <c r="B336">
        <v>79.357388449579602</v>
      </c>
      <c r="C336" t="str">
        <f>Table1[[#This Row],[rxnid]]</f>
        <v>RXN-PRPPS_c_FWD-PRS14</v>
      </c>
      <c r="D336">
        <f>Table1[[#This Row],[kapp (1/s)]]*3600</f>
        <v>285686.5984184866</v>
      </c>
      <c r="F336" t="s">
        <v>6087</v>
      </c>
      <c r="G336">
        <f>_xlfn.XLOOKUP(SUBSTITUTE(Table6[[#This Row],[rxn]],"'",""),Table1[rxnid2],Table1[kapp (1/h)],MEDIAN(Table1[kapp (1/h)]))</f>
        <v>24803.684102600713</v>
      </c>
      <c r="J336" t="s">
        <v>504</v>
      </c>
      <c r="K336" t="s">
        <v>415</v>
      </c>
      <c r="L336">
        <v>65.492779202468896</v>
      </c>
      <c r="M336" cm="1">
        <f t="array" ref="M336">(_xlfn._xlws.FILTER(Table3[Column2],Table3[Column2]=Table2[[#This Row],[Column1]],"")=Table2[[#This Row],[Column1]])*Table2[[#This Row],[Column3]]</f>
        <v>65.492779202468896</v>
      </c>
      <c r="P336" t="s">
        <v>2213</v>
      </c>
      <c r="Q336" t="str">
        <f>SUBSTITUTE(Table3[[#This Row],[Column1]],"'","")</f>
        <v>RXN-AATA_c_REV-YGL202W</v>
      </c>
      <c r="S336" t="s">
        <v>504</v>
      </c>
      <c r="T336" t="s">
        <v>415</v>
      </c>
      <c r="U336">
        <v>65.492779202468896</v>
      </c>
      <c r="V336" cm="1">
        <f t="array" ref="V336">(_xlfn._xlws.FILTER(Table3[Column2],Table3[Column2]=Table5[[#This Row],[Column1]],"")=Table5[[#This Row],[Column1]])*Table5[[#This Row],[Column3]]</f>
        <v>65.492779202468896</v>
      </c>
      <c r="X336" t="s">
        <v>504</v>
      </c>
      <c r="Y336" t="s">
        <v>415</v>
      </c>
      <c r="Z336">
        <v>65.492779202468896</v>
      </c>
      <c r="AA336">
        <f>_xlfn.XLOOKUP(Table4[[#This Row],[Column1]],Table2[Column1],Table2[Column3])</f>
        <v>65.492779202468896</v>
      </c>
      <c r="AB336">
        <f>(Table4[[#This Row],[old flux]]-Table4[[#This Row],[Column3]])/Table4[[#This Row],[old flux]]</f>
        <v>0</v>
      </c>
    </row>
    <row r="337" spans="1:28" hidden="1" x14ac:dyDescent="0.2">
      <c r="A337" t="s">
        <v>337</v>
      </c>
      <c r="B337">
        <v>79.357388449579602</v>
      </c>
      <c r="C337" t="str">
        <f>Table1[[#This Row],[rxnid]]</f>
        <v>RXN-PRPPS_c_FWD-PRS25</v>
      </c>
      <c r="D337">
        <f>Table1[[#This Row],[kapp (1/s)]]*3600</f>
        <v>285686.5984184866</v>
      </c>
      <c r="F337" t="s">
        <v>6088</v>
      </c>
      <c r="G337">
        <f>_xlfn.XLOOKUP(SUBSTITUTE(Table6[[#This Row],[rxn]],"'",""),Table1[rxnid2],Table1[kapp (1/h)],MEDIAN(Table1[kapp (1/h)]))</f>
        <v>24803.684102600713</v>
      </c>
      <c r="J337" t="s">
        <v>505</v>
      </c>
      <c r="K337" t="s">
        <v>415</v>
      </c>
      <c r="L337">
        <v>3.9670208234209201</v>
      </c>
      <c r="M337" cm="1">
        <f t="array" ref="M337">(_xlfn._xlws.FILTER(Table3[Column2],Table3[Column2]=Table2[[#This Row],[Column1]],"")=Table2[[#This Row],[Column1]])*Table2[[#This Row],[Column3]]</f>
        <v>3.9670208234209201</v>
      </c>
      <c r="P337" t="s">
        <v>2214</v>
      </c>
      <c r="Q337" t="str">
        <f>SUBSTITUTE(Table3[[#This Row],[Column1]],"'","")</f>
        <v>RXN-DPR_c_FWD-YHR063C</v>
      </c>
      <c r="S337" t="s">
        <v>505</v>
      </c>
      <c r="T337" t="s">
        <v>415</v>
      </c>
      <c r="U337">
        <v>3.9670208234209201</v>
      </c>
      <c r="V337" cm="1">
        <f t="array" ref="V337">(_xlfn._xlws.FILTER(Table3[Column2],Table3[Column2]=Table5[[#This Row],[Column1]],"")=Table5[[#This Row],[Column1]])*Table5[[#This Row],[Column3]]</f>
        <v>3.9670208234209201</v>
      </c>
      <c r="X337" t="s">
        <v>505</v>
      </c>
      <c r="Y337" t="s">
        <v>415</v>
      </c>
      <c r="Z337">
        <v>3.9670208234209201</v>
      </c>
      <c r="AA337">
        <f>_xlfn.XLOOKUP(Table4[[#This Row],[Column1]],Table2[Column1],Table2[Column3])</f>
        <v>3.9670208234209201</v>
      </c>
      <c r="AB337">
        <f>(Table4[[#This Row],[old flux]]-Table4[[#This Row],[Column3]])/Table4[[#This Row],[old flux]]</f>
        <v>0</v>
      </c>
    </row>
    <row r="338" spans="1:28" hidden="1" x14ac:dyDescent="0.2">
      <c r="A338" t="s">
        <v>338</v>
      </c>
      <c r="B338">
        <v>79.357388449579602</v>
      </c>
      <c r="C338" t="str">
        <f>Table1[[#This Row],[rxnid]]</f>
        <v>RXN-PRPPS_c_FWD-PRS45</v>
      </c>
      <c r="D338">
        <f>Table1[[#This Row],[kapp (1/s)]]*3600</f>
        <v>285686.5984184866</v>
      </c>
      <c r="F338" t="s">
        <v>6089</v>
      </c>
      <c r="G338">
        <f>_xlfn.XLOOKUP(SUBSTITUTE(Table6[[#This Row],[rxn]],"'",""),Table1[rxnid2],Table1[kapp (1/h)],MEDIAN(Table1[kapp (1/h)]))</f>
        <v>24803.684102600713</v>
      </c>
      <c r="J338" t="s">
        <v>506</v>
      </c>
      <c r="K338" t="s">
        <v>415</v>
      </c>
      <c r="L338">
        <v>3.1583844870010598</v>
      </c>
      <c r="M338" cm="1">
        <f t="array" ref="M338">(_xlfn._xlws.FILTER(Table3[Column2],Table3[Column2]=Table2[[#This Row],[Column1]],"")=Table2[[#This Row],[Column1]])*Table2[[#This Row],[Column3]]</f>
        <v>3.1583844870010598</v>
      </c>
      <c r="P338" t="s">
        <v>2215</v>
      </c>
      <c r="Q338" t="str">
        <f>SUBSTITUTE(Table3[[#This Row],[Column1]],"'","")</f>
        <v>RXN-IPPMIb_c_FWD-YGL009C</v>
      </c>
      <c r="S338" t="s">
        <v>506</v>
      </c>
      <c r="T338" t="s">
        <v>415</v>
      </c>
      <c r="U338">
        <v>3.1583844870010598</v>
      </c>
      <c r="V338" cm="1">
        <f t="array" ref="V338">(_xlfn._xlws.FILTER(Table3[Column2],Table3[Column2]=Table5[[#This Row],[Column1]],"")=Table5[[#This Row],[Column1]])*Table5[[#This Row],[Column3]]</f>
        <v>3.1583844870010598</v>
      </c>
      <c r="X338" t="s">
        <v>506</v>
      </c>
      <c r="Y338" t="s">
        <v>415</v>
      </c>
      <c r="Z338">
        <v>3.1583844870010598</v>
      </c>
      <c r="AA338">
        <f>_xlfn.XLOOKUP(Table4[[#This Row],[Column1]],Table2[Column1],Table2[Column3])</f>
        <v>3.1583844870010598</v>
      </c>
      <c r="AB338">
        <f>(Table4[[#This Row],[old flux]]-Table4[[#This Row],[Column3]])/Table4[[#This Row],[old flux]]</f>
        <v>0</v>
      </c>
    </row>
    <row r="339" spans="1:28" hidden="1" x14ac:dyDescent="0.2">
      <c r="A339" t="s">
        <v>339</v>
      </c>
      <c r="B339">
        <v>266.73251164332402</v>
      </c>
      <c r="C339" t="str">
        <f>Table1[[#This Row],[rxnid]]</f>
        <v>RXN-SUCDq6_m_FWD-SDH1234</v>
      </c>
      <c r="D339">
        <f>Table1[[#This Row],[kapp (1/s)]]*3600</f>
        <v>960237.04191596643</v>
      </c>
      <c r="F339" t="s">
        <v>6090</v>
      </c>
      <c r="G339">
        <f>_xlfn.XLOOKUP(SUBSTITUTE(Table6[[#This Row],[rxn]],"'",""),Table1[rxnid2],Table1[kapp (1/h)],MEDIAN(Table1[kapp (1/h)]))</f>
        <v>24803.684102600713</v>
      </c>
      <c r="J339" t="s">
        <v>507</v>
      </c>
      <c r="K339" t="s">
        <v>415</v>
      </c>
      <c r="L339">
        <v>9.9292330584000005E-5</v>
      </c>
      <c r="M339" cm="1">
        <f t="array" ref="M339">(_xlfn._xlws.FILTER(Table3[Column2],Table3[Column2]=Table2[[#This Row],[Column1]],"")=Table2[[#This Row],[Column1]])*Table2[[#This Row],[Column3]]</f>
        <v>9.9292330584000005E-5</v>
      </c>
      <c r="P339" t="s">
        <v>2216</v>
      </c>
      <c r="Q339" t="str">
        <f>SUBSTITUTE(Table3[[#This Row],[Column1]],"'","")</f>
        <v>RXN-IPPMIb_c_REV-YGL009C</v>
      </c>
      <c r="S339" t="s">
        <v>507</v>
      </c>
      <c r="T339" t="s">
        <v>415</v>
      </c>
      <c r="U339">
        <v>9.9292330584000005E-5</v>
      </c>
      <c r="V339" cm="1">
        <f t="array" ref="V339">(_xlfn._xlws.FILTER(Table3[Column2],Table3[Column2]=Table5[[#This Row],[Column1]],"")=Table5[[#This Row],[Column1]])*Table5[[#This Row],[Column3]]</f>
        <v>9.9292330584000005E-5</v>
      </c>
      <c r="X339" t="s">
        <v>507</v>
      </c>
      <c r="Y339" t="s">
        <v>415</v>
      </c>
      <c r="Z339">
        <v>9.9292330584000005E-5</v>
      </c>
      <c r="AA339">
        <f>_xlfn.XLOOKUP(Table4[[#This Row],[Column1]],Table2[Column1],Table2[Column3])</f>
        <v>9.9292330584000005E-5</v>
      </c>
      <c r="AB339">
        <f>(Table4[[#This Row],[old flux]]-Table4[[#This Row],[Column3]])/Table4[[#This Row],[old flux]]</f>
        <v>0</v>
      </c>
    </row>
    <row r="340" spans="1:28" hidden="1" x14ac:dyDescent="0.2">
      <c r="A340" t="s">
        <v>340</v>
      </c>
      <c r="B340">
        <v>266.73251164332402</v>
      </c>
      <c r="C340" t="str">
        <f>Table1[[#This Row],[rxnid]]</f>
        <v>RXN-SUCDq6_m_FWD-SDH9234</v>
      </c>
      <c r="D340">
        <f>Table1[[#This Row],[kapp (1/s)]]*3600</f>
        <v>960237.04191596643</v>
      </c>
      <c r="F340" t="s">
        <v>6091</v>
      </c>
      <c r="G340">
        <f>_xlfn.XLOOKUP(SUBSTITUTE(Table6[[#This Row],[rxn]],"'",""),Table1[rxnid2],Table1[kapp (1/h)],MEDIAN(Table1[kapp (1/h)]))</f>
        <v>24803.684102600713</v>
      </c>
      <c r="J340" t="s">
        <v>508</v>
      </c>
      <c r="K340" t="s">
        <v>415</v>
      </c>
      <c r="L340">
        <v>165.868614604318</v>
      </c>
      <c r="M340" cm="1">
        <f t="array" ref="M340">(_xlfn._xlws.FILTER(Table3[Column2],Table3[Column2]=Table2[[#This Row],[Column1]],"")=Table2[[#This Row],[Column1]])*Table2[[#This Row],[Column3]]</f>
        <v>165.868614604318</v>
      </c>
      <c r="P340" t="s">
        <v>2217</v>
      </c>
      <c r="Q340" t="str">
        <f>SUBSTITUTE(Table3[[#This Row],[Column1]],"'","")</f>
        <v>RXN-IPPS_c_FWD-YOR108W</v>
      </c>
      <c r="S340" t="s">
        <v>508</v>
      </c>
      <c r="T340" t="s">
        <v>415</v>
      </c>
      <c r="U340">
        <v>165.868614604318</v>
      </c>
      <c r="V340" cm="1">
        <f t="array" ref="V340">(_xlfn._xlws.FILTER(Table3[Column2],Table3[Column2]=Table5[[#This Row],[Column1]],"")=Table5[[#This Row],[Column1]])*Table5[[#This Row],[Column3]]</f>
        <v>165.868614604318</v>
      </c>
      <c r="X340" t="s">
        <v>508</v>
      </c>
      <c r="Y340" t="s">
        <v>415</v>
      </c>
      <c r="Z340">
        <v>290.19153471857402</v>
      </c>
      <c r="AA340">
        <f>_xlfn.XLOOKUP(Table4[[#This Row],[Column1]],Table2[Column1],Table2[Column3])</f>
        <v>165.868614604318</v>
      </c>
      <c r="AB340">
        <f>(Table4[[#This Row],[old flux]]-Table4[[#This Row],[Column3]])/Table4[[#This Row],[old flux]]</f>
        <v>-0.74952648764101737</v>
      </c>
    </row>
    <row r="341" spans="1:28" hidden="1" x14ac:dyDescent="0.2">
      <c r="A341" t="s">
        <v>341</v>
      </c>
      <c r="B341">
        <v>0.116887246828246</v>
      </c>
      <c r="C341" t="str">
        <f>Table1[[#This Row],[rxnid]]</f>
        <v>RXN-PPCDC_c_FWD-CAB3SIS2VHS3</v>
      </c>
      <c r="D341">
        <f>Table1[[#This Row],[kapp (1/s)]]*3600</f>
        <v>420.79408858168557</v>
      </c>
      <c r="F341" t="s">
        <v>6092</v>
      </c>
      <c r="G341">
        <f>_xlfn.XLOOKUP(SUBSTITUTE(Table6[[#This Row],[rxn]],"'",""),Table1[rxnid2],Table1[kapp (1/h)],MEDIAN(Table1[kapp (1/h)]))</f>
        <v>24803.684102600713</v>
      </c>
      <c r="J341" t="s">
        <v>509</v>
      </c>
      <c r="K341" t="s">
        <v>415</v>
      </c>
      <c r="L341">
        <v>9.6142242671099995E-4</v>
      </c>
      <c r="M341" cm="1">
        <f t="array" ref="M341">(_xlfn._xlws.FILTER(Table3[Column2],Table3[Column2]=Table2[[#This Row],[Column1]],"")=Table2[[#This Row],[Column1]])*Table2[[#This Row],[Column3]]</f>
        <v>9.6142242671099995E-4</v>
      </c>
      <c r="P341" t="s">
        <v>2218</v>
      </c>
      <c r="Q341" t="str">
        <f>SUBSTITUTE(Table3[[#This Row],[Column1]],"'","")</f>
        <v>RXN-UNK3_c_FWD-YHR208W</v>
      </c>
      <c r="S341" t="s">
        <v>509</v>
      </c>
      <c r="T341" t="s">
        <v>415</v>
      </c>
      <c r="U341">
        <v>9.6142242671099995E-4</v>
      </c>
      <c r="V341" cm="1">
        <f t="array" ref="V341">(_xlfn._xlws.FILTER(Table3[Column2],Table3[Column2]=Table5[[#This Row],[Column1]],"")=Table5[[#This Row],[Column1]])*Table5[[#This Row],[Column3]]</f>
        <v>9.6142242671099995E-4</v>
      </c>
      <c r="X341" t="s">
        <v>5285</v>
      </c>
      <c r="Y341" t="s">
        <v>415</v>
      </c>
      <c r="Z341">
        <v>9.6142242671099995E-4</v>
      </c>
      <c r="AA341" t="e">
        <f>_xlfn.XLOOKUP(Table4[[#This Row],[Column1]],Table2[Column1],Table2[Column3])</f>
        <v>#N/A</v>
      </c>
      <c r="AB341" t="e">
        <f>(Table4[[#This Row],[old flux]]-Table4[[#This Row],[Column3]])/Table4[[#This Row],[old flux]]</f>
        <v>#N/A</v>
      </c>
    </row>
    <row r="342" spans="1:28" hidden="1" x14ac:dyDescent="0.2">
      <c r="A342" t="s">
        <v>342</v>
      </c>
      <c r="B342">
        <v>28.426903733259799</v>
      </c>
      <c r="C342" t="str">
        <f>Table1[[#This Row],[rxnid]]</f>
        <v>RXN-PYK_c_FWD-YAL038W</v>
      </c>
      <c r="D342">
        <f>Table1[[#This Row],[kapp (1/s)]]*3600</f>
        <v>102336.85343973528</v>
      </c>
      <c r="F342" t="s">
        <v>6093</v>
      </c>
      <c r="G342">
        <f>_xlfn.XLOOKUP(SUBSTITUTE(Table6[[#This Row],[rxn]],"'",""),Table1[rxnid2],Table1[kapp (1/h)],MEDIAN(Table1[kapp (1/h)]))</f>
        <v>24803.684102600713</v>
      </c>
      <c r="J342" t="s">
        <v>510</v>
      </c>
      <c r="K342" t="s">
        <v>415</v>
      </c>
      <c r="L342">
        <v>6.2580032610680004E-3</v>
      </c>
      <c r="M342" cm="1">
        <f t="array" ref="M342">(_xlfn._xlws.FILTER(Table3[Column2],Table3[Column2]=Table2[[#This Row],[Column1]],"")=Table2[[#This Row],[Column1]])*Table2[[#This Row],[Column3]]</f>
        <v>6.2580032610680004E-3</v>
      </c>
      <c r="P342" t="s">
        <v>2219</v>
      </c>
      <c r="Q342" t="str">
        <f>SUBSTITUTE(Table3[[#This Row],[Column1]],"'","")</f>
        <v>RXN-UNK3_c_FWD-YJR148W</v>
      </c>
      <c r="S342" t="s">
        <v>510</v>
      </c>
      <c r="T342" t="s">
        <v>415</v>
      </c>
      <c r="U342">
        <v>6.2580032610680004E-3</v>
      </c>
      <c r="V342" cm="1">
        <f t="array" ref="V342">(_xlfn._xlws.FILTER(Table3[Column2],Table3[Column2]=Table5[[#This Row],[Column1]],"")=Table5[[#This Row],[Column1]])*Table5[[#This Row],[Column3]]</f>
        <v>6.2580032610680004E-3</v>
      </c>
      <c r="X342" t="s">
        <v>510</v>
      </c>
      <c r="Y342" t="s">
        <v>415</v>
      </c>
      <c r="Z342">
        <v>6.2580032610680004E-3</v>
      </c>
      <c r="AA342">
        <f>_xlfn.XLOOKUP(Table4[[#This Row],[Column1]],Table2[Column1],Table2[Column3])</f>
        <v>6.2580032610680004E-3</v>
      </c>
      <c r="AB342">
        <f>(Table4[[#This Row],[old flux]]-Table4[[#This Row],[Column3]])/Table4[[#This Row],[old flux]]</f>
        <v>0</v>
      </c>
    </row>
    <row r="343" spans="1:28" hidden="1" x14ac:dyDescent="0.2">
      <c r="A343" t="s">
        <v>343</v>
      </c>
      <c r="B343">
        <v>28.426903733259799</v>
      </c>
      <c r="C343" t="str">
        <f>Table1[[#This Row],[rxnid]]</f>
        <v>RXN-PYK_c_FWD-YOR347C</v>
      </c>
      <c r="D343">
        <f>Table1[[#This Row],[kapp (1/s)]]*3600</f>
        <v>102336.85343973528</v>
      </c>
      <c r="F343" t="s">
        <v>6094</v>
      </c>
      <c r="G343">
        <f>_xlfn.XLOOKUP(SUBSTITUTE(Table6[[#This Row],[rxn]],"'",""),Table1[rxnid2],Table1[kapp (1/h)],MEDIAN(Table1[kapp (1/h)]))</f>
        <v>24803.684102600713</v>
      </c>
      <c r="J343" t="s">
        <v>511</v>
      </c>
      <c r="K343" t="s">
        <v>415</v>
      </c>
      <c r="L343">
        <v>6.2580032610680004E-3</v>
      </c>
      <c r="M343" cm="1">
        <f t="array" ref="M343">(_xlfn._xlws.FILTER(Table3[Column2],Table3[Column2]=Table2[[#This Row],[Column1]],"")=Table2[[#This Row],[Column1]])*Table2[[#This Row],[Column3]]</f>
        <v>6.2580032610680004E-3</v>
      </c>
      <c r="P343" t="s">
        <v>2220</v>
      </c>
      <c r="Q343" t="str">
        <f>SUBSTITUTE(Table3[[#This Row],[Column1]],"'","")</f>
        <v>RXN-UNK3_c_FWD-YHR137W</v>
      </c>
      <c r="S343" t="s">
        <v>511</v>
      </c>
      <c r="T343" t="s">
        <v>415</v>
      </c>
      <c r="U343">
        <v>6.2580032610680004E-3</v>
      </c>
      <c r="V343" cm="1">
        <f t="array" ref="V343">(_xlfn._xlws.FILTER(Table3[Column2],Table3[Column2]=Table5[[#This Row],[Column1]],"")=Table5[[#This Row],[Column1]])*Table5[[#This Row],[Column3]]</f>
        <v>6.2580032610680004E-3</v>
      </c>
      <c r="X343" t="s">
        <v>511</v>
      </c>
      <c r="Y343" t="s">
        <v>415</v>
      </c>
      <c r="Z343">
        <v>6.2580032610680004E-3</v>
      </c>
      <c r="AA343">
        <f>_xlfn.XLOOKUP(Table4[[#This Row],[Column1]],Table2[Column1],Table2[Column3])</f>
        <v>6.2580032610680004E-3</v>
      </c>
      <c r="AB343">
        <f>(Table4[[#This Row],[old flux]]-Table4[[#This Row],[Column3]])/Table4[[#This Row],[old flux]]</f>
        <v>0</v>
      </c>
    </row>
    <row r="344" spans="1:28" hidden="1" x14ac:dyDescent="0.2">
      <c r="A344" t="s">
        <v>344</v>
      </c>
      <c r="B344">
        <v>5.07715841846393</v>
      </c>
      <c r="C344" t="str">
        <f>Table1[[#This Row],[rxnid]]</f>
        <v>RXN-ACS_c_FWD-YAL054C_c</v>
      </c>
      <c r="D344">
        <f>Table1[[#This Row],[kapp (1/s)]]*3600</f>
        <v>18277.770306470149</v>
      </c>
      <c r="F344" t="s">
        <v>6095</v>
      </c>
      <c r="G344">
        <f>_xlfn.XLOOKUP(SUBSTITUTE(Table6[[#This Row],[rxn]],"'",""),Table1[rxnid2],Table1[kapp (1/h)],MEDIAN(Table1[kapp (1/h)]))</f>
        <v>24803.684102600713</v>
      </c>
      <c r="J344" t="s">
        <v>512</v>
      </c>
      <c r="K344" t="s">
        <v>415</v>
      </c>
      <c r="L344">
        <v>56.4621347212505</v>
      </c>
      <c r="M344" cm="1">
        <f t="array" ref="M344">(_xlfn._xlws.FILTER(Table3[Column2],Table3[Column2]=Table2[[#This Row],[Column1]],"")=Table2[[#This Row],[Column1]])*Table2[[#This Row],[Column3]]</f>
        <v>56.4621347212505</v>
      </c>
      <c r="P344" t="s">
        <v>2221</v>
      </c>
      <c r="Q344" t="str">
        <f>SUBSTITUTE(Table3[[#This Row],[Column1]],"'","")</f>
        <v>RXN-UNK3_c_FWD-YGL202W</v>
      </c>
      <c r="S344" t="s">
        <v>512</v>
      </c>
      <c r="T344" t="s">
        <v>415</v>
      </c>
      <c r="U344">
        <v>56.4621347212505</v>
      </c>
      <c r="V344" cm="1">
        <f t="array" ref="V344">(_xlfn._xlws.FILTER(Table3[Column2],Table3[Column2]=Table5[[#This Row],[Column1]],"")=Table5[[#This Row],[Column1]])*Table5[[#This Row],[Column3]]</f>
        <v>56.4621347212505</v>
      </c>
      <c r="X344" t="s">
        <v>512</v>
      </c>
      <c r="Y344" t="s">
        <v>415</v>
      </c>
      <c r="Z344">
        <v>56.4621347212505</v>
      </c>
      <c r="AA344">
        <f>_xlfn.XLOOKUP(Table4[[#This Row],[Column1]],Table2[Column1],Table2[Column3])</f>
        <v>56.4621347212505</v>
      </c>
      <c r="AB344">
        <f>(Table4[[#This Row],[old flux]]-Table4[[#This Row],[Column3]])/Table4[[#This Row],[old flux]]</f>
        <v>0</v>
      </c>
    </row>
    <row r="345" spans="1:28" hidden="1" x14ac:dyDescent="0.2">
      <c r="A345" t="s">
        <v>345</v>
      </c>
      <c r="B345">
        <v>107.947020038921</v>
      </c>
      <c r="C345" t="str">
        <f>Table1[[#This Row],[rxnid]]</f>
        <v>RXN-GLUDy_c_FWD-YAL062W</v>
      </c>
      <c r="D345">
        <f>Table1[[#This Row],[kapp (1/s)]]*3600</f>
        <v>388609.27214011562</v>
      </c>
      <c r="F345" t="s">
        <v>6096</v>
      </c>
      <c r="G345">
        <f>_xlfn.XLOOKUP(SUBSTITUTE(Table6[[#This Row],[rxn]],"'",""),Table1[rxnid2],Table1[kapp (1/h)],MEDIAN(Table1[kapp (1/h)]))</f>
        <v>24803.684102600713</v>
      </c>
      <c r="J345" t="s">
        <v>513</v>
      </c>
      <c r="K345" t="s">
        <v>415</v>
      </c>
      <c r="L345">
        <v>0.176034269237031</v>
      </c>
      <c r="M345" cm="1">
        <f t="array" ref="M345">(_xlfn._xlws.FILTER(Table3[Column2],Table3[Column2]=Table2[[#This Row],[Column1]],"")=Table2[[#This Row],[Column1]])*Table2[[#This Row],[Column3]]</f>
        <v>0.176034269237031</v>
      </c>
      <c r="P345" t="s">
        <v>2222</v>
      </c>
      <c r="Q345" t="str">
        <f>SUBSTITUTE(Table3[[#This Row],[Column1]],"'","")</f>
        <v>RXN-HCITR_m_FWD-YDR234W</v>
      </c>
      <c r="S345" t="s">
        <v>513</v>
      </c>
      <c r="T345" t="s">
        <v>415</v>
      </c>
      <c r="U345">
        <v>0.176034269237031</v>
      </c>
      <c r="V345" cm="1">
        <f t="array" ref="V345">(_xlfn._xlws.FILTER(Table3[Column2],Table3[Column2]=Table5[[#This Row],[Column1]],"")=Table5[[#This Row],[Column1]])*Table5[[#This Row],[Column3]]</f>
        <v>0.176034269237031</v>
      </c>
      <c r="X345" t="s">
        <v>513</v>
      </c>
      <c r="Y345" t="s">
        <v>415</v>
      </c>
      <c r="Z345">
        <v>0.176034269237031</v>
      </c>
      <c r="AA345">
        <f>_xlfn.XLOOKUP(Table4[[#This Row],[Column1]],Table2[Column1],Table2[Column3])</f>
        <v>0.176034269237031</v>
      </c>
      <c r="AB345">
        <f>(Table4[[#This Row],[old flux]]-Table4[[#This Row],[Column3]])/Table4[[#This Row],[old flux]]</f>
        <v>0</v>
      </c>
    </row>
    <row r="346" spans="1:28" hidden="1" x14ac:dyDescent="0.2">
      <c r="A346" t="s">
        <v>346</v>
      </c>
      <c r="B346">
        <v>107.947020038921</v>
      </c>
      <c r="C346" t="str">
        <f>Table1[[#This Row],[rxnid]]</f>
        <v>RXN-GLUDy_c_FWD-YOR375C</v>
      </c>
      <c r="D346">
        <f>Table1[[#This Row],[kapp (1/s)]]*3600</f>
        <v>388609.27214011562</v>
      </c>
      <c r="F346" t="s">
        <v>6097</v>
      </c>
      <c r="G346">
        <f>_xlfn.XLOOKUP(SUBSTITUTE(Table6[[#This Row],[rxn]],"'",""),Table1[rxnid2],Table1[kapp (1/h)],MEDIAN(Table1[kapp (1/h)]))</f>
        <v>24803.684102600713</v>
      </c>
      <c r="J346" t="s">
        <v>514</v>
      </c>
      <c r="K346" t="s">
        <v>415</v>
      </c>
      <c r="L346">
        <v>0.22845892382845101</v>
      </c>
      <c r="M346" cm="1">
        <f t="array" ref="M346">(_xlfn._xlws.FILTER(Table3[Column2],Table3[Column2]=Table2[[#This Row],[Column1]],"")=Table2[[#This Row],[Column1]])*Table2[[#This Row],[Column3]]</f>
        <v>0.22845892382845101</v>
      </c>
      <c r="P346" t="s">
        <v>2223</v>
      </c>
      <c r="Q346" t="str">
        <f>SUBSTITUTE(Table3[[#This Row],[Column1]],"'","")</f>
        <v>RXN-HCITR_m_REV-YDR234W</v>
      </c>
      <c r="S346" t="s">
        <v>514</v>
      </c>
      <c r="T346" t="s">
        <v>415</v>
      </c>
      <c r="U346">
        <v>0.22845892382845101</v>
      </c>
      <c r="V346" cm="1">
        <f t="array" ref="V346">(_xlfn._xlws.FILTER(Table3[Column2],Table3[Column2]=Table5[[#This Row],[Column1]],"")=Table5[[#This Row],[Column1]])*Table5[[#This Row],[Column3]]</f>
        <v>0.22845892382845101</v>
      </c>
      <c r="X346" t="s">
        <v>514</v>
      </c>
      <c r="Y346" t="s">
        <v>415</v>
      </c>
      <c r="Z346">
        <v>0.22845892382845101</v>
      </c>
      <c r="AA346">
        <f>_xlfn.XLOOKUP(Table4[[#This Row],[Column1]],Table2[Column1],Table2[Column3])</f>
        <v>0.22845892382845101</v>
      </c>
      <c r="AB346">
        <f>(Table4[[#This Row],[old flux]]-Table4[[#This Row],[Column3]])/Table4[[#This Row],[old flux]]</f>
        <v>0</v>
      </c>
    </row>
    <row r="347" spans="1:28" hidden="1" x14ac:dyDescent="0.2">
      <c r="A347" t="s">
        <v>347</v>
      </c>
      <c r="B347">
        <v>7.7996766832992996</v>
      </c>
      <c r="C347" t="str">
        <f>Table1[[#This Row],[rxnid]]</f>
        <v>RXN-G3PAT_rm_FWD-YBL011W</v>
      </c>
      <c r="D347">
        <f>Table1[[#This Row],[kapp (1/s)]]*3600</f>
        <v>28078.836059877478</v>
      </c>
      <c r="F347" t="s">
        <v>6098</v>
      </c>
      <c r="G347">
        <f>_xlfn.XLOOKUP(SUBSTITUTE(Table6[[#This Row],[rxn]],"'",""),Table1[rxnid2],Table1[kapp (1/h)],MEDIAN(Table1[kapp (1/h)]))</f>
        <v>24803.684102600713</v>
      </c>
      <c r="J347" t="s">
        <v>515</v>
      </c>
      <c r="K347" t="s">
        <v>415</v>
      </c>
      <c r="L347">
        <v>23.8024228175173</v>
      </c>
      <c r="M347" cm="1">
        <f t="array" ref="M347">(_xlfn._xlws.FILTER(Table3[Column2],Table3[Column2]=Table2[[#This Row],[Column1]],"")=Table2[[#This Row],[Column1]])*Table2[[#This Row],[Column3]]</f>
        <v>23.8024228175173</v>
      </c>
      <c r="P347" t="s">
        <v>2224</v>
      </c>
      <c r="Q347" t="str">
        <f>SUBSTITUTE(Table3[[#This Row],[Column1]],"'","")</f>
        <v>RXN-MCITS_m_FWD-YPR001W</v>
      </c>
      <c r="S347" t="s">
        <v>515</v>
      </c>
      <c r="T347" t="s">
        <v>415</v>
      </c>
      <c r="U347">
        <v>23.8024228175173</v>
      </c>
      <c r="V347" cm="1">
        <f t="array" ref="V347">(_xlfn._xlws.FILTER(Table3[Column2],Table3[Column2]=Table5[[#This Row],[Column1]],"")=Table5[[#This Row],[Column1]])*Table5[[#This Row],[Column3]]</f>
        <v>23.8024228175173</v>
      </c>
      <c r="X347" t="s">
        <v>515</v>
      </c>
      <c r="Y347" t="s">
        <v>415</v>
      </c>
      <c r="Z347">
        <v>23.8024228175173</v>
      </c>
      <c r="AA347">
        <f>_xlfn.XLOOKUP(Table4[[#This Row],[Column1]],Table2[Column1],Table2[Column3])</f>
        <v>23.8024228175173</v>
      </c>
      <c r="AB347">
        <f>(Table4[[#This Row],[old flux]]-Table4[[#This Row],[Column3]])/Table4[[#This Row],[old flux]]</f>
        <v>0</v>
      </c>
    </row>
    <row r="348" spans="1:28" hidden="1" x14ac:dyDescent="0.2">
      <c r="A348" t="s">
        <v>348</v>
      </c>
      <c r="B348">
        <v>7.7996766832992996</v>
      </c>
      <c r="C348" t="str">
        <f>Table1[[#This Row],[rxnid]]</f>
        <v>RXN-G3PAT_rm_FWD-YKR067W_rm</v>
      </c>
      <c r="D348">
        <f>Table1[[#This Row],[kapp (1/s)]]*3600</f>
        <v>28078.836059877478</v>
      </c>
      <c r="F348" t="s">
        <v>6099</v>
      </c>
      <c r="G348">
        <f>_xlfn.XLOOKUP(SUBSTITUTE(Table6[[#This Row],[rxn]],"'",""),Table1[rxnid2],Table1[kapp (1/h)],MEDIAN(Table1[kapp (1/h)]))</f>
        <v>24803.684102600713</v>
      </c>
      <c r="J348" t="s">
        <v>516</v>
      </c>
      <c r="K348" t="s">
        <v>415</v>
      </c>
      <c r="L348">
        <v>201.44066653818899</v>
      </c>
      <c r="M348" cm="1">
        <f t="array" ref="M348">(_xlfn._xlws.FILTER(Table3[Column2],Table3[Column2]=Table2[[#This Row],[Column1]],"")=Table2[[#This Row],[Column1]])*Table2[[#This Row],[Column3]]</f>
        <v>201.44066653818899</v>
      </c>
      <c r="P348" t="s">
        <v>2225</v>
      </c>
      <c r="Q348" t="str">
        <f>SUBSTITUTE(Table3[[#This Row],[Column1]],"'","")</f>
        <v>RXN-OMCDC_c_FWD-YJR148W</v>
      </c>
      <c r="S348" t="s">
        <v>516</v>
      </c>
      <c r="T348" t="s">
        <v>415</v>
      </c>
      <c r="U348">
        <v>201.44066653818899</v>
      </c>
      <c r="V348" cm="1">
        <f t="array" ref="V348">(_xlfn._xlws.FILTER(Table3[Column2],Table3[Column2]=Table5[[#This Row],[Column1]],"")=Table5[[#This Row],[Column1]])*Table5[[#This Row],[Column3]]</f>
        <v>201.44066653818899</v>
      </c>
      <c r="X348" t="s">
        <v>516</v>
      </c>
      <c r="Y348" t="s">
        <v>415</v>
      </c>
      <c r="Z348">
        <v>114.88187248094</v>
      </c>
      <c r="AA348">
        <f>_xlfn.XLOOKUP(Table4[[#This Row],[Column1]],Table2[Column1],Table2[Column3])</f>
        <v>201.44066653818899</v>
      </c>
      <c r="AB348">
        <f>(Table4[[#This Row],[old flux]]-Table4[[#This Row],[Column3]])/Table4[[#This Row],[old flux]]</f>
        <v>0.42969870753897266</v>
      </c>
    </row>
    <row r="349" spans="1:28" hidden="1" x14ac:dyDescent="0.2">
      <c r="A349" t="s">
        <v>349</v>
      </c>
      <c r="B349">
        <v>3.8464339093755799</v>
      </c>
      <c r="C349" t="str">
        <f>Table1[[#This Row],[rxnid]]</f>
        <v>RXN-CTPS2_c_FWD-YBL039C</v>
      </c>
      <c r="D349">
        <f>Table1[[#This Row],[kapp (1/s)]]*3600</f>
        <v>13847.162073752088</v>
      </c>
      <c r="F349" t="s">
        <v>6100</v>
      </c>
      <c r="G349">
        <f>_xlfn.XLOOKUP(SUBSTITUTE(Table6[[#This Row],[rxn]],"'",""),Table1[rxnid2],Table1[kapp (1/h)],MEDIAN(Table1[kapp (1/h)]))</f>
        <v>24803.684102600713</v>
      </c>
      <c r="J349" t="s">
        <v>517</v>
      </c>
      <c r="K349" t="s">
        <v>415</v>
      </c>
      <c r="L349">
        <v>4.72187871460455</v>
      </c>
      <c r="M349" cm="1">
        <f t="array" ref="M349">(_xlfn._xlws.FILTER(Table3[Column2],Table3[Column2]=Table2[[#This Row],[Column1]],"")=Table2[[#This Row],[Column1]])*Table2[[#This Row],[Column3]]</f>
        <v>4.72187871460455</v>
      </c>
      <c r="P349" t="s">
        <v>2226</v>
      </c>
      <c r="Q349" t="str">
        <f>SUBSTITUTE(Table3[[#This Row],[Column1]],"'","")</f>
        <v>RXN-OMCDC_m_FWD-YHR208W</v>
      </c>
      <c r="S349" t="s">
        <v>517</v>
      </c>
      <c r="T349" t="s">
        <v>415</v>
      </c>
      <c r="U349">
        <v>4.72187871460455</v>
      </c>
      <c r="V349" cm="1">
        <f t="array" ref="V349">(_xlfn._xlws.FILTER(Table3[Column2],Table3[Column2]=Table5[[#This Row],[Column1]],"")=Table5[[#This Row],[Column1]])*Table5[[#This Row],[Column3]]</f>
        <v>4.72187871460455</v>
      </c>
      <c r="X349" t="s">
        <v>517</v>
      </c>
      <c r="Y349" t="s">
        <v>415</v>
      </c>
      <c r="Z349">
        <v>1.6001773592267301</v>
      </c>
      <c r="AA349">
        <f>_xlfn.XLOOKUP(Table4[[#This Row],[Column1]],Table2[Column1],Table2[Column3])</f>
        <v>4.72187871460455</v>
      </c>
      <c r="AB349">
        <f>(Table4[[#This Row],[old flux]]-Table4[[#This Row],[Column3]])/Table4[[#This Row],[old flux]]</f>
        <v>0.66111426066970835</v>
      </c>
    </row>
    <row r="350" spans="1:28" hidden="1" x14ac:dyDescent="0.2">
      <c r="A350" t="s">
        <v>350</v>
      </c>
      <c r="B350">
        <v>39.1496207340452</v>
      </c>
      <c r="C350" t="str">
        <f>Table1[[#This Row],[rxnid]]</f>
        <v>RXN-CHTNS_c_FWD-YBR023C</v>
      </c>
      <c r="D350">
        <f>Table1[[#This Row],[kapp (1/s)]]*3600</f>
        <v>140938.63464256271</v>
      </c>
      <c r="F350" t="s">
        <v>6101</v>
      </c>
      <c r="G350">
        <f>_xlfn.XLOOKUP(SUBSTITUTE(Table6[[#This Row],[rxn]],"'",""),Table1[rxnid2],Table1[kapp (1/h)],MEDIAN(Table1[kapp (1/h)]))</f>
        <v>24803.684102600713</v>
      </c>
      <c r="J350" t="s">
        <v>518</v>
      </c>
      <c r="K350" t="s">
        <v>415</v>
      </c>
      <c r="L350">
        <v>65.492779202468896</v>
      </c>
      <c r="M350" cm="1">
        <f t="array" ref="M350">(_xlfn._xlws.FILTER(Table3[Column2],Table3[Column2]=Table2[[#This Row],[Column1]],"")=Table2[[#This Row],[Column1]])*Table2[[#This Row],[Column3]]</f>
        <v>65.492779202468896</v>
      </c>
      <c r="P350" t="s">
        <v>2227</v>
      </c>
      <c r="Q350" t="str">
        <f>SUBSTITUTE(Table3[[#This Row],[Column1]],"'","")</f>
        <v>RXN-BPNT_c_FWD-YOL064C</v>
      </c>
      <c r="S350" t="s">
        <v>518</v>
      </c>
      <c r="T350" t="s">
        <v>415</v>
      </c>
      <c r="U350">
        <v>65.492779202468896</v>
      </c>
      <c r="V350" cm="1">
        <f t="array" ref="V350">(_xlfn._xlws.FILTER(Table3[Column2],Table3[Column2]=Table5[[#This Row],[Column1]],"")=Table5[[#This Row],[Column1]])*Table5[[#This Row],[Column3]]</f>
        <v>65.492779202468896</v>
      </c>
      <c r="X350" t="s">
        <v>518</v>
      </c>
      <c r="Y350" t="s">
        <v>415</v>
      </c>
      <c r="Z350">
        <v>65.492779202468896</v>
      </c>
      <c r="AA350">
        <f>_xlfn.XLOOKUP(Table4[[#This Row],[Column1]],Table2[Column1],Table2[Column3])</f>
        <v>65.492779202468896</v>
      </c>
      <c r="AB350">
        <f>(Table4[[#This Row],[old flux]]-Table4[[#This Row],[Column3]])/Table4[[#This Row],[old flux]]</f>
        <v>0</v>
      </c>
    </row>
    <row r="351" spans="1:28" hidden="1" x14ac:dyDescent="0.2">
      <c r="A351" t="s">
        <v>351</v>
      </c>
      <c r="B351">
        <v>39.1496207340452</v>
      </c>
      <c r="C351" t="str">
        <f>Table1[[#This Row],[rxnid]]</f>
        <v>RXN-CHTNS_c_FWD-YBR038W</v>
      </c>
      <c r="D351">
        <f>Table1[[#This Row],[kapp (1/s)]]*3600</f>
        <v>140938.63464256271</v>
      </c>
      <c r="F351" t="s">
        <v>6102</v>
      </c>
      <c r="G351">
        <f>_xlfn.XLOOKUP(SUBSTITUTE(Table6[[#This Row],[rxn]],"'",""),Table1[rxnid2],Table1[kapp (1/h)],MEDIAN(Table1[kapp (1/h)]))</f>
        <v>24803.684102600713</v>
      </c>
      <c r="J351" t="s">
        <v>519</v>
      </c>
      <c r="K351" t="s">
        <v>415</v>
      </c>
      <c r="L351">
        <v>9.0306444812184203</v>
      </c>
      <c r="M351" cm="1">
        <f t="array" ref="M351">(_xlfn._xlws.FILTER(Table3[Column2],Table3[Column2]=Table2[[#This Row],[Column1]],"")=Table2[[#This Row],[Column1]])*Table2[[#This Row],[Column3]]</f>
        <v>9.0306444812184203</v>
      </c>
      <c r="P351" t="s">
        <v>2228</v>
      </c>
      <c r="Q351" t="str">
        <f>SUBSTITUTE(Table3[[#This Row],[Column1]],"'","")</f>
        <v>RXN-PDE1_c_FWD-YOR360C</v>
      </c>
      <c r="S351" t="s">
        <v>519</v>
      </c>
      <c r="T351" t="s">
        <v>415</v>
      </c>
      <c r="U351">
        <v>9.0306444812184203</v>
      </c>
      <c r="V351" cm="1">
        <f t="array" ref="V351">(_xlfn._xlws.FILTER(Table3[Column2],Table3[Column2]=Table5[[#This Row],[Column1]],"")=Table5[[#This Row],[Column1]])*Table5[[#This Row],[Column3]]</f>
        <v>9.0306444812184203</v>
      </c>
      <c r="X351" t="s">
        <v>519</v>
      </c>
      <c r="Y351" t="s">
        <v>415</v>
      </c>
      <c r="Z351">
        <v>9.0306444812184203</v>
      </c>
      <c r="AA351">
        <f>_xlfn.XLOOKUP(Table4[[#This Row],[Column1]],Table2[Column1],Table2[Column3])</f>
        <v>9.0306444812184203</v>
      </c>
      <c r="AB351">
        <f>(Table4[[#This Row],[old flux]]-Table4[[#This Row],[Column3]])/Table4[[#This Row],[old flux]]</f>
        <v>0</v>
      </c>
    </row>
    <row r="352" spans="1:28" hidden="1" x14ac:dyDescent="0.2">
      <c r="A352" t="s">
        <v>352</v>
      </c>
      <c r="B352">
        <v>39.1496207340452</v>
      </c>
      <c r="C352" t="str">
        <f>Table1[[#This Row],[rxnid]]</f>
        <v>RXN-CHTNS_c_FWD-YNL192W</v>
      </c>
      <c r="D352">
        <f>Table1[[#This Row],[kapp (1/s)]]*3600</f>
        <v>140938.63464256271</v>
      </c>
      <c r="F352" t="s">
        <v>6103</v>
      </c>
      <c r="G352">
        <f>_xlfn.XLOOKUP(SUBSTITUTE(Table6[[#This Row],[rxn]],"'",""),Table1[rxnid2],Table1[kapp (1/h)],MEDIAN(Table1[kapp (1/h)]))</f>
        <v>24803.684102600713</v>
      </c>
      <c r="J352" t="s">
        <v>520</v>
      </c>
      <c r="K352" t="s">
        <v>415</v>
      </c>
      <c r="L352">
        <v>9.0306444812184203</v>
      </c>
      <c r="M352" cm="1">
        <f t="array" ref="M352">(_xlfn._xlws.FILTER(Table3[Column2],Table3[Column2]=Table2[[#This Row],[Column1]],"")=Table2[[#This Row],[Column1]])*Table2[[#This Row],[Column3]]</f>
        <v>9.0306444812184203</v>
      </c>
      <c r="P352" t="s">
        <v>2229</v>
      </c>
      <c r="Q352" t="str">
        <f>SUBSTITUTE(Table3[[#This Row],[Column1]],"'","")</f>
        <v>RXN-PDE1_c_FWD-YGL248W</v>
      </c>
      <c r="S352" t="s">
        <v>520</v>
      </c>
      <c r="T352" t="s">
        <v>415</v>
      </c>
      <c r="U352">
        <v>9.0306444812184203</v>
      </c>
      <c r="V352" cm="1">
        <f t="array" ref="V352">(_xlfn._xlws.FILTER(Table3[Column2],Table3[Column2]=Table5[[#This Row],[Column1]],"")=Table5[[#This Row],[Column1]])*Table5[[#This Row],[Column3]]</f>
        <v>9.0306444812184203</v>
      </c>
      <c r="X352" t="s">
        <v>520</v>
      </c>
      <c r="Y352" t="s">
        <v>415</v>
      </c>
      <c r="Z352">
        <v>9.0306444812184203</v>
      </c>
      <c r="AA352">
        <f>_xlfn.XLOOKUP(Table4[[#This Row],[Column1]],Table2[Column1],Table2[Column3])</f>
        <v>9.0306444812184203</v>
      </c>
      <c r="AB352">
        <f>(Table4[[#This Row],[old flux]]-Table4[[#This Row],[Column3]])/Table4[[#This Row],[old flux]]</f>
        <v>0</v>
      </c>
    </row>
    <row r="353" spans="1:28" hidden="1" x14ac:dyDescent="0.2">
      <c r="A353" t="s">
        <v>353</v>
      </c>
      <c r="B353">
        <v>4.1793307239013</v>
      </c>
      <c r="C353" t="str">
        <f>Table1[[#This Row],[rxnid]]</f>
        <v>RXN-GLYTRS_c_FWD-YBR121C</v>
      </c>
      <c r="D353">
        <f>Table1[[#This Row],[kapp (1/s)]]*3600</f>
        <v>15045.59060604468</v>
      </c>
      <c r="F353" t="s">
        <v>6104</v>
      </c>
      <c r="G353">
        <f>_xlfn.XLOOKUP(SUBSTITUTE(Table6[[#This Row],[rxn]],"'",""),Table1[rxnid2],Table1[kapp (1/h)],MEDIAN(Table1[kapp (1/h)]))</f>
        <v>24803.684102600713</v>
      </c>
      <c r="J353" t="s">
        <v>521</v>
      </c>
      <c r="K353" t="s">
        <v>415</v>
      </c>
      <c r="L353">
        <v>4.60670581014059</v>
      </c>
      <c r="M353" cm="1">
        <f t="array" ref="M353">(_xlfn._xlws.FILTER(Table3[Column2],Table3[Column2]=Table2[[#This Row],[Column1]],"")=Table2[[#This Row],[Column1]])*Table2[[#This Row],[Column3]]</f>
        <v>4.60670581014059</v>
      </c>
      <c r="P353" t="s">
        <v>2230</v>
      </c>
      <c r="Q353" t="str">
        <f>SUBSTITUTE(Table3[[#This Row],[Column1]],"'","")</f>
        <v>RXN-PDE2_c_FWD-YOR360C</v>
      </c>
      <c r="S353" t="s">
        <v>521</v>
      </c>
      <c r="T353" t="s">
        <v>415</v>
      </c>
      <c r="U353">
        <v>4.60670581014059</v>
      </c>
      <c r="V353" cm="1">
        <f t="array" ref="V353">(_xlfn._xlws.FILTER(Table3[Column2],Table3[Column2]=Table5[[#This Row],[Column1]],"")=Table5[[#This Row],[Column1]])*Table5[[#This Row],[Column3]]</f>
        <v>4.60670581014059</v>
      </c>
      <c r="X353" t="s">
        <v>521</v>
      </c>
      <c r="Y353" t="s">
        <v>415</v>
      </c>
      <c r="Z353">
        <v>4.60670581014059</v>
      </c>
      <c r="AA353">
        <f>_xlfn.XLOOKUP(Table4[[#This Row],[Column1]],Table2[Column1],Table2[Column3])</f>
        <v>4.60670581014059</v>
      </c>
      <c r="AB353">
        <f>(Table4[[#This Row],[old flux]]-Table4[[#This Row],[Column3]])/Table4[[#This Row],[old flux]]</f>
        <v>0</v>
      </c>
    </row>
    <row r="354" spans="1:28" hidden="1" x14ac:dyDescent="0.2">
      <c r="A354" t="s">
        <v>354</v>
      </c>
      <c r="B354">
        <v>4.1793307239013</v>
      </c>
      <c r="C354" t="str">
        <f>Table1[[#This Row],[rxnid]]</f>
        <v>RXN-GLYTRS_c_FWD-YPR081C</v>
      </c>
      <c r="D354">
        <f>Table1[[#This Row],[kapp (1/s)]]*3600</f>
        <v>15045.59060604468</v>
      </c>
      <c r="F354" t="s">
        <v>6105</v>
      </c>
      <c r="G354">
        <f>_xlfn.XLOOKUP(SUBSTITUTE(Table6[[#This Row],[rxn]],"'",""),Table1[rxnid2],Table1[kapp (1/h)],MEDIAN(Table1[kapp (1/h)]))</f>
        <v>24803.684102600713</v>
      </c>
      <c r="J354" t="s">
        <v>522</v>
      </c>
      <c r="K354" t="s">
        <v>415</v>
      </c>
      <c r="L354">
        <v>2518.71897494927</v>
      </c>
      <c r="M354" cm="1">
        <f t="array" ref="M354">(_xlfn._xlws.FILTER(Table3[Column2],Table3[Column2]=Table2[[#This Row],[Column1]],"")=Table2[[#This Row],[Column1]])*Table2[[#This Row],[Column3]]</f>
        <v>2518.71897494927</v>
      </c>
      <c r="P354" t="s">
        <v>2231</v>
      </c>
      <c r="Q354" t="str">
        <f>SUBSTITUTE(Table3[[#This Row],[Column1]],"'","")</f>
        <v>RXN-PDE3_c_FWD-YOR360C</v>
      </c>
      <c r="S354" t="s">
        <v>522</v>
      </c>
      <c r="T354" t="s">
        <v>415</v>
      </c>
      <c r="U354">
        <v>2518.71897494927</v>
      </c>
      <c r="V354" cm="1">
        <f t="array" ref="V354">(_xlfn._xlws.FILTER(Table3[Column2],Table3[Column2]=Table5[[#This Row],[Column1]],"")=Table5[[#This Row],[Column1]])*Table5[[#This Row],[Column3]]</f>
        <v>2518.71897494927</v>
      </c>
      <c r="X354" t="s">
        <v>522</v>
      </c>
      <c r="Y354" t="s">
        <v>415</v>
      </c>
      <c r="Z354">
        <v>2518.71897494927</v>
      </c>
      <c r="AA354">
        <f>_xlfn.XLOOKUP(Table4[[#This Row],[Column1]],Table2[Column1],Table2[Column3])</f>
        <v>2518.71897494927</v>
      </c>
      <c r="AB354">
        <f>(Table4[[#This Row],[old flux]]-Table4[[#This Row],[Column3]])/Table4[[#This Row],[old flux]]</f>
        <v>0</v>
      </c>
    </row>
    <row r="355" spans="1:28" hidden="1" x14ac:dyDescent="0.2">
      <c r="A355" t="s">
        <v>355</v>
      </c>
      <c r="B355">
        <v>73.645421010133603</v>
      </c>
      <c r="C355" t="str">
        <f>Table1[[#This Row],[rxnid]]</f>
        <v>RXN-PC_c_FWD-YBR218C</v>
      </c>
      <c r="D355">
        <f>Table1[[#This Row],[kapp (1/s)]]*3600</f>
        <v>265123.515636481</v>
      </c>
      <c r="F355" t="s">
        <v>6106</v>
      </c>
      <c r="G355">
        <f>_xlfn.XLOOKUP(SUBSTITUTE(Table6[[#This Row],[rxn]],"'",""),Table1[rxnid2],Table1[kapp (1/h)],MEDIAN(Table1[kapp (1/h)]))</f>
        <v>24803.684102600713</v>
      </c>
      <c r="J355" t="s">
        <v>523</v>
      </c>
      <c r="K355" t="s">
        <v>415</v>
      </c>
      <c r="L355">
        <v>2574</v>
      </c>
      <c r="M355" cm="1">
        <f t="array" ref="M355">(_xlfn._xlws.FILTER(Table3[Column2],Table3[Column2]=Table2[[#This Row],[Column1]],"")=Table2[[#This Row],[Column1]])*Table2[[#This Row],[Column3]]</f>
        <v>2574</v>
      </c>
      <c r="P355" t="s">
        <v>2232</v>
      </c>
      <c r="Q355" t="str">
        <f>SUBSTITUTE(Table3[[#This Row],[Column1]],"'","")</f>
        <v>RXN-PDE4_c_FWD-YOR360C</v>
      </c>
      <c r="S355" t="s">
        <v>523</v>
      </c>
      <c r="T355" t="s">
        <v>415</v>
      </c>
      <c r="U355">
        <v>2574</v>
      </c>
      <c r="V355" cm="1">
        <f t="array" ref="V355">(_xlfn._xlws.FILTER(Table3[Column2],Table3[Column2]=Table5[[#This Row],[Column1]],"")=Table5[[#This Row],[Column1]])*Table5[[#This Row],[Column3]]</f>
        <v>2574</v>
      </c>
      <c r="X355" t="s">
        <v>523</v>
      </c>
      <c r="Y355" t="s">
        <v>415</v>
      </c>
      <c r="Z355">
        <v>2574</v>
      </c>
      <c r="AA355">
        <f>_xlfn.XLOOKUP(Table4[[#This Row],[Column1]],Table2[Column1],Table2[Column3])</f>
        <v>2574</v>
      </c>
      <c r="AB355">
        <f>(Table4[[#This Row],[old flux]]-Table4[[#This Row],[Column3]])/Table4[[#This Row],[old flux]]</f>
        <v>0</v>
      </c>
    </row>
    <row r="356" spans="1:28" hidden="1" x14ac:dyDescent="0.2">
      <c r="A356" t="s">
        <v>356</v>
      </c>
      <c r="B356">
        <v>73.645421010133603</v>
      </c>
      <c r="C356" t="str">
        <f>Table1[[#This Row],[rxnid]]</f>
        <v>RXN-PC_c_FWD-YGL062W</v>
      </c>
      <c r="D356">
        <f>Table1[[#This Row],[kapp (1/s)]]*3600</f>
        <v>265123.515636481</v>
      </c>
      <c r="F356" t="s">
        <v>6107</v>
      </c>
      <c r="G356">
        <f>_xlfn.XLOOKUP(SUBSTITUTE(Table6[[#This Row],[rxn]],"'",""),Table1[rxnid2],Table1[kapp (1/h)],MEDIAN(Table1[kapp (1/h)]))</f>
        <v>24803.684102600713</v>
      </c>
      <c r="J356" t="s">
        <v>524</v>
      </c>
      <c r="K356" t="s">
        <v>415</v>
      </c>
      <c r="L356">
        <v>0.45691784765690302</v>
      </c>
      <c r="M356" cm="1">
        <f t="array" ref="M356">(_xlfn._xlws.FILTER(Table3[Column2],Table3[Column2]=Table2[[#This Row],[Column1]],"")=Table2[[#This Row],[Column1]])*Table2[[#This Row],[Column3]]</f>
        <v>0.45691784765690302</v>
      </c>
      <c r="P356" t="s">
        <v>2233</v>
      </c>
      <c r="Q356" t="str">
        <f>SUBSTITUTE(Table3[[#This Row],[Column1]],"'","")</f>
        <v>RXN-PDE5_c_FWD-YOR360C</v>
      </c>
      <c r="S356" t="s">
        <v>524</v>
      </c>
      <c r="T356" t="s">
        <v>415</v>
      </c>
      <c r="U356">
        <v>0.45691784765690302</v>
      </c>
      <c r="V356" cm="1">
        <f t="array" ref="V356">(_xlfn._xlws.FILTER(Table3[Column2],Table3[Column2]=Table5[[#This Row],[Column1]],"")=Table5[[#This Row],[Column1]])*Table5[[#This Row],[Column3]]</f>
        <v>0.45691784765690302</v>
      </c>
      <c r="X356" t="s">
        <v>524</v>
      </c>
      <c r="Y356" t="s">
        <v>415</v>
      </c>
      <c r="Z356">
        <v>0.45691784765690302</v>
      </c>
      <c r="AA356">
        <f>_xlfn.XLOOKUP(Table4[[#This Row],[Column1]],Table2[Column1],Table2[Column3])</f>
        <v>0.45691784765690302</v>
      </c>
      <c r="AB356">
        <f>(Table4[[#This Row],[old flux]]-Table4[[#This Row],[Column3]])/Table4[[#This Row],[old flux]]</f>
        <v>0</v>
      </c>
    </row>
    <row r="357" spans="1:28" hidden="1" x14ac:dyDescent="0.2">
      <c r="A357" t="s">
        <v>357</v>
      </c>
      <c r="B357">
        <v>1.69179489089949</v>
      </c>
      <c r="C357" t="str">
        <f>Table1[[#This Row],[rxnid]]</f>
        <v>RXN-DDPA_c_FWD-YBR249C</v>
      </c>
      <c r="D357">
        <f>Table1[[#This Row],[kapp (1/s)]]*3600</f>
        <v>6090.4616072381641</v>
      </c>
      <c r="F357" t="s">
        <v>6108</v>
      </c>
      <c r="G357">
        <f>_xlfn.XLOOKUP(SUBSTITUTE(Table6[[#This Row],[rxn]],"'",""),Table1[rxnid2],Table1[kapp (1/h)],MEDIAN(Table1[kapp (1/h)]))</f>
        <v>24803.684102600713</v>
      </c>
      <c r="J357" t="s">
        <v>525</v>
      </c>
      <c r="K357" t="s">
        <v>415</v>
      </c>
      <c r="L357">
        <v>1.1989209275799999E-4</v>
      </c>
      <c r="M357" cm="1">
        <f t="array" ref="M357">(_xlfn._xlws.FILTER(Table3[Column2],Table3[Column2]=Table2[[#This Row],[Column1]],"")=Table2[[#This Row],[Column1]])*Table2[[#This Row],[Column3]]</f>
        <v>1.1989209275799999E-4</v>
      </c>
      <c r="P357" t="s">
        <v>2234</v>
      </c>
      <c r="Q357" t="str">
        <f>SUBSTITUTE(Table3[[#This Row],[Column1]],"'","")</f>
        <v>RXN-DB4PS_c_FWD-YDR487C</v>
      </c>
      <c r="S357" t="s">
        <v>525</v>
      </c>
      <c r="T357" t="s">
        <v>415</v>
      </c>
      <c r="U357">
        <v>1.1989209275799999E-4</v>
      </c>
      <c r="V357" cm="1">
        <f t="array" ref="V357">(_xlfn._xlws.FILTER(Table3[Column2],Table3[Column2]=Table5[[#This Row],[Column1]],"")=Table5[[#This Row],[Column1]])*Table5[[#This Row],[Column3]]</f>
        <v>1.1989209275799999E-4</v>
      </c>
      <c r="X357" t="s">
        <v>525</v>
      </c>
      <c r="Y357" t="s">
        <v>415</v>
      </c>
      <c r="Z357">
        <v>1.1989209275799999E-4</v>
      </c>
      <c r="AA357">
        <f>_xlfn.XLOOKUP(Table4[[#This Row],[Column1]],Table2[Column1],Table2[Column3])</f>
        <v>1.1989209275799999E-4</v>
      </c>
      <c r="AB357">
        <f>(Table4[[#This Row],[old flux]]-Table4[[#This Row],[Column3]])/Table4[[#This Row],[old flux]]</f>
        <v>0</v>
      </c>
    </row>
    <row r="358" spans="1:28" hidden="1" x14ac:dyDescent="0.2">
      <c r="A358" t="s">
        <v>358</v>
      </c>
      <c r="B358">
        <v>1.69179489089949</v>
      </c>
      <c r="C358" t="str">
        <f>Table1[[#This Row],[rxnid]]</f>
        <v>RXN-DDPA_c_FWD-YDR035W</v>
      </c>
      <c r="D358">
        <f>Table1[[#This Row],[kapp (1/s)]]*3600</f>
        <v>6090.4616072381641</v>
      </c>
      <c r="F358" t="s">
        <v>6109</v>
      </c>
      <c r="G358">
        <f>_xlfn.XLOOKUP(SUBSTITUTE(Table6[[#This Row],[rxn]],"'",""),Table1[rxnid2],Table1[kapp (1/h)],MEDIAN(Table1[kapp (1/h)]))</f>
        <v>24803.684102600713</v>
      </c>
      <c r="J358" t="s">
        <v>526</v>
      </c>
      <c r="K358" t="s">
        <v>415</v>
      </c>
      <c r="L358">
        <v>6.3257905891999999E-5</v>
      </c>
      <c r="M358" cm="1">
        <f t="array" ref="M358">(_xlfn._xlws.FILTER(Table3[Column2],Table3[Column2]=Table2[[#This Row],[Column1]],"")=Table2[[#This Row],[Column1]])*Table2[[#This Row],[Column3]]</f>
        <v>6.3257905891999999E-5</v>
      </c>
      <c r="P358" t="s">
        <v>2235</v>
      </c>
      <c r="Q358" t="str">
        <f>SUBSTITUTE(Table3[[#This Row],[Column1]],"'","")</f>
        <v>RXN-DHQTi_c_FWD-YDR127W</v>
      </c>
      <c r="S358" t="s">
        <v>526</v>
      </c>
      <c r="T358" t="s">
        <v>415</v>
      </c>
      <c r="U358">
        <v>6.3257905891999999E-5</v>
      </c>
      <c r="V358" cm="1">
        <f t="array" ref="V358">(_xlfn._xlws.FILTER(Table3[Column2],Table3[Column2]=Table5[[#This Row],[Column1]],"")=Table5[[#This Row],[Column1]])*Table5[[#This Row],[Column3]]</f>
        <v>6.3257905891999999E-5</v>
      </c>
      <c r="X358" t="s">
        <v>526</v>
      </c>
      <c r="Y358" t="s">
        <v>415</v>
      </c>
      <c r="Z358">
        <v>6.3257905891999999E-5</v>
      </c>
      <c r="AA358">
        <f>_xlfn.XLOOKUP(Table4[[#This Row],[Column1]],Table2[Column1],Table2[Column3])</f>
        <v>6.3257905891999999E-5</v>
      </c>
      <c r="AB358">
        <f>(Table4[[#This Row],[old flux]]-Table4[[#This Row],[Column3]])/Table4[[#This Row],[old flux]]</f>
        <v>0</v>
      </c>
    </row>
    <row r="359" spans="1:28" hidden="1" x14ac:dyDescent="0.2">
      <c r="A359" t="s">
        <v>359</v>
      </c>
      <c r="B359">
        <v>76.069072563891694</v>
      </c>
      <c r="C359" t="str">
        <f>Table1[[#This Row],[rxnid]]</f>
        <v>RXN-SO4t_c_e_FWD-YLR092W</v>
      </c>
      <c r="D359">
        <f>Table1[[#This Row],[kapp (1/s)]]*3600</f>
        <v>273848.6612300101</v>
      </c>
      <c r="F359" t="s">
        <v>6110</v>
      </c>
      <c r="G359">
        <f>_xlfn.XLOOKUP(SUBSTITUTE(Table6[[#This Row],[rxn]],"'",""),Table1[rxnid2],Table1[kapp (1/h)],MEDIAN(Table1[kapp (1/h)]))</f>
        <v>24803.684102600713</v>
      </c>
      <c r="J359" t="s">
        <v>527</v>
      </c>
      <c r="K359" t="s">
        <v>415</v>
      </c>
      <c r="L359">
        <v>1482.42758612798</v>
      </c>
      <c r="M359" cm="1">
        <f t="array" ref="M359">(_xlfn._xlws.FILTER(Table3[Column2],Table3[Column2]=Table2[[#This Row],[Column1]],"")=Table2[[#This Row],[Column1]])*Table2[[#This Row],[Column3]]</f>
        <v>1482.42758612798</v>
      </c>
      <c r="P359" t="s">
        <v>2236</v>
      </c>
      <c r="Q359" t="str">
        <f>SUBSTITUTE(Table3[[#This Row],[Column1]],"'","")</f>
        <v>RXN-DHQS_c_FWD-YDR127W</v>
      </c>
      <c r="S359" t="s">
        <v>527</v>
      </c>
      <c r="T359" t="s">
        <v>415</v>
      </c>
      <c r="U359">
        <v>1482.42758612798</v>
      </c>
      <c r="V359" cm="1">
        <f t="array" ref="V359">(_xlfn._xlws.FILTER(Table3[Column2],Table3[Column2]=Table5[[#This Row],[Column1]],"")=Table5[[#This Row],[Column1]])*Table5[[#This Row],[Column3]]</f>
        <v>1482.42758612798</v>
      </c>
      <c r="X359" t="s">
        <v>527</v>
      </c>
      <c r="Y359" t="s">
        <v>415</v>
      </c>
      <c r="Z359">
        <v>1447.64536655133</v>
      </c>
      <c r="AA359">
        <f>_xlfn.XLOOKUP(Table4[[#This Row],[Column1]],Table2[Column1],Table2[Column3])</f>
        <v>1482.42758612798</v>
      </c>
      <c r="AB359">
        <f>(Table4[[#This Row],[old flux]]-Table4[[#This Row],[Column3]])/Table4[[#This Row],[old flux]]</f>
        <v>2.3463014249147447E-2</v>
      </c>
    </row>
    <row r="360" spans="1:28" hidden="1" x14ac:dyDescent="0.2">
      <c r="A360" t="s">
        <v>360</v>
      </c>
      <c r="B360">
        <v>24.317487399911901</v>
      </c>
      <c r="C360" t="str">
        <f>Table1[[#This Row],[rxnid]]</f>
        <v>RXN-HEX1_c_FWD-YCL040W</v>
      </c>
      <c r="D360">
        <f>Table1[[#This Row],[kapp (1/s)]]*3600</f>
        <v>87542.954639682837</v>
      </c>
      <c r="F360" t="s">
        <v>6111</v>
      </c>
      <c r="G360">
        <f>_xlfn.XLOOKUP(SUBSTITUTE(Table6[[#This Row],[rxn]],"'",""),Table1[rxnid2],Table1[kapp (1/h)],MEDIAN(Table1[kapp (1/h)]))</f>
        <v>24803.684102600713</v>
      </c>
      <c r="J360" t="s">
        <v>528</v>
      </c>
      <c r="K360" t="s">
        <v>415</v>
      </c>
      <c r="L360">
        <v>9.9333633817364E-2</v>
      </c>
      <c r="M360" cm="1">
        <f t="array" ref="M360">(_xlfn._xlws.FILTER(Table3[Column2],Table3[Column2]=Table2[[#This Row],[Column1]],"")=Table2[[#This Row],[Column1]])*Table2[[#This Row],[Column3]]</f>
        <v>9.9333633817364E-2</v>
      </c>
      <c r="P360" t="s">
        <v>2237</v>
      </c>
      <c r="Q360" t="str">
        <f>SUBSTITUTE(Table3[[#This Row],[Column1]],"'","")</f>
        <v>RXN-3DSPHR_r_FWD-YBR265W</v>
      </c>
      <c r="S360" t="s">
        <v>528</v>
      </c>
      <c r="T360" t="s">
        <v>415</v>
      </c>
      <c r="U360">
        <v>9.9333633817364E-2</v>
      </c>
      <c r="V360" cm="1">
        <f t="array" ref="V360">(_xlfn._xlws.FILTER(Table3[Column2],Table3[Column2]=Table5[[#This Row],[Column1]],"")=Table5[[#This Row],[Column1]])*Table5[[#This Row],[Column3]]</f>
        <v>9.9333633817364E-2</v>
      </c>
      <c r="X360" t="s">
        <v>528</v>
      </c>
      <c r="Y360" t="s">
        <v>415</v>
      </c>
      <c r="Z360">
        <v>9.9333633817364E-2</v>
      </c>
      <c r="AA360">
        <f>_xlfn.XLOOKUP(Table4[[#This Row],[Column1]],Table2[Column1],Table2[Column3])</f>
        <v>9.9333633817364E-2</v>
      </c>
      <c r="AB360">
        <f>(Table4[[#This Row],[old flux]]-Table4[[#This Row],[Column3]])/Table4[[#This Row],[old flux]]</f>
        <v>0</v>
      </c>
    </row>
    <row r="361" spans="1:28" hidden="1" x14ac:dyDescent="0.2">
      <c r="A361" t="s">
        <v>361</v>
      </c>
      <c r="B361">
        <v>24.317487399911901</v>
      </c>
      <c r="C361" t="str">
        <f>Table1[[#This Row],[rxnid]]</f>
        <v>RXN-HEX1_c_FWD-YGL253W</v>
      </c>
      <c r="D361">
        <f>Table1[[#This Row],[kapp (1/s)]]*3600</f>
        <v>87542.954639682837</v>
      </c>
      <c r="F361" t="s">
        <v>6112</v>
      </c>
      <c r="G361">
        <f>_xlfn.XLOOKUP(SUBSTITUTE(Table6[[#This Row],[rxn]],"'",""),Table1[rxnid2],Table1[kapp (1/h)],MEDIAN(Table1[kapp (1/h)]))</f>
        <v>24803.684102600713</v>
      </c>
      <c r="J361" t="s">
        <v>529</v>
      </c>
      <c r="K361" t="s">
        <v>415</v>
      </c>
      <c r="L361">
        <v>3.9670208234209201</v>
      </c>
      <c r="M361" cm="1">
        <f t="array" ref="M361">(_xlfn._xlws.FILTER(Table3[Column2],Table3[Column2]=Table2[[#This Row],[Column1]],"")=Table2[[#This Row],[Column1]])*Table2[[#This Row],[Column3]]</f>
        <v>3.9670208234209201</v>
      </c>
      <c r="P361" t="s">
        <v>2238</v>
      </c>
      <c r="Q361" t="str">
        <f>SUBSTITUTE(Table3[[#This Row],[Column1]],"'","")</f>
        <v>RXN-DDPA_c_FWD-YDR035W</v>
      </c>
      <c r="S361" t="s">
        <v>529</v>
      </c>
      <c r="T361" t="s">
        <v>415</v>
      </c>
      <c r="U361">
        <v>3.9670208234209201</v>
      </c>
      <c r="V361" cm="1">
        <f t="array" ref="V361">(_xlfn._xlws.FILTER(Table3[Column2],Table3[Column2]=Table5[[#This Row],[Column1]],"")=Table5[[#This Row],[Column1]])*Table5[[#This Row],[Column3]]</f>
        <v>3.9670208234209201</v>
      </c>
      <c r="X361" t="s">
        <v>529</v>
      </c>
      <c r="Y361" t="s">
        <v>415</v>
      </c>
      <c r="Z361">
        <v>3.9670208234209201</v>
      </c>
      <c r="AA361">
        <f>_xlfn.XLOOKUP(Table4[[#This Row],[Column1]],Table2[Column1],Table2[Column3])</f>
        <v>3.9670208234209201</v>
      </c>
      <c r="AB361">
        <f>(Table4[[#This Row],[old flux]]-Table4[[#This Row],[Column3]])/Table4[[#This Row],[old flux]]</f>
        <v>0</v>
      </c>
    </row>
    <row r="362" spans="1:28" hidden="1" x14ac:dyDescent="0.2">
      <c r="A362" t="s">
        <v>362</v>
      </c>
      <c r="B362">
        <v>24.317487399911901</v>
      </c>
      <c r="C362" t="str">
        <f>Table1[[#This Row],[rxnid]]</f>
        <v>RXN-HEX1_c_FWD-YFR053C</v>
      </c>
      <c r="D362">
        <f>Table1[[#This Row],[kapp (1/s)]]*3600</f>
        <v>87542.954639682837</v>
      </c>
      <c r="F362" t="s">
        <v>6113</v>
      </c>
      <c r="G362">
        <f>_xlfn.XLOOKUP(SUBSTITUTE(Table6[[#This Row],[rxn]],"'",""),Table1[rxnid2],Table1[kapp (1/h)],MEDIAN(Table1[kapp (1/h)]))</f>
        <v>24803.684102600713</v>
      </c>
      <c r="J362" t="s">
        <v>530</v>
      </c>
      <c r="K362" t="s">
        <v>415</v>
      </c>
      <c r="L362">
        <v>3.9670208234209201</v>
      </c>
      <c r="M362" cm="1">
        <f t="array" ref="M362">(_xlfn._xlws.FILTER(Table3[Column2],Table3[Column2]=Table2[[#This Row],[Column1]],"")=Table2[[#This Row],[Column1]])*Table2[[#This Row],[Column3]]</f>
        <v>3.9670208234209201</v>
      </c>
      <c r="P362" t="s">
        <v>2239</v>
      </c>
      <c r="Q362" t="str">
        <f>SUBSTITUTE(Table3[[#This Row],[Column1]],"'","")</f>
        <v>RXN-DDPA_c_FWD-YBR249C</v>
      </c>
      <c r="S362" t="s">
        <v>530</v>
      </c>
      <c r="T362" t="s">
        <v>415</v>
      </c>
      <c r="U362">
        <v>3.9670208234209201</v>
      </c>
      <c r="V362" cm="1">
        <f t="array" ref="V362">(_xlfn._xlws.FILTER(Table3[Column2],Table3[Column2]=Table5[[#This Row],[Column1]],"")=Table5[[#This Row],[Column1]])*Table5[[#This Row],[Column3]]</f>
        <v>3.9670208234209201</v>
      </c>
      <c r="X362" t="s">
        <v>530</v>
      </c>
      <c r="Y362" t="s">
        <v>415</v>
      </c>
      <c r="Z362">
        <v>3.9670208234209201</v>
      </c>
      <c r="AA362">
        <f>_xlfn.XLOOKUP(Table4[[#This Row],[Column1]],Table2[Column1],Table2[Column3])</f>
        <v>3.9670208234209201</v>
      </c>
      <c r="AB362">
        <f>(Table4[[#This Row],[old flux]]-Table4[[#This Row],[Column3]])/Table4[[#This Row],[old flux]]</f>
        <v>0</v>
      </c>
    </row>
    <row r="363" spans="1:28" hidden="1" x14ac:dyDescent="0.2">
      <c r="A363" t="s">
        <v>363</v>
      </c>
      <c r="B363">
        <v>330.83717167149501</v>
      </c>
      <c r="C363" t="str">
        <f>Table1[[#This Row],[rxnid]]</f>
        <v>RXN-PItps_e_FWD-YML123C</v>
      </c>
      <c r="D363">
        <f>Table1[[#This Row],[kapp (1/s)]]*3600</f>
        <v>1191013.8180173819</v>
      </c>
      <c r="F363" t="s">
        <v>6114</v>
      </c>
      <c r="G363">
        <f>_xlfn.XLOOKUP(SUBSTITUTE(Table6[[#This Row],[rxn]],"'",""),Table1[rxnid2],Table1[kapp (1/h)],MEDIAN(Table1[kapp (1/h)]))</f>
        <v>24803.684102600713</v>
      </c>
      <c r="J363" t="s">
        <v>531</v>
      </c>
      <c r="K363" t="s">
        <v>415</v>
      </c>
      <c r="L363">
        <v>0.22845892382845101</v>
      </c>
      <c r="M363" cm="1">
        <f t="array" ref="M363">(_xlfn._xlws.FILTER(Table3[Column2],Table3[Column2]=Table2[[#This Row],[Column1]],"")=Table2[[#This Row],[Column1]])*Table2[[#This Row],[Column3]]</f>
        <v>0.22845892382845101</v>
      </c>
      <c r="P363" t="s">
        <v>2240</v>
      </c>
      <c r="Q363" t="str">
        <f>SUBSTITUTE(Table3[[#This Row],[Column1]],"'","")</f>
        <v>RXN-3HXPHBH_c_FWD-YDR376W</v>
      </c>
      <c r="S363" t="s">
        <v>531</v>
      </c>
      <c r="T363" t="s">
        <v>415</v>
      </c>
      <c r="U363">
        <v>0.22845892382845101</v>
      </c>
      <c r="V363" cm="1">
        <f t="array" ref="V363">(_xlfn._xlws.FILTER(Table3[Column2],Table3[Column2]=Table5[[#This Row],[Column1]],"")=Table5[[#This Row],[Column1]])*Table5[[#This Row],[Column3]]</f>
        <v>0.22845892382845101</v>
      </c>
      <c r="X363" t="s">
        <v>531</v>
      </c>
      <c r="Y363" t="s">
        <v>415</v>
      </c>
      <c r="Z363">
        <v>0.22845892382845101</v>
      </c>
      <c r="AA363">
        <f>_xlfn.XLOOKUP(Table4[[#This Row],[Column1]],Table2[Column1],Table2[Column3])</f>
        <v>0.22845892382845101</v>
      </c>
      <c r="AB363">
        <f>(Table4[[#This Row],[old flux]]-Table4[[#This Row],[Column3]])/Table4[[#This Row],[old flux]]</f>
        <v>0</v>
      </c>
    </row>
    <row r="364" spans="1:28" hidden="1" x14ac:dyDescent="0.2">
      <c r="A364" t="s">
        <v>364</v>
      </c>
      <c r="B364">
        <v>330.83717167149501</v>
      </c>
      <c r="C364" t="str">
        <f>Table1[[#This Row],[rxnid]]</f>
        <v>RXN-PItps_e_FWD-YCR037C</v>
      </c>
      <c r="D364">
        <f>Table1[[#This Row],[kapp (1/s)]]*3600</f>
        <v>1191013.8180173819</v>
      </c>
      <c r="F364" t="s">
        <v>6115</v>
      </c>
      <c r="G364">
        <f>_xlfn.XLOOKUP(SUBSTITUTE(Table6[[#This Row],[rxn]],"'",""),Table1[rxnid2],Table1[kapp (1/h)],MEDIAN(Table1[kapp (1/h)]))</f>
        <v>24803.684102600713</v>
      </c>
      <c r="J364" t="s">
        <v>532</v>
      </c>
      <c r="K364" t="s">
        <v>415</v>
      </c>
      <c r="L364">
        <v>36.459357764542801</v>
      </c>
      <c r="M364" cm="1">
        <f t="array" ref="M364">(_xlfn._xlws.FILTER(Table3[Column2],Table3[Column2]=Table2[[#This Row],[Column1]],"")=Table2[[#This Row],[Column1]])*Table2[[#This Row],[Column3]]</f>
        <v>36.459357764542801</v>
      </c>
      <c r="P364" t="s">
        <v>2241</v>
      </c>
      <c r="Q364" t="str">
        <f>SUBSTITUTE(Table3[[#This Row],[Column1]],"'","")</f>
        <v>RXN-3HXPHBH_c_FWD-YPL252C</v>
      </c>
      <c r="S364" t="s">
        <v>532</v>
      </c>
      <c r="T364" t="s">
        <v>415</v>
      </c>
      <c r="U364">
        <v>36.459357764542801</v>
      </c>
      <c r="V364" cm="1">
        <f t="array" ref="V364">(_xlfn._xlws.FILTER(Table3[Column2],Table3[Column2]=Table5[[#This Row],[Column1]],"")=Table5[[#This Row],[Column1]])*Table5[[#This Row],[Column3]]</f>
        <v>36.459357764542801</v>
      </c>
      <c r="X364" t="s">
        <v>532</v>
      </c>
      <c r="Y364" t="s">
        <v>415</v>
      </c>
      <c r="Z364">
        <v>9.3814359777462801</v>
      </c>
      <c r="AA364">
        <f>_xlfn.XLOOKUP(Table4[[#This Row],[Column1]],Table2[Column1],Table2[Column3])</f>
        <v>36.459357764542801</v>
      </c>
      <c r="AB364">
        <f>(Table4[[#This Row],[old flux]]-Table4[[#This Row],[Column3]])/Table4[[#This Row],[old flux]]</f>
        <v>0.74268784331495141</v>
      </c>
    </row>
    <row r="365" spans="1:28" hidden="1" x14ac:dyDescent="0.2">
      <c r="A365" t="s">
        <v>365</v>
      </c>
      <c r="B365">
        <v>330.83717167149501</v>
      </c>
      <c r="C365" t="str">
        <f>Table1[[#This Row],[rxnid]]</f>
        <v>RXN-PItps_e_FWD-YBR296C</v>
      </c>
      <c r="D365">
        <f>Table1[[#This Row],[kapp (1/s)]]*3600</f>
        <v>1191013.8180173819</v>
      </c>
      <c r="F365" t="s">
        <v>6116</v>
      </c>
      <c r="G365">
        <f>_xlfn.XLOOKUP(SUBSTITUTE(Table6[[#This Row],[rxn]],"'",""),Table1[rxnid2],Table1[kapp (1/h)],MEDIAN(Table1[kapp (1/h)]))</f>
        <v>24803.684102600713</v>
      </c>
      <c r="J365" t="s">
        <v>533</v>
      </c>
      <c r="K365" t="s">
        <v>415</v>
      </c>
      <c r="L365">
        <v>4.60670581014059</v>
      </c>
      <c r="M365" cm="1">
        <f t="array" ref="M365">(_xlfn._xlws.FILTER(Table3[Column2],Table3[Column2]=Table2[[#This Row],[Column1]],"")=Table2[[#This Row],[Column1]])*Table2[[#This Row],[Column3]]</f>
        <v>4.60670581014059</v>
      </c>
      <c r="P365" t="s">
        <v>2242</v>
      </c>
      <c r="Q365" t="str">
        <f>SUBSTITUTE(Table3[[#This Row],[Column1]],"'","")</f>
        <v>RXN-HKYNH_c_FWD-YLR231C</v>
      </c>
      <c r="S365" t="s">
        <v>533</v>
      </c>
      <c r="T365" t="s">
        <v>415</v>
      </c>
      <c r="U365">
        <v>4.60670581014059</v>
      </c>
      <c r="V365" cm="1">
        <f t="array" ref="V365">(_xlfn._xlws.FILTER(Table3[Column2],Table3[Column2]=Table5[[#This Row],[Column1]],"")=Table5[[#This Row],[Column1]])*Table5[[#This Row],[Column3]]</f>
        <v>4.60670581014059</v>
      </c>
      <c r="X365" t="s">
        <v>533</v>
      </c>
      <c r="Y365" t="s">
        <v>415</v>
      </c>
      <c r="Z365">
        <v>4.60670581014059</v>
      </c>
      <c r="AA365">
        <f>_xlfn.XLOOKUP(Table4[[#This Row],[Column1]],Table2[Column1],Table2[Column3])</f>
        <v>4.60670581014059</v>
      </c>
      <c r="AB365">
        <f>(Table4[[#This Row],[old flux]]-Table4[[#This Row],[Column3]])/Table4[[#This Row],[old flux]]</f>
        <v>0</v>
      </c>
    </row>
    <row r="366" spans="1:28" hidden="1" x14ac:dyDescent="0.2">
      <c r="A366" t="s">
        <v>366</v>
      </c>
      <c r="B366">
        <v>330.83717167149501</v>
      </c>
      <c r="C366" t="str">
        <f>Table1[[#This Row],[rxnid]]</f>
        <v>RXN-PItps_e_FWD-YJL198W</v>
      </c>
      <c r="D366">
        <f>Table1[[#This Row],[kapp (1/s)]]*3600</f>
        <v>1191013.8180173819</v>
      </c>
      <c r="F366" t="s">
        <v>6117</v>
      </c>
      <c r="G366">
        <f>_xlfn.XLOOKUP(SUBSTITUTE(Table6[[#This Row],[rxn]],"'",""),Table1[rxnid2],Table1[kapp (1/h)],MEDIAN(Table1[kapp (1/h)]))</f>
        <v>24803.684102600713</v>
      </c>
      <c r="J366" t="s">
        <v>534</v>
      </c>
      <c r="K366" t="s">
        <v>415</v>
      </c>
      <c r="L366">
        <v>11957.4186636305</v>
      </c>
      <c r="M366" cm="1">
        <f t="array" ref="M366">(_xlfn._xlws.FILTER(Table3[Column2],Table3[Column2]=Table2[[#This Row],[Column1]],"")=Table2[[#This Row],[Column1]])*Table2[[#This Row],[Column3]]</f>
        <v>11957.4186636305</v>
      </c>
      <c r="P366" t="s">
        <v>2243</v>
      </c>
      <c r="Q366" t="str">
        <f>SUBSTITUTE(Table3[[#This Row],[Column1]],"'","")</f>
        <v>RXN-HACD140i_x_FWD-YKR009C</v>
      </c>
      <c r="S366" t="s">
        <v>534</v>
      </c>
      <c r="T366" t="s">
        <v>415</v>
      </c>
      <c r="U366">
        <v>11957.4186636305</v>
      </c>
      <c r="V366" cm="1">
        <f t="array" ref="V366">(_xlfn._xlws.FILTER(Table3[Column2],Table3[Column2]=Table5[[#This Row],[Column1]],"")=Table5[[#This Row],[Column1]])*Table5[[#This Row],[Column3]]</f>
        <v>11957.4186636305</v>
      </c>
      <c r="X366" t="s">
        <v>534</v>
      </c>
      <c r="Y366" t="s">
        <v>415</v>
      </c>
      <c r="Z366">
        <v>11933.6012360027</v>
      </c>
      <c r="AA366">
        <f>_xlfn.XLOOKUP(Table4[[#This Row],[Column1]],Table2[Column1],Table2[Column3])</f>
        <v>11957.4186636305</v>
      </c>
      <c r="AB366">
        <f>(Table4[[#This Row],[old flux]]-Table4[[#This Row],[Column3]])/Table4[[#This Row],[old flux]]</f>
        <v>1.9918536180591568E-3</v>
      </c>
    </row>
    <row r="367" spans="1:28" hidden="1" x14ac:dyDescent="0.2">
      <c r="A367" t="s">
        <v>367</v>
      </c>
      <c r="B367">
        <v>0.50026250354300195</v>
      </c>
      <c r="C367" t="str">
        <f>Table1[[#This Row],[rxnid]]</f>
        <v>RXN-G3PD1r_c_FWD-YDL022W</v>
      </c>
      <c r="D367">
        <f>Table1[[#This Row],[kapp (1/s)]]*3600</f>
        <v>1800.9450127548071</v>
      </c>
      <c r="F367" t="s">
        <v>6118</v>
      </c>
      <c r="G367">
        <f>_xlfn.XLOOKUP(SUBSTITUTE(Table6[[#This Row],[rxn]],"'",""),Table1[rxnid2],Table1[kapp (1/h)],MEDIAN(Table1[kapp (1/h)]))</f>
        <v>24803.684102600713</v>
      </c>
      <c r="J367" t="s">
        <v>535</v>
      </c>
      <c r="K367" t="s">
        <v>415</v>
      </c>
      <c r="L367">
        <v>0.175831051036233</v>
      </c>
      <c r="M367" cm="1">
        <f t="array" ref="M367">(_xlfn._xlws.FILTER(Table3[Column2],Table3[Column2]=Table2[[#This Row],[Column1]],"")=Table2[[#This Row],[Column1]])*Table2[[#This Row],[Column3]]</f>
        <v>0.175831051036233</v>
      </c>
      <c r="P367" t="s">
        <v>2244</v>
      </c>
      <c r="Q367" t="str">
        <f>SUBSTITUTE(Table3[[#This Row],[Column1]],"'","")</f>
        <v>RXN-3HAO_c_FWD-YJR025C</v>
      </c>
      <c r="S367" t="s">
        <v>535</v>
      </c>
      <c r="T367" t="s">
        <v>415</v>
      </c>
      <c r="U367">
        <v>0.175831051036233</v>
      </c>
      <c r="V367" cm="1">
        <f t="array" ref="V367">(_xlfn._xlws.FILTER(Table3[Column2],Table3[Column2]=Table5[[#This Row],[Column1]],"")=Table5[[#This Row],[Column1]])*Table5[[#This Row],[Column3]]</f>
        <v>0.175831051036233</v>
      </c>
      <c r="X367" t="s">
        <v>535</v>
      </c>
      <c r="Y367" t="s">
        <v>415</v>
      </c>
      <c r="Z367">
        <v>0.175831051036233</v>
      </c>
      <c r="AA367">
        <f>_xlfn.XLOOKUP(Table4[[#This Row],[Column1]],Table2[Column1],Table2[Column3])</f>
        <v>0.175831051036233</v>
      </c>
      <c r="AB367">
        <f>(Table4[[#This Row],[old flux]]-Table4[[#This Row],[Column3]])/Table4[[#This Row],[old flux]]</f>
        <v>0</v>
      </c>
    </row>
    <row r="368" spans="1:28" hidden="1" x14ac:dyDescent="0.2">
      <c r="A368" t="s">
        <v>368</v>
      </c>
      <c r="B368">
        <v>0.50026250354300195</v>
      </c>
      <c r="C368" t="str">
        <f>Table1[[#This Row],[rxnid]]</f>
        <v>RXN-G3PD1r_c_FWD-YOL059W_c</v>
      </c>
      <c r="D368">
        <f>Table1[[#This Row],[kapp (1/s)]]*3600</f>
        <v>1800.9450127548071</v>
      </c>
      <c r="F368" t="s">
        <v>6119</v>
      </c>
      <c r="G368">
        <f>_xlfn.XLOOKUP(SUBSTITUTE(Table6[[#This Row],[rxn]],"'",""),Table1[rxnid2],Table1[kapp (1/h)],MEDIAN(Table1[kapp (1/h)]))</f>
        <v>24803.684102600713</v>
      </c>
      <c r="J368" t="s">
        <v>536</v>
      </c>
      <c r="K368" t="s">
        <v>415</v>
      </c>
      <c r="L368">
        <v>1.5992124667991601</v>
      </c>
      <c r="M368" cm="1">
        <f t="array" ref="M368">(_xlfn._xlws.FILTER(Table3[Column2],Table3[Column2]=Table2[[#This Row],[Column1]],"")=Table2[[#This Row],[Column1]])*Table2[[#This Row],[Column3]]</f>
        <v>1.5992124667991601</v>
      </c>
      <c r="P368" t="s">
        <v>2245</v>
      </c>
      <c r="Q368" t="str">
        <f>SUBSTITUTE(Table3[[#This Row],[Column1]],"'","")</f>
        <v>RXN-3IPM3MT_c_FWD-YER175C</v>
      </c>
      <c r="S368" t="s">
        <v>536</v>
      </c>
      <c r="T368" t="s">
        <v>415</v>
      </c>
      <c r="U368">
        <v>1.5992124667991601</v>
      </c>
      <c r="V368" cm="1">
        <f t="array" ref="V368">(_xlfn._xlws.FILTER(Table3[Column2],Table3[Column2]=Table5[[#This Row],[Column1]],"")=Table5[[#This Row],[Column1]])*Table5[[#This Row],[Column3]]</f>
        <v>1.5992124667991601</v>
      </c>
      <c r="X368" t="s">
        <v>536</v>
      </c>
      <c r="Y368" t="s">
        <v>415</v>
      </c>
      <c r="Z368">
        <v>1.5992124667991601</v>
      </c>
      <c r="AA368">
        <f>_xlfn.XLOOKUP(Table4[[#This Row],[Column1]],Table2[Column1],Table2[Column3])</f>
        <v>1.5992124667991601</v>
      </c>
      <c r="AB368">
        <f>(Table4[[#This Row],[old flux]]-Table4[[#This Row],[Column3]])/Table4[[#This Row],[old flux]]</f>
        <v>0</v>
      </c>
    </row>
    <row r="369" spans="1:28" hidden="1" x14ac:dyDescent="0.2">
      <c r="A369" t="s">
        <v>369</v>
      </c>
      <c r="B369">
        <v>1.4829315233067499</v>
      </c>
      <c r="C369" t="str">
        <f>Table1[[#This Row],[rxnid]]</f>
        <v>RXN-AGPAT_rm_FWD-YDL052C</v>
      </c>
      <c r="D369">
        <f>Table1[[#This Row],[kapp (1/s)]]*3600</f>
        <v>5338.5534839042994</v>
      </c>
      <c r="F369" t="s">
        <v>6120</v>
      </c>
      <c r="G369">
        <f>_xlfn.XLOOKUP(SUBSTITUTE(Table6[[#This Row],[rxn]],"'",""),Table1[rxnid2],Table1[kapp (1/h)],MEDIAN(Table1[kapp (1/h)]))</f>
        <v>24803.684102600713</v>
      </c>
      <c r="J369" t="s">
        <v>537</v>
      </c>
      <c r="K369" t="s">
        <v>415</v>
      </c>
      <c r="L369">
        <v>10.558575921513199</v>
      </c>
      <c r="M369" cm="1">
        <f t="array" ref="M369">(_xlfn._xlws.FILTER(Table3[Column2],Table3[Column2]=Table2[[#This Row],[Column1]],"")=Table2[[#This Row],[Column1]])*Table2[[#This Row],[Column3]]</f>
        <v>10.558575921513199</v>
      </c>
      <c r="P369" t="s">
        <v>2246</v>
      </c>
      <c r="Q369" t="str">
        <f>SUBSTITUTE(Table3[[#This Row],[Column1]],"'","")</f>
        <v>RXN-IPPMIa_c_FWD-YGL009C</v>
      </c>
      <c r="S369" t="s">
        <v>537</v>
      </c>
      <c r="T369" t="s">
        <v>415</v>
      </c>
      <c r="U369">
        <v>10.558575921513199</v>
      </c>
      <c r="V369" cm="1">
        <f t="array" ref="V369">(_xlfn._xlws.FILTER(Table3[Column2],Table3[Column2]=Table5[[#This Row],[Column1]],"")=Table5[[#This Row],[Column1]])*Table5[[#This Row],[Column3]]</f>
        <v>10.558575921513199</v>
      </c>
      <c r="X369" t="s">
        <v>537</v>
      </c>
      <c r="Y369" t="s">
        <v>415</v>
      </c>
      <c r="Z369">
        <v>10.558575921513199</v>
      </c>
      <c r="AA369">
        <f>_xlfn.XLOOKUP(Table4[[#This Row],[Column1]],Table2[Column1],Table2[Column3])</f>
        <v>10.558575921513199</v>
      </c>
      <c r="AB369">
        <f>(Table4[[#This Row],[old flux]]-Table4[[#This Row],[Column3]])/Table4[[#This Row],[old flux]]</f>
        <v>0</v>
      </c>
    </row>
    <row r="370" spans="1:28" hidden="1" x14ac:dyDescent="0.2">
      <c r="A370" t="s">
        <v>370</v>
      </c>
      <c r="B370">
        <v>1.4829315233067499</v>
      </c>
      <c r="C370" t="str">
        <f>Table1[[#This Row],[rxnid]]</f>
        <v>RXN-AGPAT_rm_FWD-YOR175C</v>
      </c>
      <c r="D370">
        <f>Table1[[#This Row],[kapp (1/s)]]*3600</f>
        <v>5338.5534839042994</v>
      </c>
      <c r="F370" t="s">
        <v>6121</v>
      </c>
      <c r="G370">
        <f>_xlfn.XLOOKUP(SUBSTITUTE(Table6[[#This Row],[rxn]],"'",""),Table1[rxnid2],Table1[kapp (1/h)],MEDIAN(Table1[kapp (1/h)]))</f>
        <v>24803.684102600713</v>
      </c>
      <c r="J370" t="s">
        <v>538</v>
      </c>
      <c r="K370" t="s">
        <v>415</v>
      </c>
      <c r="L370">
        <v>9.7536375439523995E-2</v>
      </c>
      <c r="M370" cm="1">
        <f t="array" ref="M370">(_xlfn._xlws.FILTER(Table3[Column2],Table3[Column2]=Table2[[#This Row],[Column1]],"")=Table2[[#This Row],[Column1]])*Table2[[#This Row],[Column3]]</f>
        <v>9.7536375439523995E-2</v>
      </c>
      <c r="P370" t="s">
        <v>2247</v>
      </c>
      <c r="Q370" t="str">
        <f>SUBSTITUTE(Table3[[#This Row],[Column1]],"'","")</f>
        <v>RXN-IPPMIa_c_REV-YGL009C</v>
      </c>
      <c r="S370" t="s">
        <v>538</v>
      </c>
      <c r="T370" t="s">
        <v>415</v>
      </c>
      <c r="U370">
        <v>9.7536375439523995E-2</v>
      </c>
      <c r="V370" cm="1">
        <f t="array" ref="V370">(_xlfn._xlws.FILTER(Table3[Column2],Table3[Column2]=Table5[[#This Row],[Column1]],"")=Table5[[#This Row],[Column1]])*Table5[[#This Row],[Column3]]</f>
        <v>9.7536375439523995E-2</v>
      </c>
      <c r="X370" t="s">
        <v>538</v>
      </c>
      <c r="Y370" t="s">
        <v>415</v>
      </c>
      <c r="Z370">
        <v>9.7536375439523995E-2</v>
      </c>
      <c r="AA370">
        <f>_xlfn.XLOOKUP(Table4[[#This Row],[Column1]],Table2[Column1],Table2[Column3])</f>
        <v>9.7536375439523995E-2</v>
      </c>
      <c r="AB370">
        <f>(Table4[[#This Row],[old flux]]-Table4[[#This Row],[Column3]])/Table4[[#This Row],[old flux]]</f>
        <v>0</v>
      </c>
    </row>
    <row r="371" spans="1:28" hidden="1" x14ac:dyDescent="0.2">
      <c r="A371" t="s">
        <v>371</v>
      </c>
      <c r="B371">
        <v>362.44126617241199</v>
      </c>
      <c r="C371" t="str">
        <f>Table1[[#This Row],[rxnid]]</f>
        <v>RXN-NADHq6_c_FWD-YDL085W</v>
      </c>
      <c r="D371">
        <f>Table1[[#This Row],[kapp (1/s)]]*3600</f>
        <v>1304788.5582206831</v>
      </c>
      <c r="F371" t="s">
        <v>6122</v>
      </c>
      <c r="G371">
        <f>_xlfn.XLOOKUP(SUBSTITUTE(Table6[[#This Row],[rxn]],"'",""),Table1[rxnid2],Table1[kapp (1/h)],MEDIAN(Table1[kapp (1/h)]))</f>
        <v>24803.684102600713</v>
      </c>
      <c r="J371" t="s">
        <v>539</v>
      </c>
      <c r="K371" t="s">
        <v>415</v>
      </c>
      <c r="L371">
        <v>4.1136198927916796</v>
      </c>
      <c r="M371" cm="1">
        <f t="array" ref="M371">(_xlfn._xlws.FILTER(Table3[Column2],Table3[Column2]=Table2[[#This Row],[Column1]],"")=Table2[[#This Row],[Column1]])*Table2[[#This Row],[Column3]]</f>
        <v>4.1136198927916796</v>
      </c>
      <c r="P371" t="s">
        <v>2248</v>
      </c>
      <c r="Q371" t="str">
        <f>SUBSTITUTE(Table3[[#This Row],[Column1]],"'","")</f>
        <v>RXN-IPMD_c_FWD-YCL018W</v>
      </c>
      <c r="S371" t="s">
        <v>539</v>
      </c>
      <c r="T371" t="s">
        <v>415</v>
      </c>
      <c r="U371">
        <v>4.1136198927916796</v>
      </c>
      <c r="V371" cm="1">
        <f t="array" ref="V371">(_xlfn._xlws.FILTER(Table3[Column2],Table3[Column2]=Table5[[#This Row],[Column1]],"")=Table5[[#This Row],[Column1]])*Table5[[#This Row],[Column3]]</f>
        <v>4.1136198927916796</v>
      </c>
      <c r="X371" t="s">
        <v>539</v>
      </c>
      <c r="Y371" t="s">
        <v>415</v>
      </c>
      <c r="Z371">
        <v>4.1136198927916796</v>
      </c>
      <c r="AA371">
        <f>_xlfn.XLOOKUP(Table4[[#This Row],[Column1]],Table2[Column1],Table2[Column3])</f>
        <v>4.1136198927916796</v>
      </c>
      <c r="AB371">
        <f>(Table4[[#This Row],[old flux]]-Table4[[#This Row],[Column3]])/Table4[[#This Row],[old flux]]</f>
        <v>0</v>
      </c>
    </row>
    <row r="372" spans="1:28" hidden="1" x14ac:dyDescent="0.2">
      <c r="A372" t="s">
        <v>372</v>
      </c>
      <c r="B372">
        <v>24.702246606613301</v>
      </c>
      <c r="C372" t="str">
        <f>Table1[[#This Row],[rxnid]]</f>
        <v>RXN-ADK1_c_FWD-YDL166C</v>
      </c>
      <c r="D372">
        <f>Table1[[#This Row],[kapp (1/s)]]*3600</f>
        <v>88928.087783807889</v>
      </c>
      <c r="F372" t="s">
        <v>6123</v>
      </c>
      <c r="G372">
        <f>_xlfn.XLOOKUP(SUBSTITUTE(Table6[[#This Row],[rxn]],"'",""),Table1[rxnid2],Table1[kapp (1/h)],MEDIAN(Table1[kapp (1/h)]))</f>
        <v>24803.684102600713</v>
      </c>
      <c r="J372" t="s">
        <v>540</v>
      </c>
      <c r="K372" t="s">
        <v>415</v>
      </c>
      <c r="L372">
        <v>3.5759718318866998E-2</v>
      </c>
      <c r="M372" cm="1">
        <f t="array" ref="M372">(_xlfn._xlws.FILTER(Table3[Column2],Table3[Column2]=Table2[[#This Row],[Column1]],"")=Table2[[#This Row],[Column1]])*Table2[[#This Row],[Column3]]</f>
        <v>3.5759718318866998E-2</v>
      </c>
      <c r="P372" t="s">
        <v>2249</v>
      </c>
      <c r="Q372" t="str">
        <f>SUBSTITUTE(Table3[[#This Row],[Column1]],"'","")</f>
        <v>RXN-3MOBDC_c_FWD-YGR087C</v>
      </c>
      <c r="S372" t="s">
        <v>540</v>
      </c>
      <c r="T372" t="s">
        <v>415</v>
      </c>
      <c r="U372">
        <v>3.5759718318866998E-2</v>
      </c>
      <c r="V372" cm="1">
        <f t="array" ref="V372">(_xlfn._xlws.FILTER(Table3[Column2],Table3[Column2]=Table5[[#This Row],[Column1]],"")=Table5[[#This Row],[Column1]])*Table5[[#This Row],[Column3]]</f>
        <v>3.5759718318866998E-2</v>
      </c>
      <c r="X372" t="s">
        <v>540</v>
      </c>
      <c r="Y372" t="s">
        <v>415</v>
      </c>
      <c r="Z372">
        <v>3.5759718318866998E-2</v>
      </c>
      <c r="AA372">
        <f>_xlfn.XLOOKUP(Table4[[#This Row],[Column1]],Table2[Column1],Table2[Column3])</f>
        <v>3.5759718318866998E-2</v>
      </c>
      <c r="AB372">
        <f>(Table4[[#This Row],[old flux]]-Table4[[#This Row],[Column3]])/Table4[[#This Row],[old flux]]</f>
        <v>0</v>
      </c>
    </row>
    <row r="373" spans="1:28" hidden="1" x14ac:dyDescent="0.2">
      <c r="A373" t="s">
        <v>373</v>
      </c>
      <c r="B373">
        <v>24.702246606613301</v>
      </c>
      <c r="C373" t="str">
        <f>Table1[[#This Row],[rxnid]]</f>
        <v>RXN-ADK1_c_FWD-YDR226W</v>
      </c>
      <c r="D373">
        <f>Table1[[#This Row],[kapp (1/s)]]*3600</f>
        <v>88928.087783807889</v>
      </c>
      <c r="F373" t="s">
        <v>6124</v>
      </c>
      <c r="G373">
        <f>_xlfn.XLOOKUP(SUBSTITUTE(Table6[[#This Row],[rxn]],"'",""),Table1[rxnid2],Table1[kapp (1/h)],MEDIAN(Table1[kapp (1/h)]))</f>
        <v>24803.684102600713</v>
      </c>
      <c r="J373" t="s">
        <v>541</v>
      </c>
      <c r="K373" t="s">
        <v>415</v>
      </c>
      <c r="L373">
        <v>0.22845892382845101</v>
      </c>
      <c r="M373" cm="1">
        <f t="array" ref="M373">(_xlfn._xlws.FILTER(Table3[Column2],Table3[Column2]=Table2[[#This Row],[Column1]],"")=Table2[[#This Row],[Column1]])*Table2[[#This Row],[Column3]]</f>
        <v>0.22845892382845101</v>
      </c>
      <c r="P373" t="s">
        <v>2250</v>
      </c>
      <c r="Q373" t="str">
        <f>SUBSTITUTE(Table3[[#This Row],[Column1]],"'","")</f>
        <v>RXN-3MOBDC_c_FWD-YLR044C</v>
      </c>
      <c r="S373" t="s">
        <v>541</v>
      </c>
      <c r="T373" t="s">
        <v>415</v>
      </c>
      <c r="U373">
        <v>0.22845892382845101</v>
      </c>
      <c r="V373" cm="1">
        <f t="array" ref="V373">(_xlfn._xlws.FILTER(Table3[Column2],Table3[Column2]=Table5[[#This Row],[Column1]],"")=Table5[[#This Row],[Column1]])*Table5[[#This Row],[Column3]]</f>
        <v>0.22845892382845101</v>
      </c>
      <c r="X373" t="s">
        <v>541</v>
      </c>
      <c r="Y373" t="s">
        <v>415</v>
      </c>
      <c r="Z373">
        <v>0.22845892382845101</v>
      </c>
      <c r="AA373">
        <f>_xlfn.XLOOKUP(Table4[[#This Row],[Column1]],Table2[Column1],Table2[Column3])</f>
        <v>0.22845892382845101</v>
      </c>
      <c r="AB373">
        <f>(Table4[[#This Row],[old flux]]-Table4[[#This Row],[Column3]])/Table4[[#This Row],[old flux]]</f>
        <v>0</v>
      </c>
    </row>
    <row r="374" spans="1:28" hidden="1" x14ac:dyDescent="0.2">
      <c r="A374" t="s">
        <v>374</v>
      </c>
      <c r="B374">
        <v>9.7943664267107398</v>
      </c>
      <c r="C374" t="str">
        <f>Table1[[#This Row],[rxnid]]</f>
        <v>RXN-SERTRS_c_FWD-YDR023W</v>
      </c>
      <c r="D374">
        <f>Table1[[#This Row],[kapp (1/s)]]*3600</f>
        <v>35259.719136158667</v>
      </c>
      <c r="F374" t="s">
        <v>6125</v>
      </c>
      <c r="G374">
        <f>_xlfn.XLOOKUP(SUBSTITUTE(Table6[[#This Row],[rxn]],"'",""),Table1[rxnid2],Table1[kapp (1/h)],MEDIAN(Table1[kapp (1/h)]))</f>
        <v>24803.684102600713</v>
      </c>
      <c r="J374" t="s">
        <v>542</v>
      </c>
      <c r="K374" t="s">
        <v>415</v>
      </c>
      <c r="L374">
        <v>0.22845892382845101</v>
      </c>
      <c r="M374" cm="1">
        <f t="array" ref="M374">(_xlfn._xlws.FILTER(Table3[Column2],Table3[Column2]=Table2[[#This Row],[Column1]],"")=Table2[[#This Row],[Column1]])*Table2[[#This Row],[Column3]]</f>
        <v>0.22845892382845101</v>
      </c>
      <c r="P374" t="s">
        <v>2251</v>
      </c>
      <c r="Q374" t="str">
        <f>SUBSTITUTE(Table3[[#This Row],[Column1]],"'","")</f>
        <v>RXN-3MOBDC_c_FWD-YLR134W</v>
      </c>
      <c r="S374" t="s">
        <v>542</v>
      </c>
      <c r="T374" t="s">
        <v>415</v>
      </c>
      <c r="U374">
        <v>0.22845892382845101</v>
      </c>
      <c r="V374" cm="1">
        <f t="array" ref="V374">(_xlfn._xlws.FILTER(Table3[Column2],Table3[Column2]=Table5[[#This Row],[Column1]],"")=Table5[[#This Row],[Column1]])*Table5[[#This Row],[Column3]]</f>
        <v>0.22845892382845101</v>
      </c>
      <c r="X374" t="s">
        <v>542</v>
      </c>
      <c r="Y374" t="s">
        <v>415</v>
      </c>
      <c r="Z374">
        <v>0.22845892382845101</v>
      </c>
      <c r="AA374">
        <f>_xlfn.XLOOKUP(Table4[[#This Row],[Column1]],Table2[Column1],Table2[Column3])</f>
        <v>0.22845892382845101</v>
      </c>
      <c r="AB374">
        <f>(Table4[[#This Row],[old flux]]-Table4[[#This Row],[Column3]])/Table4[[#This Row],[old flux]]</f>
        <v>0</v>
      </c>
    </row>
    <row r="375" spans="1:28" hidden="1" x14ac:dyDescent="0.2">
      <c r="A375" t="s">
        <v>375</v>
      </c>
      <c r="B375">
        <v>9.7943664267107398</v>
      </c>
      <c r="C375" t="str">
        <f>Table1[[#This Row],[rxnid]]</f>
        <v>RXN-SERTRS_c_FWD-YHR011W</v>
      </c>
      <c r="D375">
        <f>Table1[[#This Row],[kapp (1/s)]]*3600</f>
        <v>35259.719136158667</v>
      </c>
      <c r="F375" t="s">
        <v>6126</v>
      </c>
      <c r="G375">
        <f>_xlfn.XLOOKUP(SUBSTITUTE(Table6[[#This Row],[rxn]],"'",""),Table1[rxnid2],Table1[kapp (1/h)],MEDIAN(Table1[kapp (1/h)]))</f>
        <v>24803.684102600713</v>
      </c>
      <c r="J375" t="s">
        <v>543</v>
      </c>
      <c r="K375" t="s">
        <v>415</v>
      </c>
      <c r="L375">
        <v>2.0179804329121902</v>
      </c>
      <c r="M375" cm="1">
        <f t="array" ref="M375">(_xlfn._xlws.FILTER(Table3[Column2],Table3[Column2]=Table2[[#This Row],[Column1]],"")=Table2[[#This Row],[Column1]])*Table2[[#This Row],[Column3]]</f>
        <v>2.0179804329121902</v>
      </c>
      <c r="P375" t="s">
        <v>2252</v>
      </c>
      <c r="Q375" t="str">
        <f>SUBSTITUTE(Table3[[#This Row],[Column1]],"'","")</f>
        <v>RXN-MTMOHT_m_FWD-YBR176W</v>
      </c>
      <c r="S375" t="s">
        <v>543</v>
      </c>
      <c r="T375" t="s">
        <v>415</v>
      </c>
      <c r="U375">
        <v>2.0179804329121902</v>
      </c>
      <c r="V375" cm="1">
        <f t="array" ref="V375">(_xlfn._xlws.FILTER(Table3[Column2],Table3[Column2]=Table5[[#This Row],[Column1]],"")=Table5[[#This Row],[Column1]])*Table5[[#This Row],[Column3]]</f>
        <v>2.0179804329121902</v>
      </c>
      <c r="X375" t="s">
        <v>543</v>
      </c>
      <c r="Y375" t="s">
        <v>415</v>
      </c>
      <c r="Z375">
        <v>2.0179804329121902</v>
      </c>
      <c r="AA375">
        <f>_xlfn.XLOOKUP(Table4[[#This Row],[Column1]],Table2[Column1],Table2[Column3])</f>
        <v>2.0179804329121902</v>
      </c>
      <c r="AB375">
        <f>(Table4[[#This Row],[old flux]]-Table4[[#This Row],[Column3]])/Table4[[#This Row],[old flux]]</f>
        <v>0</v>
      </c>
    </row>
    <row r="376" spans="1:28" hidden="1" x14ac:dyDescent="0.2">
      <c r="A376" t="s">
        <v>376</v>
      </c>
      <c r="B376">
        <v>15.7152068898503</v>
      </c>
      <c r="C376" t="str">
        <f>Table1[[#This Row],[rxnid]]</f>
        <v>RXN-GLCt_c_e_FWD-YOL156W</v>
      </c>
      <c r="D376">
        <f>Table1[[#This Row],[kapp (1/s)]]*3600</f>
        <v>56574.744803461079</v>
      </c>
      <c r="F376" t="s">
        <v>6127</v>
      </c>
      <c r="G376">
        <f>_xlfn.XLOOKUP(SUBSTITUTE(Table6[[#This Row],[rxn]],"'",""),Table1[rxnid2],Table1[kapp (1/h)],MEDIAN(Table1[kapp (1/h)]))</f>
        <v>24803.684102600713</v>
      </c>
      <c r="J376" t="s">
        <v>544</v>
      </c>
      <c r="K376" t="s">
        <v>415</v>
      </c>
      <c r="L376">
        <v>23.249417122817601</v>
      </c>
      <c r="M376" cm="1">
        <f t="array" ref="M376">(_xlfn._xlws.FILTER(Table3[Column2],Table3[Column2]=Table2[[#This Row],[Column1]],"")=Table2[[#This Row],[Column1]])*Table2[[#This Row],[Column3]]</f>
        <v>23.249417122817601</v>
      </c>
      <c r="P376" t="s">
        <v>2253</v>
      </c>
      <c r="Q376" t="str">
        <f>SUBSTITUTE(Table3[[#This Row],[Column1]],"'","")</f>
        <v>RXN-PSCIT_c_FWD-YDR127W</v>
      </c>
      <c r="S376" t="s">
        <v>544</v>
      </c>
      <c r="T376" t="s">
        <v>415</v>
      </c>
      <c r="U376">
        <v>23.249417122817601</v>
      </c>
      <c r="V376" cm="1">
        <f t="array" ref="V376">(_xlfn._xlws.FILTER(Table3[Column2],Table3[Column2]=Table5[[#This Row],[Column1]],"")=Table5[[#This Row],[Column1]])*Table5[[#This Row],[Column3]]</f>
        <v>23.249417122817601</v>
      </c>
      <c r="X376" t="s">
        <v>544</v>
      </c>
      <c r="Y376" t="s">
        <v>415</v>
      </c>
      <c r="Z376">
        <v>23.249417122817601</v>
      </c>
      <c r="AA376">
        <f>_xlfn.XLOOKUP(Table4[[#This Row],[Column1]],Table2[Column1],Table2[Column3])</f>
        <v>23.249417122817601</v>
      </c>
      <c r="AB376">
        <f>(Table4[[#This Row],[old flux]]-Table4[[#This Row],[Column3]])/Table4[[#This Row],[old flux]]</f>
        <v>0</v>
      </c>
    </row>
    <row r="377" spans="1:28" hidden="1" x14ac:dyDescent="0.2">
      <c r="A377" t="s">
        <v>377</v>
      </c>
      <c r="B377">
        <v>15.7152068898503</v>
      </c>
      <c r="C377" t="str">
        <f>Table1[[#This Row],[rxnid]]</f>
        <v>RXN-GLCt_c_e_FWD-YJR158W</v>
      </c>
      <c r="D377">
        <f>Table1[[#This Row],[kapp (1/s)]]*3600</f>
        <v>56574.744803461079</v>
      </c>
      <c r="F377" t="s">
        <v>6128</v>
      </c>
      <c r="G377">
        <f>_xlfn.XLOOKUP(SUBSTITUTE(Table6[[#This Row],[rxn]],"'",""),Table1[rxnid2],Table1[kapp (1/h)],MEDIAN(Table1[kapp (1/h)]))</f>
        <v>24803.684102600713</v>
      </c>
      <c r="J377" t="s">
        <v>545</v>
      </c>
      <c r="K377" t="s">
        <v>415</v>
      </c>
      <c r="L377">
        <v>1.5992124667991601</v>
      </c>
      <c r="M377" cm="1">
        <f t="array" ref="M377">(_xlfn._xlws.FILTER(Table3[Column2],Table3[Column2]=Table2[[#This Row],[Column1]],"")=Table2[[#This Row],[Column1]])*Table2[[#This Row],[Column3]]</f>
        <v>1.5992124667991601</v>
      </c>
      <c r="P377" t="s">
        <v>2254</v>
      </c>
      <c r="Q377" t="str">
        <f>SUBSTITUTE(Table3[[#This Row],[Column1]],"'","")</f>
        <v>RXN-ADCS_c_FWD-YNR033W</v>
      </c>
      <c r="S377" t="s">
        <v>545</v>
      </c>
      <c r="T377" t="s">
        <v>415</v>
      </c>
      <c r="U377">
        <v>1.5992124667991601</v>
      </c>
      <c r="V377" cm="1">
        <f t="array" ref="V377">(_xlfn._xlws.FILTER(Table3[Column2],Table3[Column2]=Table5[[#This Row],[Column1]],"")=Table5[[#This Row],[Column1]])*Table5[[#This Row],[Column3]]</f>
        <v>1.5992124667991601</v>
      </c>
      <c r="X377" t="s">
        <v>545</v>
      </c>
      <c r="Y377" t="s">
        <v>415</v>
      </c>
      <c r="Z377">
        <v>1.5992124667991601</v>
      </c>
      <c r="AA377">
        <f>_xlfn.XLOOKUP(Table4[[#This Row],[Column1]],Table2[Column1],Table2[Column3])</f>
        <v>1.5992124667991601</v>
      </c>
      <c r="AB377">
        <f>(Table4[[#This Row],[old flux]]-Table4[[#This Row],[Column3]])/Table4[[#This Row],[old flux]]</f>
        <v>0</v>
      </c>
    </row>
    <row r="378" spans="1:28" hidden="1" x14ac:dyDescent="0.2">
      <c r="A378" t="s">
        <v>378</v>
      </c>
      <c r="B378">
        <v>15.7152068898503</v>
      </c>
      <c r="C378" t="str">
        <f>Table1[[#This Row],[rxnid]]</f>
        <v>RXN-GLCt_c_e_FWD-YJL214W</v>
      </c>
      <c r="D378">
        <f>Table1[[#This Row],[kapp (1/s)]]*3600</f>
        <v>56574.744803461079</v>
      </c>
      <c r="F378" t="s">
        <v>6129</v>
      </c>
      <c r="G378">
        <f>_xlfn.XLOOKUP(SUBSTITUTE(Table6[[#This Row],[rxn]],"'",""),Table1[rxnid2],Table1[kapp (1/h)],MEDIAN(Table1[kapp (1/h)]))</f>
        <v>24803.684102600713</v>
      </c>
      <c r="J378" t="s">
        <v>546</v>
      </c>
      <c r="K378" t="s">
        <v>415</v>
      </c>
      <c r="L378">
        <v>15.681194339688799</v>
      </c>
      <c r="M378" cm="1">
        <f t="array" ref="M378">(_xlfn._xlws.FILTER(Table3[Column2],Table3[Column2]=Table2[[#This Row],[Column1]],"")=Table2[[#This Row],[Column1]])*Table2[[#This Row],[Column3]]</f>
        <v>15.681194339688799</v>
      </c>
      <c r="P378" t="s">
        <v>2255</v>
      </c>
      <c r="Q378" t="str">
        <f>SUBSTITUTE(Table3[[#This Row],[Column1]],"'","")</f>
        <v>RXN-ADCL_c_FWD-YMR289W</v>
      </c>
      <c r="S378" t="s">
        <v>546</v>
      </c>
      <c r="T378" t="s">
        <v>415</v>
      </c>
      <c r="U378">
        <v>15.681194339688799</v>
      </c>
      <c r="V378" cm="1">
        <f t="array" ref="V378">(_xlfn._xlws.FILTER(Table3[Column2],Table3[Column2]=Table5[[#This Row],[Column1]],"")=Table5[[#This Row],[Column1]])*Table5[[#This Row],[Column3]]</f>
        <v>15.681194339688799</v>
      </c>
      <c r="X378" t="s">
        <v>546</v>
      </c>
      <c r="Y378" t="s">
        <v>415</v>
      </c>
      <c r="Z378">
        <v>15.681194339688799</v>
      </c>
      <c r="AA378">
        <f>_xlfn.XLOOKUP(Table4[[#This Row],[Column1]],Table2[Column1],Table2[Column3])</f>
        <v>15.681194339688799</v>
      </c>
      <c r="AB378">
        <f>(Table4[[#This Row],[old flux]]-Table4[[#This Row],[Column3]])/Table4[[#This Row],[old flux]]</f>
        <v>0</v>
      </c>
    </row>
    <row r="379" spans="1:28" hidden="1" x14ac:dyDescent="0.2">
      <c r="A379" t="s">
        <v>379</v>
      </c>
      <c r="B379">
        <v>15.7152068898503</v>
      </c>
      <c r="C379" t="str">
        <f>Table1[[#This Row],[rxnid]]</f>
        <v>RXN-GLCt_c_e_FWD-YJR160C</v>
      </c>
      <c r="D379">
        <f>Table1[[#This Row],[kapp (1/s)]]*3600</f>
        <v>56574.744803461079</v>
      </c>
      <c r="F379" t="s">
        <v>6130</v>
      </c>
      <c r="G379">
        <f>_xlfn.XLOOKUP(SUBSTITUTE(Table6[[#This Row],[rxn]],"'",""),Table1[rxnid2],Table1[kapp (1/h)],MEDIAN(Table1[kapp (1/h)]))</f>
        <v>24803.684102600713</v>
      </c>
      <c r="J379" t="s">
        <v>547</v>
      </c>
      <c r="K379" t="s">
        <v>415</v>
      </c>
      <c r="L379">
        <v>3.1984249335983201</v>
      </c>
      <c r="M379" cm="1">
        <f t="array" ref="M379">(_xlfn._xlws.FILTER(Table3[Column2],Table3[Column2]=Table2[[#This Row],[Column1]],"")=Table2[[#This Row],[Column1]])*Table2[[#This Row],[Column3]]</f>
        <v>3.1984249335983201</v>
      </c>
      <c r="P379" t="s">
        <v>2256</v>
      </c>
      <c r="Q379" t="str">
        <f>SUBSTITUTE(Table3[[#This Row],[Column1]],"'","")</f>
        <v>RXN-ABTA_c_FWD-YGR019W</v>
      </c>
      <c r="S379" t="s">
        <v>547</v>
      </c>
      <c r="T379" t="s">
        <v>415</v>
      </c>
      <c r="U379">
        <v>3.1984249335983201</v>
      </c>
      <c r="V379" cm="1">
        <f t="array" ref="V379">(_xlfn._xlws.FILTER(Table3[Column2],Table3[Column2]=Table5[[#This Row],[Column1]],"")=Table5[[#This Row],[Column1]])*Table5[[#This Row],[Column3]]</f>
        <v>3.1984249335983201</v>
      </c>
      <c r="X379" t="s">
        <v>547</v>
      </c>
      <c r="Y379" t="s">
        <v>415</v>
      </c>
      <c r="Z379">
        <v>3.1984249335983201</v>
      </c>
      <c r="AA379">
        <f>_xlfn.XLOOKUP(Table4[[#This Row],[Column1]],Table2[Column1],Table2[Column3])</f>
        <v>3.1984249335983201</v>
      </c>
      <c r="AB379">
        <f>(Table4[[#This Row],[old flux]]-Table4[[#This Row],[Column3]])/Table4[[#This Row],[old flux]]</f>
        <v>0</v>
      </c>
    </row>
    <row r="380" spans="1:28" hidden="1" x14ac:dyDescent="0.2">
      <c r="A380" t="s">
        <v>380</v>
      </c>
      <c r="B380">
        <v>15.7152068898503</v>
      </c>
      <c r="C380" t="str">
        <f>Table1[[#This Row],[rxnid]]</f>
        <v>RXN-GLCt_c_e_FWD-YJL219W</v>
      </c>
      <c r="D380">
        <f>Table1[[#This Row],[kapp (1/s)]]*3600</f>
        <v>56574.744803461079</v>
      </c>
      <c r="F380" t="s">
        <v>6131</v>
      </c>
      <c r="G380">
        <f>_xlfn.XLOOKUP(SUBSTITUTE(Table6[[#This Row],[rxn]],"'",""),Table1[rxnid2],Table1[kapp (1/h)],MEDIAN(Table1[kapp (1/h)]))</f>
        <v>24803.684102600713</v>
      </c>
      <c r="J380" t="s">
        <v>548</v>
      </c>
      <c r="K380" t="s">
        <v>415</v>
      </c>
      <c r="L380">
        <v>3.1984249335983201</v>
      </c>
      <c r="M380" cm="1">
        <f t="array" ref="M380">(_xlfn._xlws.FILTER(Table3[Column2],Table3[Column2]=Table2[[#This Row],[Column1]],"")=Table2[[#This Row],[Column1]])*Table2[[#This Row],[Column3]]</f>
        <v>3.1984249335983201</v>
      </c>
      <c r="P380" t="s">
        <v>2257</v>
      </c>
      <c r="Q380" t="str">
        <f>SUBSTITUTE(Table3[[#This Row],[Column1]],"'","")</f>
        <v>RXN-4HTHRS_c_FWD-YCR053W</v>
      </c>
      <c r="S380" t="s">
        <v>548</v>
      </c>
      <c r="T380" t="s">
        <v>415</v>
      </c>
      <c r="U380">
        <v>3.1984249335983201</v>
      </c>
      <c r="V380" cm="1">
        <f t="array" ref="V380">(_xlfn._xlws.FILTER(Table3[Column2],Table3[Column2]=Table5[[#This Row],[Column1]],"")=Table5[[#This Row],[Column1]])*Table5[[#This Row],[Column3]]</f>
        <v>3.1984249335983201</v>
      </c>
      <c r="X380" t="s">
        <v>548</v>
      </c>
      <c r="Y380" t="s">
        <v>415</v>
      </c>
      <c r="Z380">
        <v>3.1984249335983201</v>
      </c>
      <c r="AA380">
        <f>_xlfn.XLOOKUP(Table4[[#This Row],[Column1]],Table2[Column1],Table2[Column3])</f>
        <v>3.1984249335983201</v>
      </c>
      <c r="AB380">
        <f>(Table4[[#This Row],[old flux]]-Table4[[#This Row],[Column3]])/Table4[[#This Row],[old flux]]</f>
        <v>0</v>
      </c>
    </row>
    <row r="381" spans="1:28" hidden="1" x14ac:dyDescent="0.2">
      <c r="A381" t="s">
        <v>381</v>
      </c>
      <c r="B381">
        <v>15.7152068898503</v>
      </c>
      <c r="C381" t="str">
        <f>Table1[[#This Row],[rxnid]]</f>
        <v>RXN-GLCt_c_e_FWD-YDL245C</v>
      </c>
      <c r="D381">
        <f>Table1[[#This Row],[kapp (1/s)]]*3600</f>
        <v>56574.744803461079</v>
      </c>
      <c r="F381" t="s">
        <v>6132</v>
      </c>
      <c r="G381">
        <f>_xlfn.XLOOKUP(SUBSTITUTE(Table6[[#This Row],[rxn]],"'",""),Table1[rxnid2],Table1[kapp (1/h)],MEDIAN(Table1[kapp (1/h)]))</f>
        <v>24803.684102600713</v>
      </c>
      <c r="J381" t="s">
        <v>549</v>
      </c>
      <c r="K381" t="s">
        <v>415</v>
      </c>
      <c r="L381">
        <v>11.003991114282201</v>
      </c>
      <c r="M381" cm="1">
        <f t="array" ref="M381">(_xlfn._xlws.FILTER(Table3[Column2],Table3[Column2]=Table2[[#This Row],[Column1]],"")=Table2[[#This Row],[Column1]])*Table2[[#This Row],[Column3]]</f>
        <v>11.003991114282201</v>
      </c>
      <c r="P381" t="s">
        <v>2258</v>
      </c>
      <c r="Q381" t="str">
        <f>SUBSTITUTE(Table3[[#This Row],[Column1]],"'","")</f>
        <v>RXN-4HBZF_m_FWD-UNKNOWN</v>
      </c>
      <c r="S381" t="s">
        <v>549</v>
      </c>
      <c r="T381" t="s">
        <v>415</v>
      </c>
      <c r="U381">
        <v>11.003991114282201</v>
      </c>
      <c r="V381" cm="1">
        <f t="array" ref="V381">(_xlfn._xlws.FILTER(Table3[Column2],Table3[Column2]=Table5[[#This Row],[Column1]],"")=Table5[[#This Row],[Column1]])*Table5[[#This Row],[Column3]]</f>
        <v>11.003991114282201</v>
      </c>
      <c r="X381" t="s">
        <v>549</v>
      </c>
      <c r="Y381" t="s">
        <v>415</v>
      </c>
      <c r="Z381">
        <v>11.003991114282201</v>
      </c>
      <c r="AA381">
        <f>_xlfn.XLOOKUP(Table4[[#This Row],[Column1]],Table2[Column1],Table2[Column3])</f>
        <v>11.003991114282201</v>
      </c>
      <c r="AB381">
        <f>(Table4[[#This Row],[old flux]]-Table4[[#This Row],[Column3]])/Table4[[#This Row],[old flux]]</f>
        <v>0</v>
      </c>
    </row>
    <row r="382" spans="1:28" hidden="1" x14ac:dyDescent="0.2">
      <c r="A382" t="s">
        <v>382</v>
      </c>
      <c r="B382">
        <v>15.7152068898503</v>
      </c>
      <c r="C382" t="str">
        <f>Table1[[#This Row],[rxnid]]</f>
        <v>RXN-GLCt_c_e_FWD-YDL247W</v>
      </c>
      <c r="D382">
        <f>Table1[[#This Row],[kapp (1/s)]]*3600</f>
        <v>56574.744803461079</v>
      </c>
      <c r="F382" t="s">
        <v>6133</v>
      </c>
      <c r="G382">
        <f>_xlfn.XLOOKUP(SUBSTITUTE(Table6[[#This Row],[rxn]],"'",""),Table1[rxnid2],Table1[kapp (1/h)],MEDIAN(Table1[kapp (1/h)]))</f>
        <v>24803.684102600713</v>
      </c>
      <c r="J382" t="s">
        <v>550</v>
      </c>
      <c r="K382" t="s">
        <v>415</v>
      </c>
      <c r="L382">
        <v>11.003991114282201</v>
      </c>
      <c r="M382" cm="1">
        <f t="array" ref="M382">(_xlfn._xlws.FILTER(Table3[Column2],Table3[Column2]=Table2[[#This Row],[Column1]],"")=Table2[[#This Row],[Column1]])*Table2[[#This Row],[Column3]]</f>
        <v>11.003991114282201</v>
      </c>
      <c r="P382" t="s">
        <v>2259</v>
      </c>
      <c r="Q382" t="str">
        <f>SUBSTITUTE(Table3[[#This Row],[Column1]],"'","")</f>
        <v>RXN-4DPMIPPH_c_FWD-YOR163W</v>
      </c>
      <c r="S382" t="s">
        <v>550</v>
      </c>
      <c r="T382" t="s">
        <v>415</v>
      </c>
      <c r="U382">
        <v>11.003991114282201</v>
      </c>
      <c r="V382" cm="1">
        <f t="array" ref="V382">(_xlfn._xlws.FILTER(Table3[Column2],Table3[Column2]=Table5[[#This Row],[Column1]],"")=Table5[[#This Row],[Column1]])*Table5[[#This Row],[Column3]]</f>
        <v>11.003991114282201</v>
      </c>
      <c r="X382" t="s">
        <v>550</v>
      </c>
      <c r="Y382" t="s">
        <v>415</v>
      </c>
      <c r="Z382">
        <v>11.003991114282201</v>
      </c>
      <c r="AA382">
        <f>_xlfn.XLOOKUP(Table4[[#This Row],[Column1]],Table2[Column1],Table2[Column3])</f>
        <v>11.003991114282201</v>
      </c>
      <c r="AB382">
        <f>(Table4[[#This Row],[old flux]]-Table4[[#This Row],[Column3]])/Table4[[#This Row],[old flux]]</f>
        <v>0</v>
      </c>
    </row>
    <row r="383" spans="1:28" hidden="1" x14ac:dyDescent="0.2">
      <c r="A383" t="s">
        <v>383</v>
      </c>
      <c r="B383">
        <v>15.7152068898503</v>
      </c>
      <c r="C383" t="str">
        <f>Table1[[#This Row],[rxnid]]</f>
        <v>RXN-GLCt_c_e_FWD-YDR342C</v>
      </c>
      <c r="D383">
        <f>Table1[[#This Row],[kapp (1/s)]]*3600</f>
        <v>56574.744803461079</v>
      </c>
      <c r="F383" t="s">
        <v>6134</v>
      </c>
      <c r="G383">
        <f>_xlfn.XLOOKUP(SUBSTITUTE(Table6[[#This Row],[rxn]],"'",""),Table1[rxnid2],Table1[kapp (1/h)],MEDIAN(Table1[kapp (1/h)]))</f>
        <v>24803.684102600713</v>
      </c>
      <c r="J383" t="s">
        <v>551</v>
      </c>
      <c r="K383" t="s">
        <v>415</v>
      </c>
      <c r="L383">
        <v>11.003991114282201</v>
      </c>
      <c r="M383" cm="1">
        <f t="array" ref="M383">(_xlfn._xlws.FILTER(Table3[Column2],Table3[Column2]=Table2[[#This Row],[Column1]],"")=Table2[[#This Row],[Column1]])*Table2[[#This Row],[Column3]]</f>
        <v>11.003991114282201</v>
      </c>
      <c r="P383" t="s">
        <v>2260</v>
      </c>
      <c r="Q383" t="str">
        <f>SUBSTITUTE(Table3[[#This Row],[Column1]],"'","")</f>
        <v>RXN-4DPMIPPH_c_REV-YOR163W</v>
      </c>
      <c r="S383" t="s">
        <v>551</v>
      </c>
      <c r="T383" t="s">
        <v>415</v>
      </c>
      <c r="U383">
        <v>11.003991114282201</v>
      </c>
      <c r="V383" cm="1">
        <f t="array" ref="V383">(_xlfn._xlws.FILTER(Table3[Column2],Table3[Column2]=Table5[[#This Row],[Column1]],"")=Table5[[#This Row],[Column1]])*Table5[[#This Row],[Column3]]</f>
        <v>11.003991114282201</v>
      </c>
      <c r="X383" t="s">
        <v>551</v>
      </c>
      <c r="Y383" t="s">
        <v>415</v>
      </c>
      <c r="Z383">
        <v>11.003991114282201</v>
      </c>
      <c r="AA383">
        <f>_xlfn.XLOOKUP(Table4[[#This Row],[Column1]],Table2[Column1],Table2[Column3])</f>
        <v>11.003991114282201</v>
      </c>
      <c r="AB383">
        <f>(Table4[[#This Row],[old flux]]-Table4[[#This Row],[Column3]])/Table4[[#This Row],[old flux]]</f>
        <v>0</v>
      </c>
    </row>
    <row r="384" spans="1:28" hidden="1" x14ac:dyDescent="0.2">
      <c r="A384" t="s">
        <v>384</v>
      </c>
      <c r="B384">
        <v>15.7152068898503</v>
      </c>
      <c r="C384" t="str">
        <f>Table1[[#This Row],[rxnid]]</f>
        <v>RXN-GLCt_c_e_FWD-YDR536W</v>
      </c>
      <c r="D384">
        <f>Table1[[#This Row],[kapp (1/s)]]*3600</f>
        <v>56574.744803461079</v>
      </c>
      <c r="F384" t="s">
        <v>6135</v>
      </c>
      <c r="G384">
        <f>_xlfn.XLOOKUP(SUBSTITUTE(Table6[[#This Row],[rxn]],"'",""),Table1[rxnid2],Table1[kapp (1/h)],MEDIAN(Table1[kapp (1/h)]))</f>
        <v>24803.684102600713</v>
      </c>
      <c r="J384" t="s">
        <v>552</v>
      </c>
      <c r="K384" t="s">
        <v>415</v>
      </c>
      <c r="L384">
        <v>6.2293250581334396</v>
      </c>
      <c r="M384" cm="1">
        <f t="array" ref="M384">(_xlfn._xlws.FILTER(Table3[Column2],Table3[Column2]=Table2[[#This Row],[Column1]],"")=Table2[[#This Row],[Column1]])*Table2[[#This Row],[Column3]]</f>
        <v>6.2293250581334396</v>
      </c>
      <c r="P384" t="s">
        <v>2261</v>
      </c>
      <c r="Q384" t="str">
        <f>SUBSTITUTE(Table3[[#This Row],[Column1]],"'","")</f>
        <v>RXN-4DPMIPPH_c_FWD-YLR410W</v>
      </c>
      <c r="S384" t="s">
        <v>552</v>
      </c>
      <c r="T384" t="s">
        <v>415</v>
      </c>
      <c r="U384">
        <v>6.2293250581334396</v>
      </c>
      <c r="V384" cm="1">
        <f t="array" ref="V384">(_xlfn._xlws.FILTER(Table3[Column2],Table3[Column2]=Table5[[#This Row],[Column1]],"")=Table5[[#This Row],[Column1]])*Table5[[#This Row],[Column3]]</f>
        <v>6.2293250581334396</v>
      </c>
      <c r="X384" t="s">
        <v>552</v>
      </c>
      <c r="Y384" t="s">
        <v>415</v>
      </c>
      <c r="Z384">
        <v>6.2293250581334396</v>
      </c>
      <c r="AA384">
        <f>_xlfn.XLOOKUP(Table4[[#This Row],[Column1]],Table2[Column1],Table2[Column3])</f>
        <v>6.2293250581334396</v>
      </c>
      <c r="AB384">
        <f>(Table4[[#This Row],[old flux]]-Table4[[#This Row],[Column3]])/Table4[[#This Row],[old flux]]</f>
        <v>0</v>
      </c>
    </row>
    <row r="385" spans="1:28" hidden="1" x14ac:dyDescent="0.2">
      <c r="A385" t="s">
        <v>385</v>
      </c>
      <c r="B385">
        <v>15.7152068898503</v>
      </c>
      <c r="C385" t="str">
        <f>Table1[[#This Row],[rxnid]]</f>
        <v>RXN-GLCt_c_e_FWD-YEL069C</v>
      </c>
      <c r="D385">
        <f>Table1[[#This Row],[kapp (1/s)]]*3600</f>
        <v>56574.744803461079</v>
      </c>
      <c r="F385" t="s">
        <v>6136</v>
      </c>
      <c r="G385">
        <f>_xlfn.XLOOKUP(SUBSTITUTE(Table6[[#This Row],[rxn]],"'",""),Table1[rxnid2],Table1[kapp (1/h)],MEDIAN(Table1[kapp (1/h)]))</f>
        <v>24803.684102600713</v>
      </c>
      <c r="J385" t="s">
        <v>553</v>
      </c>
      <c r="K385" t="s">
        <v>415</v>
      </c>
      <c r="L385">
        <v>5.8715474855874099</v>
      </c>
      <c r="M385" cm="1">
        <f t="array" ref="M385">(_xlfn._xlws.FILTER(Table3[Column2],Table3[Column2]=Table2[[#This Row],[Column1]],"")=Table2[[#This Row],[Column1]])*Table2[[#This Row],[Column3]]</f>
        <v>5.8715474855874099</v>
      </c>
      <c r="P385" t="s">
        <v>2262</v>
      </c>
      <c r="Q385" t="str">
        <f>SUBSTITUTE(Table3[[#This Row],[Column1]],"'","")</f>
        <v>RXN-4DPMIPPH_c_REV-YLR410W</v>
      </c>
      <c r="S385" t="s">
        <v>553</v>
      </c>
      <c r="T385" t="s">
        <v>415</v>
      </c>
      <c r="U385">
        <v>5.8715474855874099</v>
      </c>
      <c r="V385" cm="1">
        <f t="array" ref="V385">(_xlfn._xlws.FILTER(Table3[Column2],Table3[Column2]=Table5[[#This Row],[Column1]],"")=Table5[[#This Row],[Column1]])*Table5[[#This Row],[Column3]]</f>
        <v>5.8715474855874099</v>
      </c>
      <c r="X385" t="s">
        <v>553</v>
      </c>
      <c r="Y385" t="s">
        <v>415</v>
      </c>
      <c r="Z385">
        <v>5.8715474855874099</v>
      </c>
      <c r="AA385">
        <f>_xlfn.XLOOKUP(Table4[[#This Row],[Column1]],Table2[Column1],Table2[Column3])</f>
        <v>5.8715474855874099</v>
      </c>
      <c r="AB385">
        <f>(Table4[[#This Row],[old flux]]-Table4[[#This Row],[Column3]])/Table4[[#This Row],[old flux]]</f>
        <v>0</v>
      </c>
    </row>
    <row r="386" spans="1:28" hidden="1" x14ac:dyDescent="0.2">
      <c r="A386" t="s">
        <v>386</v>
      </c>
      <c r="B386">
        <v>15.7152068898503</v>
      </c>
      <c r="C386" t="str">
        <f>Table1[[#This Row],[rxnid]]</f>
        <v>RXN-GLCt_c_e_FWD-YDR343C</v>
      </c>
      <c r="D386">
        <f>Table1[[#This Row],[kapp (1/s)]]*3600</f>
        <v>56574.744803461079</v>
      </c>
      <c r="F386" t="s">
        <v>6137</v>
      </c>
      <c r="G386">
        <f>_xlfn.XLOOKUP(SUBSTITUTE(Table6[[#This Row],[rxn]],"'",""),Table1[rxnid2],Table1[kapp (1/h)],MEDIAN(Table1[kapp (1/h)]))</f>
        <v>24803.684102600713</v>
      </c>
      <c r="J386" t="s">
        <v>554</v>
      </c>
      <c r="K386" t="s">
        <v>415</v>
      </c>
      <c r="L386">
        <v>0.35777757254602899</v>
      </c>
      <c r="M386" cm="1">
        <f t="array" ref="M386">(_xlfn._xlws.FILTER(Table3[Column2],Table3[Column2]=Table2[[#This Row],[Column1]],"")=Table2[[#This Row],[Column1]])*Table2[[#This Row],[Column3]]</f>
        <v>0.35777757254602899</v>
      </c>
      <c r="P386" t="s">
        <v>2263</v>
      </c>
      <c r="Q386" t="str">
        <f>SUBSTITUTE(Table3[[#This Row],[Column1]],"'","")</f>
        <v>RXN-IPPYP1_c_FWD-YDR017C</v>
      </c>
      <c r="S386" t="s">
        <v>554</v>
      </c>
      <c r="T386" t="s">
        <v>415</v>
      </c>
      <c r="U386">
        <v>0.35777757254602899</v>
      </c>
      <c r="V386" cm="1">
        <f t="array" ref="V386">(_xlfn._xlws.FILTER(Table3[Column2],Table3[Column2]=Table5[[#This Row],[Column1]],"")=Table5[[#This Row],[Column1]])*Table5[[#This Row],[Column3]]</f>
        <v>0.35777757254602899</v>
      </c>
      <c r="X386" t="s">
        <v>554</v>
      </c>
      <c r="Y386" t="s">
        <v>415</v>
      </c>
      <c r="Z386">
        <v>0.35777757254602899</v>
      </c>
      <c r="AA386">
        <f>_xlfn.XLOOKUP(Table4[[#This Row],[Column1]],Table2[Column1],Table2[Column3])</f>
        <v>0.35777757254602899</v>
      </c>
      <c r="AB386">
        <f>(Table4[[#This Row],[old flux]]-Table4[[#This Row],[Column3]])/Table4[[#This Row],[old flux]]</f>
        <v>0</v>
      </c>
    </row>
    <row r="387" spans="1:28" hidden="1" x14ac:dyDescent="0.2">
      <c r="A387" t="s">
        <v>387</v>
      </c>
      <c r="B387">
        <v>15.7152068898503</v>
      </c>
      <c r="C387" t="str">
        <f>Table1[[#This Row],[rxnid]]</f>
        <v>RXN-GLCt_c_e_FWD-YDR387C</v>
      </c>
      <c r="D387">
        <f>Table1[[#This Row],[kapp (1/s)]]*3600</f>
        <v>56574.744803461079</v>
      </c>
      <c r="F387" t="s">
        <v>6138</v>
      </c>
      <c r="G387">
        <f>_xlfn.XLOOKUP(SUBSTITUTE(Table6[[#This Row],[rxn]],"'",""),Table1[rxnid2],Table1[kapp (1/h)],MEDIAN(Table1[kapp (1/h)]))</f>
        <v>24803.684102600713</v>
      </c>
      <c r="J387" t="s">
        <v>555</v>
      </c>
      <c r="K387" t="s">
        <v>415</v>
      </c>
      <c r="L387">
        <v>5.8715474855874099</v>
      </c>
      <c r="M387" cm="1">
        <f t="array" ref="M387">(_xlfn._xlws.FILTER(Table3[Column2],Table3[Column2]=Table2[[#This Row],[Column1]],"")=Table2[[#This Row],[Column1]])*Table2[[#This Row],[Column3]]</f>
        <v>5.8715474855874099</v>
      </c>
      <c r="P387" t="s">
        <v>2264</v>
      </c>
      <c r="Q387" t="str">
        <f>SUBSTITUTE(Table3[[#This Row],[Column1]],"'","")</f>
        <v>RXN-MTAP_c_FWD-YLR017W</v>
      </c>
      <c r="S387" t="s">
        <v>555</v>
      </c>
      <c r="T387" t="s">
        <v>415</v>
      </c>
      <c r="U387">
        <v>5.8715474855874099</v>
      </c>
      <c r="V387" cm="1">
        <f t="array" ref="V387">(_xlfn._xlws.FILTER(Table3[Column2],Table3[Column2]=Table5[[#This Row],[Column1]],"")=Table5[[#This Row],[Column1]])*Table5[[#This Row],[Column3]]</f>
        <v>5.8715474855874099</v>
      </c>
      <c r="X387" t="s">
        <v>555</v>
      </c>
      <c r="Y387" t="s">
        <v>415</v>
      </c>
      <c r="Z387">
        <v>5.8715474855874099</v>
      </c>
      <c r="AA387">
        <f>_xlfn.XLOOKUP(Table4[[#This Row],[Column1]],Table2[Column1],Table2[Column3])</f>
        <v>5.8715474855874099</v>
      </c>
      <c r="AB387">
        <f>(Table4[[#This Row],[old flux]]-Table4[[#This Row],[Column3]])/Table4[[#This Row],[old flux]]</f>
        <v>0</v>
      </c>
    </row>
    <row r="388" spans="1:28" hidden="1" x14ac:dyDescent="0.2">
      <c r="A388" t="s">
        <v>388</v>
      </c>
      <c r="B388">
        <v>15.7152068898503</v>
      </c>
      <c r="C388" t="str">
        <f>Table1[[#This Row],[rxnid]]</f>
        <v>RXN-GLCt_c_e_FWD-YNR072W</v>
      </c>
      <c r="D388">
        <f>Table1[[#This Row],[kapp (1/s)]]*3600</f>
        <v>56574.744803461079</v>
      </c>
      <c r="F388" t="s">
        <v>6139</v>
      </c>
      <c r="G388">
        <f>_xlfn.XLOOKUP(SUBSTITUTE(Table6[[#This Row],[rxn]],"'",""),Table1[rxnid2],Table1[kapp (1/h)],MEDIAN(Table1[kapp (1/h)]))</f>
        <v>24803.684102600713</v>
      </c>
      <c r="J388" t="s">
        <v>556</v>
      </c>
      <c r="K388" t="s">
        <v>415</v>
      </c>
      <c r="L388">
        <v>5.8715474855874099</v>
      </c>
      <c r="M388" cm="1">
        <f t="array" ref="M388">(_xlfn._xlws.FILTER(Table3[Column2],Table3[Column2]=Table2[[#This Row],[Column1]],"")=Table2[[#This Row],[Column1]])*Table2[[#This Row],[Column3]]</f>
        <v>5.8715474855874099</v>
      </c>
      <c r="P388" t="s">
        <v>2265</v>
      </c>
      <c r="Q388" t="str">
        <f>SUBSTITUTE(Table3[[#This Row],[Column1]],"'","")</f>
        <v>RXN-NTD4pp_c_FWD-YER037W</v>
      </c>
      <c r="S388" t="s">
        <v>556</v>
      </c>
      <c r="T388" t="s">
        <v>415</v>
      </c>
      <c r="U388">
        <v>5.8715474855874099</v>
      </c>
      <c r="V388" cm="1">
        <f t="array" ref="V388">(_xlfn._xlws.FILTER(Table3[Column2],Table3[Column2]=Table5[[#This Row],[Column1]],"")=Table5[[#This Row],[Column1]])*Table5[[#This Row],[Column3]]</f>
        <v>5.8715474855874099</v>
      </c>
      <c r="X388" t="s">
        <v>556</v>
      </c>
      <c r="Y388" t="s">
        <v>415</v>
      </c>
      <c r="Z388">
        <v>5.8715474855874099</v>
      </c>
      <c r="AA388">
        <f>_xlfn.XLOOKUP(Table4[[#This Row],[Column1]],Table2[Column1],Table2[Column3])</f>
        <v>5.8715474855874099</v>
      </c>
      <c r="AB388">
        <f>(Table4[[#This Row],[old flux]]-Table4[[#This Row],[Column3]])/Table4[[#This Row],[old flux]]</f>
        <v>0</v>
      </c>
    </row>
    <row r="389" spans="1:28" hidden="1" x14ac:dyDescent="0.2">
      <c r="A389" t="s">
        <v>389</v>
      </c>
      <c r="B389">
        <v>15.7152068898503</v>
      </c>
      <c r="C389" t="str">
        <f>Table1[[#This Row],[rxnid]]</f>
        <v>RXN-GLCt_c_e_FWD-YDR345C</v>
      </c>
      <c r="D389">
        <f>Table1[[#This Row],[kapp (1/s)]]*3600</f>
        <v>56574.744803461079</v>
      </c>
      <c r="F389" t="s">
        <v>6140</v>
      </c>
      <c r="G389">
        <f>_xlfn.XLOOKUP(SUBSTITUTE(Table6[[#This Row],[rxn]],"'",""),Table1[rxnid2],Table1[kapp (1/h)],MEDIAN(Table1[kapp (1/h)]))</f>
        <v>24803.684102600713</v>
      </c>
      <c r="J389" t="s">
        <v>557</v>
      </c>
      <c r="K389" t="s">
        <v>415</v>
      </c>
      <c r="L389">
        <v>1.2779062192544199</v>
      </c>
      <c r="M389" cm="1">
        <f t="array" ref="M389">(_xlfn._xlws.FILTER(Table3[Column2],Table3[Column2]=Table2[[#This Row],[Column1]],"")=Table2[[#This Row],[Column1]])*Table2[[#This Row],[Column3]]</f>
        <v>1.2779062192544199</v>
      </c>
      <c r="P389" t="s">
        <v>2266</v>
      </c>
      <c r="Q389" t="str">
        <f>SUBSTITUTE(Table3[[#This Row],[Column1]],"'","")</f>
        <v>RXN-NTD4pp_c_FWD-YGL224C</v>
      </c>
      <c r="S389" t="s">
        <v>557</v>
      </c>
      <c r="T389" t="s">
        <v>415</v>
      </c>
      <c r="U389">
        <v>1.2779062192544199</v>
      </c>
      <c r="V389" cm="1">
        <f t="array" ref="V389">(_xlfn._xlws.FILTER(Table3[Column2],Table3[Column2]=Table5[[#This Row],[Column1]],"")=Table5[[#This Row],[Column1]])*Table5[[#This Row],[Column3]]</f>
        <v>1.2779062192544199</v>
      </c>
      <c r="X389" t="s">
        <v>557</v>
      </c>
      <c r="Y389" t="s">
        <v>415</v>
      </c>
      <c r="Z389">
        <v>1.2779062192544199</v>
      </c>
      <c r="AA389">
        <f>_xlfn.XLOOKUP(Table4[[#This Row],[Column1]],Table2[Column1],Table2[Column3])</f>
        <v>1.2779062192544199</v>
      </c>
      <c r="AB389">
        <f>(Table4[[#This Row],[old flux]]-Table4[[#This Row],[Column3]])/Table4[[#This Row],[old flux]]</f>
        <v>0</v>
      </c>
    </row>
    <row r="390" spans="1:28" hidden="1" x14ac:dyDescent="0.2">
      <c r="A390" t="s">
        <v>390</v>
      </c>
      <c r="B390">
        <v>15.7152068898503</v>
      </c>
      <c r="C390" t="str">
        <f>Table1[[#This Row],[rxnid]]</f>
        <v>RXN-GLCt_c_e_FWD-YHR092C</v>
      </c>
      <c r="D390">
        <f>Table1[[#This Row],[kapp (1/s)]]*3600</f>
        <v>56574.744803461079</v>
      </c>
      <c r="F390" t="s">
        <v>6141</v>
      </c>
      <c r="G390">
        <f>_xlfn.XLOOKUP(SUBSTITUTE(Table6[[#This Row],[rxn]],"'",""),Table1[rxnid2],Table1[kapp (1/h)],MEDIAN(Table1[kapp (1/h)]))</f>
        <v>24803.684102600713</v>
      </c>
      <c r="J390" t="s">
        <v>558</v>
      </c>
      <c r="K390" t="s">
        <v>415</v>
      </c>
      <c r="L390">
        <v>9.1900068154345398</v>
      </c>
      <c r="M390" cm="1">
        <f t="array" ref="M390">(_xlfn._xlws.FILTER(Table3[Column2],Table3[Column2]=Table2[[#This Row],[Column1]],"")=Table2[[#This Row],[Column1]])*Table2[[#This Row],[Column3]]</f>
        <v>9.1900068154345398</v>
      </c>
      <c r="P390" t="s">
        <v>2267</v>
      </c>
      <c r="Q390" t="str">
        <f>SUBSTITUTE(Table3[[#This Row],[Column1]],"'","")</f>
        <v>RXN-NTD11_c_FWD-YOR155C</v>
      </c>
      <c r="S390" t="s">
        <v>558</v>
      </c>
      <c r="T390" t="s">
        <v>415</v>
      </c>
      <c r="U390">
        <v>9.1900068154345398</v>
      </c>
      <c r="V390" cm="1">
        <f t="array" ref="V390">(_xlfn._xlws.FILTER(Table3[Column2],Table3[Column2]=Table5[[#This Row],[Column1]],"")=Table5[[#This Row],[Column1]])*Table5[[#This Row],[Column3]]</f>
        <v>9.1900068154345398</v>
      </c>
      <c r="X390" t="s">
        <v>558</v>
      </c>
      <c r="Y390" t="s">
        <v>415</v>
      </c>
      <c r="Z390">
        <v>9.1900068154345398</v>
      </c>
      <c r="AA390">
        <f>_xlfn.XLOOKUP(Table4[[#This Row],[Column1]],Table2[Column1],Table2[Column3])</f>
        <v>9.1900068154345398</v>
      </c>
      <c r="AB390">
        <f>(Table4[[#This Row],[old flux]]-Table4[[#This Row],[Column3]])/Table4[[#This Row],[old flux]]</f>
        <v>0</v>
      </c>
    </row>
    <row r="391" spans="1:28" hidden="1" x14ac:dyDescent="0.2">
      <c r="A391" t="s">
        <v>391</v>
      </c>
      <c r="B391">
        <v>15.7152068898503</v>
      </c>
      <c r="C391" t="str">
        <f>Table1[[#This Row],[rxnid]]</f>
        <v>RXN-GLCt_c_e_FWD-YMR011W</v>
      </c>
      <c r="D391">
        <f>Table1[[#This Row],[kapp (1/s)]]*3600</f>
        <v>56574.744803461079</v>
      </c>
      <c r="F391" t="s">
        <v>6142</v>
      </c>
      <c r="G391">
        <f>_xlfn.XLOOKUP(SUBSTITUTE(Table6[[#This Row],[rxn]],"'",""),Table1[rxnid2],Table1[kapp (1/h)],MEDIAN(Table1[kapp (1/h)]))</f>
        <v>24803.684102600713</v>
      </c>
      <c r="J391" t="s">
        <v>559</v>
      </c>
      <c r="K391" t="s">
        <v>415</v>
      </c>
      <c r="L391">
        <v>9.1900068154345398</v>
      </c>
      <c r="M391" cm="1">
        <f t="array" ref="M391">(_xlfn._xlws.FILTER(Table3[Column2],Table3[Column2]=Table2[[#This Row],[Column1]],"")=Table2[[#This Row],[Column1]])*Table2[[#This Row],[Column3]]</f>
        <v>9.1900068154345398</v>
      </c>
      <c r="P391" t="s">
        <v>2268</v>
      </c>
      <c r="Q391" t="str">
        <f>SUBSTITUTE(Table3[[#This Row],[Column1]],"'","")</f>
        <v>RXN-NTD2pp_c_FWD-YER037W</v>
      </c>
      <c r="S391" t="s">
        <v>559</v>
      </c>
      <c r="T391" t="s">
        <v>415</v>
      </c>
      <c r="U391">
        <v>9.1900068154345398</v>
      </c>
      <c r="V391" cm="1">
        <f t="array" ref="V391">(_xlfn._xlws.FILTER(Table3[Column2],Table3[Column2]=Table5[[#This Row],[Column1]],"")=Table5[[#This Row],[Column1]])*Table5[[#This Row],[Column3]]</f>
        <v>9.1900068154345398</v>
      </c>
      <c r="X391" t="s">
        <v>559</v>
      </c>
      <c r="Y391" t="s">
        <v>415</v>
      </c>
      <c r="Z391">
        <v>9.1900068154345398</v>
      </c>
      <c r="AA391">
        <f>_xlfn.XLOOKUP(Table4[[#This Row],[Column1]],Table2[Column1],Table2[Column3])</f>
        <v>9.1900068154345398</v>
      </c>
      <c r="AB391">
        <f>(Table4[[#This Row],[old flux]]-Table4[[#This Row],[Column3]])/Table4[[#This Row],[old flux]]</f>
        <v>0</v>
      </c>
    </row>
    <row r="392" spans="1:28" hidden="1" x14ac:dyDescent="0.2">
      <c r="A392" t="s">
        <v>392</v>
      </c>
      <c r="B392">
        <v>15.7152068898503</v>
      </c>
      <c r="C392" t="str">
        <f>Table1[[#This Row],[rxnid]]</f>
        <v>RXN-GLCt_c_e_FWD-YHR094C</v>
      </c>
      <c r="D392">
        <f>Table1[[#This Row],[kapp (1/s)]]*3600</f>
        <v>56574.744803461079</v>
      </c>
      <c r="F392" t="s">
        <v>6143</v>
      </c>
      <c r="G392">
        <f>_xlfn.XLOOKUP(SUBSTITUTE(Table6[[#This Row],[rxn]],"'",""),Table1[rxnid2],Table1[kapp (1/h)],MEDIAN(Table1[kapp (1/h)]))</f>
        <v>24803.684102600713</v>
      </c>
      <c r="J392" t="s">
        <v>560</v>
      </c>
      <c r="K392" t="s">
        <v>415</v>
      </c>
      <c r="L392">
        <v>3.3265195857722002E-2</v>
      </c>
      <c r="M392" cm="1">
        <f t="array" ref="M392">(_xlfn._xlws.FILTER(Table3[Column2],Table3[Column2]=Table2[[#This Row],[Column1]],"")=Table2[[#This Row],[Column1]])*Table2[[#This Row],[Column3]]</f>
        <v>3.3265195857722002E-2</v>
      </c>
      <c r="P392" t="s">
        <v>2269</v>
      </c>
      <c r="Q392" t="str">
        <f>SUBSTITUTE(Table3[[#This Row],[Column1]],"'","")</f>
        <v>RXN-NTD2pp_c_FWD-YGL224C</v>
      </c>
      <c r="S392" t="s">
        <v>560</v>
      </c>
      <c r="T392" t="s">
        <v>415</v>
      </c>
      <c r="U392">
        <v>3.3265195857722002E-2</v>
      </c>
      <c r="V392" cm="1">
        <f t="array" ref="V392">(_xlfn._xlws.FILTER(Table3[Column2],Table3[Column2]=Table5[[#This Row],[Column1]],"")=Table5[[#This Row],[Column1]])*Table5[[#This Row],[Column3]]</f>
        <v>3.3265195857722002E-2</v>
      </c>
      <c r="X392" t="s">
        <v>560</v>
      </c>
      <c r="Y392" t="s">
        <v>415</v>
      </c>
      <c r="Z392">
        <v>3.3265195857722002E-2</v>
      </c>
      <c r="AA392">
        <f>_xlfn.XLOOKUP(Table4[[#This Row],[Column1]],Table2[Column1],Table2[Column3])</f>
        <v>3.3265195857722002E-2</v>
      </c>
      <c r="AB392">
        <f>(Table4[[#This Row],[old flux]]-Table4[[#This Row],[Column3]])/Table4[[#This Row],[old flux]]</f>
        <v>0</v>
      </c>
    </row>
    <row r="393" spans="1:28" hidden="1" x14ac:dyDescent="0.2">
      <c r="A393" t="s">
        <v>393</v>
      </c>
      <c r="B393">
        <v>15.7152068898503</v>
      </c>
      <c r="C393" t="str">
        <f>Table1[[#This Row],[rxnid]]</f>
        <v>RXN-GLCt_c_e_FWD-YFL011W</v>
      </c>
      <c r="D393">
        <f>Table1[[#This Row],[kapp (1/s)]]*3600</f>
        <v>56574.744803461079</v>
      </c>
      <c r="F393" t="s">
        <v>6144</v>
      </c>
      <c r="G393">
        <f>_xlfn.XLOOKUP(SUBSTITUTE(Table6[[#This Row],[rxn]],"'",""),Table1[rxnid2],Table1[kapp (1/h)],MEDIAN(Table1[kapp (1/h)]))</f>
        <v>24803.684102600713</v>
      </c>
      <c r="J393" t="s">
        <v>561</v>
      </c>
      <c r="K393" t="s">
        <v>415</v>
      </c>
      <c r="L393">
        <v>9.7536375439523995E-2</v>
      </c>
      <c r="M393" cm="1">
        <f t="array" ref="M393">(_xlfn._xlws.FILTER(Table3[Column2],Table3[Column2]=Table2[[#This Row],[Column1]],"")=Table2[[#This Row],[Column1]])*Table2[[#This Row],[Column3]]</f>
        <v>9.7536375439523995E-2</v>
      </c>
      <c r="P393" t="s">
        <v>2270</v>
      </c>
      <c r="Q393" t="str">
        <f>SUBSTITUTE(Table3[[#This Row],[Column1]],"'","")</f>
        <v>RXN-PRFGS_c_FWD-YGR061C</v>
      </c>
      <c r="S393" t="s">
        <v>561</v>
      </c>
      <c r="T393" t="s">
        <v>415</v>
      </c>
      <c r="U393">
        <v>9.7536375439523995E-2</v>
      </c>
      <c r="V393" cm="1">
        <f t="array" ref="V393">(_xlfn._xlws.FILTER(Table3[Column2],Table3[Column2]=Table5[[#This Row],[Column1]],"")=Table5[[#This Row],[Column1]])*Table5[[#This Row],[Column3]]</f>
        <v>9.7536375439523995E-2</v>
      </c>
      <c r="X393" t="s">
        <v>561</v>
      </c>
      <c r="Y393" t="s">
        <v>415</v>
      </c>
      <c r="Z393">
        <v>9.7536375439523995E-2</v>
      </c>
      <c r="AA393">
        <f>_xlfn.XLOOKUP(Table4[[#This Row],[Column1]],Table2[Column1],Table2[Column3])</f>
        <v>9.7536375439523995E-2</v>
      </c>
      <c r="AB393">
        <f>(Table4[[#This Row],[old flux]]-Table4[[#This Row],[Column3]])/Table4[[#This Row],[old flux]]</f>
        <v>0</v>
      </c>
    </row>
    <row r="394" spans="1:28" hidden="1" x14ac:dyDescent="0.2">
      <c r="A394" t="s">
        <v>394</v>
      </c>
      <c r="B394">
        <v>15.7152068898503</v>
      </c>
      <c r="C394" t="str">
        <f>Table1[[#This Row],[rxnid]]</f>
        <v>RXN-GLCt_c_e_FWD-YHR096C</v>
      </c>
      <c r="D394">
        <f>Table1[[#This Row],[kapp (1/s)]]*3600</f>
        <v>56574.744803461079</v>
      </c>
      <c r="F394" t="s">
        <v>6145</v>
      </c>
      <c r="G394">
        <f>_xlfn.XLOOKUP(SUBSTITUTE(Table6[[#This Row],[rxn]],"'",""),Table1[rxnid2],Table1[kapp (1/h)],MEDIAN(Table1[kapp (1/h)]))</f>
        <v>24803.684102600713</v>
      </c>
      <c r="J394" t="s">
        <v>562</v>
      </c>
      <c r="K394" t="s">
        <v>415</v>
      </c>
      <c r="L394">
        <v>9.2697614201199992E-3</v>
      </c>
      <c r="M394" cm="1">
        <f t="array" ref="M394">(_xlfn._xlws.FILTER(Table3[Column2],Table3[Column2]=Table2[[#This Row],[Column1]],"")=Table2[[#This Row],[Column1]])*Table2[[#This Row],[Column3]]</f>
        <v>9.2697614201199992E-3</v>
      </c>
      <c r="P394" t="s">
        <v>2271</v>
      </c>
      <c r="Q394" t="str">
        <f>SUBSTITUTE(Table3[[#This Row],[Column1]],"'","")</f>
        <v>RXN-MTHFR3_c_FWD-YPL023C</v>
      </c>
      <c r="S394" t="s">
        <v>562</v>
      </c>
      <c r="T394" t="s">
        <v>415</v>
      </c>
      <c r="U394">
        <v>9.2697614201199992E-3</v>
      </c>
      <c r="V394" cm="1">
        <f t="array" ref="V394">(_xlfn._xlws.FILTER(Table3[Column2],Table3[Column2]=Table5[[#This Row],[Column1]],"")=Table5[[#This Row],[Column1]])*Table5[[#This Row],[Column3]]</f>
        <v>9.2697614201199992E-3</v>
      </c>
      <c r="X394" t="s">
        <v>562</v>
      </c>
      <c r="Y394" t="s">
        <v>415</v>
      </c>
      <c r="Z394">
        <v>9.2697614201199992E-3</v>
      </c>
      <c r="AA394">
        <f>_xlfn.XLOOKUP(Table4[[#This Row],[Column1]],Table2[Column1],Table2[Column3])</f>
        <v>9.2697614201199992E-3</v>
      </c>
      <c r="AB394">
        <f>(Table4[[#This Row],[old flux]]-Table4[[#This Row],[Column3]])/Table4[[#This Row],[old flux]]</f>
        <v>0</v>
      </c>
    </row>
    <row r="395" spans="1:28" hidden="1" x14ac:dyDescent="0.2">
      <c r="A395" t="s">
        <v>395</v>
      </c>
      <c r="B395">
        <v>15.7152068898503</v>
      </c>
      <c r="C395" t="str">
        <f>Table1[[#This Row],[rxnid]]</f>
        <v>RXN-GLCt_c_e_FWD-YLR081W</v>
      </c>
      <c r="D395">
        <f>Table1[[#This Row],[kapp (1/s)]]*3600</f>
        <v>56574.744803461079</v>
      </c>
      <c r="F395" t="s">
        <v>6146</v>
      </c>
      <c r="G395">
        <f>_xlfn.XLOOKUP(SUBSTITUTE(Table6[[#This Row],[rxn]],"'",""),Table1[rxnid2],Table1[kapp (1/h)],MEDIAN(Table1[kapp (1/h)]))</f>
        <v>24803.684102600713</v>
      </c>
      <c r="J395" t="s">
        <v>563</v>
      </c>
      <c r="K395" t="s">
        <v>415</v>
      </c>
      <c r="L395">
        <v>3.5759718318866998E-2</v>
      </c>
      <c r="M395" cm="1">
        <f t="array" ref="M395">(_xlfn._xlws.FILTER(Table3[Column2],Table3[Column2]=Table2[[#This Row],[Column1]],"")=Table2[[#This Row],[Column1]])*Table2[[#This Row],[Column3]]</f>
        <v>3.5759718318866998E-2</v>
      </c>
      <c r="P395" t="s">
        <v>2272</v>
      </c>
      <c r="Q395" t="str">
        <f>SUBSTITUTE(Table3[[#This Row],[Column1]],"'","")</f>
        <v>RXN-MTHFR3_c_FWD-YGL125W</v>
      </c>
      <c r="S395" t="s">
        <v>563</v>
      </c>
      <c r="T395" t="s">
        <v>415</v>
      </c>
      <c r="U395">
        <v>3.5759718318866998E-2</v>
      </c>
      <c r="V395" cm="1">
        <f t="array" ref="V395">(_xlfn._xlws.FILTER(Table3[Column2],Table3[Column2]=Table5[[#This Row],[Column1]],"")=Table5[[#This Row],[Column1]])*Table5[[#This Row],[Column3]]</f>
        <v>3.5759718318866998E-2</v>
      </c>
      <c r="X395" t="s">
        <v>563</v>
      </c>
      <c r="Y395" t="s">
        <v>415</v>
      </c>
      <c r="Z395">
        <v>3.5759718318866998E-2</v>
      </c>
      <c r="AA395">
        <f>_xlfn.XLOOKUP(Table4[[#This Row],[Column1]],Table2[Column1],Table2[Column3])</f>
        <v>3.5759718318866998E-2</v>
      </c>
      <c r="AB395">
        <f>(Table4[[#This Row],[old flux]]-Table4[[#This Row],[Column3]])/Table4[[#This Row],[old flux]]</f>
        <v>0</v>
      </c>
    </row>
    <row r="396" spans="1:28" hidden="1" x14ac:dyDescent="0.2">
      <c r="A396" t="s">
        <v>396</v>
      </c>
      <c r="B396">
        <v>0.104620518418406</v>
      </c>
      <c r="C396" t="str">
        <f>Table1[[#This Row],[rxnid]]</f>
        <v>RXN-METAT_c_FWD-YDR502C</v>
      </c>
      <c r="D396">
        <f>Table1[[#This Row],[kapp (1/s)]]*3600</f>
        <v>376.63386630626161</v>
      </c>
      <c r="F396" t="s">
        <v>6147</v>
      </c>
      <c r="G396">
        <f>_xlfn.XLOOKUP(SUBSTITUTE(Table6[[#This Row],[rxn]],"'",""),Table1[rxnid2],Table1[kapp (1/h)],MEDIAN(Table1[kapp (1/h)]))</f>
        <v>24803.684102600713</v>
      </c>
      <c r="J396" t="s">
        <v>564</v>
      </c>
      <c r="K396" t="s">
        <v>415</v>
      </c>
      <c r="L396">
        <v>3.3265195857722002E-2</v>
      </c>
      <c r="M396" cm="1">
        <f t="array" ref="M396">(_xlfn._xlws.FILTER(Table3[Column2],Table3[Column2]=Table2[[#This Row],[Column1]],"")=Table2[[#This Row],[Column1]])*Table2[[#This Row],[Column3]]</f>
        <v>3.3265195857722002E-2</v>
      </c>
      <c r="P396" t="s">
        <v>2273</v>
      </c>
      <c r="Q396" t="str">
        <f>SUBSTITUTE(Table3[[#This Row],[Column1]],"'","")</f>
        <v>RXN-ALAS_m_FWD-YDR232W</v>
      </c>
      <c r="S396" t="s">
        <v>564</v>
      </c>
      <c r="T396" t="s">
        <v>415</v>
      </c>
      <c r="U396">
        <v>3.3265195857722002E-2</v>
      </c>
      <c r="V396" cm="1">
        <f t="array" ref="V396">(_xlfn._xlws.FILTER(Table3[Column2],Table3[Column2]=Table5[[#This Row],[Column1]],"")=Table5[[#This Row],[Column1]])*Table5[[#This Row],[Column3]]</f>
        <v>3.3265195857722002E-2</v>
      </c>
      <c r="X396" t="s">
        <v>564</v>
      </c>
      <c r="Y396" t="s">
        <v>415</v>
      </c>
      <c r="Z396">
        <v>3.3265195857722002E-2</v>
      </c>
      <c r="AA396">
        <f>_xlfn.XLOOKUP(Table4[[#This Row],[Column1]],Table2[Column1],Table2[Column3])</f>
        <v>3.3265195857722002E-2</v>
      </c>
      <c r="AB396">
        <f>(Table4[[#This Row],[old flux]]-Table4[[#This Row],[Column3]])/Table4[[#This Row],[old flux]]</f>
        <v>0</v>
      </c>
    </row>
    <row r="397" spans="1:28" hidden="1" x14ac:dyDescent="0.2">
      <c r="A397" t="s">
        <v>397</v>
      </c>
      <c r="B397">
        <v>0.104620518418406</v>
      </c>
      <c r="C397" t="str">
        <f>Table1[[#This Row],[rxnid]]</f>
        <v>RXN-METAT_c_FWD-YLR180W</v>
      </c>
      <c r="D397">
        <f>Table1[[#This Row],[kapp (1/s)]]*3600</f>
        <v>376.63386630626161</v>
      </c>
      <c r="F397" t="s">
        <v>6148</v>
      </c>
      <c r="G397">
        <f>_xlfn.XLOOKUP(SUBSTITUTE(Table6[[#This Row],[rxn]],"'",""),Table1[rxnid2],Table1[kapp (1/h)],MEDIAN(Table1[kapp (1/h)]))</f>
        <v>24803.684102600713</v>
      </c>
      <c r="J397" t="s">
        <v>565</v>
      </c>
      <c r="K397" t="s">
        <v>415</v>
      </c>
      <c r="L397">
        <v>9.7536375439523995E-2</v>
      </c>
      <c r="M397" cm="1">
        <f t="array" ref="M397">(_xlfn._xlws.FILTER(Table3[Column2],Table3[Column2]=Table2[[#This Row],[Column1]],"")=Table2[[#This Row],[Column1]])*Table2[[#This Row],[Column3]]</f>
        <v>9.7536375439523995E-2</v>
      </c>
      <c r="P397" t="s">
        <v>2274</v>
      </c>
      <c r="Q397" t="str">
        <f>SUBSTITUTE(Table3[[#This Row],[Column1]],"'","")</f>
        <v>RXN-5DPMIPPH_c_FWD-YOR163W</v>
      </c>
      <c r="S397" t="s">
        <v>565</v>
      </c>
      <c r="T397" t="s">
        <v>415</v>
      </c>
      <c r="U397">
        <v>9.7536375439523995E-2</v>
      </c>
      <c r="V397" cm="1">
        <f t="array" ref="V397">(_xlfn._xlws.FILTER(Table3[Column2],Table3[Column2]=Table5[[#This Row],[Column1]],"")=Table5[[#This Row],[Column1]])*Table5[[#This Row],[Column3]]</f>
        <v>9.7536375439523995E-2</v>
      </c>
      <c r="X397" t="s">
        <v>565</v>
      </c>
      <c r="Y397" t="s">
        <v>415</v>
      </c>
      <c r="Z397">
        <v>9.7536375439523995E-2</v>
      </c>
      <c r="AA397">
        <f>_xlfn.XLOOKUP(Table4[[#This Row],[Column1]],Table2[Column1],Table2[Column3])</f>
        <v>9.7536375439523995E-2</v>
      </c>
      <c r="AB397">
        <f>(Table4[[#This Row],[old flux]]-Table4[[#This Row],[Column3]])/Table4[[#This Row],[old flux]]</f>
        <v>0</v>
      </c>
    </row>
    <row r="398" spans="1:28" hidden="1" x14ac:dyDescent="0.2">
      <c r="A398" t="s">
        <v>398</v>
      </c>
      <c r="B398">
        <v>692.03085460298803</v>
      </c>
      <c r="C398" t="str">
        <f>Table1[[#This Row],[rxnid]]</f>
        <v>RXN-PItps_m_FWD-YER053C</v>
      </c>
      <c r="D398">
        <f>Table1[[#This Row],[kapp (1/s)]]*3600</f>
        <v>2491311.0765707567</v>
      </c>
      <c r="F398" t="s">
        <v>6149</v>
      </c>
      <c r="G398">
        <f>_xlfn.XLOOKUP(SUBSTITUTE(Table6[[#This Row],[rxn]],"'",""),Table1[rxnid2],Table1[kapp (1/h)],MEDIAN(Table1[kapp (1/h)]))</f>
        <v>24803.684102600713</v>
      </c>
      <c r="J398" t="s">
        <v>566</v>
      </c>
      <c r="K398" t="s">
        <v>415</v>
      </c>
      <c r="L398">
        <v>9.2697614201199992E-3</v>
      </c>
      <c r="M398" cm="1">
        <f t="array" ref="M398">(_xlfn._xlws.FILTER(Table3[Column2],Table3[Column2]=Table2[[#This Row],[Column1]],"")=Table2[[#This Row],[Column1]])*Table2[[#This Row],[Column3]]</f>
        <v>9.2697614201199992E-3</v>
      </c>
      <c r="P398" t="s">
        <v>2275</v>
      </c>
      <c r="Q398" t="str">
        <f>SUBSTITUTE(Table3[[#This Row],[Column1]],"'","")</f>
        <v>RXN-PMI12346PS_c_FWD-YDR017C</v>
      </c>
      <c r="S398" t="s">
        <v>566</v>
      </c>
      <c r="T398" t="s">
        <v>415</v>
      </c>
      <c r="U398">
        <v>9.2697614201199992E-3</v>
      </c>
      <c r="V398" cm="1">
        <f t="array" ref="V398">(_xlfn._xlws.FILTER(Table3[Column2],Table3[Column2]=Table5[[#This Row],[Column1]],"")=Table5[[#This Row],[Column1]])*Table5[[#This Row],[Column3]]</f>
        <v>9.2697614201199992E-3</v>
      </c>
      <c r="X398" t="s">
        <v>566</v>
      </c>
      <c r="Y398" t="s">
        <v>415</v>
      </c>
      <c r="Z398">
        <v>9.2697614201199992E-3</v>
      </c>
      <c r="AA398">
        <f>_xlfn.XLOOKUP(Table4[[#This Row],[Column1]],Table2[Column1],Table2[Column3])</f>
        <v>9.2697614201199992E-3</v>
      </c>
      <c r="AB398">
        <f>(Table4[[#This Row],[old flux]]-Table4[[#This Row],[Column3]])/Table4[[#This Row],[old flux]]</f>
        <v>0</v>
      </c>
    </row>
    <row r="399" spans="1:28" hidden="1" x14ac:dyDescent="0.2">
      <c r="A399" t="s">
        <v>399</v>
      </c>
      <c r="B399">
        <v>692.03085460298803</v>
      </c>
      <c r="C399" t="str">
        <f>Table1[[#This Row],[rxnid]]</f>
        <v>RXN-PItps_m_FWD-YJR077C</v>
      </c>
      <c r="D399">
        <f>Table1[[#This Row],[kapp (1/s)]]*3600</f>
        <v>2491311.0765707567</v>
      </c>
      <c r="F399" t="s">
        <v>6150</v>
      </c>
      <c r="G399">
        <f>_xlfn.XLOOKUP(SUBSTITUTE(Table6[[#This Row],[rxn]],"'",""),Table1[rxnid2],Table1[kapp (1/h)],MEDIAN(Table1[kapp (1/h)]))</f>
        <v>24803.684102600713</v>
      </c>
      <c r="J399" t="s">
        <v>567</v>
      </c>
      <c r="K399" t="s">
        <v>415</v>
      </c>
      <c r="L399">
        <v>3.5759718318866998E-2</v>
      </c>
      <c r="M399" cm="1">
        <f t="array" ref="M399">(_xlfn._xlws.FILTER(Table3[Column2],Table3[Column2]=Table2[[#This Row],[Column1]],"")=Table2[[#This Row],[Column1]])*Table2[[#This Row],[Column3]]</f>
        <v>3.5759718318866998E-2</v>
      </c>
      <c r="P399" t="s">
        <v>2276</v>
      </c>
      <c r="Q399" t="str">
        <f>SUBSTITUTE(Table3[[#This Row],[Column1]],"'","")</f>
        <v>RXN-MHPGLUT_c_FWD-YER091C</v>
      </c>
      <c r="S399" t="s">
        <v>567</v>
      </c>
      <c r="T399" t="s">
        <v>415</v>
      </c>
      <c r="U399">
        <v>3.5759718318866998E-2</v>
      </c>
      <c r="V399" cm="1">
        <f t="array" ref="V399">(_xlfn._xlws.FILTER(Table3[Column2],Table3[Column2]=Table5[[#This Row],[Column1]],"")=Table5[[#This Row],[Column1]])*Table5[[#This Row],[Column3]]</f>
        <v>3.5759718318866998E-2</v>
      </c>
      <c r="X399" t="s">
        <v>567</v>
      </c>
      <c r="Y399" t="s">
        <v>415</v>
      </c>
      <c r="Z399">
        <v>3.5759718318866998E-2</v>
      </c>
      <c r="AA399">
        <f>_xlfn.XLOOKUP(Table4[[#This Row],[Column1]],Table2[Column1],Table2[Column3])</f>
        <v>3.5759718318866998E-2</v>
      </c>
      <c r="AB399">
        <f>(Table4[[#This Row],[old flux]]-Table4[[#This Row],[Column3]])/Table4[[#This Row],[old flux]]</f>
        <v>0</v>
      </c>
    </row>
    <row r="400" spans="1:28" hidden="1" x14ac:dyDescent="0.2">
      <c r="A400" t="s">
        <v>400</v>
      </c>
      <c r="B400">
        <v>688.40893534307304</v>
      </c>
      <c r="C400" t="str">
        <f>Table1[[#This Row],[rxnid]]</f>
        <v>RXN-PGCD_c_FWD-YER081W</v>
      </c>
      <c r="D400">
        <f>Table1[[#This Row],[kapp (1/s)]]*3600</f>
        <v>2478272.1672350629</v>
      </c>
      <c r="F400" t="s">
        <v>6151</v>
      </c>
      <c r="G400">
        <f>_xlfn.XLOOKUP(SUBSTITUTE(Table6[[#This Row],[rxn]],"'",""),Table1[rxnid2],Table1[kapp (1/h)],MEDIAN(Table1[kapp (1/h)]))</f>
        <v>24803.684102600713</v>
      </c>
      <c r="J400" t="s">
        <v>568</v>
      </c>
      <c r="K400" t="s">
        <v>415</v>
      </c>
      <c r="L400">
        <v>2.0321820079799999E-4</v>
      </c>
      <c r="M400" cm="1">
        <f t="array" ref="M400">(_xlfn._xlws.FILTER(Table3[Column2],Table3[Column2]=Table2[[#This Row],[Column1]],"")=Table2[[#This Row],[Column1]])*Table2[[#This Row],[Column3]]</f>
        <v>2.0321820079799999E-4</v>
      </c>
      <c r="P400" t="s">
        <v>2277</v>
      </c>
      <c r="Q400" t="str">
        <f>SUBSTITUTE(Table3[[#This Row],[Column1]],"'","")</f>
        <v>RXN-MDRPD_c_FWD-YJR024C</v>
      </c>
      <c r="S400" t="s">
        <v>568</v>
      </c>
      <c r="T400" t="s">
        <v>415</v>
      </c>
      <c r="U400">
        <v>2.0321820079799999E-4</v>
      </c>
      <c r="V400" cm="1">
        <f t="array" ref="V400">(_xlfn._xlws.FILTER(Table3[Column2],Table3[Column2]=Table5[[#This Row],[Column1]],"")=Table5[[#This Row],[Column1]])*Table5[[#This Row],[Column3]]</f>
        <v>2.0321820079799999E-4</v>
      </c>
      <c r="X400" t="s">
        <v>568</v>
      </c>
      <c r="Y400" t="s">
        <v>415</v>
      </c>
      <c r="Z400">
        <v>2.0321820079799999E-4</v>
      </c>
      <c r="AA400">
        <f>_xlfn.XLOOKUP(Table4[[#This Row],[Column1]],Table2[Column1],Table2[Column3])</f>
        <v>2.0321820079799999E-4</v>
      </c>
      <c r="AB400">
        <f>(Table4[[#This Row],[old flux]]-Table4[[#This Row],[Column3]])/Table4[[#This Row],[old flux]]</f>
        <v>0</v>
      </c>
    </row>
    <row r="401" spans="1:28" hidden="1" x14ac:dyDescent="0.2">
      <c r="A401" t="s">
        <v>401</v>
      </c>
      <c r="B401">
        <v>29.264112502178001</v>
      </c>
      <c r="C401" t="str">
        <f>Table1[[#This Row],[rxnid]]</f>
        <v>RXN-MTHFR3_c_FWD-YGL125W</v>
      </c>
      <c r="D401">
        <f>Table1[[#This Row],[kapp (1/s)]]*3600</f>
        <v>105350.8050078408</v>
      </c>
      <c r="F401" t="s">
        <v>6152</v>
      </c>
      <c r="G401">
        <f>_xlfn.XLOOKUP(SUBSTITUTE(Table6[[#This Row],[rxn]],"'",""),Table1[rxnid2],Table1[kapp (1/h)],MEDIAN(Table1[kapp (1/h)]))</f>
        <v>24803.684102600713</v>
      </c>
      <c r="J401" t="s">
        <v>569</v>
      </c>
      <c r="K401" t="s">
        <v>415</v>
      </c>
      <c r="L401">
        <v>2.0321820079799999E-4</v>
      </c>
      <c r="M401" cm="1">
        <f t="array" ref="M401">(_xlfn._xlws.FILTER(Table3[Column2],Table3[Column2]=Table2[[#This Row],[Column1]],"")=Table2[[#This Row],[Column1]])*Table2[[#This Row],[Column3]]</f>
        <v>2.0321820079799999E-4</v>
      </c>
      <c r="P401" t="s">
        <v>2278</v>
      </c>
      <c r="Q401" t="str">
        <f>SUBSTITUTE(Table3[[#This Row],[Column1]],"'","")</f>
        <v>RXN-MTRI_c_FWD-YPR118W</v>
      </c>
      <c r="S401" t="s">
        <v>569</v>
      </c>
      <c r="T401" t="s">
        <v>415</v>
      </c>
      <c r="U401">
        <v>2.0321820079799999E-4</v>
      </c>
      <c r="V401" cm="1">
        <f t="array" ref="V401">(_xlfn._xlws.FILTER(Table3[Column2],Table3[Column2]=Table5[[#This Row],[Column1]],"")=Table5[[#This Row],[Column1]])*Table5[[#This Row],[Column3]]</f>
        <v>2.0321820079799999E-4</v>
      </c>
      <c r="X401" t="s">
        <v>569</v>
      </c>
      <c r="Y401" t="s">
        <v>415</v>
      </c>
      <c r="Z401">
        <v>2.0321820079799999E-4</v>
      </c>
      <c r="AA401">
        <f>_xlfn.XLOOKUP(Table4[[#This Row],[Column1]],Table2[Column1],Table2[Column3])</f>
        <v>2.0321820079799999E-4</v>
      </c>
      <c r="AB401">
        <f>(Table4[[#This Row],[old flux]]-Table4[[#This Row],[Column3]])/Table4[[#This Row],[old flux]]</f>
        <v>0</v>
      </c>
    </row>
    <row r="402" spans="1:28" hidden="1" x14ac:dyDescent="0.2">
      <c r="A402" t="s">
        <v>402</v>
      </c>
      <c r="B402">
        <v>29.264112502178001</v>
      </c>
      <c r="C402" t="str">
        <f>Table1[[#This Row],[rxnid]]</f>
        <v>RXN-MTHFR3_c_FWD-YPL023C</v>
      </c>
      <c r="D402">
        <f>Table1[[#This Row],[kapp (1/s)]]*3600</f>
        <v>105350.8050078408</v>
      </c>
      <c r="F402" t="s">
        <v>6153</v>
      </c>
      <c r="G402">
        <f>_xlfn.XLOOKUP(SUBSTITUTE(Table6[[#This Row],[rxn]],"'",""),Table1[rxnid2],Table1[kapp (1/h)],MEDIAN(Table1[kapp (1/h)]))</f>
        <v>24803.684102600713</v>
      </c>
      <c r="J402" t="s">
        <v>570</v>
      </c>
      <c r="K402" t="s">
        <v>415</v>
      </c>
      <c r="L402">
        <v>2.0321820079799999E-4</v>
      </c>
      <c r="M402" cm="1">
        <f t="array" ref="M402">(_xlfn._xlws.FILTER(Table3[Column2],Table3[Column2]=Table2[[#This Row],[Column1]],"")=Table2[[#This Row],[Column1]])*Table2[[#This Row],[Column3]]</f>
        <v>2.0321820079799999E-4</v>
      </c>
      <c r="P402" t="s">
        <v>2279</v>
      </c>
      <c r="Q402" t="str">
        <f>SUBSTITUTE(Table3[[#This Row],[Column1]],"'","")</f>
        <v>RXN-MTRI_c_REV-YPR118W</v>
      </c>
      <c r="S402" t="s">
        <v>570</v>
      </c>
      <c r="T402" t="s">
        <v>415</v>
      </c>
      <c r="U402">
        <v>2.0321820079799999E-4</v>
      </c>
      <c r="V402" cm="1">
        <f t="array" ref="V402">(_xlfn._xlws.FILTER(Table3[Column2],Table3[Column2]=Table5[[#This Row],[Column1]],"")=Table5[[#This Row],[Column1]])*Table5[[#This Row],[Column3]]</f>
        <v>2.0321820079799999E-4</v>
      </c>
      <c r="X402" t="s">
        <v>570</v>
      </c>
      <c r="Y402" t="s">
        <v>415</v>
      </c>
      <c r="Z402">
        <v>2.0321820079799999E-4</v>
      </c>
      <c r="AA402">
        <f>_xlfn.XLOOKUP(Table4[[#This Row],[Column1]],Table2[Column1],Table2[Column3])</f>
        <v>2.0321820079799999E-4</v>
      </c>
      <c r="AB402">
        <f>(Table4[[#This Row],[old flux]]-Table4[[#This Row],[Column3]])/Table4[[#This Row],[old flux]]</f>
        <v>0</v>
      </c>
    </row>
    <row r="403" spans="1:28" hidden="1" x14ac:dyDescent="0.2">
      <c r="A403" t="s">
        <v>403</v>
      </c>
      <c r="B403">
        <v>3.6356625135519098</v>
      </c>
      <c r="C403" t="str">
        <f>Table1[[#This Row],[rxnid]]</f>
        <v>RXN-NNATi_c_FWD-YGR010W</v>
      </c>
      <c r="D403">
        <f>Table1[[#This Row],[kapp (1/s)]]*3600</f>
        <v>13088.385048786875</v>
      </c>
      <c r="F403" t="s">
        <v>6154</v>
      </c>
      <c r="G403">
        <f>_xlfn.XLOOKUP(SUBSTITUTE(Table6[[#This Row],[rxn]],"'",""),Table1[rxnid2],Table1[kapp (1/h)],MEDIAN(Table1[kapp (1/h)]))</f>
        <v>24803.684102600713</v>
      </c>
      <c r="J403" t="s">
        <v>571</v>
      </c>
      <c r="K403" t="s">
        <v>415</v>
      </c>
      <c r="L403">
        <v>0.176034269237031</v>
      </c>
      <c r="M403" cm="1">
        <f t="array" ref="M403">(_xlfn._xlws.FILTER(Table3[Column2],Table3[Column2]=Table2[[#This Row],[Column1]],"")=Table2[[#This Row],[Column1]])*Table2[[#This Row],[Column3]]</f>
        <v>0.176034269237031</v>
      </c>
      <c r="P403" t="s">
        <v>2280</v>
      </c>
      <c r="Q403" t="str">
        <f>SUBSTITUTE(Table3[[#This Row],[Column1]],"'","")</f>
        <v>RXN-IPPYP2_c_FWD-YLR410W</v>
      </c>
      <c r="S403" t="s">
        <v>571</v>
      </c>
      <c r="T403" t="s">
        <v>415</v>
      </c>
      <c r="U403">
        <v>0.176034269237031</v>
      </c>
      <c r="V403" cm="1">
        <f t="array" ref="V403">(_xlfn._xlws.FILTER(Table3[Column2],Table3[Column2]=Table5[[#This Row],[Column1]],"")=Table5[[#This Row],[Column1]])*Table5[[#This Row],[Column3]]</f>
        <v>0.176034269237031</v>
      </c>
      <c r="X403" t="s">
        <v>571</v>
      </c>
      <c r="Y403" t="s">
        <v>415</v>
      </c>
      <c r="Z403">
        <v>0.176034269237031</v>
      </c>
      <c r="AA403">
        <f>_xlfn.XLOOKUP(Table4[[#This Row],[Column1]],Table2[Column1],Table2[Column3])</f>
        <v>0.176034269237031</v>
      </c>
      <c r="AB403">
        <f>(Table4[[#This Row],[old flux]]-Table4[[#This Row],[Column3]])/Table4[[#This Row],[old flux]]</f>
        <v>0</v>
      </c>
    </row>
    <row r="404" spans="1:28" hidden="1" x14ac:dyDescent="0.2">
      <c r="A404" t="s">
        <v>404</v>
      </c>
      <c r="B404">
        <v>3357.6067252538401</v>
      </c>
      <c r="C404" t="str">
        <f>Table1[[#This Row],[rxnid]]</f>
        <v>RXN-GLYtps_e_REV-YBR069C</v>
      </c>
      <c r="D404">
        <f>Table1[[#This Row],[kapp (1/s)]]*3600</f>
        <v>12087384.210913824</v>
      </c>
      <c r="F404" t="s">
        <v>6155</v>
      </c>
      <c r="G404">
        <f>_xlfn.XLOOKUP(SUBSTITUTE(Table6[[#This Row],[rxn]],"'",""),Table1[rxnid2],Table1[kapp (1/h)],MEDIAN(Table1[kapp (1/h)]))</f>
        <v>24803.684102600713</v>
      </c>
      <c r="J404" t="s">
        <v>572</v>
      </c>
      <c r="K404" t="s">
        <v>415</v>
      </c>
      <c r="L404">
        <v>3.8865886110257901</v>
      </c>
      <c r="M404" cm="1">
        <f t="array" ref="M404">(_xlfn._xlws.FILTER(Table3[Column2],Table3[Column2]=Table2[[#This Row],[Column1]],"")=Table2[[#This Row],[Column1]])*Table2[[#This Row],[Column3]]</f>
        <v>3.8865886110257901</v>
      </c>
      <c r="P404" t="s">
        <v>2281</v>
      </c>
      <c r="Q404" t="str">
        <f>SUBSTITUTE(Table3[[#This Row],[Column1]],"'","")</f>
        <v>RXN-IPPYP2_c_REV-YLR410W</v>
      </c>
      <c r="S404" t="s">
        <v>572</v>
      </c>
      <c r="T404" t="s">
        <v>415</v>
      </c>
      <c r="U404">
        <v>3.8865886110257901</v>
      </c>
      <c r="V404" cm="1">
        <f t="array" ref="V404">(_xlfn._xlws.FILTER(Table3[Column2],Table3[Column2]=Table5[[#This Row],[Column1]],"")=Table5[[#This Row],[Column1]])*Table5[[#This Row],[Column3]]</f>
        <v>3.8865886110257901</v>
      </c>
      <c r="X404" t="s">
        <v>572</v>
      </c>
      <c r="Y404" t="s">
        <v>415</v>
      </c>
      <c r="Z404">
        <v>3.8865886110257901</v>
      </c>
      <c r="AA404">
        <f>_xlfn.XLOOKUP(Table4[[#This Row],[Column1]],Table2[Column1],Table2[Column3])</f>
        <v>3.8865886110257901</v>
      </c>
      <c r="AB404">
        <f>(Table4[[#This Row],[old flux]]-Table4[[#This Row],[Column3]])/Table4[[#This Row],[old flux]]</f>
        <v>0</v>
      </c>
    </row>
    <row r="405" spans="1:28" hidden="1" x14ac:dyDescent="0.2">
      <c r="A405" t="s">
        <v>405</v>
      </c>
      <c r="B405">
        <v>3357.6067252538401</v>
      </c>
      <c r="C405" t="str">
        <f>Table1[[#This Row],[rxnid]]</f>
        <v>RXN-GLYtps_e_REV-YBR068C</v>
      </c>
      <c r="D405">
        <f>Table1[[#This Row],[kapp (1/s)]]*3600</f>
        <v>12087384.210913824</v>
      </c>
      <c r="F405" t="s">
        <v>6156</v>
      </c>
      <c r="G405">
        <f>_xlfn.XLOOKUP(SUBSTITUTE(Table6[[#This Row],[rxn]],"'",""),Table1[rxnid2],Table1[kapp (1/h)],MEDIAN(Table1[kapp (1/h)]))</f>
        <v>24803.684102600713</v>
      </c>
      <c r="J405" t="s">
        <v>573</v>
      </c>
      <c r="K405" t="s">
        <v>415</v>
      </c>
      <c r="L405">
        <v>0.80863633641985899</v>
      </c>
      <c r="M405" cm="1">
        <f t="array" ref="M405">(_xlfn._xlws.FILTER(Table3[Column2],Table3[Column2]=Table2[[#This Row],[Column1]],"")=Table2[[#This Row],[Column1]])*Table2[[#This Row],[Column3]]</f>
        <v>0.80863633641985899</v>
      </c>
      <c r="P405" t="s">
        <v>2282</v>
      </c>
      <c r="Q405" t="str">
        <f>SUBSTITUTE(Table3[[#This Row],[Column1]],"'","")</f>
        <v>RXN-IPPYP3_c_FWD-YLR410W</v>
      </c>
      <c r="S405" t="s">
        <v>573</v>
      </c>
      <c r="T405" t="s">
        <v>415</v>
      </c>
      <c r="U405">
        <v>0.80863633641985899</v>
      </c>
      <c r="V405" cm="1">
        <f t="array" ref="V405">(_xlfn._xlws.FILTER(Table3[Column2],Table3[Column2]=Table5[[#This Row],[Column1]],"")=Table5[[#This Row],[Column1]])*Table5[[#This Row],[Column3]]</f>
        <v>0.80863633641985899</v>
      </c>
      <c r="X405" t="s">
        <v>573</v>
      </c>
      <c r="Y405" t="s">
        <v>415</v>
      </c>
      <c r="Z405">
        <v>0.80863633641985899</v>
      </c>
      <c r="AA405">
        <f>_xlfn.XLOOKUP(Table4[[#This Row],[Column1]],Table2[Column1],Table2[Column3])</f>
        <v>0.80863633641985899</v>
      </c>
      <c r="AB405">
        <f>(Table4[[#This Row],[old flux]]-Table4[[#This Row],[Column3]])/Table4[[#This Row],[old flux]]</f>
        <v>0</v>
      </c>
    </row>
    <row r="406" spans="1:28" hidden="1" x14ac:dyDescent="0.2">
      <c r="A406" t="s">
        <v>406</v>
      </c>
      <c r="B406">
        <v>3357.6067252538401</v>
      </c>
      <c r="C406" t="str">
        <f>Table1[[#This Row],[rxnid]]</f>
        <v>RXN-GLYtps_e_REV-YDR046C</v>
      </c>
      <c r="D406">
        <f>Table1[[#This Row],[kapp (1/s)]]*3600</f>
        <v>12087384.210913824</v>
      </c>
      <c r="F406" t="s">
        <v>6157</v>
      </c>
      <c r="G406">
        <f>_xlfn.XLOOKUP(SUBSTITUTE(Table6[[#This Row],[rxn]],"'",""),Table1[rxnid2],Table1[kapp (1/h)],MEDIAN(Table1[kapp (1/h)]))</f>
        <v>24803.684102600713</v>
      </c>
      <c r="J406" t="s">
        <v>574</v>
      </c>
      <c r="K406" t="s">
        <v>415</v>
      </c>
      <c r="L406">
        <v>7.77317722205159</v>
      </c>
      <c r="M406" cm="1">
        <f t="array" ref="M406">(_xlfn._xlws.FILTER(Table3[Column2],Table3[Column2]=Table2[[#This Row],[Column1]],"")=Table2[[#This Row],[Column1]])*Table2[[#This Row],[Column3]]</f>
        <v>7.77317722205159</v>
      </c>
      <c r="P406" t="s">
        <v>2283</v>
      </c>
      <c r="Q406" t="str">
        <f>SUBSTITUTE(Table3[[#This Row],[Column1]],"'","")</f>
        <v>RXN-IPPYP3_c_REV-YLR410W</v>
      </c>
      <c r="S406" t="s">
        <v>574</v>
      </c>
      <c r="T406" t="s">
        <v>415</v>
      </c>
      <c r="U406">
        <v>7.77317722205159</v>
      </c>
      <c r="V406" cm="1">
        <f t="array" ref="V406">(_xlfn._xlws.FILTER(Table3[Column2],Table3[Column2]=Table5[[#This Row],[Column1]],"")=Table5[[#This Row],[Column1]])*Table5[[#This Row],[Column3]]</f>
        <v>7.77317722205159</v>
      </c>
      <c r="X406" t="s">
        <v>574</v>
      </c>
      <c r="Y406" t="s">
        <v>415</v>
      </c>
      <c r="Z406">
        <v>7.77317722205159</v>
      </c>
      <c r="AA406">
        <f>_xlfn.XLOOKUP(Table4[[#This Row],[Column1]],Table2[Column1],Table2[Column3])</f>
        <v>7.77317722205159</v>
      </c>
      <c r="AB406">
        <f>(Table4[[#This Row],[old flux]]-Table4[[#This Row],[Column3]])/Table4[[#This Row],[old flux]]</f>
        <v>0</v>
      </c>
    </row>
    <row r="407" spans="1:28" hidden="1" x14ac:dyDescent="0.2">
      <c r="A407" t="s">
        <v>407</v>
      </c>
      <c r="B407">
        <v>3357.6067252538401</v>
      </c>
      <c r="C407" t="str">
        <f>Table1[[#This Row],[rxnid]]</f>
        <v>RXN-GLYtps_e_REV-YGR191W</v>
      </c>
      <c r="D407">
        <f>Table1[[#This Row],[kapp (1/s)]]*3600</f>
        <v>12087384.210913824</v>
      </c>
      <c r="F407" t="s">
        <v>6158</v>
      </c>
      <c r="G407">
        <f>_xlfn.XLOOKUP(SUBSTITUTE(Table6[[#This Row],[rxn]],"'",""),Table1[rxnid2],Table1[kapp (1/h)],MEDIAN(Table1[kapp (1/h)]))</f>
        <v>24803.684102600713</v>
      </c>
      <c r="J407" t="s">
        <v>575</v>
      </c>
      <c r="K407" t="s">
        <v>415</v>
      </c>
      <c r="L407">
        <v>9.9292330584000005E-5</v>
      </c>
      <c r="M407" cm="1">
        <f t="array" ref="M407">(_xlfn._xlws.FILTER(Table3[Column2],Table3[Column2]=Table2[[#This Row],[Column1]],"")=Table2[[#This Row],[Column1]])*Table2[[#This Row],[Column3]]</f>
        <v>9.9292330584000005E-5</v>
      </c>
      <c r="P407" t="s">
        <v>2284</v>
      </c>
      <c r="Q407" t="str">
        <f>SUBSTITUTE(Table3[[#This Row],[Column1]],"'","")</f>
        <v>RXN-PFK_4_c_FWD-YOL136C</v>
      </c>
      <c r="S407" t="s">
        <v>575</v>
      </c>
      <c r="T407" t="s">
        <v>415</v>
      </c>
      <c r="U407">
        <v>9.9292330584000005E-5</v>
      </c>
      <c r="V407" cm="1">
        <f t="array" ref="V407">(_xlfn._xlws.FILTER(Table3[Column2],Table3[Column2]=Table5[[#This Row],[Column1]],"")=Table5[[#This Row],[Column1]])*Table5[[#This Row],[Column3]]</f>
        <v>9.9292330584000005E-5</v>
      </c>
      <c r="X407" t="s">
        <v>575</v>
      </c>
      <c r="Y407" t="s">
        <v>415</v>
      </c>
      <c r="Z407">
        <v>9.9292330584000005E-5</v>
      </c>
      <c r="AA407">
        <f>_xlfn.XLOOKUP(Table4[[#This Row],[Column1]],Table2[Column1],Table2[Column3])</f>
        <v>9.9292330584000005E-5</v>
      </c>
      <c r="AB407">
        <f>(Table4[[#This Row],[old flux]]-Table4[[#This Row],[Column3]])/Table4[[#This Row],[old flux]]</f>
        <v>0</v>
      </c>
    </row>
    <row r="408" spans="1:28" hidden="1" x14ac:dyDescent="0.2">
      <c r="A408" t="s">
        <v>408</v>
      </c>
      <c r="B408">
        <v>3357.6067252538401</v>
      </c>
      <c r="C408" t="str">
        <f>Table1[[#This Row],[rxnid]]</f>
        <v>RXN-GLYtps_e_REV-YDR508C</v>
      </c>
      <c r="D408">
        <f>Table1[[#This Row],[kapp (1/s)]]*3600</f>
        <v>12087384.210913824</v>
      </c>
      <c r="F408" t="s">
        <v>6159</v>
      </c>
      <c r="G408">
        <f>_xlfn.XLOOKUP(SUBSTITUTE(Table6[[#This Row],[rxn]],"'",""),Table1[rxnid2],Table1[kapp (1/h)],MEDIAN(Table1[kapp (1/h)]))</f>
        <v>24803.684102600713</v>
      </c>
      <c r="J408" t="s">
        <v>576</v>
      </c>
      <c r="K408" t="s">
        <v>415</v>
      </c>
      <c r="L408">
        <v>4670</v>
      </c>
      <c r="M408" cm="1">
        <f t="array" ref="M408">(_xlfn._xlws.FILTER(Table3[Column2],Table3[Column2]=Table2[[#This Row],[Column1]],"")=Table2[[#This Row],[Column1]])*Table2[[#This Row],[Column3]]</f>
        <v>4670</v>
      </c>
      <c r="P408" t="s">
        <v>2285</v>
      </c>
      <c r="Q408" t="str">
        <f>SUBSTITUTE(Table3[[#This Row],[Column1]],"'","")</f>
        <v>RXN-PFK_4_c_FWD-YIL107C</v>
      </c>
      <c r="S408" t="s">
        <v>576</v>
      </c>
      <c r="T408" t="s">
        <v>415</v>
      </c>
      <c r="U408">
        <v>4670</v>
      </c>
      <c r="V408" cm="1">
        <f t="array" ref="V408">(_xlfn._xlws.FILTER(Table3[Column2],Table3[Column2]=Table5[[#This Row],[Column1]],"")=Table5[[#This Row],[Column1]])*Table5[[#This Row],[Column3]]</f>
        <v>4670</v>
      </c>
      <c r="X408" t="s">
        <v>576</v>
      </c>
      <c r="Y408" t="s">
        <v>415</v>
      </c>
      <c r="Z408">
        <v>4670</v>
      </c>
      <c r="AA408">
        <f>_xlfn.XLOOKUP(Table4[[#This Row],[Column1]],Table2[Column1],Table2[Column3])</f>
        <v>4670</v>
      </c>
      <c r="AB408">
        <f>(Table4[[#This Row],[old flux]]-Table4[[#This Row],[Column3]])/Table4[[#This Row],[old flux]]</f>
        <v>0</v>
      </c>
    </row>
    <row r="409" spans="1:28" hidden="1" x14ac:dyDescent="0.2">
      <c r="A409" t="s">
        <v>409</v>
      </c>
      <c r="B409">
        <v>5.0532686085412903</v>
      </c>
      <c r="C409" t="str">
        <f>Table1[[#This Row],[rxnid]]</f>
        <v>RXN-PYRDC_c_FWD-YGR087C</v>
      </c>
      <c r="D409">
        <f>Table1[[#This Row],[kapp (1/s)]]*3600</f>
        <v>18191.766990748645</v>
      </c>
      <c r="F409" t="s">
        <v>6160</v>
      </c>
      <c r="G409">
        <f>_xlfn.XLOOKUP(SUBSTITUTE(Table6[[#This Row],[rxn]],"'",""),Table1[rxnid2],Table1[kapp (1/h)],MEDIAN(Table1[kapp (1/h)]))</f>
        <v>24803.684102600713</v>
      </c>
      <c r="J409" t="s">
        <v>577</v>
      </c>
      <c r="K409" t="s">
        <v>415</v>
      </c>
      <c r="L409">
        <v>9.9754754193500002E-4</v>
      </c>
      <c r="M409" cm="1">
        <f t="array" ref="M409">(_xlfn._xlws.FILTER(Table3[Column2],Table3[Column2]=Table2[[#This Row],[Column1]],"")=Table2[[#This Row],[Column1]])*Table2[[#This Row],[Column3]]</f>
        <v>9.9754754193500002E-4</v>
      </c>
      <c r="P409" t="s">
        <v>2286</v>
      </c>
      <c r="Q409" t="str">
        <f>SUBSTITUTE(Table3[[#This Row],[Column1]],"'","")</f>
        <v>RXN-PGL_c_FWD-YGR248W</v>
      </c>
      <c r="S409" t="s">
        <v>577</v>
      </c>
      <c r="T409" t="s">
        <v>415</v>
      </c>
      <c r="U409">
        <v>9.9754754193500002E-4</v>
      </c>
      <c r="V409" cm="1">
        <f t="array" ref="V409">(_xlfn._xlws.FILTER(Table3[Column2],Table3[Column2]=Table5[[#This Row],[Column1]],"")=Table5[[#This Row],[Column1]])*Table5[[#This Row],[Column3]]</f>
        <v>9.9754754193500002E-4</v>
      </c>
      <c r="X409" t="s">
        <v>577</v>
      </c>
      <c r="Y409" t="s">
        <v>415</v>
      </c>
      <c r="Z409">
        <v>9.9754754193500002E-4</v>
      </c>
      <c r="AA409">
        <f>_xlfn.XLOOKUP(Table4[[#This Row],[Column1]],Table2[Column1],Table2[Column3])</f>
        <v>9.9754754193500002E-4</v>
      </c>
      <c r="AB409">
        <f>(Table4[[#This Row],[old flux]]-Table4[[#This Row],[Column3]])/Table4[[#This Row],[old flux]]</f>
        <v>0</v>
      </c>
    </row>
    <row r="410" spans="1:28" hidden="1" x14ac:dyDescent="0.2">
      <c r="A410" t="s">
        <v>410</v>
      </c>
      <c r="B410">
        <v>5.0532686085412903</v>
      </c>
      <c r="C410" t="str">
        <f>Table1[[#This Row],[rxnid]]</f>
        <v>RXN-PYRDC_c_FWD-YLR134W</v>
      </c>
      <c r="D410">
        <f>Table1[[#This Row],[kapp (1/s)]]*3600</f>
        <v>18191.766990748645</v>
      </c>
      <c r="F410" t="s">
        <v>6161</v>
      </c>
      <c r="G410">
        <f>_xlfn.XLOOKUP(SUBSTITUTE(Table6[[#This Row],[rxn]],"'",""),Table1[rxnid2],Table1[kapp (1/h)],MEDIAN(Table1[kapp (1/h)]))</f>
        <v>24803.684102600713</v>
      </c>
      <c r="J410" t="s">
        <v>578</v>
      </c>
      <c r="K410" t="s">
        <v>415</v>
      </c>
      <c r="L410">
        <v>6.3257905891999999E-5</v>
      </c>
      <c r="M410" cm="1">
        <f t="array" ref="M410">(_xlfn._xlws.FILTER(Table3[Column2],Table3[Column2]=Table2[[#This Row],[Column1]],"")=Table2[[#This Row],[Column1]])*Table2[[#This Row],[Column3]]</f>
        <v>6.3257905891999999E-5</v>
      </c>
      <c r="P410" t="s">
        <v>2287</v>
      </c>
      <c r="Q410" t="str">
        <f>SUBSTITUTE(Table3[[#This Row],[Column1]],"'","")</f>
        <v>RXN-PGL_c_FWD-YHR163W</v>
      </c>
      <c r="S410" t="s">
        <v>578</v>
      </c>
      <c r="T410" t="s">
        <v>415</v>
      </c>
      <c r="U410">
        <v>6.3257905891999999E-5</v>
      </c>
      <c r="V410" cm="1">
        <f t="array" ref="V410">(_xlfn._xlws.FILTER(Table3[Column2],Table3[Column2]=Table5[[#This Row],[Column1]],"")=Table5[[#This Row],[Column1]])*Table5[[#This Row],[Column3]]</f>
        <v>6.3257905891999999E-5</v>
      </c>
      <c r="X410" t="s">
        <v>578</v>
      </c>
      <c r="Y410" t="s">
        <v>415</v>
      </c>
      <c r="Z410">
        <v>6.3257905891999999E-5</v>
      </c>
      <c r="AA410">
        <f>_xlfn.XLOOKUP(Table4[[#This Row],[Column1]],Table2[Column1],Table2[Column3])</f>
        <v>6.3257905891999999E-5</v>
      </c>
      <c r="AB410">
        <f>(Table4[[#This Row],[old flux]]-Table4[[#This Row],[Column3]])/Table4[[#This Row],[old flux]]</f>
        <v>0</v>
      </c>
    </row>
    <row r="411" spans="1:28" hidden="1" x14ac:dyDescent="0.2">
      <c r="F411" t="s">
        <v>6162</v>
      </c>
      <c r="G411">
        <f>_xlfn.XLOOKUP(SUBSTITUTE(Table6[[#This Row],[rxn]],"'",""),Table1[rxnid2],Table1[kapp (1/h)],MEDIAN(Table1[kapp (1/h)]))</f>
        <v>24803.684102600713</v>
      </c>
      <c r="J411" t="s">
        <v>195</v>
      </c>
      <c r="K411" t="s">
        <v>415</v>
      </c>
      <c r="L411">
        <v>0.12884425541683101</v>
      </c>
      <c r="M411" cm="1">
        <f t="array" ref="M411">(_xlfn._xlws.FILTER(Table3[Column2],Table3[Column2]=Table2[[#This Row],[Column1]],"")=Table2[[#This Row],[Column1]])*Table2[[#This Row],[Column3]]</f>
        <v>0.12884425541683101</v>
      </c>
      <c r="P411" t="s">
        <v>2288</v>
      </c>
      <c r="Q411" t="str">
        <f>SUBSTITUTE(Table3[[#This Row],[Column1]],"'","")</f>
        <v>RXN-6DPMIPPH_c_FWD-YLR410W</v>
      </c>
      <c r="S411" t="s">
        <v>195</v>
      </c>
      <c r="T411" t="s">
        <v>415</v>
      </c>
      <c r="U411">
        <v>0.12884425541683101</v>
      </c>
      <c r="V411" cm="1">
        <f t="array" ref="V411">(_xlfn._xlws.FILTER(Table3[Column2],Table3[Column2]=Table5[[#This Row],[Column1]],"")=Table5[[#This Row],[Column1]])*Table5[[#This Row],[Column3]]</f>
        <v>0.12884425541683101</v>
      </c>
      <c r="X411" t="s">
        <v>195</v>
      </c>
      <c r="Y411" t="s">
        <v>415</v>
      </c>
      <c r="Z411">
        <v>0.12884425541683101</v>
      </c>
      <c r="AA411">
        <f>_xlfn.XLOOKUP(Table4[[#This Row],[Column1]],Table2[Column1],Table2[Column3])</f>
        <v>0.12884425541683101</v>
      </c>
      <c r="AB411">
        <f>(Table4[[#This Row],[old flux]]-Table4[[#This Row],[Column3]])/Table4[[#This Row],[old flux]]</f>
        <v>0</v>
      </c>
    </row>
    <row r="412" spans="1:28" hidden="1" x14ac:dyDescent="0.2">
      <c r="F412" t="s">
        <v>6163</v>
      </c>
      <c r="G412">
        <f>_xlfn.XLOOKUP(SUBSTITUTE(Table6[[#This Row],[rxn]],"'",""),Table1[rxnid2],Table1[kapp (1/h)],MEDIAN(Table1[kapp (1/h)]))</f>
        <v>24803.684102600713</v>
      </c>
      <c r="J412" t="s">
        <v>194</v>
      </c>
      <c r="K412" t="s">
        <v>415</v>
      </c>
      <c r="L412">
        <v>1.1406255373012E-2</v>
      </c>
      <c r="M412" cm="1">
        <f t="array" ref="M412">(_xlfn._xlws.FILTER(Table3[Column2],Table3[Column2]=Table2[[#This Row],[Column1]],"")=Table2[[#This Row],[Column1]])*Table2[[#This Row],[Column3]]</f>
        <v>1.1406255373012E-2</v>
      </c>
      <c r="P412" t="s">
        <v>2289</v>
      </c>
      <c r="Q412" t="str">
        <f>SUBSTITUTE(Table3[[#This Row],[Column1]],"'","")</f>
        <v>RXN-6DPMIPPH_c_REV-YLR410W</v>
      </c>
      <c r="S412" t="s">
        <v>194</v>
      </c>
      <c r="T412" t="s">
        <v>415</v>
      </c>
      <c r="U412">
        <v>1.1406255373012E-2</v>
      </c>
      <c r="V412" cm="1">
        <f t="array" ref="V412">(_xlfn._xlws.FILTER(Table3[Column2],Table3[Column2]=Table5[[#This Row],[Column1]],"")=Table5[[#This Row],[Column1]])*Table5[[#This Row],[Column3]]</f>
        <v>1.1406255373012E-2</v>
      </c>
      <c r="X412" t="s">
        <v>194</v>
      </c>
      <c r="Y412" t="s">
        <v>415</v>
      </c>
      <c r="Z412">
        <v>1.1406255373012E-2</v>
      </c>
      <c r="AA412">
        <f>_xlfn.XLOOKUP(Table4[[#This Row],[Column1]],Table2[Column1],Table2[Column3])</f>
        <v>1.1406255373012E-2</v>
      </c>
      <c r="AB412">
        <f>(Table4[[#This Row],[old flux]]-Table4[[#This Row],[Column3]])/Table4[[#This Row],[old flux]]</f>
        <v>0</v>
      </c>
    </row>
    <row r="413" spans="1:28" hidden="1" x14ac:dyDescent="0.2">
      <c r="F413" t="s">
        <v>6164</v>
      </c>
      <c r="G413">
        <f>_xlfn.XLOOKUP(SUBSTITUTE(Table6[[#This Row],[rxn]],"'",""),Table1[rxnid2],Table1[kapp (1/h)],MEDIAN(Table1[kapp (1/h)]))</f>
        <v>24803.684102600713</v>
      </c>
      <c r="J413" t="s">
        <v>579</v>
      </c>
      <c r="K413" t="s">
        <v>415</v>
      </c>
      <c r="L413">
        <v>9.3876395629480004E-3</v>
      </c>
      <c r="M413" cm="1">
        <f t="array" ref="M413">(_xlfn._xlws.FILTER(Table3[Column2],Table3[Column2]=Table2[[#This Row],[Column1]],"")=Table2[[#This Row],[Column1]])*Table2[[#This Row],[Column3]]</f>
        <v>9.3876395629480004E-3</v>
      </c>
      <c r="P413" t="s">
        <v>2290</v>
      </c>
      <c r="Q413" t="str">
        <f>SUBSTITUTE(Table3[[#This Row],[Column1]],"'","")</f>
        <v>RXN-6DPMIPPH_c_FWD-YOR163W</v>
      </c>
      <c r="S413" t="s">
        <v>579</v>
      </c>
      <c r="T413" t="s">
        <v>415</v>
      </c>
      <c r="U413">
        <v>9.3876395629480004E-3</v>
      </c>
      <c r="V413" cm="1">
        <f t="array" ref="V413">(_xlfn._xlws.FILTER(Table3[Column2],Table3[Column2]=Table5[[#This Row],[Column1]],"")=Table5[[#This Row],[Column1]])*Table5[[#This Row],[Column3]]</f>
        <v>9.3876395629480004E-3</v>
      </c>
      <c r="X413" t="s">
        <v>579</v>
      </c>
      <c r="Y413" t="s">
        <v>415</v>
      </c>
      <c r="Z413">
        <v>9.3876395629480004E-3</v>
      </c>
      <c r="AA413">
        <f>_xlfn.XLOOKUP(Table4[[#This Row],[Column1]],Table2[Column1],Table2[Column3])</f>
        <v>9.3876395629480004E-3</v>
      </c>
      <c r="AB413">
        <f>(Table4[[#This Row],[old flux]]-Table4[[#This Row],[Column3]])/Table4[[#This Row],[old flux]]</f>
        <v>0</v>
      </c>
    </row>
    <row r="414" spans="1:28" hidden="1" x14ac:dyDescent="0.2">
      <c r="F414" t="s">
        <v>6165</v>
      </c>
      <c r="G414">
        <f>_xlfn.XLOOKUP(SUBSTITUTE(Table6[[#This Row],[rxn]],"'",""),Table1[rxnid2],Table1[kapp (1/h)],MEDIAN(Table1[kapp (1/h)]))</f>
        <v>24803.684102600713</v>
      </c>
      <c r="J414" t="s">
        <v>253</v>
      </c>
      <c r="K414" t="s">
        <v>415</v>
      </c>
      <c r="L414">
        <v>0.16026954916408401</v>
      </c>
      <c r="M414" cm="1">
        <f t="array" ref="M414">(_xlfn._xlws.FILTER(Table3[Column2],Table3[Column2]=Table2[[#This Row],[Column1]],"")=Table2[[#This Row],[Column1]])*Table2[[#This Row],[Column3]]</f>
        <v>0.16026954916408401</v>
      </c>
      <c r="P414" t="s">
        <v>2291</v>
      </c>
      <c r="Q414" t="str">
        <f>SUBSTITUTE(Table3[[#This Row],[Column1]],"'","")</f>
        <v>RXN-6DPMIPPH_c_REV-YOR163W</v>
      </c>
      <c r="S414" t="s">
        <v>253</v>
      </c>
      <c r="T414" t="s">
        <v>415</v>
      </c>
      <c r="U414">
        <v>0.16026954916408401</v>
      </c>
      <c r="V414" cm="1">
        <f t="array" ref="V414">(_xlfn._xlws.FILTER(Table3[Column2],Table3[Column2]=Table5[[#This Row],[Column1]],"")=Table5[[#This Row],[Column1]])*Table5[[#This Row],[Column3]]</f>
        <v>0.16026954916408401</v>
      </c>
      <c r="X414" t="s">
        <v>252</v>
      </c>
      <c r="Y414" t="s">
        <v>415</v>
      </c>
      <c r="Z414">
        <v>0.160114001454956</v>
      </c>
      <c r="AA414" t="e">
        <f>_xlfn.XLOOKUP(Table4[[#This Row],[Column1]],Table2[Column1],Table2[Column3])</f>
        <v>#N/A</v>
      </c>
      <c r="AB414" t="e">
        <f>(Table4[[#This Row],[old flux]]-Table4[[#This Row],[Column3]])/Table4[[#This Row],[old flux]]</f>
        <v>#N/A</v>
      </c>
    </row>
    <row r="415" spans="1:28" hidden="1" x14ac:dyDescent="0.2">
      <c r="F415" t="s">
        <v>6166</v>
      </c>
      <c r="G415">
        <f>_xlfn.XLOOKUP(SUBSTITUTE(Table6[[#This Row],[rxn]],"'",""),Table1[rxnid2],Table1[kapp (1/h)],MEDIAN(Table1[kapp (1/h)]))</f>
        <v>24803.684102600713</v>
      </c>
      <c r="J415" t="s">
        <v>580</v>
      </c>
      <c r="K415" t="s">
        <v>415</v>
      </c>
      <c r="L415">
        <v>6.3729234488768602</v>
      </c>
      <c r="M415" cm="1">
        <f t="array" ref="M415">(_xlfn._xlws.FILTER(Table3[Column2],Table3[Column2]=Table2[[#This Row],[Column1]],"")=Table2[[#This Row],[Column1]])*Table2[[#This Row],[Column3]]</f>
        <v>6.3729234488768602</v>
      </c>
      <c r="P415" t="s">
        <v>2292</v>
      </c>
      <c r="Q415" t="str">
        <f>SUBSTITUTE(Table3[[#This Row],[Column1]],"'","")</f>
        <v>RXN-IPPYP4_c_FWD-YDR017C</v>
      </c>
      <c r="S415" t="s">
        <v>580</v>
      </c>
      <c r="T415" t="s">
        <v>415</v>
      </c>
      <c r="U415">
        <v>6.3729234488768602</v>
      </c>
      <c r="V415" cm="1">
        <f t="array" ref="V415">(_xlfn._xlws.FILTER(Table3[Column2],Table3[Column2]=Table5[[#This Row],[Column1]],"")=Table5[[#This Row],[Column1]])*Table5[[#This Row],[Column3]]</f>
        <v>6.3729234488768602</v>
      </c>
      <c r="X415" t="s">
        <v>580</v>
      </c>
      <c r="Y415" t="s">
        <v>415</v>
      </c>
      <c r="Z415">
        <v>6.3729234488768602</v>
      </c>
      <c r="AA415">
        <f>_xlfn.XLOOKUP(Table4[[#This Row],[Column1]],Table2[Column1],Table2[Column3])</f>
        <v>6.3729234488768602</v>
      </c>
      <c r="AB415">
        <f>(Table4[[#This Row],[old flux]]-Table4[[#This Row],[Column3]])/Table4[[#This Row],[old flux]]</f>
        <v>0</v>
      </c>
    </row>
    <row r="416" spans="1:28" hidden="1" x14ac:dyDescent="0.2">
      <c r="F416" t="s">
        <v>6167</v>
      </c>
      <c r="G416">
        <f>_xlfn.XLOOKUP(SUBSTITUTE(Table6[[#This Row],[rxn]],"'",""),Table1[rxnid2],Table1[kapp (1/h)],MEDIAN(Table1[kapp (1/h)]))</f>
        <v>24803.684102600713</v>
      </c>
      <c r="J416" t="s">
        <v>347</v>
      </c>
      <c r="K416" t="s">
        <v>415</v>
      </c>
      <c r="L416">
        <v>6.2293250581334396</v>
      </c>
      <c r="M416" cm="1">
        <f t="array" ref="M416">(_xlfn._xlws.FILTER(Table3[Column2],Table3[Column2]=Table2[[#This Row],[Column1]],"")=Table2[[#This Row],[Column1]])*Table2[[#This Row],[Column3]]</f>
        <v>6.2293250581334396</v>
      </c>
      <c r="P416" t="s">
        <v>2293</v>
      </c>
      <c r="Q416" t="str">
        <f>SUBSTITUTE(Table3[[#This Row],[Column1]],"'","")</f>
        <v>RXN-AOXS_c_FWD-YAR069W-A</v>
      </c>
      <c r="S416" t="s">
        <v>347</v>
      </c>
      <c r="T416" t="s">
        <v>415</v>
      </c>
      <c r="U416">
        <v>6.2293250581334396</v>
      </c>
      <c r="V416" cm="1">
        <f t="array" ref="V416">(_xlfn._xlws.FILTER(Table3[Column2],Table3[Column2]=Table5[[#This Row],[Column1]],"")=Table5[[#This Row],[Column1]])*Table5[[#This Row],[Column3]]</f>
        <v>6.2293250581334396</v>
      </c>
      <c r="X416" t="s">
        <v>370</v>
      </c>
      <c r="Y416" t="s">
        <v>415</v>
      </c>
      <c r="Z416">
        <v>6.2293250581334396</v>
      </c>
      <c r="AA416">
        <f>_xlfn.XLOOKUP(Table4[[#This Row],[Column1]],Table2[Column1],Table2[Column3])</f>
        <v>6.2293250581334396</v>
      </c>
      <c r="AB416">
        <f>(Table4[[#This Row],[old flux]]-Table4[[#This Row],[Column3]])/Table4[[#This Row],[old flux]]</f>
        <v>0</v>
      </c>
    </row>
    <row r="417" spans="6:28" hidden="1" x14ac:dyDescent="0.2">
      <c r="F417" t="s">
        <v>6168</v>
      </c>
      <c r="G417">
        <f>_xlfn.XLOOKUP(SUBSTITUTE(Table6[[#This Row],[rxn]],"'",""),Table1[rxnid2],Table1[kapp (1/h)],MEDIAN(Table1[kapp (1/h)]))</f>
        <v>24803.684102600713</v>
      </c>
      <c r="J417" t="s">
        <v>370</v>
      </c>
      <c r="K417" t="s">
        <v>415</v>
      </c>
      <c r="L417">
        <v>6.2293250581334396</v>
      </c>
      <c r="M417" cm="1">
        <f t="array" ref="M417">(_xlfn._xlws.FILTER(Table3[Column2],Table3[Column2]=Table2[[#This Row],[Column1]],"")=Table2[[#This Row],[Column1]])*Table2[[#This Row],[Column3]]</f>
        <v>6.2293250581334396</v>
      </c>
      <c r="P417" t="s">
        <v>2294</v>
      </c>
      <c r="Q417" t="str">
        <f>SUBSTITUTE(Table3[[#This Row],[Column1]],"'","")</f>
        <v>RXN-AOXS_c_FWD-YHR214W-F</v>
      </c>
      <c r="S417" t="s">
        <v>370</v>
      </c>
      <c r="T417" t="s">
        <v>415</v>
      </c>
      <c r="U417">
        <v>6.2293250581334396</v>
      </c>
      <c r="V417" cm="1">
        <f t="array" ref="V417">(_xlfn._xlws.FILTER(Table3[Column2],Table3[Column2]=Table5[[#This Row],[Column1]],"")=Table5[[#This Row],[Column1]])*Table5[[#This Row],[Column3]]</f>
        <v>6.2293250581334396</v>
      </c>
      <c r="X417" t="s">
        <v>46</v>
      </c>
      <c r="Y417" t="s">
        <v>415</v>
      </c>
      <c r="Z417">
        <v>5.8715474855874099</v>
      </c>
      <c r="AA417">
        <f>_xlfn.XLOOKUP(Table4[[#This Row],[Column1]],Table2[Column1],Table2[Column3])</f>
        <v>5.8715474855874099</v>
      </c>
      <c r="AB417">
        <f>(Table4[[#This Row],[old flux]]-Table4[[#This Row],[Column3]])/Table4[[#This Row],[old flux]]</f>
        <v>0</v>
      </c>
    </row>
    <row r="418" spans="6:28" hidden="1" x14ac:dyDescent="0.2">
      <c r="F418" t="s">
        <v>6169</v>
      </c>
      <c r="G418">
        <f>_xlfn.XLOOKUP(SUBSTITUTE(Table6[[#This Row],[rxn]],"'",""),Table1[rxnid2],Table1[kapp (1/h)],MEDIAN(Table1[kapp (1/h)]))</f>
        <v>24803.684102600713</v>
      </c>
      <c r="J418" t="s">
        <v>46</v>
      </c>
      <c r="K418" t="s">
        <v>415</v>
      </c>
      <c r="L418">
        <v>5.8715474855874099</v>
      </c>
      <c r="M418" cm="1">
        <f t="array" ref="M418">(_xlfn._xlws.FILTER(Table3[Column2],Table3[Column2]=Table2[[#This Row],[Column1]],"")=Table2[[#This Row],[Column1]])*Table2[[#This Row],[Column3]]</f>
        <v>5.8715474855874099</v>
      </c>
      <c r="P418" t="s">
        <v>2295</v>
      </c>
      <c r="Q418" t="str">
        <f>SUBSTITUTE(Table3[[#This Row],[Column1]],"'","")</f>
        <v>RXN-ACALDCD_c_FWD-YGR087C</v>
      </c>
      <c r="S418" t="s">
        <v>46</v>
      </c>
      <c r="T418" t="s">
        <v>415</v>
      </c>
      <c r="U418">
        <v>5.8715474855874099</v>
      </c>
      <c r="V418" cm="1">
        <f t="array" ref="V418">(_xlfn._xlws.FILTER(Table3[Column2],Table3[Column2]=Table5[[#This Row],[Column1]],"")=Table5[[#This Row],[Column1]])*Table5[[#This Row],[Column3]]</f>
        <v>5.8715474855874099</v>
      </c>
      <c r="X418" t="s">
        <v>85</v>
      </c>
      <c r="Y418" t="s">
        <v>415</v>
      </c>
      <c r="Z418">
        <v>4.5936412663329804</v>
      </c>
      <c r="AA418">
        <f>_xlfn.XLOOKUP(Table4[[#This Row],[Column1]],Table2[Column1],Table2[Column3])</f>
        <v>4.5936412663329804</v>
      </c>
      <c r="AB418">
        <f>(Table4[[#This Row],[old flux]]-Table4[[#This Row],[Column3]])/Table4[[#This Row],[old flux]]</f>
        <v>0</v>
      </c>
    </row>
    <row r="419" spans="6:28" hidden="1" x14ac:dyDescent="0.2">
      <c r="F419" t="s">
        <v>6170</v>
      </c>
      <c r="G419">
        <f>_xlfn.XLOOKUP(SUBSTITUTE(Table6[[#This Row],[rxn]],"'",""),Table1[rxnid2],Table1[kapp (1/h)],MEDIAN(Table1[kapp (1/h)]))</f>
        <v>24803.684102600713</v>
      </c>
      <c r="J419" t="s">
        <v>85</v>
      </c>
      <c r="K419" t="s">
        <v>415</v>
      </c>
      <c r="L419">
        <v>4.5936412663329804</v>
      </c>
      <c r="M419" cm="1">
        <f t="array" ref="M419">(_xlfn._xlws.FILTER(Table3[Column2],Table3[Column2]=Table2[[#This Row],[Column1]],"")=Table2[[#This Row],[Column1]])*Table2[[#This Row],[Column3]]</f>
        <v>4.5936412663329804</v>
      </c>
      <c r="P419" t="s">
        <v>2296</v>
      </c>
      <c r="Q419" t="str">
        <f>SUBSTITUTE(Table3[[#This Row],[Column1]],"'","")</f>
        <v>RXN-ACALDCD_c_FWD-YLR044C</v>
      </c>
      <c r="S419" t="s">
        <v>85</v>
      </c>
      <c r="T419" t="s">
        <v>415</v>
      </c>
      <c r="U419">
        <v>4.5936412663329804</v>
      </c>
      <c r="V419" cm="1">
        <f t="array" ref="V419">(_xlfn._xlws.FILTER(Table3[Column2],Table3[Column2]=Table5[[#This Row],[Column1]],"")=Table5[[#This Row],[Column1]])*Table5[[#This Row],[Column3]]</f>
        <v>4.5936412663329804</v>
      </c>
      <c r="X419" t="s">
        <v>150</v>
      </c>
      <c r="Y419" t="s">
        <v>415</v>
      </c>
      <c r="Z419">
        <v>1.2779062192544199</v>
      </c>
      <c r="AA419">
        <f>_xlfn.XLOOKUP(Table4[[#This Row],[Column1]],Table2[Column1],Table2[Column3])</f>
        <v>1.2779062192544199</v>
      </c>
      <c r="AB419">
        <f>(Table4[[#This Row],[old flux]]-Table4[[#This Row],[Column3]])/Table4[[#This Row],[old flux]]</f>
        <v>0</v>
      </c>
    </row>
    <row r="420" spans="6:28" hidden="1" x14ac:dyDescent="0.2">
      <c r="F420" t="s">
        <v>6171</v>
      </c>
      <c r="G420">
        <f>_xlfn.XLOOKUP(SUBSTITUTE(Table6[[#This Row],[rxn]],"'",""),Table1[rxnid2],Table1[kapp (1/h)],MEDIAN(Table1[kapp (1/h)]))</f>
        <v>24803.684102600713</v>
      </c>
      <c r="J420" t="s">
        <v>150</v>
      </c>
      <c r="K420" t="s">
        <v>415</v>
      </c>
      <c r="L420">
        <v>1.2779062192544199</v>
      </c>
      <c r="M420" cm="1">
        <f t="array" ref="M420">(_xlfn._xlws.FILTER(Table3[Column2],Table3[Column2]=Table2[[#This Row],[Column1]],"")=Table2[[#This Row],[Column1]])*Table2[[#This Row],[Column3]]</f>
        <v>1.2779062192544199</v>
      </c>
      <c r="P420" t="s">
        <v>2297</v>
      </c>
      <c r="Q420" t="str">
        <f>SUBSTITUTE(Table3[[#This Row],[Column1]],"'","")</f>
        <v>RXN-ACALDCD_c_FWD-YLR134W</v>
      </c>
      <c r="S420" t="s">
        <v>150</v>
      </c>
      <c r="T420" t="s">
        <v>415</v>
      </c>
      <c r="U420">
        <v>1.2779062192544199</v>
      </c>
      <c r="V420" cm="1">
        <f t="array" ref="V420">(_xlfn._xlws.FILTER(Table3[Column2],Table3[Column2]=Table5[[#This Row],[Column1]],"")=Table5[[#This Row],[Column1]])*Table5[[#This Row],[Column3]]</f>
        <v>1.2779062192544199</v>
      </c>
      <c r="X420" t="s">
        <v>94</v>
      </c>
      <c r="Y420" t="s">
        <v>415</v>
      </c>
      <c r="Z420">
        <v>0.35777757254602899</v>
      </c>
      <c r="AA420">
        <f>_xlfn.XLOOKUP(Table4[[#This Row],[Column1]],Table2[Column1],Table2[Column3])</f>
        <v>0.35777757254602899</v>
      </c>
      <c r="AB420">
        <f>(Table4[[#This Row],[old flux]]-Table4[[#This Row],[Column3]])/Table4[[#This Row],[old flux]]</f>
        <v>0</v>
      </c>
    </row>
    <row r="421" spans="6:28" hidden="1" x14ac:dyDescent="0.2">
      <c r="F421" t="s">
        <v>6172</v>
      </c>
      <c r="G421">
        <f>_xlfn.XLOOKUP(SUBSTITUTE(Table6[[#This Row],[rxn]],"'",""),Table1[rxnid2],Table1[kapp (1/h)],MEDIAN(Table1[kapp (1/h)]))</f>
        <v>24803.684102600713</v>
      </c>
      <c r="J421" t="s">
        <v>94</v>
      </c>
      <c r="K421" t="s">
        <v>415</v>
      </c>
      <c r="L421">
        <v>0.35777757254602899</v>
      </c>
      <c r="M421" cm="1">
        <f t="array" ref="M421">(_xlfn._xlws.FILTER(Table3[Column2],Table3[Column2]=Table2[[#This Row],[Column1]],"")=Table2[[#This Row],[Column1]])*Table2[[#This Row],[Column3]]</f>
        <v>0.35777757254602899</v>
      </c>
      <c r="P421" t="s">
        <v>2298</v>
      </c>
      <c r="Q421" t="str">
        <f>SUBSTITUTE(Table3[[#This Row],[Column1]],"'","")</f>
        <v>RXN-KARA1i_m_FWD-YLR355C</v>
      </c>
      <c r="S421" t="s">
        <v>94</v>
      </c>
      <c r="T421" t="s">
        <v>415</v>
      </c>
      <c r="U421">
        <v>0.35777757254602899</v>
      </c>
      <c r="V421" cm="1">
        <f t="array" ref="V421">(_xlfn._xlws.FILTER(Table3[Column2],Table3[Column2]=Table5[[#This Row],[Column1]],"")=Table5[[#This Row],[Column1]])*Table5[[#This Row],[Column3]]</f>
        <v>0.35777757254602899</v>
      </c>
      <c r="X421" t="s">
        <v>5286</v>
      </c>
      <c r="Y421" t="s">
        <v>415</v>
      </c>
      <c r="Z421">
        <v>0.176034269237031</v>
      </c>
      <c r="AA421" t="e">
        <f>_xlfn.XLOOKUP(Table4[[#This Row],[Column1]],Table2[Column1],Table2[Column3])</f>
        <v>#N/A</v>
      </c>
      <c r="AB421" t="e">
        <f>(Table4[[#This Row],[old flux]]-Table4[[#This Row],[Column3]])/Table4[[#This Row],[old flux]]</f>
        <v>#N/A</v>
      </c>
    </row>
    <row r="422" spans="6:28" hidden="1" x14ac:dyDescent="0.2">
      <c r="F422" t="s">
        <v>6173</v>
      </c>
      <c r="G422">
        <f>_xlfn.XLOOKUP(SUBSTITUTE(Table6[[#This Row],[rxn]],"'",""),Table1[rxnid2],Table1[kapp (1/h)],MEDIAN(Table1[kapp (1/h)]))</f>
        <v>24803.684102600713</v>
      </c>
      <c r="J422" t="s">
        <v>581</v>
      </c>
      <c r="K422" t="s">
        <v>415</v>
      </c>
      <c r="L422">
        <v>0.176034269237031</v>
      </c>
      <c r="M422" cm="1">
        <f t="array" ref="M422">(_xlfn._xlws.FILTER(Table3[Column2],Table3[Column2]=Table2[[#This Row],[Column1]],"")=Table2[[#This Row],[Column1]])*Table2[[#This Row],[Column3]]</f>
        <v>0.176034269237031</v>
      </c>
      <c r="P422" t="s">
        <v>2299</v>
      </c>
      <c r="Q422" t="str">
        <f>SUBSTITUTE(Table3[[#This Row],[Column1]],"'","")</f>
        <v>RXN-ACOATA_m_FWD-YKL192C</v>
      </c>
      <c r="S422" t="s">
        <v>581</v>
      </c>
      <c r="T422" t="s">
        <v>415</v>
      </c>
      <c r="U422">
        <v>0.176034269237031</v>
      </c>
      <c r="V422" cm="1">
        <f t="array" ref="V422">(_xlfn._xlws.FILTER(Table3[Column2],Table3[Column2]=Table5[[#This Row],[Column1]],"")=Table5[[#This Row],[Column1]])*Table5[[#This Row],[Column3]]</f>
        <v>0.176034269237031</v>
      </c>
      <c r="X422" t="s">
        <v>128</v>
      </c>
      <c r="Y422" t="s">
        <v>415</v>
      </c>
      <c r="Z422">
        <v>3.8865886110257901</v>
      </c>
      <c r="AA422">
        <f>_xlfn.XLOOKUP(Table4[[#This Row],[Column1]],Table2[Column1],Table2[Column3])</f>
        <v>3.8865886110257901</v>
      </c>
      <c r="AB422">
        <f>(Table4[[#This Row],[old flux]]-Table4[[#This Row],[Column3]])/Table4[[#This Row],[old flux]]</f>
        <v>0</v>
      </c>
    </row>
    <row r="423" spans="6:28" hidden="1" x14ac:dyDescent="0.2">
      <c r="F423" t="s">
        <v>6174</v>
      </c>
      <c r="G423">
        <f>_xlfn.XLOOKUP(SUBSTITUTE(Table6[[#This Row],[rxn]],"'",""),Table1[rxnid2],Table1[kapp (1/h)],MEDIAN(Table1[kapp (1/h)]))</f>
        <v>24803.684102600713</v>
      </c>
      <c r="J423" t="s">
        <v>128</v>
      </c>
      <c r="K423" t="s">
        <v>415</v>
      </c>
      <c r="L423">
        <v>3.8865886110257901</v>
      </c>
      <c r="M423" cm="1">
        <f t="array" ref="M423">(_xlfn._xlws.FILTER(Table3[Column2],Table3[Column2]=Table2[[#This Row],[Column1]],"")=Table2[[#This Row],[Column1]])*Table2[[#This Row],[Column3]]</f>
        <v>3.8865886110257901</v>
      </c>
      <c r="P423" t="s">
        <v>2300</v>
      </c>
      <c r="Q423" t="str">
        <f>SUBSTITUTE(Table3[[#This Row],[Column1]],"'","")</f>
        <v>RXN-ACOATA_m_REV-YKL192C</v>
      </c>
      <c r="S423" t="s">
        <v>128</v>
      </c>
      <c r="T423" t="s">
        <v>415</v>
      </c>
      <c r="U423">
        <v>3.8865886110257901</v>
      </c>
      <c r="V423" cm="1">
        <f t="array" ref="V423">(_xlfn._xlws.FILTER(Table3[Column2],Table3[Column2]=Table5[[#This Row],[Column1]],"")=Table5[[#This Row],[Column1]])*Table5[[#This Row],[Column3]]</f>
        <v>3.8865886110257901</v>
      </c>
      <c r="X423" t="s">
        <v>81</v>
      </c>
      <c r="Y423" t="s">
        <v>415</v>
      </c>
      <c r="Z423">
        <v>3.0633356051448399</v>
      </c>
      <c r="AA423">
        <f>_xlfn.XLOOKUP(Table4[[#This Row],[Column1]],Table2[Column1],Table2[Column3])</f>
        <v>3.0633356051448399</v>
      </c>
      <c r="AB423">
        <f>(Table4[[#This Row],[old flux]]-Table4[[#This Row],[Column3]])/Table4[[#This Row],[old flux]]</f>
        <v>0</v>
      </c>
    </row>
    <row r="424" spans="6:28" hidden="1" x14ac:dyDescent="0.2">
      <c r="F424" t="s">
        <v>6175</v>
      </c>
      <c r="G424">
        <f>_xlfn.XLOOKUP(SUBSTITUTE(Table6[[#This Row],[rxn]],"'",""),Table1[rxnid2],Table1[kapp (1/h)],MEDIAN(Table1[kapp (1/h)]))</f>
        <v>24803.684102600713</v>
      </c>
      <c r="J424" t="s">
        <v>81</v>
      </c>
      <c r="K424" t="s">
        <v>415</v>
      </c>
      <c r="L424">
        <v>3.0633356051448399</v>
      </c>
      <c r="M424" cm="1">
        <f t="array" ref="M424">(_xlfn._xlws.FILTER(Table3[Column2],Table3[Column2]=Table2[[#This Row],[Column1]],"")=Table2[[#This Row],[Column1]])*Table2[[#This Row],[Column3]]</f>
        <v>3.0633356051448399</v>
      </c>
      <c r="P424" t="s">
        <v>2301</v>
      </c>
      <c r="Q424" t="str">
        <f>SUBSTITUTE(Table3[[#This Row],[Column1]],"'","")</f>
        <v>RXN-ACACT180i_x_FWD-YIL160C</v>
      </c>
      <c r="S424" t="s">
        <v>81</v>
      </c>
      <c r="T424" t="s">
        <v>415</v>
      </c>
      <c r="U424">
        <v>3.0633356051448399</v>
      </c>
      <c r="V424" cm="1">
        <f t="array" ref="V424">(_xlfn._xlws.FILTER(Table3[Column2],Table3[Column2]=Table5[[#This Row],[Column1]],"")=Table5[[#This Row],[Column1]])*Table5[[#This Row],[Column3]]</f>
        <v>3.0633356051448399</v>
      </c>
      <c r="X424" t="s">
        <v>309</v>
      </c>
      <c r="Y424" t="s">
        <v>415</v>
      </c>
      <c r="Z424">
        <v>3.0633356051448399</v>
      </c>
      <c r="AA424">
        <f>_xlfn.XLOOKUP(Table4[[#This Row],[Column1]],Table2[Column1],Table2[Column3])</f>
        <v>3.0633356051448399</v>
      </c>
      <c r="AB424">
        <f>(Table4[[#This Row],[old flux]]-Table4[[#This Row],[Column3]])/Table4[[#This Row],[old flux]]</f>
        <v>0</v>
      </c>
    </row>
    <row r="425" spans="6:28" hidden="1" x14ac:dyDescent="0.2">
      <c r="F425" t="s">
        <v>6176</v>
      </c>
      <c r="G425">
        <f>_xlfn.XLOOKUP(SUBSTITUTE(Table6[[#This Row],[rxn]],"'",""),Table1[rxnid2],Table1[kapp (1/h)],MEDIAN(Table1[kapp (1/h)]))</f>
        <v>24803.684102600713</v>
      </c>
      <c r="J425" t="s">
        <v>309</v>
      </c>
      <c r="K425" t="s">
        <v>415</v>
      </c>
      <c r="L425">
        <v>3.0633356051448399</v>
      </c>
      <c r="M425" cm="1">
        <f t="array" ref="M425">(_xlfn._xlws.FILTER(Table3[Column2],Table3[Column2]=Table2[[#This Row],[Column1]],"")=Table2[[#This Row],[Column1]])*Table2[[#This Row],[Column3]]</f>
        <v>3.0633356051448399</v>
      </c>
      <c r="P425" t="s">
        <v>2302</v>
      </c>
      <c r="Q425" t="str">
        <f>SUBSTITUTE(Table3[[#This Row],[Column1]],"'","")</f>
        <v>RXN-ACACT260i_x_FWD-YIL160C</v>
      </c>
      <c r="S425" t="s">
        <v>309</v>
      </c>
      <c r="T425" t="s">
        <v>415</v>
      </c>
      <c r="U425">
        <v>3.0633356051448399</v>
      </c>
      <c r="V425" cm="1">
        <f t="array" ref="V425">(_xlfn._xlws.FILTER(Table3[Column2],Table3[Column2]=Table5[[#This Row],[Column1]],"")=Table5[[#This Row],[Column1]])*Table5[[#This Row],[Column3]]</f>
        <v>3.0633356051448399</v>
      </c>
      <c r="X425" t="s">
        <v>310</v>
      </c>
      <c r="Y425" t="s">
        <v>415</v>
      </c>
      <c r="Z425">
        <v>3.0633356051448399</v>
      </c>
      <c r="AA425">
        <f>_xlfn.XLOOKUP(Table4[[#This Row],[Column1]],Table2[Column1],Table2[Column3])</f>
        <v>3.0633356051448399</v>
      </c>
      <c r="AB425">
        <f>(Table4[[#This Row],[old flux]]-Table4[[#This Row],[Column3]])/Table4[[#This Row],[old flux]]</f>
        <v>0</v>
      </c>
    </row>
    <row r="426" spans="6:28" hidden="1" x14ac:dyDescent="0.2">
      <c r="F426" t="s">
        <v>6177</v>
      </c>
      <c r="G426">
        <f>_xlfn.XLOOKUP(SUBSTITUTE(Table6[[#This Row],[rxn]],"'",""),Table1[rxnid2],Table1[kapp (1/h)],MEDIAN(Table1[kapp (1/h)]))</f>
        <v>24803.684102600713</v>
      </c>
      <c r="J426" t="s">
        <v>310</v>
      </c>
      <c r="K426" t="s">
        <v>415</v>
      </c>
      <c r="L426">
        <v>3.0633356051448399</v>
      </c>
      <c r="M426" cm="1">
        <f t="array" ref="M426">(_xlfn._xlws.FILTER(Table3[Column2],Table3[Column2]=Table2[[#This Row],[Column1]],"")=Table2[[#This Row],[Column1]])*Table2[[#This Row],[Column3]]</f>
        <v>3.0633356051448399</v>
      </c>
      <c r="P426" t="s">
        <v>2303</v>
      </c>
      <c r="Q426" t="str">
        <f>SUBSTITUTE(Table3[[#This Row],[Column1]],"'","")</f>
        <v>RXN-ACACT160i_x_FWD-YIL160C</v>
      </c>
      <c r="S426" t="s">
        <v>310</v>
      </c>
      <c r="T426" t="s">
        <v>415</v>
      </c>
      <c r="U426">
        <v>3.0633356051448399</v>
      </c>
      <c r="V426" cm="1">
        <f t="array" ref="V426">(_xlfn._xlws.FILTER(Table3[Column2],Table3[Column2]=Table5[[#This Row],[Column1]],"")=Table5[[#This Row],[Column1]])*Table5[[#This Row],[Column3]]</f>
        <v>3.0633356051448399</v>
      </c>
      <c r="X426" t="s">
        <v>582</v>
      </c>
      <c r="Y426" t="s">
        <v>415</v>
      </c>
      <c r="Z426">
        <v>0.45691784765690302</v>
      </c>
      <c r="AA426">
        <f>_xlfn.XLOOKUP(Table4[[#This Row],[Column1]],Table2[Column1],Table2[Column3])</f>
        <v>0.45691784765690302</v>
      </c>
      <c r="AB426">
        <f>(Table4[[#This Row],[old flux]]-Table4[[#This Row],[Column3]])/Table4[[#This Row],[old flux]]</f>
        <v>0</v>
      </c>
    </row>
    <row r="427" spans="6:28" hidden="1" x14ac:dyDescent="0.2">
      <c r="F427" t="s">
        <v>6178</v>
      </c>
      <c r="G427">
        <f>_xlfn.XLOOKUP(SUBSTITUTE(Table6[[#This Row],[rxn]],"'",""),Table1[rxnid2],Table1[kapp (1/h)],MEDIAN(Table1[kapp (1/h)]))</f>
        <v>24803.684102600713</v>
      </c>
      <c r="J427" t="s">
        <v>582</v>
      </c>
      <c r="K427" t="s">
        <v>415</v>
      </c>
      <c r="L427">
        <v>0.45691784765690302</v>
      </c>
      <c r="M427" cm="1">
        <f t="array" ref="M427">(_xlfn._xlws.FILTER(Table3[Column2],Table3[Column2]=Table2[[#This Row],[Column1]],"")=Table2[[#This Row],[Column1]])*Table2[[#This Row],[Column3]]</f>
        <v>0.45691784765690302</v>
      </c>
      <c r="P427" t="s">
        <v>2304</v>
      </c>
      <c r="Q427" t="str">
        <f>SUBSTITUTE(Table3[[#This Row],[Column1]],"'","")</f>
        <v>RXN-ACACT40ir_c_FWD-YPL028W</v>
      </c>
      <c r="S427" t="s">
        <v>582</v>
      </c>
      <c r="T427" t="s">
        <v>415</v>
      </c>
      <c r="U427">
        <v>0.45691784765690302</v>
      </c>
      <c r="V427" cm="1">
        <f t="array" ref="V427">(_xlfn._xlws.FILTER(Table3[Column2],Table3[Column2]=Table5[[#This Row],[Column1]],"")=Table5[[#This Row],[Column1]])*Table5[[#This Row],[Column3]]</f>
        <v>0.45691784765690302</v>
      </c>
      <c r="X427" t="s">
        <v>583</v>
      </c>
      <c r="Y427" t="s">
        <v>415</v>
      </c>
      <c r="Z427">
        <v>0.176034269237031</v>
      </c>
      <c r="AA427">
        <f>_xlfn.XLOOKUP(Table4[[#This Row],[Column1]],Table2[Column1],Table2[Column3])</f>
        <v>0.176034269237031</v>
      </c>
      <c r="AB427">
        <f>(Table4[[#This Row],[old flux]]-Table4[[#This Row],[Column3]])/Table4[[#This Row],[old flux]]</f>
        <v>0</v>
      </c>
    </row>
    <row r="428" spans="6:28" hidden="1" x14ac:dyDescent="0.2">
      <c r="F428" t="s">
        <v>6179</v>
      </c>
      <c r="G428">
        <f>_xlfn.XLOOKUP(SUBSTITUTE(Table6[[#This Row],[rxn]],"'",""),Table1[rxnid2],Table1[kapp (1/h)],MEDIAN(Table1[kapp (1/h)]))</f>
        <v>24803.684102600713</v>
      </c>
      <c r="J428" t="s">
        <v>583</v>
      </c>
      <c r="K428" t="s">
        <v>415</v>
      </c>
      <c r="L428">
        <v>0.176034269237031</v>
      </c>
      <c r="M428" cm="1">
        <f t="array" ref="M428">(_xlfn._xlws.FILTER(Table3[Column2],Table3[Column2]=Table2[[#This Row],[Column1]],"")=Table2[[#This Row],[Column1]])*Table2[[#This Row],[Column3]]</f>
        <v>0.176034269237031</v>
      </c>
      <c r="P428" t="s">
        <v>2305</v>
      </c>
      <c r="Q428" t="str">
        <f>SUBSTITUTE(Table3[[#This Row],[Column1]],"'","")</f>
        <v>RXN-ACACT40ir_c_REV-YPL028W</v>
      </c>
      <c r="S428" t="s">
        <v>583</v>
      </c>
      <c r="T428" t="s">
        <v>415</v>
      </c>
      <c r="U428">
        <v>0.176034269237031</v>
      </c>
      <c r="V428" cm="1">
        <f t="array" ref="V428">(_xlfn._xlws.FILTER(Table3[Column2],Table3[Column2]=Table5[[#This Row],[Column1]],"")=Table5[[#This Row],[Column1]])*Table5[[#This Row],[Column3]]</f>
        <v>0.176034269237031</v>
      </c>
      <c r="X428" t="s">
        <v>584</v>
      </c>
      <c r="Y428" t="s">
        <v>415</v>
      </c>
      <c r="Z428">
        <v>13.273345536469799</v>
      </c>
      <c r="AA428">
        <f>_xlfn.XLOOKUP(Table4[[#This Row],[Column1]],Table2[Column1],Table2[Column3])</f>
        <v>13.273345536469799</v>
      </c>
      <c r="AB428">
        <f>(Table4[[#This Row],[old flux]]-Table4[[#This Row],[Column3]])/Table4[[#This Row],[old flux]]</f>
        <v>0</v>
      </c>
    </row>
    <row r="429" spans="6:28" hidden="1" x14ac:dyDescent="0.2">
      <c r="F429" t="s">
        <v>6180</v>
      </c>
      <c r="G429">
        <f>_xlfn.XLOOKUP(SUBSTITUTE(Table6[[#This Row],[rxn]],"'",""),Table1[rxnid2],Table1[kapp (1/h)],MEDIAN(Table1[kapp (1/h)]))</f>
        <v>24803.684102600713</v>
      </c>
      <c r="J429" t="s">
        <v>584</v>
      </c>
      <c r="K429" t="s">
        <v>415</v>
      </c>
      <c r="L429">
        <v>13.273345536469799</v>
      </c>
      <c r="M429" cm="1">
        <f t="array" ref="M429">(_xlfn._xlws.FILTER(Table3[Column2],Table3[Column2]=Table2[[#This Row],[Column1]],"")=Table2[[#This Row],[Column1]])*Table2[[#This Row],[Column3]]</f>
        <v>13.273345536469799</v>
      </c>
      <c r="P429" t="s">
        <v>2306</v>
      </c>
      <c r="Q429" t="str">
        <f>SUBSTITUTE(Table3[[#This Row],[Column1]],"'","")</f>
        <v>RXN-ACACT40ir_m_FWD-YPL028W</v>
      </c>
      <c r="S429" t="s">
        <v>584</v>
      </c>
      <c r="T429" t="s">
        <v>415</v>
      </c>
      <c r="U429">
        <v>13.273345536469799</v>
      </c>
      <c r="V429" cm="1">
        <f t="array" ref="V429">(_xlfn._xlws.FILTER(Table3[Column2],Table3[Column2]=Table5[[#This Row],[Column1]],"")=Table5[[#This Row],[Column1]])*Table5[[#This Row],[Column3]]</f>
        <v>13.273345536469799</v>
      </c>
      <c r="X429" t="s">
        <v>585</v>
      </c>
      <c r="Y429" t="s">
        <v>415</v>
      </c>
      <c r="Z429">
        <v>0.176034269237031</v>
      </c>
      <c r="AA429">
        <f>_xlfn.XLOOKUP(Table4[[#This Row],[Column1]],Table2[Column1],Table2[Column3])</f>
        <v>0.176034269237031</v>
      </c>
      <c r="AB429">
        <f>(Table4[[#This Row],[old flux]]-Table4[[#This Row],[Column3]])/Table4[[#This Row],[old flux]]</f>
        <v>0</v>
      </c>
    </row>
    <row r="430" spans="6:28" hidden="1" x14ac:dyDescent="0.2">
      <c r="F430" t="s">
        <v>6181</v>
      </c>
      <c r="G430">
        <f>_xlfn.XLOOKUP(SUBSTITUTE(Table6[[#This Row],[rxn]],"'",""),Table1[rxnid2],Table1[kapp (1/h)],MEDIAN(Table1[kapp (1/h)]))</f>
        <v>24803.684102600713</v>
      </c>
      <c r="J430" t="s">
        <v>585</v>
      </c>
      <c r="K430" t="s">
        <v>415</v>
      </c>
      <c r="L430">
        <v>0.176034269237031</v>
      </c>
      <c r="M430" cm="1">
        <f t="array" ref="M430">(_xlfn._xlws.FILTER(Table3[Column2],Table3[Column2]=Table2[[#This Row],[Column1]],"")=Table2[[#This Row],[Column1]])*Table2[[#This Row],[Column3]]</f>
        <v>0.176034269237031</v>
      </c>
      <c r="P430" t="s">
        <v>2307</v>
      </c>
      <c r="Q430" t="str">
        <f>SUBSTITUTE(Table3[[#This Row],[Column1]],"'","")</f>
        <v>RXN-ACACT40ir_m_REV-YPL028W</v>
      </c>
      <c r="S430" t="s">
        <v>585</v>
      </c>
      <c r="T430" t="s">
        <v>415</v>
      </c>
      <c r="U430">
        <v>0.176034269237031</v>
      </c>
      <c r="V430" cm="1">
        <f t="array" ref="V430">(_xlfn._xlws.FILTER(Table3[Column2],Table3[Column2]=Table5[[#This Row],[Column1]],"")=Table5[[#This Row],[Column1]])*Table5[[#This Row],[Column3]]</f>
        <v>0.176034269237031</v>
      </c>
      <c r="X430" t="s">
        <v>586</v>
      </c>
      <c r="Y430" t="s">
        <v>415</v>
      </c>
      <c r="Z430">
        <v>0.45691784765690302</v>
      </c>
      <c r="AA430">
        <f>_xlfn.XLOOKUP(Table4[[#This Row],[Column1]],Table2[Column1],Table2[Column3])</f>
        <v>0.45691784765690302</v>
      </c>
      <c r="AB430">
        <f>(Table4[[#This Row],[old flux]]-Table4[[#This Row],[Column3]])/Table4[[#This Row],[old flux]]</f>
        <v>0</v>
      </c>
    </row>
    <row r="431" spans="6:28" hidden="1" x14ac:dyDescent="0.2">
      <c r="F431" t="s">
        <v>6182</v>
      </c>
      <c r="G431">
        <f>_xlfn.XLOOKUP(SUBSTITUTE(Table6[[#This Row],[rxn]],"'",""),Table1[rxnid2],Table1[kapp (1/h)],MEDIAN(Table1[kapp (1/h)]))</f>
        <v>24803.684102600713</v>
      </c>
      <c r="J431" t="s">
        <v>586</v>
      </c>
      <c r="K431" t="s">
        <v>415</v>
      </c>
      <c r="L431">
        <v>0.45691784765690302</v>
      </c>
      <c r="M431" cm="1">
        <f t="array" ref="M431">(_xlfn._xlws.FILTER(Table3[Column2],Table3[Column2]=Table2[[#This Row],[Column1]],"")=Table2[[#This Row],[Column1]])*Table2[[#This Row],[Column3]]</f>
        <v>0.45691784765690302</v>
      </c>
      <c r="P431" t="s">
        <v>2308</v>
      </c>
      <c r="Q431" t="str">
        <f>SUBSTITUTE(Table3[[#This Row],[Column1]],"'","")</f>
        <v>RXN-ACACT140i_x_FWD-YIL160C</v>
      </c>
      <c r="S431" t="s">
        <v>586</v>
      </c>
      <c r="T431" t="s">
        <v>415</v>
      </c>
      <c r="U431">
        <v>0.45691784765690302</v>
      </c>
      <c r="V431" cm="1">
        <f t="array" ref="V431">(_xlfn._xlws.FILTER(Table3[Column2],Table3[Column2]=Table5[[#This Row],[Column1]],"")=Table5[[#This Row],[Column1]])*Table5[[#This Row],[Column3]]</f>
        <v>0.45691784765690302</v>
      </c>
      <c r="X431" t="s">
        <v>587</v>
      </c>
      <c r="Y431" t="s">
        <v>415</v>
      </c>
      <c r="Z431">
        <v>0.81469542020293195</v>
      </c>
      <c r="AA431">
        <f>_xlfn.XLOOKUP(Table4[[#This Row],[Column1]],Table2[Column1],Table2[Column3])</f>
        <v>0.81469542020293195</v>
      </c>
      <c r="AB431">
        <f>(Table4[[#This Row],[old flux]]-Table4[[#This Row],[Column3]])/Table4[[#This Row],[old flux]]</f>
        <v>0</v>
      </c>
    </row>
    <row r="432" spans="6:28" hidden="1" x14ac:dyDescent="0.2">
      <c r="F432" t="s">
        <v>6183</v>
      </c>
      <c r="G432">
        <f>_xlfn.XLOOKUP(SUBSTITUTE(Table6[[#This Row],[rxn]],"'",""),Table1[rxnid2],Table1[kapp (1/h)],MEDIAN(Table1[kapp (1/h)]))</f>
        <v>24803.684102600713</v>
      </c>
      <c r="J432" t="s">
        <v>587</v>
      </c>
      <c r="K432" t="s">
        <v>415</v>
      </c>
      <c r="L432">
        <v>0.81469542020293195</v>
      </c>
      <c r="M432" cm="1">
        <f t="array" ref="M432">(_xlfn._xlws.FILTER(Table3[Column2],Table3[Column2]=Table2[[#This Row],[Column1]],"")=Table2[[#This Row],[Column1]])*Table2[[#This Row],[Column3]]</f>
        <v>0.81469542020293195</v>
      </c>
      <c r="P432" t="s">
        <v>2309</v>
      </c>
      <c r="Q432" t="str">
        <f>SUBSTITUTE(Table3[[#This Row],[Column1]],"'","")</f>
        <v>RXN-ACACT100i_x_FWD-YIL160C</v>
      </c>
      <c r="S432" t="s">
        <v>587</v>
      </c>
      <c r="T432" t="s">
        <v>415</v>
      </c>
      <c r="U432">
        <v>0.81469542020293195</v>
      </c>
      <c r="V432" cm="1">
        <f t="array" ref="V432">(_xlfn._xlws.FILTER(Table3[Column2],Table3[Column2]=Table5[[#This Row],[Column1]],"")=Table5[[#This Row],[Column1]])*Table5[[#This Row],[Column3]]</f>
        <v>0.81469542020293195</v>
      </c>
      <c r="X432" t="s">
        <v>588</v>
      </c>
      <c r="Y432" t="s">
        <v>415</v>
      </c>
      <c r="Z432">
        <v>0.70705265530719297</v>
      </c>
      <c r="AA432">
        <f>_xlfn.XLOOKUP(Table4[[#This Row],[Column1]],Table2[Column1],Table2[Column3])</f>
        <v>0.70705265530719297</v>
      </c>
      <c r="AB432">
        <f>(Table4[[#This Row],[old flux]]-Table4[[#This Row],[Column3]])/Table4[[#This Row],[old flux]]</f>
        <v>0</v>
      </c>
    </row>
    <row r="433" spans="6:28" hidden="1" x14ac:dyDescent="0.2">
      <c r="F433" t="s">
        <v>6184</v>
      </c>
      <c r="G433">
        <f>_xlfn.XLOOKUP(SUBSTITUTE(Table6[[#This Row],[rxn]],"'",""),Table1[rxnid2],Table1[kapp (1/h)],MEDIAN(Table1[kapp (1/h)]))</f>
        <v>24803.684102600713</v>
      </c>
      <c r="J433" t="s">
        <v>588</v>
      </c>
      <c r="K433" t="s">
        <v>415</v>
      </c>
      <c r="L433">
        <v>0.70705265530719297</v>
      </c>
      <c r="M433" cm="1">
        <f t="array" ref="M433">(_xlfn._xlws.FILTER(Table3[Column2],Table3[Column2]=Table2[[#This Row],[Column1]],"")=Table2[[#This Row],[Column1]])*Table2[[#This Row],[Column3]]</f>
        <v>0.70705265530719297</v>
      </c>
      <c r="P433" t="s">
        <v>2310</v>
      </c>
      <c r="Q433" t="str">
        <f>SUBSTITUTE(Table3[[#This Row],[Column1]],"'","")</f>
        <v>RXN-ACACT120i_x_FWD-YIL160C</v>
      </c>
      <c r="S433" t="s">
        <v>588</v>
      </c>
      <c r="T433" t="s">
        <v>415</v>
      </c>
      <c r="U433">
        <v>0.70705265530719297</v>
      </c>
      <c r="V433" cm="1">
        <f t="array" ref="V433">(_xlfn._xlws.FILTER(Table3[Column2],Table3[Column2]=Table5[[#This Row],[Column1]],"")=Table5[[#This Row],[Column1]])*Table5[[#This Row],[Column3]]</f>
        <v>0.70705265530719297</v>
      </c>
      <c r="X433" t="s">
        <v>589</v>
      </c>
      <c r="Y433" t="s">
        <v>415</v>
      </c>
      <c r="Z433">
        <v>3.8865886110257901</v>
      </c>
      <c r="AA433">
        <f>_xlfn.XLOOKUP(Table4[[#This Row],[Column1]],Table2[Column1],Table2[Column3])</f>
        <v>3.8865886110257901</v>
      </c>
      <c r="AB433">
        <f>(Table4[[#This Row],[old flux]]-Table4[[#This Row],[Column3]])/Table4[[#This Row],[old flux]]</f>
        <v>0</v>
      </c>
    </row>
    <row r="434" spans="6:28" hidden="1" x14ac:dyDescent="0.2">
      <c r="F434" t="s">
        <v>6185</v>
      </c>
      <c r="G434">
        <f>_xlfn.XLOOKUP(SUBSTITUTE(Table6[[#This Row],[rxn]],"'",""),Table1[rxnid2],Table1[kapp (1/h)],MEDIAN(Table1[kapp (1/h)]))</f>
        <v>24803.684102600713</v>
      </c>
      <c r="J434" t="s">
        <v>589</v>
      </c>
      <c r="K434" t="s">
        <v>415</v>
      </c>
      <c r="L434">
        <v>3.8865886110257901</v>
      </c>
      <c r="M434" cm="1">
        <f t="array" ref="M434">(_xlfn._xlws.FILTER(Table3[Column2],Table3[Column2]=Table2[[#This Row],[Column1]],"")=Table2[[#This Row],[Column1]])*Table2[[#This Row],[Column3]]</f>
        <v>3.8865886110257901</v>
      </c>
      <c r="P434" t="s">
        <v>2311</v>
      </c>
      <c r="Q434" t="str">
        <f>SUBSTITUTE(Table3[[#This Row],[Column1]],"'","")</f>
        <v>RXN-ACCOAC_m_FWD-YMR207C</v>
      </c>
      <c r="S434" t="s">
        <v>589</v>
      </c>
      <c r="T434" t="s">
        <v>415</v>
      </c>
      <c r="U434">
        <v>3.8865886110257901</v>
      </c>
      <c r="V434" cm="1">
        <f t="array" ref="V434">(_xlfn._xlws.FILTER(Table3[Column2],Table3[Column2]=Table5[[#This Row],[Column1]],"")=Table5[[#This Row],[Column1]])*Table5[[#This Row],[Column3]]</f>
        <v>3.8865886110257901</v>
      </c>
      <c r="X434" t="s">
        <v>590</v>
      </c>
      <c r="Y434" t="s">
        <v>415</v>
      </c>
      <c r="Z434">
        <v>0.82098837159752602</v>
      </c>
      <c r="AA434">
        <f>_xlfn.XLOOKUP(Table4[[#This Row],[Column1]],Table2[Column1],Table2[Column3])</f>
        <v>0.82098837159752602</v>
      </c>
      <c r="AB434">
        <f>(Table4[[#This Row],[old flux]]-Table4[[#This Row],[Column3]])/Table4[[#This Row],[old flux]]</f>
        <v>0</v>
      </c>
    </row>
    <row r="435" spans="6:28" hidden="1" x14ac:dyDescent="0.2">
      <c r="F435" t="s">
        <v>6186</v>
      </c>
      <c r="G435">
        <f>_xlfn.XLOOKUP(SUBSTITUTE(Table6[[#This Row],[rxn]],"'",""),Table1[rxnid2],Table1[kapp (1/h)],MEDIAN(Table1[kapp (1/h)]))</f>
        <v>24803.684102600713</v>
      </c>
      <c r="J435" t="s">
        <v>590</v>
      </c>
      <c r="K435" t="s">
        <v>415</v>
      </c>
      <c r="L435">
        <v>0.82098837159752602</v>
      </c>
      <c r="M435" cm="1">
        <f t="array" ref="M435">(_xlfn._xlws.FILTER(Table3[Column2],Table3[Column2]=Table2[[#This Row],[Column1]],"")=Table2[[#This Row],[Column1]])*Table2[[#This Row],[Column3]]</f>
        <v>0.82098837159752602</v>
      </c>
      <c r="P435" t="s">
        <v>2312</v>
      </c>
      <c r="Q435" t="str">
        <f>SUBSTITUTE(Table3[[#This Row],[Column1]],"'","")</f>
        <v>RXN-ACOAHi_m_FWD-YBL015W</v>
      </c>
      <c r="S435" t="s">
        <v>590</v>
      </c>
      <c r="T435" t="s">
        <v>415</v>
      </c>
      <c r="U435">
        <v>0.82098837159752602</v>
      </c>
      <c r="V435" cm="1">
        <f t="array" ref="V435">(_xlfn._xlws.FILTER(Table3[Column2],Table3[Column2]=Table5[[#This Row],[Column1]],"")=Table5[[#This Row],[Column1]])*Table5[[#This Row],[Column3]]</f>
        <v>0.82098837159752602</v>
      </c>
      <c r="X435" t="s">
        <v>591</v>
      </c>
      <c r="Y435" t="s">
        <v>415</v>
      </c>
      <c r="Z435">
        <v>0.45691784765690302</v>
      </c>
      <c r="AA435">
        <f>_xlfn.XLOOKUP(Table4[[#This Row],[Column1]],Table2[Column1],Table2[Column3])</f>
        <v>0.45691784765690302</v>
      </c>
      <c r="AB435">
        <f>(Table4[[#This Row],[old flux]]-Table4[[#This Row],[Column3]])/Table4[[#This Row],[old flux]]</f>
        <v>0</v>
      </c>
    </row>
    <row r="436" spans="6:28" hidden="1" x14ac:dyDescent="0.2">
      <c r="F436" t="s">
        <v>6187</v>
      </c>
      <c r="G436">
        <f>_xlfn.XLOOKUP(SUBSTITUTE(Table6[[#This Row],[rxn]],"'",""),Table1[rxnid2],Table1[kapp (1/h)],MEDIAN(Table1[kapp (1/h)]))</f>
        <v>24803.684102600713</v>
      </c>
      <c r="J436" t="s">
        <v>591</v>
      </c>
      <c r="K436" t="s">
        <v>415</v>
      </c>
      <c r="L436">
        <v>0.45691784765690302</v>
      </c>
      <c r="M436" cm="1">
        <f t="array" ref="M436">(_xlfn._xlws.FILTER(Table3[Column2],Table3[Column2]=Table2[[#This Row],[Column1]],"")=Table2[[#This Row],[Column1]])*Table2[[#This Row],[Column3]]</f>
        <v>0.45691784765690302</v>
      </c>
      <c r="P436" t="s">
        <v>2313</v>
      </c>
      <c r="Q436" t="str">
        <f>SUBSTITUTE(Table3[[#This Row],[Column1]],"'","")</f>
        <v>RXN-ACS_c_FWD-YLR153C</v>
      </c>
      <c r="S436" t="s">
        <v>591</v>
      </c>
      <c r="T436" t="s">
        <v>415</v>
      </c>
      <c r="U436">
        <v>0.45691784765690302</v>
      </c>
      <c r="V436" cm="1">
        <f t="array" ref="V436">(_xlfn._xlws.FILTER(Table3[Column2],Table3[Column2]=Table5[[#This Row],[Column1]],"")=Table5[[#This Row],[Column1]])*Table5[[#This Row],[Column3]]</f>
        <v>0.45691784765690302</v>
      </c>
      <c r="X436" t="s">
        <v>592</v>
      </c>
      <c r="Y436" t="s">
        <v>415</v>
      </c>
      <c r="Z436">
        <v>0.45691784765690302</v>
      </c>
      <c r="AA436">
        <f>_xlfn.XLOOKUP(Table4[[#This Row],[Column1]],Table2[Column1],Table2[Column3])</f>
        <v>0.45691784765690302</v>
      </c>
      <c r="AB436">
        <f>(Table4[[#This Row],[old flux]]-Table4[[#This Row],[Column3]])/Table4[[#This Row],[old flux]]</f>
        <v>0</v>
      </c>
    </row>
    <row r="437" spans="6:28" hidden="1" x14ac:dyDescent="0.2">
      <c r="F437" t="s">
        <v>6188</v>
      </c>
      <c r="G437">
        <f>_xlfn.XLOOKUP(SUBSTITUTE(Table6[[#This Row],[rxn]],"'",""),Table1[rxnid2],Table1[kapp (1/h)],MEDIAN(Table1[kapp (1/h)]))</f>
        <v>24803.684102600713</v>
      </c>
      <c r="J437" t="s">
        <v>592</v>
      </c>
      <c r="K437" t="s">
        <v>415</v>
      </c>
      <c r="L437">
        <v>0.45691784765690302</v>
      </c>
      <c r="M437" cm="1">
        <f t="array" ref="M437">(_xlfn._xlws.FILTER(Table3[Column2],Table3[Column2]=Table2[[#This Row],[Column1]],"")=Table2[[#This Row],[Column1]])*Table2[[#This Row],[Column3]]</f>
        <v>0.45691784765690302</v>
      </c>
      <c r="P437" t="s">
        <v>2314</v>
      </c>
      <c r="Q437" t="str">
        <f>SUBSTITUTE(Table3[[#This Row],[Column1]],"'","")</f>
        <v>RXN-ACGK_m_FWD-YER069W</v>
      </c>
      <c r="S437" t="s">
        <v>592</v>
      </c>
      <c r="T437" t="s">
        <v>415</v>
      </c>
      <c r="U437">
        <v>0.45691784765690302</v>
      </c>
      <c r="V437" cm="1">
        <f t="array" ref="V437">(_xlfn._xlws.FILTER(Table3[Column2],Table3[Column2]=Table5[[#This Row],[Column1]],"")=Table5[[#This Row],[Column1]])*Table5[[#This Row],[Column3]]</f>
        <v>0.45691784765690302</v>
      </c>
      <c r="X437" t="s">
        <v>593</v>
      </c>
      <c r="Y437" t="s">
        <v>415</v>
      </c>
      <c r="Z437">
        <v>3.0633356051448399</v>
      </c>
      <c r="AA437">
        <f>_xlfn.XLOOKUP(Table4[[#This Row],[Column1]],Table2[Column1],Table2[Column3])</f>
        <v>3.0633356051448399</v>
      </c>
      <c r="AB437">
        <f>(Table4[[#This Row],[old flux]]-Table4[[#This Row],[Column3]])/Table4[[#This Row],[old flux]]</f>
        <v>0</v>
      </c>
    </row>
    <row r="438" spans="6:28" hidden="1" x14ac:dyDescent="0.2">
      <c r="F438" t="s">
        <v>6189</v>
      </c>
      <c r="G438">
        <f>_xlfn.XLOOKUP(SUBSTITUTE(Table6[[#This Row],[rxn]],"'",""),Table1[rxnid2],Table1[kapp (1/h)],MEDIAN(Table1[kapp (1/h)]))</f>
        <v>24803.684102600713</v>
      </c>
      <c r="J438" t="s">
        <v>593</v>
      </c>
      <c r="K438" t="s">
        <v>415</v>
      </c>
      <c r="L438">
        <v>3.0633356051448399</v>
      </c>
      <c r="M438" cm="1">
        <f t="array" ref="M438">(_xlfn._xlws.FILTER(Table3[Column2],Table3[Column2]=Table2[[#This Row],[Column1]],"")=Table2[[#This Row],[Column1]])*Table2[[#This Row],[Column3]]</f>
        <v>3.0633356051448399</v>
      </c>
      <c r="P438" t="s">
        <v>2315</v>
      </c>
      <c r="Q438" t="str">
        <f>SUBSTITUTE(Table3[[#This Row],[Column1]],"'","")</f>
        <v>RXN-ACP1_e_FWD-YBR092C</v>
      </c>
      <c r="S438" t="s">
        <v>593</v>
      </c>
      <c r="T438" t="s">
        <v>415</v>
      </c>
      <c r="U438">
        <v>3.0633356051448399</v>
      </c>
      <c r="V438" cm="1">
        <f t="array" ref="V438">(_xlfn._xlws.FILTER(Table3[Column2],Table3[Column2]=Table5[[#This Row],[Column1]],"")=Table5[[#This Row],[Column1]])*Table5[[#This Row],[Column3]]</f>
        <v>3.0633356051448399</v>
      </c>
      <c r="X438" t="s">
        <v>594</v>
      </c>
      <c r="Y438" t="s">
        <v>415</v>
      </c>
      <c r="Z438">
        <v>0.82325300588094796</v>
      </c>
      <c r="AA438">
        <f>_xlfn.XLOOKUP(Table4[[#This Row],[Column1]],Table2[Column1],Table2[Column3])</f>
        <v>0.82325300588094796</v>
      </c>
      <c r="AB438">
        <f>(Table4[[#This Row],[old flux]]-Table4[[#This Row],[Column3]])/Table4[[#This Row],[old flux]]</f>
        <v>0</v>
      </c>
    </row>
    <row r="439" spans="6:28" hidden="1" x14ac:dyDescent="0.2">
      <c r="F439" t="s">
        <v>6190</v>
      </c>
      <c r="G439">
        <f>_xlfn.XLOOKUP(SUBSTITUTE(Table6[[#This Row],[rxn]],"'",""),Table1[rxnid2],Table1[kapp (1/h)],MEDIAN(Table1[kapp (1/h)]))</f>
        <v>24803.684102600713</v>
      </c>
      <c r="J439" t="s">
        <v>594</v>
      </c>
      <c r="K439" t="s">
        <v>415</v>
      </c>
      <c r="L439">
        <v>0.82325300588094796</v>
      </c>
      <c r="M439" cm="1">
        <f t="array" ref="M439">(_xlfn._xlws.FILTER(Table3[Column2],Table3[Column2]=Table2[[#This Row],[Column1]],"")=Table2[[#This Row],[Column1]])*Table2[[#This Row],[Column3]]</f>
        <v>0.82325300588094796</v>
      </c>
      <c r="P439" t="s">
        <v>2316</v>
      </c>
      <c r="Q439" t="str">
        <f>SUBSTITUTE(Table3[[#This Row],[Column1]],"'","")</f>
        <v>RXN-ACP1_e_FWD-YHR215W</v>
      </c>
      <c r="S439" t="s">
        <v>594</v>
      </c>
      <c r="T439" t="s">
        <v>415</v>
      </c>
      <c r="U439">
        <v>0.82325300588094796</v>
      </c>
      <c r="V439" cm="1">
        <f t="array" ref="V439">(_xlfn._xlws.FILTER(Table3[Column2],Table3[Column2]=Table5[[#This Row],[Column1]],"")=Table5[[#This Row],[Column1]])*Table5[[#This Row],[Column3]]</f>
        <v>0.82325300588094796</v>
      </c>
      <c r="X439" t="s">
        <v>595</v>
      </c>
      <c r="Y439" t="s">
        <v>415</v>
      </c>
      <c r="Z439">
        <v>3.8865886110257901</v>
      </c>
      <c r="AA439">
        <f>_xlfn.XLOOKUP(Table4[[#This Row],[Column1]],Table2[Column1],Table2[Column3])</f>
        <v>3.8865886110257901</v>
      </c>
      <c r="AB439">
        <f>(Table4[[#This Row],[old flux]]-Table4[[#This Row],[Column3]])/Table4[[#This Row],[old flux]]</f>
        <v>0</v>
      </c>
    </row>
    <row r="440" spans="6:28" hidden="1" x14ac:dyDescent="0.2">
      <c r="F440" t="s">
        <v>6191</v>
      </c>
      <c r="G440">
        <f>_xlfn.XLOOKUP(SUBSTITUTE(Table6[[#This Row],[rxn]],"'",""),Table1[rxnid2],Table1[kapp (1/h)],MEDIAN(Table1[kapp (1/h)]))</f>
        <v>24803.684102600713</v>
      </c>
      <c r="J440" t="s">
        <v>595</v>
      </c>
      <c r="K440" t="s">
        <v>415</v>
      </c>
      <c r="L440">
        <v>3.8865886110257901</v>
      </c>
      <c r="M440" cm="1">
        <f t="array" ref="M440">(_xlfn._xlws.FILTER(Table3[Column2],Table3[Column2]=Table2[[#This Row],[Column1]],"")=Table2[[#This Row],[Column1]])*Table2[[#This Row],[Column3]]</f>
        <v>3.8865886110257901</v>
      </c>
      <c r="P440" t="s">
        <v>2317</v>
      </c>
      <c r="Q440" t="str">
        <f>SUBSTITUTE(Table3[[#This Row],[Column1]],"'","")</f>
        <v>RXN-ACP1_e_FWD-YBR093C</v>
      </c>
      <c r="S440" t="s">
        <v>595</v>
      </c>
      <c r="T440" t="s">
        <v>415</v>
      </c>
      <c r="U440">
        <v>3.8865886110257901</v>
      </c>
      <c r="V440" cm="1">
        <f t="array" ref="V440">(_xlfn._xlws.FILTER(Table3[Column2],Table3[Column2]=Table5[[#This Row],[Column1]],"")=Table5[[#This Row],[Column1]])*Table5[[#This Row],[Column3]]</f>
        <v>3.8865886110257901</v>
      </c>
      <c r="X440" t="s">
        <v>5287</v>
      </c>
      <c r="Y440" t="s">
        <v>415</v>
      </c>
      <c r="Z440">
        <v>3.4751845840000002E-6</v>
      </c>
      <c r="AA440" t="e">
        <f>_xlfn.XLOOKUP(Table4[[#This Row],[Column1]],Table2[Column1],Table2[Column3])</f>
        <v>#N/A</v>
      </c>
      <c r="AB440" t="e">
        <f>(Table4[[#This Row],[old flux]]-Table4[[#This Row],[Column3]])/Table4[[#This Row],[old flux]]</f>
        <v>#N/A</v>
      </c>
    </row>
    <row r="441" spans="6:28" hidden="1" x14ac:dyDescent="0.2">
      <c r="F441" t="s">
        <v>6192</v>
      </c>
      <c r="G441">
        <f>_xlfn.XLOOKUP(SUBSTITUTE(Table6[[#This Row],[rxn]],"'",""),Table1[rxnid2],Table1[kapp (1/h)],MEDIAN(Table1[kapp (1/h)]))</f>
        <v>24803.684102600713</v>
      </c>
      <c r="J441" t="s">
        <v>596</v>
      </c>
      <c r="K441" t="s">
        <v>415</v>
      </c>
      <c r="L441">
        <v>3.4751845840000002E-6</v>
      </c>
      <c r="M441" cm="1">
        <f t="array" ref="M441">(_xlfn._xlws.FILTER(Table3[Column2],Table3[Column2]=Table2[[#This Row],[Column1]],"")=Table2[[#This Row],[Column1]])*Table2[[#This Row],[Column3]]</f>
        <v>3.4751845840000002E-6</v>
      </c>
      <c r="P441" t="s">
        <v>2318</v>
      </c>
      <c r="Q441" t="str">
        <f>SUBSTITUTE(Table3[[#This Row],[Column1]],"'","")</f>
        <v>RXN-ACP1_e_FWD-YAR071W</v>
      </c>
      <c r="S441" t="s">
        <v>596</v>
      </c>
      <c r="T441" t="s">
        <v>415</v>
      </c>
      <c r="U441">
        <v>3.4751845840000002E-6</v>
      </c>
      <c r="V441" cm="1">
        <f t="array" ref="V441">(_xlfn._xlws.FILTER(Table3[Column2],Table3[Column2]=Table5[[#This Row],[Column1]],"")=Table5[[#This Row],[Column1]])*Table5[[#This Row],[Column3]]</f>
        <v>3.4751845840000002E-6</v>
      </c>
      <c r="X441" t="s">
        <v>597</v>
      </c>
      <c r="Y441" t="s">
        <v>415</v>
      </c>
      <c r="Z441">
        <v>1.5936901700000001E-7</v>
      </c>
      <c r="AA441">
        <f>_xlfn.XLOOKUP(Table4[[#This Row],[Column1]],Table2[Column1],Table2[Column3])</f>
        <v>1.5936901700000001E-7</v>
      </c>
      <c r="AB441">
        <f>(Table4[[#This Row],[old flux]]-Table4[[#This Row],[Column3]])/Table4[[#This Row],[old flux]]</f>
        <v>0</v>
      </c>
    </row>
    <row r="442" spans="6:28" hidden="1" x14ac:dyDescent="0.2">
      <c r="F442" t="s">
        <v>6193</v>
      </c>
      <c r="G442">
        <f>_xlfn.XLOOKUP(SUBSTITUTE(Table6[[#This Row],[rxn]],"'",""),Table1[rxnid2],Table1[kapp (1/h)],MEDIAN(Table1[kapp (1/h)]))</f>
        <v>24803.684102600713</v>
      </c>
      <c r="J442" t="s">
        <v>597</v>
      </c>
      <c r="K442" t="s">
        <v>415</v>
      </c>
      <c r="L442">
        <v>1.5936901700000001E-7</v>
      </c>
      <c r="M442" cm="1">
        <f t="array" ref="M442">(_xlfn._xlws.FILTER(Table3[Column2],Table3[Column2]=Table2[[#This Row],[Column1]],"")=Table2[[#This Row],[Column1]])*Table2[[#This Row],[Column3]]</f>
        <v>1.5936901700000001E-7</v>
      </c>
      <c r="P442" t="s">
        <v>2319</v>
      </c>
      <c r="Q442" t="str">
        <f>SUBSTITUTE(Table3[[#This Row],[Column1]],"'","")</f>
        <v>RXN-ACONT2_m_FWD-YPR002W</v>
      </c>
      <c r="S442" t="s">
        <v>597</v>
      </c>
      <c r="T442" t="s">
        <v>415</v>
      </c>
      <c r="U442">
        <v>1.5936901700000001E-7</v>
      </c>
      <c r="V442" cm="1">
        <f t="array" ref="V442">(_xlfn._xlws.FILTER(Table3[Column2],Table3[Column2]=Table5[[#This Row],[Column1]],"")=Table5[[#This Row],[Column1]])*Table5[[#This Row],[Column3]]</f>
        <v>1.5936901700000001E-7</v>
      </c>
      <c r="X442" t="s">
        <v>598</v>
      </c>
      <c r="Y442" t="s">
        <v>415</v>
      </c>
      <c r="Z442">
        <v>3.5044101780000001E-6</v>
      </c>
      <c r="AA442">
        <f>_xlfn.XLOOKUP(Table4[[#This Row],[Column1]],Table2[Column1],Table2[Column3])</f>
        <v>2.9225593999999999E-8</v>
      </c>
      <c r="AB442">
        <f>(Table4[[#This Row],[old flux]]-Table4[[#This Row],[Column3]])/Table4[[#This Row],[old flux]]</f>
        <v>-118.90894617916065</v>
      </c>
    </row>
    <row r="443" spans="6:28" hidden="1" x14ac:dyDescent="0.2">
      <c r="F443" t="s">
        <v>6194</v>
      </c>
      <c r="G443">
        <f>_xlfn.XLOOKUP(SUBSTITUTE(Table6[[#This Row],[rxn]],"'",""),Table1[rxnid2],Table1[kapp (1/h)],MEDIAN(Table1[kapp (1/h)]))</f>
        <v>24803.684102600713</v>
      </c>
      <c r="J443" t="s">
        <v>598</v>
      </c>
      <c r="K443" t="s">
        <v>415</v>
      </c>
      <c r="L443">
        <v>2.9225593999999999E-8</v>
      </c>
      <c r="M443" cm="1">
        <f t="array" ref="M443">(_xlfn._xlws.FILTER(Table3[Column2],Table3[Column2]=Table2[[#This Row],[Column1]],"")=Table2[[#This Row],[Column1]])*Table2[[#This Row],[Column3]]</f>
        <v>2.9225593999999999E-8</v>
      </c>
      <c r="P443" t="s">
        <v>2320</v>
      </c>
      <c r="Q443" t="str">
        <f>SUBSTITUTE(Table3[[#This Row],[Column1]],"'","")</f>
        <v>RXN-ACONT2_m_REV-YPR002W</v>
      </c>
      <c r="S443" t="s">
        <v>598</v>
      </c>
      <c r="T443" t="s">
        <v>415</v>
      </c>
      <c r="U443">
        <v>2.9225593999999999E-8</v>
      </c>
      <c r="V443" cm="1">
        <f t="array" ref="V443">(_xlfn._xlws.FILTER(Table3[Column2],Table3[Column2]=Table5[[#This Row],[Column1]],"")=Table5[[#This Row],[Column1]])*Table5[[#This Row],[Column3]]</f>
        <v>2.9225593999999999E-8</v>
      </c>
      <c r="X443" t="s">
        <v>599</v>
      </c>
      <c r="Y443" t="s">
        <v>415</v>
      </c>
      <c r="Z443">
        <v>2.0406607364E-5</v>
      </c>
      <c r="AA443">
        <f>_xlfn.XLOOKUP(Table4[[#This Row],[Column1]],Table2[Column1],Table2[Column3])</f>
        <v>2.0406607364E-5</v>
      </c>
      <c r="AB443">
        <f>(Table4[[#This Row],[old flux]]-Table4[[#This Row],[Column3]])/Table4[[#This Row],[old flux]]</f>
        <v>0</v>
      </c>
    </row>
    <row r="444" spans="6:28" hidden="1" x14ac:dyDescent="0.2">
      <c r="F444" t="s">
        <v>6195</v>
      </c>
      <c r="G444">
        <f>_xlfn.XLOOKUP(SUBSTITUTE(Table6[[#This Row],[rxn]],"'",""),Table1[rxnid2],Table1[kapp (1/h)],MEDIAN(Table1[kapp (1/h)]))</f>
        <v>24803.684102600713</v>
      </c>
      <c r="J444" t="s">
        <v>599</v>
      </c>
      <c r="K444" t="s">
        <v>415</v>
      </c>
      <c r="L444">
        <v>2.0406607364E-5</v>
      </c>
      <c r="M444" cm="1">
        <f t="array" ref="M444">(_xlfn._xlws.FILTER(Table3[Column2],Table3[Column2]=Table2[[#This Row],[Column1]],"")=Table2[[#This Row],[Column1]])*Table2[[#This Row],[Column3]]</f>
        <v>2.0406607364E-5</v>
      </c>
      <c r="P444" t="s">
        <v>2321</v>
      </c>
      <c r="Q444" t="str">
        <f>SUBSTITUTE(Table3[[#This Row],[Column1]],"'","")</f>
        <v>RXN-ACOTAi_m_FWD-YOL140W</v>
      </c>
      <c r="S444" t="s">
        <v>599</v>
      </c>
      <c r="T444" t="s">
        <v>415</v>
      </c>
      <c r="U444">
        <v>2.0406607364E-5</v>
      </c>
      <c r="V444" cm="1">
        <f t="array" ref="V444">(_xlfn._xlws.FILTER(Table3[Column2],Table3[Column2]=Table5[[#This Row],[Column1]],"")=Table5[[#This Row],[Column1]])*Table5[[#This Row],[Column3]]</f>
        <v>2.0406607364E-5</v>
      </c>
      <c r="X444" t="s">
        <v>600</v>
      </c>
      <c r="Y444" t="s">
        <v>415</v>
      </c>
      <c r="Z444">
        <v>1.2615135300000001E-7</v>
      </c>
      <c r="AA444">
        <f>_xlfn.XLOOKUP(Table4[[#This Row],[Column1]],Table2[Column1],Table2[Column3])</f>
        <v>1.2615135300000001E-7</v>
      </c>
      <c r="AB444">
        <f>(Table4[[#This Row],[old flux]]-Table4[[#This Row],[Column3]])/Table4[[#This Row],[old flux]]</f>
        <v>0</v>
      </c>
    </row>
    <row r="445" spans="6:28" hidden="1" x14ac:dyDescent="0.2">
      <c r="F445" t="s">
        <v>6196</v>
      </c>
      <c r="G445">
        <f>_xlfn.XLOOKUP(SUBSTITUTE(Table6[[#This Row],[rxn]],"'",""),Table1[rxnid2],Table1[kapp (1/h)],MEDIAN(Table1[kapp (1/h)]))</f>
        <v>24803.684102600713</v>
      </c>
      <c r="J445" t="s">
        <v>600</v>
      </c>
      <c r="K445" t="s">
        <v>415</v>
      </c>
      <c r="L445">
        <v>1.2615135300000001E-7</v>
      </c>
      <c r="M445" cm="1">
        <f t="array" ref="M445">(_xlfn._xlws.FILTER(Table3[Column2],Table3[Column2]=Table2[[#This Row],[Column1]],"")=Table2[[#This Row],[Column1]])*Table2[[#This Row],[Column3]]</f>
        <v>1.2615135300000001E-7</v>
      </c>
      <c r="P445" t="s">
        <v>2322</v>
      </c>
      <c r="Q445" t="str">
        <f>SUBSTITUTE(Table3[[#This Row],[Column1]],"'","")</f>
        <v>RXN-COAHL_m_FWD-YPL148C</v>
      </c>
      <c r="S445" t="s">
        <v>600</v>
      </c>
      <c r="T445" t="s">
        <v>415</v>
      </c>
      <c r="U445">
        <v>1.2615135300000001E-7</v>
      </c>
      <c r="V445" cm="1">
        <f t="array" ref="V445">(_xlfn._xlws.FILTER(Table3[Column2],Table3[Column2]=Table5[[#This Row],[Column1]],"")=Table5[[#This Row],[Column1]])*Table5[[#This Row],[Column3]]</f>
        <v>1.2615135300000001E-7</v>
      </c>
      <c r="X445" t="s">
        <v>601</v>
      </c>
      <c r="Y445" t="s">
        <v>415</v>
      </c>
      <c r="Z445">
        <v>10.3060901049791</v>
      </c>
      <c r="AA445">
        <f>_xlfn.XLOOKUP(Table4[[#This Row],[Column1]],Table2[Column1],Table2[Column3])</f>
        <v>19.914515334567799</v>
      </c>
      <c r="AB445">
        <f>(Table4[[#This Row],[old flux]]-Table4[[#This Row],[Column3]])/Table4[[#This Row],[old flux]]</f>
        <v>0.48248350854465966</v>
      </c>
    </row>
    <row r="446" spans="6:28" hidden="1" x14ac:dyDescent="0.2">
      <c r="F446" t="s">
        <v>6197</v>
      </c>
      <c r="G446">
        <f>_xlfn.XLOOKUP(SUBSTITUTE(Table6[[#This Row],[rxn]],"'",""),Table1[rxnid2],Table1[kapp (1/h)],MEDIAN(Table1[kapp (1/h)]))</f>
        <v>24803.684102600713</v>
      </c>
      <c r="J446" t="s">
        <v>601</v>
      </c>
      <c r="K446" t="s">
        <v>415</v>
      </c>
      <c r="L446">
        <v>19.914515334567799</v>
      </c>
      <c r="M446" cm="1">
        <f t="array" ref="M446">(_xlfn._xlws.FILTER(Table3[Column2],Table3[Column2]=Table2[[#This Row],[Column1]],"")=Table2[[#This Row],[Column1]])*Table2[[#This Row],[Column3]]</f>
        <v>19.914515334567799</v>
      </c>
      <c r="P446" t="s">
        <v>2323</v>
      </c>
      <c r="Q446" t="str">
        <f>SUBSTITUTE(Table3[[#This Row],[Column1]],"'","")</f>
        <v>RXN-ACOAO100_x_FWD-YGL205W</v>
      </c>
      <c r="S446" t="s">
        <v>601</v>
      </c>
      <c r="T446" t="s">
        <v>415</v>
      </c>
      <c r="U446">
        <v>19.914515334567799</v>
      </c>
      <c r="V446" cm="1">
        <f t="array" ref="V446">(_xlfn._xlws.FILTER(Table3[Column2],Table3[Column2]=Table5[[#This Row],[Column1]],"")=Table5[[#This Row],[Column1]])*Table5[[#This Row],[Column3]]</f>
        <v>19.914515334567799</v>
      </c>
      <c r="X446" t="s">
        <v>83</v>
      </c>
      <c r="Y446" t="s">
        <v>415</v>
      </c>
      <c r="Z446">
        <v>15.1240040290756</v>
      </c>
      <c r="AA446">
        <f>_xlfn.XLOOKUP(Table4[[#This Row],[Column1]],Table2[Column1],Table2[Column3])</f>
        <v>30.323019173975801</v>
      </c>
      <c r="AB446">
        <f>(Table4[[#This Row],[old flux]]-Table4[[#This Row],[Column3]])/Table4[[#This Row],[old flux]]</f>
        <v>0.50123686753278474</v>
      </c>
    </row>
    <row r="447" spans="6:28" hidden="1" x14ac:dyDescent="0.2">
      <c r="F447" t="s">
        <v>6198</v>
      </c>
      <c r="G447">
        <f>_xlfn.XLOOKUP(SUBSTITUTE(Table6[[#This Row],[rxn]],"'",""),Table1[rxnid2],Table1[kapp (1/h)],MEDIAN(Table1[kapp (1/h)]))</f>
        <v>24803.684102600713</v>
      </c>
      <c r="J447" t="s">
        <v>83</v>
      </c>
      <c r="K447" t="s">
        <v>415</v>
      </c>
      <c r="L447">
        <v>30.323019173975801</v>
      </c>
      <c r="M447" cm="1">
        <f t="array" ref="M447">(_xlfn._xlws.FILTER(Table3[Column2],Table3[Column2]=Table2[[#This Row],[Column1]],"")=Table2[[#This Row],[Column1]])*Table2[[#This Row],[Column3]]</f>
        <v>30.323019173975801</v>
      </c>
      <c r="P447" t="s">
        <v>2324</v>
      </c>
      <c r="Q447" t="str">
        <f>SUBSTITUTE(Table3[[#This Row],[Column1]],"'","")</f>
        <v>RXN-ACOAO120_x_FWD-YGL205W</v>
      </c>
      <c r="S447" t="s">
        <v>83</v>
      </c>
      <c r="T447" t="s">
        <v>415</v>
      </c>
      <c r="U447">
        <v>30.323019173975801</v>
      </c>
      <c r="V447" cm="1">
        <f t="array" ref="V447">(_xlfn._xlws.FILTER(Table3[Column2],Table3[Column2]=Table5[[#This Row],[Column1]],"")=Table5[[#This Row],[Column1]])*Table5[[#This Row],[Column3]]</f>
        <v>30.323019173975801</v>
      </c>
      <c r="X447" t="s">
        <v>602</v>
      </c>
      <c r="Y447" t="s">
        <v>415</v>
      </c>
      <c r="Z447">
        <v>24.5054400068218</v>
      </c>
      <c r="AA447">
        <f>_xlfn.XLOOKUP(Table4[[#This Row],[Column1]],Table2[Column1],Table2[Column3])</f>
        <v>66.782376938518695</v>
      </c>
      <c r="AB447">
        <f>(Table4[[#This Row],[old flux]]-Table4[[#This Row],[Column3]])/Table4[[#This Row],[old flux]]</f>
        <v>0.63305528898167196</v>
      </c>
    </row>
    <row r="448" spans="6:28" hidden="1" x14ac:dyDescent="0.2">
      <c r="F448" t="s">
        <v>6199</v>
      </c>
      <c r="G448">
        <f>_xlfn.XLOOKUP(SUBSTITUTE(Table6[[#This Row],[rxn]],"'",""),Table1[rxnid2],Table1[kapp (1/h)],MEDIAN(Table1[kapp (1/h)]))</f>
        <v>24803.684102600713</v>
      </c>
      <c r="J448" t="s">
        <v>602</v>
      </c>
      <c r="K448" t="s">
        <v>415</v>
      </c>
      <c r="L448">
        <v>66.782376938518695</v>
      </c>
      <c r="M448" cm="1">
        <f t="array" ref="M448">(_xlfn._xlws.FILTER(Table3[Column2],Table3[Column2]=Table2[[#This Row],[Column1]],"")=Table2[[#This Row],[Column1]])*Table2[[#This Row],[Column3]]</f>
        <v>66.782376938518695</v>
      </c>
      <c r="P448" t="s">
        <v>2325</v>
      </c>
      <c r="Q448" t="str">
        <f>SUBSTITUTE(Table3[[#This Row],[Column1]],"'","")</f>
        <v>RXN-ACOAO260_x_FWD-YGL205W</v>
      </c>
      <c r="S448" t="s">
        <v>602</v>
      </c>
      <c r="T448" t="s">
        <v>415</v>
      </c>
      <c r="U448">
        <v>66.782376938518695</v>
      </c>
      <c r="V448" cm="1">
        <f t="array" ref="V448">(_xlfn._xlws.FILTER(Table3[Column2],Table3[Column2]=Table5[[#This Row],[Column1]],"")=Table5[[#This Row],[Column1]])*Table5[[#This Row],[Column3]]</f>
        <v>66.782376938518695</v>
      </c>
      <c r="X448" t="s">
        <v>92</v>
      </c>
      <c r="Y448" t="s">
        <v>415</v>
      </c>
      <c r="Z448">
        <v>111.92364245568901</v>
      </c>
      <c r="AA448">
        <f>_xlfn.XLOOKUP(Table4[[#This Row],[Column1]],Table2[Column1],Table2[Column3])</f>
        <v>111.92364245568901</v>
      </c>
      <c r="AB448">
        <f>(Table4[[#This Row],[old flux]]-Table4[[#This Row],[Column3]])/Table4[[#This Row],[old flux]]</f>
        <v>0</v>
      </c>
    </row>
    <row r="449" spans="6:28" hidden="1" x14ac:dyDescent="0.2">
      <c r="F449" t="s">
        <v>6200</v>
      </c>
      <c r="G449">
        <f>_xlfn.XLOOKUP(SUBSTITUTE(Table6[[#This Row],[rxn]],"'",""),Table1[rxnid2],Table1[kapp (1/h)],MEDIAN(Table1[kapp (1/h)]))</f>
        <v>24803.684102600713</v>
      </c>
      <c r="J449" t="s">
        <v>92</v>
      </c>
      <c r="K449" t="s">
        <v>415</v>
      </c>
      <c r="L449">
        <v>111.92364245568901</v>
      </c>
      <c r="M449" cm="1">
        <f t="array" ref="M449">(_xlfn._xlws.FILTER(Table3[Column2],Table3[Column2]=Table2[[#This Row],[Column1]],"")=Table2[[#This Row],[Column1]])*Table2[[#This Row],[Column3]]</f>
        <v>111.92364245568901</v>
      </c>
      <c r="P449" t="s">
        <v>2326</v>
      </c>
      <c r="Q449" t="str">
        <f>SUBSTITUTE(Table3[[#This Row],[Column1]],"'","")</f>
        <v>RXN-ACOAO160_x_FWD-YGL205W</v>
      </c>
      <c r="S449" t="s">
        <v>92</v>
      </c>
      <c r="T449" t="s">
        <v>415</v>
      </c>
      <c r="U449">
        <v>111.92364245568901</v>
      </c>
      <c r="V449" cm="1">
        <f t="array" ref="V449">(_xlfn._xlws.FILTER(Table3[Column2],Table3[Column2]=Table5[[#This Row],[Column1]],"")=Table5[[#This Row],[Column1]])*Table5[[#This Row],[Column3]]</f>
        <v>111.92364245568901</v>
      </c>
      <c r="X449" t="s">
        <v>279</v>
      </c>
      <c r="Y449" t="s">
        <v>415</v>
      </c>
      <c r="Z449">
        <v>2.4560237922733501</v>
      </c>
      <c r="AA449">
        <f>_xlfn.XLOOKUP(Table4[[#This Row],[Column1]],Table2[Column1],Table2[Column3])</f>
        <v>2.4560237922733501</v>
      </c>
      <c r="AB449">
        <f>(Table4[[#This Row],[old flux]]-Table4[[#This Row],[Column3]])/Table4[[#This Row],[old flux]]</f>
        <v>0</v>
      </c>
    </row>
    <row r="450" spans="6:28" hidden="1" x14ac:dyDescent="0.2">
      <c r="F450" t="s">
        <v>6201</v>
      </c>
      <c r="G450">
        <f>_xlfn.XLOOKUP(SUBSTITUTE(Table6[[#This Row],[rxn]],"'",""),Table1[rxnid2],Table1[kapp (1/h)],MEDIAN(Table1[kapp (1/h)]))</f>
        <v>24803.684102600713</v>
      </c>
      <c r="J450" t="s">
        <v>279</v>
      </c>
      <c r="K450" t="s">
        <v>415</v>
      </c>
      <c r="L450">
        <v>2.4560237922733501</v>
      </c>
      <c r="M450" cm="1">
        <f t="array" ref="M450">(_xlfn._xlws.FILTER(Table3[Column2],Table3[Column2]=Table2[[#This Row],[Column1]],"")=Table2[[#This Row],[Column1]])*Table2[[#This Row],[Column3]]</f>
        <v>2.4560237922733501</v>
      </c>
      <c r="P450" t="s">
        <v>2327</v>
      </c>
      <c r="Q450" t="str">
        <f>SUBSTITUTE(Table3[[#This Row],[Column1]],"'","")</f>
        <v>RXN-ACOAO180_x_FWD-YGL205W</v>
      </c>
      <c r="S450" t="s">
        <v>279</v>
      </c>
      <c r="T450" t="s">
        <v>415</v>
      </c>
      <c r="U450">
        <v>2.4560237922733501</v>
      </c>
      <c r="V450" cm="1">
        <f t="array" ref="V450">(_xlfn._xlws.FILTER(Table3[Column2],Table3[Column2]=Table5[[#This Row],[Column1]],"")=Table5[[#This Row],[Column1]])*Table5[[#This Row],[Column3]]</f>
        <v>2.4560237922733501</v>
      </c>
      <c r="X450" t="s">
        <v>172</v>
      </c>
      <c r="Y450" t="s">
        <v>415</v>
      </c>
      <c r="Z450">
        <v>10.175279622691299</v>
      </c>
      <c r="AA450">
        <f>_xlfn.XLOOKUP(Table4[[#This Row],[Column1]],Table2[Column1],Table2[Column3])</f>
        <v>5.3852662087610996</v>
      </c>
      <c r="AB450">
        <f>(Table4[[#This Row],[old flux]]-Table4[[#This Row],[Column3]])/Table4[[#This Row],[old flux]]</f>
        <v>-0.88946641228942325</v>
      </c>
    </row>
    <row r="451" spans="6:28" hidden="1" x14ac:dyDescent="0.2">
      <c r="F451" t="s">
        <v>6202</v>
      </c>
      <c r="G451">
        <f>_xlfn.XLOOKUP(SUBSTITUTE(Table6[[#This Row],[rxn]],"'",""),Table1[rxnid2],Table1[kapp (1/h)],MEDIAN(Table1[kapp (1/h)]))</f>
        <v>24803.684102600713</v>
      </c>
      <c r="J451" t="s">
        <v>172</v>
      </c>
      <c r="K451" t="s">
        <v>415</v>
      </c>
      <c r="L451">
        <v>5.3852662087610996</v>
      </c>
      <c r="M451" cm="1">
        <f t="array" ref="M451">(_xlfn._xlws.FILTER(Table3[Column2],Table3[Column2]=Table2[[#This Row],[Column1]],"")=Table2[[#This Row],[Column1]])*Table2[[#This Row],[Column3]]</f>
        <v>5.3852662087610996</v>
      </c>
      <c r="P451" t="s">
        <v>2328</v>
      </c>
      <c r="Q451" t="str">
        <f>SUBSTITUTE(Table3[[#This Row],[Column1]],"'","")</f>
        <v>RXN-ACOAO140_x_FWD-YGL205W</v>
      </c>
      <c r="S451" t="s">
        <v>172</v>
      </c>
      <c r="T451" t="s">
        <v>415</v>
      </c>
      <c r="U451">
        <v>5.3852662087610996</v>
      </c>
      <c r="V451" cm="1">
        <f t="array" ref="V451">(_xlfn._xlws.FILTER(Table3[Column2],Table3[Column2]=Table5[[#This Row],[Column1]],"")=Table5[[#This Row],[Column1]])*Table5[[#This Row],[Column3]]</f>
        <v>5.3852662087610996</v>
      </c>
      <c r="X451" t="s">
        <v>9</v>
      </c>
      <c r="Y451" t="s">
        <v>415</v>
      </c>
      <c r="Z451">
        <v>639.85328530635502</v>
      </c>
      <c r="AA451">
        <f>_xlfn.XLOOKUP(Table4[[#This Row],[Column1]],Table2[Column1],Table2[Column3])</f>
        <v>717.87370533226601</v>
      </c>
      <c r="AB451">
        <f>(Table4[[#This Row],[old flux]]-Table4[[#This Row],[Column3]])/Table4[[#This Row],[old flux]]</f>
        <v>0.10868265468756715</v>
      </c>
    </row>
    <row r="452" spans="6:28" hidden="1" x14ac:dyDescent="0.2">
      <c r="F452" t="s">
        <v>6203</v>
      </c>
      <c r="G452">
        <f>_xlfn.XLOOKUP(SUBSTITUTE(Table6[[#This Row],[rxn]],"'",""),Table1[rxnid2],Table1[kapp (1/h)],MEDIAN(Table1[kapp (1/h)]))</f>
        <v>24803.684102600713</v>
      </c>
      <c r="J452" t="s">
        <v>9</v>
      </c>
      <c r="K452" t="s">
        <v>415</v>
      </c>
      <c r="L452">
        <v>717.87370533226601</v>
      </c>
      <c r="M452" cm="1">
        <f t="array" ref="M452">(_xlfn._xlws.FILTER(Table3[Column2],Table3[Column2]=Table2[[#This Row],[Column1]],"")=Table2[[#This Row],[Column1]])*Table2[[#This Row],[Column3]]</f>
        <v>717.87370533226601</v>
      </c>
      <c r="P452" t="s">
        <v>2329</v>
      </c>
      <c r="Q452" t="str">
        <f>SUBSTITUTE(Table3[[#This Row],[Column1]],"'","")</f>
        <v>RXN-STATe181_rm_FWD-YCR048W</v>
      </c>
      <c r="S452" t="s">
        <v>9</v>
      </c>
      <c r="T452" t="s">
        <v>415</v>
      </c>
      <c r="U452">
        <v>717.87370533226601</v>
      </c>
      <c r="V452" cm="1">
        <f t="array" ref="V452">(_xlfn._xlws.FILTER(Table3[Column2],Table3[Column2]=Table5[[#This Row],[Column1]],"")=Table5[[#This Row],[Column1]])*Table5[[#This Row],[Column3]]</f>
        <v>717.87370533226601</v>
      </c>
      <c r="X452" t="s">
        <v>111</v>
      </c>
      <c r="Y452" t="s">
        <v>415</v>
      </c>
      <c r="Z452">
        <v>3155.56361405997</v>
      </c>
      <c r="AA452">
        <f>_xlfn.XLOOKUP(Table4[[#This Row],[Column1]],Table2[Column1],Table2[Column3])</f>
        <v>3156.31766887808</v>
      </c>
      <c r="AB452">
        <f>(Table4[[#This Row],[old flux]]-Table4[[#This Row],[Column3]])/Table4[[#This Row],[old flux]]</f>
        <v>2.3890333522039474E-4</v>
      </c>
    </row>
    <row r="453" spans="6:28" hidden="1" x14ac:dyDescent="0.2">
      <c r="F453" t="s">
        <v>6204</v>
      </c>
      <c r="G453">
        <f>_xlfn.XLOOKUP(SUBSTITUTE(Table6[[#This Row],[rxn]],"'",""),Table1[rxnid2],Table1[kapp (1/h)],MEDIAN(Table1[kapp (1/h)]))</f>
        <v>24803.684102600713</v>
      </c>
      <c r="J453" t="s">
        <v>111</v>
      </c>
      <c r="K453" t="s">
        <v>415</v>
      </c>
      <c r="L453">
        <v>3156.31766887808</v>
      </c>
      <c r="M453" cm="1">
        <f t="array" ref="M453">(_xlfn._xlws.FILTER(Table3[Column2],Table3[Column2]=Table2[[#This Row],[Column1]],"")=Table2[[#This Row],[Column1]])*Table2[[#This Row],[Column3]]</f>
        <v>3156.31766887808</v>
      </c>
      <c r="P453" t="s">
        <v>2330</v>
      </c>
      <c r="Q453" t="str">
        <f>SUBSTITUTE(Table3[[#This Row],[Column1]],"'","")</f>
        <v>RXN-STATe181_rm_REV-YCR048W</v>
      </c>
      <c r="S453" t="s">
        <v>111</v>
      </c>
      <c r="T453" t="s">
        <v>415</v>
      </c>
      <c r="U453">
        <v>3156.31766887808</v>
      </c>
      <c r="V453" cm="1">
        <f t="array" ref="V453">(_xlfn._xlws.FILTER(Table3[Column2],Table3[Column2]=Table5[[#This Row],[Column1]],"")=Table5[[#This Row],[Column1]])*Table5[[#This Row],[Column3]]</f>
        <v>3156.31766887808</v>
      </c>
      <c r="X453" t="s">
        <v>4</v>
      </c>
      <c r="Y453" t="s">
        <v>415</v>
      </c>
      <c r="Z453">
        <v>620.30390149672496</v>
      </c>
      <c r="AA453">
        <f>_xlfn.XLOOKUP(Table4[[#This Row],[Column1]],Table2[Column1],Table2[Column3])</f>
        <v>421.12168203151202</v>
      </c>
      <c r="AB453">
        <f>(Table4[[#This Row],[old flux]]-Table4[[#This Row],[Column3]])/Table4[[#This Row],[old flux]]</f>
        <v>-0.47298020492402093</v>
      </c>
    </row>
    <row r="454" spans="6:28" hidden="1" x14ac:dyDescent="0.2">
      <c r="F454" t="s">
        <v>6205</v>
      </c>
      <c r="G454">
        <f>_xlfn.XLOOKUP(SUBSTITUTE(Table6[[#This Row],[rxn]],"'",""),Table1[rxnid2],Table1[kapp (1/h)],MEDIAN(Table1[kapp (1/h)]))</f>
        <v>24803.684102600713</v>
      </c>
      <c r="J454" t="s">
        <v>4</v>
      </c>
      <c r="K454" t="s">
        <v>415</v>
      </c>
      <c r="L454">
        <v>421.12168203151202</v>
      </c>
      <c r="M454" cm="1">
        <f t="array" ref="M454">(_xlfn._xlws.FILTER(Table3[Column2],Table3[Column2]=Table2[[#This Row],[Column1]],"")=Table2[[#This Row],[Column1]])*Table2[[#This Row],[Column3]]</f>
        <v>421.12168203151202</v>
      </c>
      <c r="P454" t="s">
        <v>2331</v>
      </c>
      <c r="Q454" t="str">
        <f>SUBSTITUTE(Table3[[#This Row],[Column1]],"'","")</f>
        <v>RXN-STATg181_rm_FWD-YCR048W</v>
      </c>
      <c r="S454" t="s">
        <v>4</v>
      </c>
      <c r="T454" t="s">
        <v>415</v>
      </c>
      <c r="U454">
        <v>421.12168203151202</v>
      </c>
      <c r="V454" cm="1">
        <f t="array" ref="V454">(_xlfn._xlws.FILTER(Table3[Column2],Table3[Column2]=Table5[[#This Row],[Column1]],"")=Table5[[#This Row],[Column1]])*Table5[[#This Row],[Column3]]</f>
        <v>421.12168203151202</v>
      </c>
      <c r="X454" t="s">
        <v>308</v>
      </c>
      <c r="Y454" t="s">
        <v>415</v>
      </c>
      <c r="Z454">
        <v>562.16155027090804</v>
      </c>
      <c r="AA454">
        <f>_xlfn.XLOOKUP(Table4[[#This Row],[Column1]],Table2[Column1],Table2[Column3])</f>
        <v>606.64617107751496</v>
      </c>
      <c r="AB454">
        <f>(Table4[[#This Row],[old flux]]-Table4[[#This Row],[Column3]])/Table4[[#This Row],[old flux]]</f>
        <v>7.3328775367681093E-2</v>
      </c>
    </row>
    <row r="455" spans="6:28" hidden="1" x14ac:dyDescent="0.2">
      <c r="F455" t="s">
        <v>6206</v>
      </c>
      <c r="G455">
        <f>_xlfn.XLOOKUP(SUBSTITUTE(Table6[[#This Row],[rxn]],"'",""),Table1[rxnid2],Table1[kapp (1/h)],MEDIAN(Table1[kapp (1/h)]))</f>
        <v>24803.684102600713</v>
      </c>
      <c r="J455" t="s">
        <v>308</v>
      </c>
      <c r="K455" t="s">
        <v>415</v>
      </c>
      <c r="L455">
        <v>606.64617107751496</v>
      </c>
      <c r="M455" cm="1">
        <f t="array" ref="M455">(_xlfn._xlws.FILTER(Table3[Column2],Table3[Column2]=Table2[[#This Row],[Column1]],"")=Table2[[#This Row],[Column1]])*Table2[[#This Row],[Column3]]</f>
        <v>606.64617107751496</v>
      </c>
      <c r="P455" t="s">
        <v>2332</v>
      </c>
      <c r="Q455" t="str">
        <f>SUBSTITUTE(Table3[[#This Row],[Column1]],"'","")</f>
        <v>RXN-STATg181_rm_REV-YCR048W</v>
      </c>
      <c r="S455" t="s">
        <v>308</v>
      </c>
      <c r="T455" t="s">
        <v>415</v>
      </c>
      <c r="U455">
        <v>606.64617107751496</v>
      </c>
      <c r="V455" cm="1">
        <f t="array" ref="V455">(_xlfn._xlws.FILTER(Table3[Column2],Table3[Column2]=Table5[[#This Row],[Column1]],"")=Table5[[#This Row],[Column1]])*Table5[[#This Row],[Column3]]</f>
        <v>606.64617107751496</v>
      </c>
      <c r="X455" t="s">
        <v>274</v>
      </c>
      <c r="Y455" t="s">
        <v>415</v>
      </c>
      <c r="Z455">
        <v>9.1383569531381006E-2</v>
      </c>
      <c r="AA455">
        <f>_xlfn.XLOOKUP(Table4[[#This Row],[Column1]],Table2[Column1],Table2[Column3])</f>
        <v>9.1383569531381006E-2</v>
      </c>
      <c r="AB455">
        <f>(Table4[[#This Row],[old flux]]-Table4[[#This Row],[Column3]])/Table4[[#This Row],[old flux]]</f>
        <v>0</v>
      </c>
    </row>
    <row r="456" spans="6:28" hidden="1" x14ac:dyDescent="0.2">
      <c r="F456" t="s">
        <v>6207</v>
      </c>
      <c r="G456">
        <f>_xlfn.XLOOKUP(SUBSTITUTE(Table6[[#This Row],[rxn]],"'",""),Table1[rxnid2],Table1[kapp (1/h)],MEDIAN(Table1[kapp (1/h)]))</f>
        <v>24803.684102600713</v>
      </c>
      <c r="J456" t="s">
        <v>274</v>
      </c>
      <c r="K456" t="s">
        <v>415</v>
      </c>
      <c r="L456">
        <v>9.1383569531381006E-2</v>
      </c>
      <c r="M456" cm="1">
        <f t="array" ref="M456">(_xlfn._xlws.FILTER(Table3[Column2],Table3[Column2]=Table2[[#This Row],[Column1]],"")=Table2[[#This Row],[Column1]])*Table2[[#This Row],[Column3]]</f>
        <v>9.1383569531381006E-2</v>
      </c>
      <c r="P456" t="s">
        <v>2333</v>
      </c>
      <c r="Q456" t="str">
        <f>SUBSTITUTE(Table3[[#This Row],[Column1]],"'","")</f>
        <v>RXN-STATg181_rm_FWD-YNR019W</v>
      </c>
      <c r="S456" t="s">
        <v>274</v>
      </c>
      <c r="T456" t="s">
        <v>415</v>
      </c>
      <c r="U456">
        <v>9.1383569531381006E-2</v>
      </c>
      <c r="V456" cm="1">
        <f t="array" ref="V456">(_xlfn._xlws.FILTER(Table3[Column2],Table3[Column2]=Table5[[#This Row],[Column1]],"")=Table5[[#This Row],[Column1]])*Table5[[#This Row],[Column3]]</f>
        <v>9.1383569531381006E-2</v>
      </c>
      <c r="X456" t="s">
        <v>272</v>
      </c>
      <c r="Y456" t="s">
        <v>415</v>
      </c>
      <c r="Z456">
        <v>9.1383569531381006E-2</v>
      </c>
      <c r="AA456">
        <f>_xlfn.XLOOKUP(Table4[[#This Row],[Column1]],Table2[Column1],Table2[Column3])</f>
        <v>9.1383569531381006E-2</v>
      </c>
      <c r="AB456">
        <f>(Table4[[#This Row],[old flux]]-Table4[[#This Row],[Column3]])/Table4[[#This Row],[old flux]]</f>
        <v>0</v>
      </c>
    </row>
    <row r="457" spans="6:28" hidden="1" x14ac:dyDescent="0.2">
      <c r="F457" t="s">
        <v>6208</v>
      </c>
      <c r="G457">
        <f>_xlfn.XLOOKUP(SUBSTITUTE(Table6[[#This Row],[rxn]],"'",""),Table1[rxnid2],Table1[kapp (1/h)],MEDIAN(Table1[kapp (1/h)]))</f>
        <v>24803.684102600713</v>
      </c>
      <c r="J457" t="s">
        <v>272</v>
      </c>
      <c r="K457" t="s">
        <v>415</v>
      </c>
      <c r="L457">
        <v>9.1383569531381006E-2</v>
      </c>
      <c r="M457" cm="1">
        <f t="array" ref="M457">(_xlfn._xlws.FILTER(Table3[Column2],Table3[Column2]=Table2[[#This Row],[Column1]],"")=Table2[[#This Row],[Column1]])*Table2[[#This Row],[Column3]]</f>
        <v>9.1383569531381006E-2</v>
      </c>
      <c r="P457" t="s">
        <v>2334</v>
      </c>
      <c r="Q457" t="str">
        <f>SUBSTITUTE(Table3[[#This Row],[Column1]],"'","")</f>
        <v>RXN-STATg181_rm_REV-YNR019W</v>
      </c>
      <c r="S457" t="s">
        <v>272</v>
      </c>
      <c r="T457" t="s">
        <v>415</v>
      </c>
      <c r="U457">
        <v>9.1383569531381006E-2</v>
      </c>
      <c r="V457" cm="1">
        <f t="array" ref="V457">(_xlfn._xlws.FILTER(Table3[Column2],Table3[Column2]=Table5[[#This Row],[Column1]],"")=Table5[[#This Row],[Column1]])*Table5[[#This Row],[Column3]]</f>
        <v>9.1383569531381006E-2</v>
      </c>
      <c r="X457" t="s">
        <v>603</v>
      </c>
      <c r="Y457" t="s">
        <v>415</v>
      </c>
      <c r="Z457">
        <v>0.13707535429707099</v>
      </c>
      <c r="AA457">
        <f>_xlfn.XLOOKUP(Table4[[#This Row],[Column1]],Table2[Column1],Table2[Column3])</f>
        <v>0.13707535429707099</v>
      </c>
      <c r="AB457">
        <f>(Table4[[#This Row],[old flux]]-Table4[[#This Row],[Column3]])/Table4[[#This Row],[old flux]]</f>
        <v>0</v>
      </c>
    </row>
    <row r="458" spans="6:28" hidden="1" x14ac:dyDescent="0.2">
      <c r="F458" t="s">
        <v>6209</v>
      </c>
      <c r="G458">
        <f>_xlfn.XLOOKUP(SUBSTITUTE(Table6[[#This Row],[rxn]],"'",""),Table1[rxnid2],Table1[kapp (1/h)],MEDIAN(Table1[kapp (1/h)]))</f>
        <v>24803.684102600713</v>
      </c>
      <c r="J458" t="s">
        <v>603</v>
      </c>
      <c r="K458" t="s">
        <v>415</v>
      </c>
      <c r="L458">
        <v>0.13707535429707099</v>
      </c>
      <c r="M458" cm="1">
        <f t="array" ref="M458">(_xlfn._xlws.FILTER(Table3[Column2],Table3[Column2]=Table2[[#This Row],[Column1]],"")=Table2[[#This Row],[Column1]])*Table2[[#This Row],[Column3]]</f>
        <v>0.13707535429707099</v>
      </c>
      <c r="P458" t="s">
        <v>2335</v>
      </c>
      <c r="Q458" t="str">
        <f>SUBSTITUTE(Table3[[#This Row],[Column1]],"'","")</f>
        <v>RXN-STATf181_rm_FWD-YCR048W</v>
      </c>
      <c r="S458" t="s">
        <v>603</v>
      </c>
      <c r="T458" t="s">
        <v>415</v>
      </c>
      <c r="U458">
        <v>0.13707535429707099</v>
      </c>
      <c r="V458" cm="1">
        <f t="array" ref="V458">(_xlfn._xlws.FILTER(Table3[Column2],Table3[Column2]=Table5[[#This Row],[Column1]],"")=Table5[[#This Row],[Column1]])*Table5[[#This Row],[Column3]]</f>
        <v>0.13707535429707099</v>
      </c>
      <c r="X458" t="s">
        <v>5288</v>
      </c>
      <c r="Y458" t="s">
        <v>415</v>
      </c>
      <c r="Z458">
        <v>0.13707535429707099</v>
      </c>
      <c r="AA458" t="e">
        <f>_xlfn.XLOOKUP(Table4[[#This Row],[Column1]],Table2[Column1],Table2[Column3])</f>
        <v>#N/A</v>
      </c>
      <c r="AB458" t="e">
        <f>(Table4[[#This Row],[old flux]]-Table4[[#This Row],[Column3]])/Table4[[#This Row],[old flux]]</f>
        <v>#N/A</v>
      </c>
    </row>
    <row r="459" spans="6:28" hidden="1" x14ac:dyDescent="0.2">
      <c r="F459" t="s">
        <v>6210</v>
      </c>
      <c r="G459">
        <f>_xlfn.XLOOKUP(SUBSTITUTE(Table6[[#This Row],[rxn]],"'",""),Table1[rxnid2],Table1[kapp (1/h)],MEDIAN(Table1[kapp (1/h)]))</f>
        <v>24803.684102600713</v>
      </c>
      <c r="J459" t="s">
        <v>604</v>
      </c>
      <c r="K459" t="s">
        <v>415</v>
      </c>
      <c r="L459">
        <v>0.13707535429707099</v>
      </c>
      <c r="M459" cm="1">
        <f t="array" ref="M459">(_xlfn._xlws.FILTER(Table3[Column2],Table3[Column2]=Table2[[#This Row],[Column1]],"")=Table2[[#This Row],[Column1]])*Table2[[#This Row],[Column3]]</f>
        <v>0.13707535429707099</v>
      </c>
      <c r="P459" t="s">
        <v>2336</v>
      </c>
      <c r="Q459" t="str">
        <f>SUBSTITUTE(Table3[[#This Row],[Column1]],"'","")</f>
        <v>RXN-STATf181_rm_REV-YCR048W</v>
      </c>
      <c r="S459" t="s">
        <v>604</v>
      </c>
      <c r="T459" t="s">
        <v>415</v>
      </c>
      <c r="U459">
        <v>0.13707535429707099</v>
      </c>
      <c r="V459" cm="1">
        <f t="array" ref="V459">(_xlfn._xlws.FILTER(Table3[Column2],Table3[Column2]=Table5[[#This Row],[Column1]],"")=Table5[[#This Row],[Column1]])*Table5[[#This Row],[Column3]]</f>
        <v>0.13707535429707099</v>
      </c>
      <c r="X459" t="s">
        <v>192</v>
      </c>
      <c r="Y459" t="s">
        <v>415</v>
      </c>
      <c r="Z459">
        <v>607.615786030408</v>
      </c>
      <c r="AA459">
        <f>_xlfn.XLOOKUP(Table4[[#This Row],[Column1]],Table2[Column1],Table2[Column3])</f>
        <v>582.08389973982003</v>
      </c>
      <c r="AB459">
        <f>(Table4[[#This Row],[old flux]]-Table4[[#This Row],[Column3]])/Table4[[#This Row],[old flux]]</f>
        <v>-4.3862897259313006E-2</v>
      </c>
    </row>
    <row r="460" spans="6:28" hidden="1" x14ac:dyDescent="0.2">
      <c r="F460" t="s">
        <v>6211</v>
      </c>
      <c r="G460">
        <f>_xlfn.XLOOKUP(SUBSTITUTE(Table6[[#This Row],[rxn]],"'",""),Table1[rxnid2],Table1[kapp (1/h)],MEDIAN(Table1[kapp (1/h)]))</f>
        <v>24803.684102600713</v>
      </c>
      <c r="J460" t="s">
        <v>192</v>
      </c>
      <c r="K460" t="s">
        <v>415</v>
      </c>
      <c r="L460">
        <v>582.08389973982003</v>
      </c>
      <c r="M460" cm="1">
        <f t="array" ref="M460">(_xlfn._xlws.FILTER(Table3[Column2],Table3[Column2]=Table2[[#This Row],[Column1]],"")=Table2[[#This Row],[Column1]])*Table2[[#This Row],[Column3]]</f>
        <v>582.08389973982003</v>
      </c>
      <c r="P460" t="s">
        <v>2337</v>
      </c>
      <c r="Q460" t="str">
        <f>SUBSTITUTE(Table3[[#This Row],[Column1]],"'","")</f>
        <v>RXN-STATl181_rm_FWD-YCR048W</v>
      </c>
      <c r="S460" t="s">
        <v>192</v>
      </c>
      <c r="T460" t="s">
        <v>415</v>
      </c>
      <c r="U460">
        <v>582.08389973982003</v>
      </c>
      <c r="V460" cm="1">
        <f t="array" ref="V460">(_xlfn._xlws.FILTER(Table3[Column2],Table3[Column2]=Table5[[#This Row],[Column1]],"")=Table5[[#This Row],[Column1]])*Table5[[#This Row],[Column3]]</f>
        <v>582.08389973982003</v>
      </c>
      <c r="X460" t="s">
        <v>193</v>
      </c>
      <c r="Y460" t="s">
        <v>415</v>
      </c>
      <c r="Z460">
        <v>607.615786030408</v>
      </c>
      <c r="AA460">
        <f>_xlfn.XLOOKUP(Table4[[#This Row],[Column1]],Table2[Column1],Table2[Column3])</f>
        <v>582.08389973982003</v>
      </c>
      <c r="AB460">
        <f>(Table4[[#This Row],[old flux]]-Table4[[#This Row],[Column3]])/Table4[[#This Row],[old flux]]</f>
        <v>-4.3862897259313006E-2</v>
      </c>
    </row>
    <row r="461" spans="6:28" hidden="1" x14ac:dyDescent="0.2">
      <c r="F461" t="s">
        <v>6212</v>
      </c>
      <c r="G461">
        <f>_xlfn.XLOOKUP(SUBSTITUTE(Table6[[#This Row],[rxn]],"'",""),Table1[rxnid2],Table1[kapp (1/h)],MEDIAN(Table1[kapp (1/h)]))</f>
        <v>24803.684102600713</v>
      </c>
      <c r="J461" t="s">
        <v>193</v>
      </c>
      <c r="K461" t="s">
        <v>415</v>
      </c>
      <c r="L461">
        <v>582.08389973982003</v>
      </c>
      <c r="M461" cm="1">
        <f t="array" ref="M461">(_xlfn._xlws.FILTER(Table3[Column2],Table3[Column2]=Table2[[#This Row],[Column1]],"")=Table2[[#This Row],[Column1]])*Table2[[#This Row],[Column3]]</f>
        <v>582.08389973982003</v>
      </c>
      <c r="P461" t="s">
        <v>2338</v>
      </c>
      <c r="Q461" t="str">
        <f>SUBSTITUTE(Table3[[#This Row],[Column1]],"'","")</f>
        <v>RXN-STATl181_rm_REV-YCR048W</v>
      </c>
      <c r="S461" t="s">
        <v>193</v>
      </c>
      <c r="T461" t="s">
        <v>415</v>
      </c>
      <c r="U461">
        <v>582.08389973982003</v>
      </c>
      <c r="V461" cm="1">
        <f t="array" ref="V461">(_xlfn._xlws.FILTER(Table3[Column2],Table3[Column2]=Table5[[#This Row],[Column1]],"")=Table5[[#This Row],[Column1]])*Table5[[#This Row],[Column3]]</f>
        <v>582.08389973982003</v>
      </c>
      <c r="X461" t="s">
        <v>90</v>
      </c>
      <c r="Y461" t="s">
        <v>415</v>
      </c>
      <c r="Z461">
        <v>3.9670208234209201</v>
      </c>
      <c r="AA461">
        <f>_xlfn.XLOOKUP(Table4[[#This Row],[Column1]],Table2[Column1],Table2[Column3])</f>
        <v>3.9670208234209201</v>
      </c>
      <c r="AB461">
        <f>(Table4[[#This Row],[old flux]]-Table4[[#This Row],[Column3]])/Table4[[#This Row],[old flux]]</f>
        <v>0</v>
      </c>
    </row>
    <row r="462" spans="6:28" hidden="1" x14ac:dyDescent="0.2">
      <c r="F462" t="s">
        <v>6213</v>
      </c>
      <c r="G462">
        <f>_xlfn.XLOOKUP(SUBSTITUTE(Table6[[#This Row],[rxn]],"'",""),Table1[rxnid2],Table1[kapp (1/h)],MEDIAN(Table1[kapp (1/h)]))</f>
        <v>24803.684102600713</v>
      </c>
      <c r="J462" t="s">
        <v>90</v>
      </c>
      <c r="K462" t="s">
        <v>415</v>
      </c>
      <c r="L462">
        <v>3.9670208234209201</v>
      </c>
      <c r="M462" cm="1">
        <f t="array" ref="M462">(_xlfn._xlws.FILTER(Table3[Column2],Table3[Column2]=Table2[[#This Row],[Column1]],"")=Table2[[#This Row],[Column1]])*Table2[[#This Row],[Column3]]</f>
        <v>3.9670208234209201</v>
      </c>
      <c r="P462" t="s">
        <v>2339</v>
      </c>
      <c r="Q462" t="str">
        <f>SUBSTITUTE(Table3[[#This Row],[Column1]],"'","")</f>
        <v>RXN-STATz181_rm_FWD-YCR048W</v>
      </c>
      <c r="S462" t="s">
        <v>90</v>
      </c>
      <c r="T462" t="s">
        <v>415</v>
      </c>
      <c r="U462">
        <v>3.9670208234209201</v>
      </c>
      <c r="V462" cm="1">
        <f t="array" ref="V462">(_xlfn._xlws.FILTER(Table3[Column2],Table3[Column2]=Table5[[#This Row],[Column1]],"")=Table5[[#This Row],[Column1]])*Table5[[#This Row],[Column3]]</f>
        <v>3.9670208234209201</v>
      </c>
      <c r="X462" t="s">
        <v>605</v>
      </c>
      <c r="Y462" t="s">
        <v>415</v>
      </c>
      <c r="Z462">
        <v>0.38436318656499102</v>
      </c>
      <c r="AA462">
        <f>_xlfn.XLOOKUP(Table4[[#This Row],[Column1]],Table2[Column1],Table2[Column3])</f>
        <v>0.38436318656499102</v>
      </c>
      <c r="AB462">
        <f>(Table4[[#This Row],[old flux]]-Table4[[#This Row],[Column3]])/Table4[[#This Row],[old flux]]</f>
        <v>0</v>
      </c>
    </row>
    <row r="463" spans="6:28" hidden="1" x14ac:dyDescent="0.2">
      <c r="F463" t="s">
        <v>6214</v>
      </c>
      <c r="G463">
        <f>_xlfn.XLOOKUP(SUBSTITUTE(Table6[[#This Row],[rxn]],"'",""),Table1[rxnid2],Table1[kapp (1/h)],MEDIAN(Table1[kapp (1/h)]))</f>
        <v>24803.684102600713</v>
      </c>
      <c r="J463" t="s">
        <v>605</v>
      </c>
      <c r="K463" t="s">
        <v>415</v>
      </c>
      <c r="L463">
        <v>0.38436318656499102</v>
      </c>
      <c r="M463" cm="1">
        <f t="array" ref="M463">(_xlfn._xlws.FILTER(Table3[Column2],Table3[Column2]=Table2[[#This Row],[Column1]],"")=Table2[[#This Row],[Column1]])*Table2[[#This Row],[Column3]]</f>
        <v>0.38436318656499102</v>
      </c>
      <c r="P463" t="s">
        <v>2340</v>
      </c>
      <c r="Q463" t="str">
        <f>SUBSTITUTE(Table3[[#This Row],[Column1]],"'","")</f>
        <v>RXN-STATz181_rm_REV-YCR048W</v>
      </c>
      <c r="S463" t="s">
        <v>605</v>
      </c>
      <c r="T463" t="s">
        <v>415</v>
      </c>
      <c r="U463">
        <v>0.38436318656499102</v>
      </c>
      <c r="V463" cm="1">
        <f t="array" ref="V463">(_xlfn._xlws.FILTER(Table3[Column2],Table3[Column2]=Table5[[#This Row],[Column1]],"")=Table5[[#This Row],[Column1]])*Table5[[#This Row],[Column3]]</f>
        <v>0.38436318656499102</v>
      </c>
      <c r="X463" t="s">
        <v>330</v>
      </c>
      <c r="Y463" t="s">
        <v>415</v>
      </c>
      <c r="Z463">
        <v>65.492779202468896</v>
      </c>
      <c r="AA463">
        <f>_xlfn.XLOOKUP(Table4[[#This Row],[Column1]],Table2[Column1],Table2[Column3])</f>
        <v>65.492779202468896</v>
      </c>
      <c r="AB463">
        <f>(Table4[[#This Row],[old flux]]-Table4[[#This Row],[Column3]])/Table4[[#This Row],[old flux]]</f>
        <v>0</v>
      </c>
    </row>
    <row r="464" spans="6:28" hidden="1" x14ac:dyDescent="0.2">
      <c r="F464" t="s">
        <v>6215</v>
      </c>
      <c r="G464">
        <f>_xlfn.XLOOKUP(SUBSTITUTE(Table6[[#This Row],[rxn]],"'",""),Table1[rxnid2],Table1[kapp (1/h)],MEDIAN(Table1[kapp (1/h)]))</f>
        <v>24803.684102600713</v>
      </c>
      <c r="J464" t="s">
        <v>330</v>
      </c>
      <c r="K464" t="s">
        <v>415</v>
      </c>
      <c r="L464">
        <v>65.492779202468896</v>
      </c>
      <c r="M464" cm="1">
        <f t="array" ref="M464">(_xlfn._xlws.FILTER(Table3[Column2],Table3[Column2]=Table2[[#This Row],[Column1]],"")=Table2[[#This Row],[Column1]])*Table2[[#This Row],[Column3]]</f>
        <v>65.492779202468896</v>
      </c>
      <c r="P464" t="s">
        <v>2341</v>
      </c>
      <c r="Q464" t="str">
        <f>SUBSTITUTE(Table3[[#This Row],[Column1]],"'","")</f>
        <v>RXN-STATe161_rm_FWD-YCR048W</v>
      </c>
      <c r="S464" t="s">
        <v>330</v>
      </c>
      <c r="T464" t="s">
        <v>415</v>
      </c>
      <c r="U464">
        <v>65.492779202468896</v>
      </c>
      <c r="V464" cm="1">
        <f t="array" ref="V464">(_xlfn._xlws.FILTER(Table3[Column2],Table3[Column2]=Table5[[#This Row],[Column1]],"")=Table5[[#This Row],[Column1]])*Table5[[#This Row],[Column3]]</f>
        <v>65.492779202468896</v>
      </c>
      <c r="X464" t="s">
        <v>319</v>
      </c>
      <c r="Y464" t="s">
        <v>415</v>
      </c>
      <c r="Z464">
        <v>2518.7185965264698</v>
      </c>
      <c r="AA464">
        <f>_xlfn.XLOOKUP(Table4[[#This Row],[Column1]],Table2[Column1],Table2[Column3])</f>
        <v>2518.7185965264698</v>
      </c>
      <c r="AB464">
        <f>(Table4[[#This Row],[old flux]]-Table4[[#This Row],[Column3]])/Table4[[#This Row],[old flux]]</f>
        <v>0</v>
      </c>
    </row>
    <row r="465" spans="6:28" hidden="1" x14ac:dyDescent="0.2">
      <c r="F465" t="s">
        <v>6216</v>
      </c>
      <c r="G465">
        <f>_xlfn.XLOOKUP(SUBSTITUTE(Table6[[#This Row],[rxn]],"'",""),Table1[rxnid2],Table1[kapp (1/h)],MEDIAN(Table1[kapp (1/h)]))</f>
        <v>24803.684102600713</v>
      </c>
      <c r="J465" t="s">
        <v>319</v>
      </c>
      <c r="K465" t="s">
        <v>415</v>
      </c>
      <c r="L465">
        <v>2518.7185965264698</v>
      </c>
      <c r="M465" cm="1">
        <f t="array" ref="M465">(_xlfn._xlws.FILTER(Table3[Column2],Table3[Column2]=Table2[[#This Row],[Column1]],"")=Table2[[#This Row],[Column1]])*Table2[[#This Row],[Column3]]</f>
        <v>2518.7185965264698</v>
      </c>
      <c r="P465" t="s">
        <v>2342</v>
      </c>
      <c r="Q465" t="str">
        <f>SUBSTITUTE(Table3[[#This Row],[Column1]],"'","")</f>
        <v>RXN-STATe161_rm_REV-YCR048W</v>
      </c>
      <c r="S465" t="s">
        <v>319</v>
      </c>
      <c r="T465" t="s">
        <v>415</v>
      </c>
      <c r="U465">
        <v>2518.7185965264698</v>
      </c>
      <c r="V465" cm="1">
        <f t="array" ref="V465">(_xlfn._xlws.FILTER(Table3[Column2],Table3[Column2]=Table5[[#This Row],[Column1]],"")=Table5[[#This Row],[Column1]])*Table5[[#This Row],[Column3]]</f>
        <v>2518.7185965264698</v>
      </c>
      <c r="X465" t="s">
        <v>163</v>
      </c>
      <c r="Y465" t="s">
        <v>415</v>
      </c>
      <c r="Z465">
        <v>5037.4371930529496</v>
      </c>
      <c r="AA465">
        <f>_xlfn.XLOOKUP(Table4[[#This Row],[Column1]],Table2[Column1],Table2[Column3])</f>
        <v>5037.4371930529496</v>
      </c>
      <c r="AB465">
        <f>(Table4[[#This Row],[old flux]]-Table4[[#This Row],[Column3]])/Table4[[#This Row],[old flux]]</f>
        <v>0</v>
      </c>
    </row>
    <row r="466" spans="6:28" hidden="1" x14ac:dyDescent="0.2">
      <c r="F466" t="s">
        <v>6217</v>
      </c>
      <c r="G466">
        <f>_xlfn.XLOOKUP(SUBSTITUTE(Table6[[#This Row],[rxn]],"'",""),Table1[rxnid2],Table1[kapp (1/h)],MEDIAN(Table1[kapp (1/h)]))</f>
        <v>24803.684102600713</v>
      </c>
      <c r="J466" t="s">
        <v>163</v>
      </c>
      <c r="K466" t="s">
        <v>415</v>
      </c>
      <c r="L466">
        <v>5037.4371930529496</v>
      </c>
      <c r="M466" cm="1">
        <f t="array" ref="M466">(_xlfn._xlws.FILTER(Table3[Column2],Table3[Column2]=Table2[[#This Row],[Column1]],"")=Table2[[#This Row],[Column1]])*Table2[[#This Row],[Column3]]</f>
        <v>5037.4371930529496</v>
      </c>
      <c r="P466" t="s">
        <v>2343</v>
      </c>
      <c r="Q466" t="str">
        <f>SUBSTITUTE(Table3[[#This Row],[Column1]],"'","")</f>
        <v>RXN-STATg161_rm_FWD-YCR048W</v>
      </c>
      <c r="S466" t="s">
        <v>163</v>
      </c>
      <c r="T466" t="s">
        <v>415</v>
      </c>
      <c r="U466">
        <v>5037.4371930529496</v>
      </c>
      <c r="V466" cm="1">
        <f t="array" ref="V466">(_xlfn._xlws.FILTER(Table3[Column2],Table3[Column2]=Table5[[#This Row],[Column1]],"")=Table5[[#This Row],[Column1]])*Table5[[#This Row],[Column3]]</f>
        <v>5037.4371930529496</v>
      </c>
      <c r="X466" t="s">
        <v>606</v>
      </c>
      <c r="Y466" t="s">
        <v>415</v>
      </c>
      <c r="Z466">
        <v>452.55104962666002</v>
      </c>
      <c r="AA466">
        <f>_xlfn.XLOOKUP(Table4[[#This Row],[Column1]],Table2[Column1],Table2[Column3])</f>
        <v>500.13447862183801</v>
      </c>
      <c r="AB466">
        <f>(Table4[[#This Row],[old flux]]-Table4[[#This Row],[Column3]])/Table4[[#This Row],[old flux]]</f>
        <v>9.514126905687062E-2</v>
      </c>
    </row>
    <row r="467" spans="6:28" hidden="1" x14ac:dyDescent="0.2">
      <c r="F467" t="s">
        <v>6218</v>
      </c>
      <c r="G467">
        <f>_xlfn.XLOOKUP(SUBSTITUTE(Table6[[#This Row],[rxn]],"'",""),Table1[rxnid2],Table1[kapp (1/h)],MEDIAN(Table1[kapp (1/h)]))</f>
        <v>24803.684102600713</v>
      </c>
      <c r="J467" t="s">
        <v>606</v>
      </c>
      <c r="K467" t="s">
        <v>415</v>
      </c>
      <c r="L467">
        <v>500.13447862183801</v>
      </c>
      <c r="M467" cm="1">
        <f t="array" ref="M467">(_xlfn._xlws.FILTER(Table3[Column2],Table3[Column2]=Table2[[#This Row],[Column1]],"")=Table2[[#This Row],[Column1]])*Table2[[#This Row],[Column3]]</f>
        <v>500.13447862183801</v>
      </c>
      <c r="P467" t="s">
        <v>2344</v>
      </c>
      <c r="Q467" t="str">
        <f>SUBSTITUTE(Table3[[#This Row],[Column1]],"'","")</f>
        <v>RXN-STATg161_rm_REV-YCR048W</v>
      </c>
      <c r="S467" t="s">
        <v>606</v>
      </c>
      <c r="T467" t="s">
        <v>415</v>
      </c>
      <c r="U467">
        <v>500.13447862183801</v>
      </c>
      <c r="V467" cm="1">
        <f t="array" ref="V467">(_xlfn._xlws.FILTER(Table3[Column2],Table3[Column2]=Table5[[#This Row],[Column1]],"")=Table5[[#This Row],[Column1]])*Table5[[#This Row],[Column3]]</f>
        <v>500.13447862183801</v>
      </c>
      <c r="X467" t="s">
        <v>65</v>
      </c>
      <c r="Y467" t="s">
        <v>415</v>
      </c>
      <c r="Z467">
        <v>575.93882036913897</v>
      </c>
      <c r="AA467">
        <f>_xlfn.XLOOKUP(Table4[[#This Row],[Column1]],Table2[Column1],Table2[Column3])</f>
        <v>623.92703213105699</v>
      </c>
      <c r="AB467">
        <f>(Table4[[#This Row],[old flux]]-Table4[[#This Row],[Column3]])/Table4[[#This Row],[old flux]]</f>
        <v>7.6913179411399524E-2</v>
      </c>
    </row>
    <row r="468" spans="6:28" hidden="1" x14ac:dyDescent="0.2">
      <c r="F468" t="s">
        <v>6219</v>
      </c>
      <c r="G468">
        <f>_xlfn.XLOOKUP(SUBSTITUTE(Table6[[#This Row],[rxn]],"'",""),Table1[rxnid2],Table1[kapp (1/h)],MEDIAN(Table1[kapp (1/h)]))</f>
        <v>24803.684102600713</v>
      </c>
      <c r="J468" t="s">
        <v>65</v>
      </c>
      <c r="K468" t="s">
        <v>415</v>
      </c>
      <c r="L468">
        <v>623.92703213105699</v>
      </c>
      <c r="M468" cm="1">
        <f t="array" ref="M468">(_xlfn._xlws.FILTER(Table3[Column2],Table3[Column2]=Table2[[#This Row],[Column1]],"")=Table2[[#This Row],[Column1]])*Table2[[#This Row],[Column3]]</f>
        <v>623.92703213105699</v>
      </c>
      <c r="P468" t="s">
        <v>2345</v>
      </c>
      <c r="Q468" t="str">
        <f>SUBSTITUTE(Table3[[#This Row],[Column1]],"'","")</f>
        <v>RXN-STATg161_rm_FWD-YNR019W</v>
      </c>
      <c r="S468" t="s">
        <v>65</v>
      </c>
      <c r="T468" t="s">
        <v>415</v>
      </c>
      <c r="U468">
        <v>623.92703213105699</v>
      </c>
      <c r="V468" cm="1">
        <f t="array" ref="V468">(_xlfn._xlws.FILTER(Table3[Column2],Table3[Column2]=Table5[[#This Row],[Column1]],"")=Table5[[#This Row],[Column1]])*Table5[[#This Row],[Column3]]</f>
        <v>623.92703213105699</v>
      </c>
      <c r="X468" t="s">
        <v>368</v>
      </c>
      <c r="Y468" t="s">
        <v>415</v>
      </c>
      <c r="Z468">
        <v>6.2293250581334396</v>
      </c>
      <c r="AA468">
        <f>_xlfn.XLOOKUP(Table4[[#This Row],[Column1]],Table2[Column1],Table2[Column3])</f>
        <v>6.2293250581334396</v>
      </c>
      <c r="AB468">
        <f>(Table4[[#This Row],[old flux]]-Table4[[#This Row],[Column3]])/Table4[[#This Row],[old flux]]</f>
        <v>0</v>
      </c>
    </row>
    <row r="469" spans="6:28" hidden="1" x14ac:dyDescent="0.2">
      <c r="F469" t="s">
        <v>6220</v>
      </c>
      <c r="G469">
        <f>_xlfn.XLOOKUP(SUBSTITUTE(Table6[[#This Row],[rxn]],"'",""),Table1[rxnid2],Table1[kapp (1/h)],MEDIAN(Table1[kapp (1/h)]))</f>
        <v>24803.684102600713</v>
      </c>
      <c r="J469" t="s">
        <v>368</v>
      </c>
      <c r="K469" t="s">
        <v>415</v>
      </c>
      <c r="L469">
        <v>6.2293250581334396</v>
      </c>
      <c r="M469" cm="1">
        <f t="array" ref="M469">(_xlfn._xlws.FILTER(Table3[Column2],Table3[Column2]=Table2[[#This Row],[Column1]],"")=Table2[[#This Row],[Column1]])*Table2[[#This Row],[Column3]]</f>
        <v>6.2293250581334396</v>
      </c>
      <c r="P469" t="s">
        <v>2346</v>
      </c>
      <c r="Q469" t="str">
        <f>SUBSTITUTE(Table3[[#This Row],[Column1]],"'","")</f>
        <v>RXN-STATg161_rm_REV-YNR019W</v>
      </c>
      <c r="S469" t="s">
        <v>368</v>
      </c>
      <c r="T469" t="s">
        <v>415</v>
      </c>
      <c r="U469">
        <v>6.2293250581334396</v>
      </c>
      <c r="V469" cm="1">
        <f t="array" ref="V469">(_xlfn._xlws.FILTER(Table3[Column2],Table3[Column2]=Table5[[#This Row],[Column1]],"")=Table5[[#This Row],[Column1]])*Table5[[#This Row],[Column3]]</f>
        <v>6.2293250581334396</v>
      </c>
      <c r="X469" t="s">
        <v>324</v>
      </c>
      <c r="Y469" t="s">
        <v>415</v>
      </c>
      <c r="Z469">
        <v>48.997617398254803</v>
      </c>
      <c r="AA469">
        <f>_xlfn.XLOOKUP(Table4[[#This Row],[Column1]],Table2[Column1],Table2[Column3])</f>
        <v>48.997617398254803</v>
      </c>
      <c r="AB469">
        <f>(Table4[[#This Row],[old flux]]-Table4[[#This Row],[Column3]])/Table4[[#This Row],[old flux]]</f>
        <v>0</v>
      </c>
    </row>
    <row r="470" spans="6:28" hidden="1" x14ac:dyDescent="0.2">
      <c r="F470" t="s">
        <v>6221</v>
      </c>
      <c r="G470">
        <f>_xlfn.XLOOKUP(SUBSTITUTE(Table6[[#This Row],[rxn]],"'",""),Table1[rxnid2],Table1[kapp (1/h)],MEDIAN(Table1[kapp (1/h)]))</f>
        <v>24803.684102600713</v>
      </c>
      <c r="J470" t="s">
        <v>324</v>
      </c>
      <c r="K470" t="s">
        <v>415</v>
      </c>
      <c r="L470">
        <v>48.997617398254803</v>
      </c>
      <c r="M470" cm="1">
        <f t="array" ref="M470">(_xlfn._xlws.FILTER(Table3[Column2],Table3[Column2]=Table2[[#This Row],[Column1]],"")=Table2[[#This Row],[Column1]])*Table2[[#This Row],[Column3]]</f>
        <v>48.997617398254803</v>
      </c>
      <c r="P470" t="s">
        <v>2347</v>
      </c>
      <c r="Q470" t="str">
        <f>SUBSTITUTE(Table3[[#This Row],[Column1]],"'","")</f>
        <v>RXN-STATf161_rm_FWD-YCR048W</v>
      </c>
      <c r="S470" t="s">
        <v>324</v>
      </c>
      <c r="T470" t="s">
        <v>415</v>
      </c>
      <c r="U470">
        <v>48.997617398254803</v>
      </c>
      <c r="V470" cm="1">
        <f t="array" ref="V470">(_xlfn._xlws.FILTER(Table3[Column2],Table3[Column2]=Table5[[#This Row],[Column1]],"")=Table5[[#This Row],[Column1]])*Table5[[#This Row],[Column3]]</f>
        <v>48.997617398254803</v>
      </c>
      <c r="X470" t="s">
        <v>74</v>
      </c>
      <c r="Y470" t="s">
        <v>415</v>
      </c>
      <c r="Z470">
        <v>9.9292330584000005E-5</v>
      </c>
      <c r="AA470">
        <f>_xlfn.XLOOKUP(Table4[[#This Row],[Column1]],Table2[Column1],Table2[Column3])</f>
        <v>9.9292330584000005E-5</v>
      </c>
      <c r="AB470">
        <f>(Table4[[#This Row],[old flux]]-Table4[[#This Row],[Column3]])/Table4[[#This Row],[old flux]]</f>
        <v>0</v>
      </c>
    </row>
    <row r="471" spans="6:28" hidden="1" x14ac:dyDescent="0.2">
      <c r="F471" t="s">
        <v>6222</v>
      </c>
      <c r="G471">
        <f>_xlfn.XLOOKUP(SUBSTITUTE(Table6[[#This Row],[rxn]],"'",""),Table1[rxnid2],Table1[kapp (1/h)],MEDIAN(Table1[kapp (1/h)]))</f>
        <v>24803.684102600713</v>
      </c>
      <c r="J471" t="s">
        <v>74</v>
      </c>
      <c r="K471" t="s">
        <v>415</v>
      </c>
      <c r="L471">
        <v>9.9292330584000005E-5</v>
      </c>
      <c r="M471" cm="1">
        <f t="array" ref="M471">(_xlfn._xlws.FILTER(Table3[Column2],Table3[Column2]=Table2[[#This Row],[Column1]],"")=Table2[[#This Row],[Column1]])*Table2[[#This Row],[Column3]]</f>
        <v>9.9292330584000005E-5</v>
      </c>
      <c r="P471" t="s">
        <v>2348</v>
      </c>
      <c r="Q471" t="str">
        <f>SUBSTITUTE(Table3[[#This Row],[Column1]],"'","")</f>
        <v>RXN-STATf161_rm_REV-YCR048W</v>
      </c>
      <c r="S471" t="s">
        <v>74</v>
      </c>
      <c r="T471" t="s">
        <v>415</v>
      </c>
      <c r="U471">
        <v>9.9292330584000005E-5</v>
      </c>
      <c r="V471" cm="1">
        <f t="array" ref="V471">(_xlfn._xlws.FILTER(Table3[Column2],Table3[Column2]=Table5[[#This Row],[Column1]],"")=Table5[[#This Row],[Column1]])*Table5[[#This Row],[Column3]]</f>
        <v>9.9292330584000005E-5</v>
      </c>
      <c r="X471" t="s">
        <v>136</v>
      </c>
      <c r="Y471" t="s">
        <v>415</v>
      </c>
      <c r="Z471">
        <v>8.7611154597692202</v>
      </c>
      <c r="AA471">
        <f>_xlfn.XLOOKUP(Table4[[#This Row],[Column1]],Table2[Column1],Table2[Column3])</f>
        <v>12.2156494871835</v>
      </c>
      <c r="AB471">
        <f>(Table4[[#This Row],[old flux]]-Table4[[#This Row],[Column3]])/Table4[[#This Row],[old flux]]</f>
        <v>0.28279577201676681</v>
      </c>
    </row>
    <row r="472" spans="6:28" hidden="1" x14ac:dyDescent="0.2">
      <c r="F472" t="s">
        <v>6223</v>
      </c>
      <c r="G472">
        <f>_xlfn.XLOOKUP(SUBSTITUTE(Table6[[#This Row],[rxn]],"'",""),Table1[rxnid2],Table1[kapp (1/h)],MEDIAN(Table1[kapp (1/h)]))</f>
        <v>24803.684102600713</v>
      </c>
      <c r="J472" t="s">
        <v>136</v>
      </c>
      <c r="K472" t="s">
        <v>415</v>
      </c>
      <c r="L472">
        <v>12.2156494871835</v>
      </c>
      <c r="M472" cm="1">
        <f t="array" ref="M472">(_xlfn._xlws.FILTER(Table3[Column2],Table3[Column2]=Table2[[#This Row],[Column1]],"")=Table2[[#This Row],[Column1]])*Table2[[#This Row],[Column3]]</f>
        <v>12.2156494871835</v>
      </c>
      <c r="P472" t="s">
        <v>2349</v>
      </c>
      <c r="Q472" t="str">
        <f>SUBSTITUTE(Table3[[#This Row],[Column1]],"'","")</f>
        <v>RXN-STATl161_rm_FWD-YCR048W</v>
      </c>
      <c r="S472" t="s">
        <v>136</v>
      </c>
      <c r="T472" t="s">
        <v>415</v>
      </c>
      <c r="U472">
        <v>12.2156494871835</v>
      </c>
      <c r="V472" cm="1">
        <f t="array" ref="V472">(_xlfn._xlws.FILTER(Table3[Column2],Table3[Column2]=Table5[[#This Row],[Column1]],"")=Table5[[#This Row],[Column1]])*Table5[[#This Row],[Column3]]</f>
        <v>12.2156494871835</v>
      </c>
      <c r="X472" t="s">
        <v>164</v>
      </c>
      <c r="Y472" t="s">
        <v>415</v>
      </c>
      <c r="Z472">
        <v>243.57991773291201</v>
      </c>
      <c r="AA472">
        <f>_xlfn.XLOOKUP(Table4[[#This Row],[Column1]],Table2[Column1],Table2[Column3])</f>
        <v>146.03886653645301</v>
      </c>
      <c r="AB472">
        <f>(Table4[[#This Row],[old flux]]-Table4[[#This Row],[Column3]])/Table4[[#This Row],[old flux]]</f>
        <v>-0.66791158757803426</v>
      </c>
    </row>
    <row r="473" spans="6:28" hidden="1" x14ac:dyDescent="0.2">
      <c r="F473" t="s">
        <v>6224</v>
      </c>
      <c r="G473">
        <f>_xlfn.XLOOKUP(SUBSTITUTE(Table6[[#This Row],[rxn]],"'",""),Table1[rxnid2],Table1[kapp (1/h)],MEDIAN(Table1[kapp (1/h)]))</f>
        <v>24803.684102600713</v>
      </c>
      <c r="J473" t="s">
        <v>164</v>
      </c>
      <c r="K473" t="s">
        <v>415</v>
      </c>
      <c r="L473">
        <v>146.03886653645301</v>
      </c>
      <c r="M473" cm="1">
        <f t="array" ref="M473">(_xlfn._xlws.FILTER(Table3[Column2],Table3[Column2]=Table2[[#This Row],[Column1]],"")=Table2[[#This Row],[Column1]])*Table2[[#This Row],[Column3]]</f>
        <v>146.03886653645301</v>
      </c>
      <c r="P473" t="s">
        <v>2350</v>
      </c>
      <c r="Q473" t="str">
        <f>SUBSTITUTE(Table3[[#This Row],[Column1]],"'","")</f>
        <v>RXN-STATl161_rm_REV-YCR048W</v>
      </c>
      <c r="S473" t="s">
        <v>164</v>
      </c>
      <c r="T473" t="s">
        <v>415</v>
      </c>
      <c r="U473">
        <v>146.03886653645301</v>
      </c>
      <c r="V473" cm="1">
        <f t="array" ref="V473">(_xlfn._xlws.FILTER(Table3[Column2],Table3[Column2]=Table5[[#This Row],[Column1]],"")=Table5[[#This Row],[Column1]])*Table5[[#This Row],[Column3]]</f>
        <v>146.03886653645301</v>
      </c>
      <c r="X473" t="s">
        <v>22</v>
      </c>
      <c r="Y473" t="s">
        <v>415</v>
      </c>
      <c r="Z473">
        <v>58.6064172588231</v>
      </c>
      <c r="AA473">
        <f>_xlfn.XLOOKUP(Table4[[#This Row],[Column1]],Table2[Column1],Table2[Column3])</f>
        <v>16.903738820472999</v>
      </c>
      <c r="AB473">
        <f>(Table4[[#This Row],[old flux]]-Table4[[#This Row],[Column3]])/Table4[[#This Row],[old flux]]</f>
        <v>-2.4670683143685244</v>
      </c>
    </row>
    <row r="474" spans="6:28" hidden="1" x14ac:dyDescent="0.2">
      <c r="F474" t="s">
        <v>6225</v>
      </c>
      <c r="G474">
        <f>_xlfn.XLOOKUP(SUBSTITUTE(Table6[[#This Row],[rxn]],"'",""),Table1[rxnid2],Table1[kapp (1/h)],MEDIAN(Table1[kapp (1/h)]))</f>
        <v>24803.684102600713</v>
      </c>
      <c r="J474" t="s">
        <v>22</v>
      </c>
      <c r="K474" t="s">
        <v>415</v>
      </c>
      <c r="L474">
        <v>16.903738820472999</v>
      </c>
      <c r="M474" cm="1">
        <f t="array" ref="M474">(_xlfn._xlws.FILTER(Table3[Column2],Table3[Column2]=Table2[[#This Row],[Column1]],"")=Table2[[#This Row],[Column1]])*Table2[[#This Row],[Column3]]</f>
        <v>16.903738820472999</v>
      </c>
      <c r="P474" t="s">
        <v>2351</v>
      </c>
      <c r="Q474" t="str">
        <f>SUBSTITUTE(Table3[[#This Row],[Column1]],"'","")</f>
        <v>RXN-STATz161_rm_FWD-YCR048W</v>
      </c>
      <c r="S474" t="s">
        <v>22</v>
      </c>
      <c r="T474" t="s">
        <v>415</v>
      </c>
      <c r="U474">
        <v>16.903738820472999</v>
      </c>
      <c r="V474" cm="1">
        <f t="array" ref="V474">(_xlfn._xlws.FILTER(Table3[Column2],Table3[Column2]=Table5[[#This Row],[Column1]],"")=Table5[[#This Row],[Column1]])*Table5[[#This Row],[Column3]]</f>
        <v>16.903738820472999</v>
      </c>
      <c r="X474" t="s">
        <v>64</v>
      </c>
      <c r="Y474" t="s">
        <v>415</v>
      </c>
      <c r="Z474">
        <v>0.60295320814874698</v>
      </c>
      <c r="AA474">
        <f>_xlfn.XLOOKUP(Table4[[#This Row],[Column1]],Table2[Column1],Table2[Column3])</f>
        <v>0.60295320814874698</v>
      </c>
      <c r="AB474">
        <f>(Table4[[#This Row],[old flux]]-Table4[[#This Row],[Column3]])/Table4[[#This Row],[old flux]]</f>
        <v>0</v>
      </c>
    </row>
    <row r="475" spans="6:28" hidden="1" x14ac:dyDescent="0.2">
      <c r="F475" t="s">
        <v>6226</v>
      </c>
      <c r="G475">
        <f>_xlfn.XLOOKUP(SUBSTITUTE(Table6[[#This Row],[rxn]],"'",""),Table1[rxnid2],Table1[kapp (1/h)],MEDIAN(Table1[kapp (1/h)]))</f>
        <v>24803.684102600713</v>
      </c>
      <c r="J475" t="s">
        <v>64</v>
      </c>
      <c r="K475" t="s">
        <v>415</v>
      </c>
      <c r="L475">
        <v>0.60295320814874698</v>
      </c>
      <c r="M475" cm="1">
        <f t="array" ref="M475">(_xlfn._xlws.FILTER(Table3[Column2],Table3[Column2]=Table2[[#This Row],[Column1]],"")=Table2[[#This Row],[Column1]])*Table2[[#This Row],[Column3]]</f>
        <v>0.60295320814874698</v>
      </c>
      <c r="P475" t="s">
        <v>2352</v>
      </c>
      <c r="Q475" t="str">
        <f>SUBSTITUTE(Table3[[#This Row],[Column1]],"'","")</f>
        <v>RXN-STATz161_rm_REV-YCR048W</v>
      </c>
      <c r="S475" t="s">
        <v>64</v>
      </c>
      <c r="T475" t="s">
        <v>415</v>
      </c>
      <c r="U475">
        <v>0.60295320814874698</v>
      </c>
      <c r="V475" cm="1">
        <f t="array" ref="V475">(_xlfn._xlws.FILTER(Table3[Column2],Table3[Column2]=Table5[[#This Row],[Column1]],"")=Table5[[#This Row],[Column1]])*Table5[[#This Row],[Column3]]</f>
        <v>0.60295320814874698</v>
      </c>
      <c r="X475" t="s">
        <v>71</v>
      </c>
      <c r="Y475" t="s">
        <v>415</v>
      </c>
      <c r="Z475">
        <v>0.60295320814874698</v>
      </c>
      <c r="AA475">
        <f>_xlfn.XLOOKUP(Table4[[#This Row],[Column1]],Table2[Column1],Table2[Column3])</f>
        <v>0.60295320814874698</v>
      </c>
      <c r="AB475">
        <f>(Table4[[#This Row],[old flux]]-Table4[[#This Row],[Column3]])/Table4[[#This Row],[old flux]]</f>
        <v>0</v>
      </c>
    </row>
    <row r="476" spans="6:28" hidden="1" x14ac:dyDescent="0.2">
      <c r="F476" t="s">
        <v>6227</v>
      </c>
      <c r="G476">
        <f>_xlfn.XLOOKUP(SUBSTITUTE(Table6[[#This Row],[rxn]],"'",""),Table1[rxnid2],Table1[kapp (1/h)],MEDIAN(Table1[kapp (1/h)]))</f>
        <v>24803.684102600713</v>
      </c>
      <c r="J476" t="s">
        <v>71</v>
      </c>
      <c r="K476" t="s">
        <v>415</v>
      </c>
      <c r="L476">
        <v>0.60295320814874698</v>
      </c>
      <c r="M476" cm="1">
        <f t="array" ref="M476">(_xlfn._xlws.FILTER(Table3[Column2],Table3[Column2]=Table2[[#This Row],[Column1]],"")=Table2[[#This Row],[Column1]])*Table2[[#This Row],[Column3]]</f>
        <v>0.60295320814874698</v>
      </c>
      <c r="P476" t="s">
        <v>2353</v>
      </c>
      <c r="Q476" t="str">
        <f>SUBSTITUTE(Table3[[#This Row],[Column1]],"'","")</f>
        <v>RXN-GPIA3_r_FWD-YJL091C</v>
      </c>
      <c r="S476" t="s">
        <v>71</v>
      </c>
      <c r="T476" t="s">
        <v>415</v>
      </c>
      <c r="U476">
        <v>0.60295320814874698</v>
      </c>
      <c r="V476" cm="1">
        <f t="array" ref="V476">(_xlfn._xlws.FILTER(Table3[Column2],Table3[Column2]=Table5[[#This Row],[Column1]],"")=Table5[[#This Row],[Column1]])*Table5[[#This Row],[Column3]]</f>
        <v>0.60295320814874698</v>
      </c>
      <c r="X476" t="s">
        <v>78</v>
      </c>
      <c r="Y476" t="s">
        <v>415</v>
      </c>
      <c r="Z476">
        <v>0.44208281418299999</v>
      </c>
      <c r="AA476">
        <f>_xlfn.XLOOKUP(Table4[[#This Row],[Column1]],Table2[Column1],Table2[Column3])</f>
        <v>1.9893002979451899</v>
      </c>
      <c r="AB476">
        <f>(Table4[[#This Row],[old flux]]-Table4[[#This Row],[Column3]])/Table4[[#This Row],[old flux]]</f>
        <v>0.77776969387696715</v>
      </c>
    </row>
    <row r="477" spans="6:28" hidden="1" x14ac:dyDescent="0.2">
      <c r="F477" t="s">
        <v>6228</v>
      </c>
      <c r="G477">
        <f>_xlfn.XLOOKUP(SUBSTITUTE(Table6[[#This Row],[rxn]],"'",""),Table1[rxnid2],Table1[kapp (1/h)],MEDIAN(Table1[kapp (1/h)]))</f>
        <v>24803.684102600713</v>
      </c>
      <c r="J477" t="s">
        <v>78</v>
      </c>
      <c r="K477" t="s">
        <v>415</v>
      </c>
      <c r="L477">
        <v>1.9893002979451899</v>
      </c>
      <c r="M477" cm="1">
        <f t="array" ref="M477">(_xlfn._xlws.FILTER(Table3[Column2],Table3[Column2]=Table2[[#This Row],[Column1]],"")=Table2[[#This Row],[Column1]])*Table2[[#This Row],[Column3]]</f>
        <v>1.9893002979451899</v>
      </c>
      <c r="P477" t="s">
        <v>2354</v>
      </c>
      <c r="Q477" t="str">
        <f>SUBSTITUTE(Table3[[#This Row],[Column1]],"'","")</f>
        <v>RXN-GPIA3_r_REV-YJL091C</v>
      </c>
      <c r="S477" t="s">
        <v>78</v>
      </c>
      <c r="T477" t="s">
        <v>415</v>
      </c>
      <c r="U477">
        <v>1.9893002979451899</v>
      </c>
      <c r="V477" cm="1">
        <f t="array" ref="V477">(_xlfn._xlws.FILTER(Table3[Column2],Table3[Column2]=Table5[[#This Row],[Column1]],"")=Table5[[#This Row],[Column1]])*Table5[[#This Row],[Column3]]</f>
        <v>1.9893002979451899</v>
      </c>
      <c r="X477" t="s">
        <v>329</v>
      </c>
      <c r="Y477" t="s">
        <v>415</v>
      </c>
      <c r="Z477">
        <v>21.292344008291298</v>
      </c>
      <c r="AA477">
        <f>_xlfn.XLOOKUP(Table4[[#This Row],[Column1]],Table2[Column1],Table2[Column3])</f>
        <v>18.546530813020901</v>
      </c>
      <c r="AB477">
        <f>(Table4[[#This Row],[old flux]]-Table4[[#This Row],[Column3]])/Table4[[#This Row],[old flux]]</f>
        <v>-0.14804996271015025</v>
      </c>
    </row>
    <row r="478" spans="6:28" hidden="1" x14ac:dyDescent="0.2">
      <c r="F478" t="s">
        <v>6229</v>
      </c>
      <c r="G478">
        <f>_xlfn.XLOOKUP(SUBSTITUTE(Table6[[#This Row],[rxn]],"'",""),Table1[rxnid2],Table1[kapp (1/h)],MEDIAN(Table1[kapp (1/h)]))</f>
        <v>24803.684102600713</v>
      </c>
      <c r="J478" t="s">
        <v>329</v>
      </c>
      <c r="K478" t="s">
        <v>415</v>
      </c>
      <c r="L478">
        <v>18.546530813020901</v>
      </c>
      <c r="M478" cm="1">
        <f t="array" ref="M478">(_xlfn._xlws.FILTER(Table3[Column2],Table3[Column2]=Table2[[#This Row],[Column1]],"")=Table2[[#This Row],[Column1]])*Table2[[#This Row],[Column3]]</f>
        <v>18.546530813020901</v>
      </c>
      <c r="P478" t="s">
        <v>2355</v>
      </c>
      <c r="Q478" t="str">
        <f>SUBSTITUTE(Table3[[#This Row],[Column1]],"'","")</f>
        <v>RXN-ADD_c_FWD-YNL141W</v>
      </c>
      <c r="S478" t="s">
        <v>329</v>
      </c>
      <c r="T478" t="s">
        <v>415</v>
      </c>
      <c r="U478">
        <v>18.546530813020901</v>
      </c>
      <c r="V478" cm="1">
        <f t="array" ref="V478">(_xlfn._xlws.FILTER(Table3[Column2],Table3[Column2]=Table5[[#This Row],[Column1]],"")=Table5[[#This Row],[Column1]])*Table5[[#This Row],[Column3]]</f>
        <v>18.546530813020901</v>
      </c>
      <c r="X478" t="s">
        <v>55</v>
      </c>
      <c r="Y478" t="s">
        <v>415</v>
      </c>
      <c r="Z478">
        <v>754.477650753837</v>
      </c>
      <c r="AA478">
        <f>_xlfn.XLOOKUP(Table4[[#This Row],[Column1]],Table2[Column1],Table2[Column3])</f>
        <v>753.35458405535098</v>
      </c>
      <c r="AB478">
        <f>(Table4[[#This Row],[old flux]]-Table4[[#This Row],[Column3]])/Table4[[#This Row],[old flux]]</f>
        <v>-1.4907544498375268E-3</v>
      </c>
    </row>
    <row r="479" spans="6:28" hidden="1" x14ac:dyDescent="0.2">
      <c r="F479" t="s">
        <v>6230</v>
      </c>
      <c r="G479">
        <f>_xlfn.XLOOKUP(SUBSTITUTE(Table6[[#This Row],[rxn]],"'",""),Table1[rxnid2],Table1[kapp (1/h)],MEDIAN(Table1[kapp (1/h)]))</f>
        <v>24803.684102600713</v>
      </c>
      <c r="J479" t="s">
        <v>55</v>
      </c>
      <c r="K479" t="s">
        <v>415</v>
      </c>
      <c r="L479">
        <v>753.35458405535098</v>
      </c>
      <c r="M479" cm="1">
        <f t="array" ref="M479">(_xlfn._xlws.FILTER(Table3[Column2],Table3[Column2]=Table2[[#This Row],[Column1]],"")=Table2[[#This Row],[Column1]])*Table2[[#This Row],[Column3]]</f>
        <v>753.35458405535098</v>
      </c>
      <c r="P479" t="s">
        <v>2356</v>
      </c>
      <c r="Q479" t="str">
        <f>SUBSTITUTE(Table3[[#This Row],[Column1]],"'","")</f>
        <v>RXN-ADPT_c_FWD-YML022W</v>
      </c>
      <c r="S479" t="s">
        <v>55</v>
      </c>
      <c r="T479" t="s">
        <v>415</v>
      </c>
      <c r="U479">
        <v>753.35458405535098</v>
      </c>
      <c r="V479" cm="1">
        <f t="array" ref="V479">(_xlfn._xlws.FILTER(Table3[Column2],Table3[Column2]=Table5[[#This Row],[Column1]],"")=Table5[[#This Row],[Column1]])*Table5[[#This Row],[Column3]]</f>
        <v>753.35458405535098</v>
      </c>
      <c r="X479" t="s">
        <v>341</v>
      </c>
      <c r="Y479" t="s">
        <v>415</v>
      </c>
      <c r="Z479">
        <v>1.8872483585133E-2</v>
      </c>
      <c r="AA479">
        <f>_xlfn.XLOOKUP(Table4[[#This Row],[Column1]],Table2[Column1],Table2[Column3])</f>
        <v>1.8872483585133E-2</v>
      </c>
      <c r="AB479">
        <f>(Table4[[#This Row],[old flux]]-Table4[[#This Row],[Column3]])/Table4[[#This Row],[old flux]]</f>
        <v>0</v>
      </c>
    </row>
    <row r="480" spans="6:28" hidden="1" x14ac:dyDescent="0.2">
      <c r="F480" t="s">
        <v>6231</v>
      </c>
      <c r="G480">
        <f>_xlfn.XLOOKUP(SUBSTITUTE(Table6[[#This Row],[rxn]],"'",""),Table1[rxnid2],Table1[kapp (1/h)],MEDIAN(Table1[kapp (1/h)]))</f>
        <v>24803.684102600713</v>
      </c>
      <c r="J480" t="s">
        <v>341</v>
      </c>
      <c r="K480" t="s">
        <v>415</v>
      </c>
      <c r="L480">
        <v>1.8872483585133E-2</v>
      </c>
      <c r="M480" cm="1">
        <f t="array" ref="M480">(_xlfn._xlws.FILTER(Table3[Column2],Table3[Column2]=Table2[[#This Row],[Column1]],"")=Table2[[#This Row],[Column1]])*Table2[[#This Row],[Column3]]</f>
        <v>1.8872483585133E-2</v>
      </c>
      <c r="P480" t="s">
        <v>2357</v>
      </c>
      <c r="Q480" t="str">
        <f>SUBSTITUTE(Table3[[#This Row],[Column1]],"'","")</f>
        <v>RXN-ADPT_c_FWD-YDR441C</v>
      </c>
      <c r="S480" t="s">
        <v>341</v>
      </c>
      <c r="T480" t="s">
        <v>415</v>
      </c>
      <c r="U480">
        <v>1.8872483585133E-2</v>
      </c>
      <c r="V480" cm="1">
        <f t="array" ref="V480">(_xlfn._xlws.FILTER(Table3[Column2],Table3[Column2]=Table5[[#This Row],[Column1]],"")=Table5[[#This Row],[Column1]])*Table5[[#This Row],[Column3]]</f>
        <v>1.8872483585133E-2</v>
      </c>
      <c r="X480" t="s">
        <v>334</v>
      </c>
      <c r="Y480" t="s">
        <v>415</v>
      </c>
      <c r="Z480">
        <v>37.6175765742721</v>
      </c>
      <c r="AA480">
        <f>_xlfn.XLOOKUP(Table4[[#This Row],[Column1]],Table2[Column1],Table2[Column3])</f>
        <v>36.280066577142897</v>
      </c>
      <c r="AB480">
        <f>(Table4[[#This Row],[old flux]]-Table4[[#This Row],[Column3]])/Table4[[#This Row],[old flux]]</f>
        <v>-3.6866249798225531E-2</v>
      </c>
    </row>
    <row r="481" spans="6:28" hidden="1" x14ac:dyDescent="0.2">
      <c r="F481" t="s">
        <v>6232</v>
      </c>
      <c r="G481">
        <f>_xlfn.XLOOKUP(SUBSTITUTE(Table6[[#This Row],[rxn]],"'",""),Table1[rxnid2],Table1[kapp (1/h)],MEDIAN(Table1[kapp (1/h)]))</f>
        <v>24803.684102600713</v>
      </c>
      <c r="J481" t="s">
        <v>334</v>
      </c>
      <c r="K481" t="s">
        <v>415</v>
      </c>
      <c r="L481">
        <v>36.280066577142897</v>
      </c>
      <c r="M481" cm="1">
        <f t="array" ref="M481">(_xlfn._xlws.FILTER(Table3[Column2],Table3[Column2]=Table2[[#This Row],[Column1]],"")=Table2[[#This Row],[Column1]])*Table2[[#This Row],[Column3]]</f>
        <v>36.280066577142897</v>
      </c>
      <c r="P481" t="s">
        <v>2358</v>
      </c>
      <c r="Q481" t="str">
        <f>SUBSTITUTE(Table3[[#This Row],[Column1]],"'","")</f>
        <v>RXN-ADA_c_FWD-YNL141W</v>
      </c>
      <c r="S481" t="s">
        <v>334</v>
      </c>
      <c r="T481" t="s">
        <v>415</v>
      </c>
      <c r="U481">
        <v>36.280066577142897</v>
      </c>
      <c r="V481" cm="1">
        <f t="array" ref="V481">(_xlfn._xlws.FILTER(Table3[Column2],Table3[Column2]=Table5[[#This Row],[Column1]],"")=Table5[[#This Row],[Column1]])*Table5[[#This Row],[Column3]]</f>
        <v>36.280066577142897</v>
      </c>
      <c r="X481" t="s">
        <v>87</v>
      </c>
      <c r="Y481" t="s">
        <v>415</v>
      </c>
      <c r="Z481">
        <v>752.75347577085904</v>
      </c>
      <c r="AA481">
        <f>_xlfn.XLOOKUP(Table4[[#This Row],[Column1]],Table2[Column1],Table2[Column3])</f>
        <v>700.71792618682105</v>
      </c>
      <c r="AB481">
        <f>(Table4[[#This Row],[old flux]]-Table4[[#This Row],[Column3]])/Table4[[#This Row],[old flux]]</f>
        <v>-7.4260337347448704E-2</v>
      </c>
    </row>
    <row r="482" spans="6:28" hidden="1" x14ac:dyDescent="0.2">
      <c r="F482" t="s">
        <v>6233</v>
      </c>
      <c r="G482">
        <f>_xlfn.XLOOKUP(SUBSTITUTE(Table6[[#This Row],[rxn]],"'",""),Table1[rxnid2],Table1[kapp (1/h)],MEDIAN(Table1[kapp (1/h)]))</f>
        <v>24803.684102600713</v>
      </c>
      <c r="J482" t="s">
        <v>87</v>
      </c>
      <c r="K482" t="s">
        <v>415</v>
      </c>
      <c r="L482">
        <v>700.71792618682105</v>
      </c>
      <c r="M482" cm="1">
        <f t="array" ref="M482">(_xlfn._xlws.FILTER(Table3[Column2],Table3[Column2]=Table2[[#This Row],[Column1]],"")=Table2[[#This Row],[Column1]])*Table2[[#This Row],[Column3]]</f>
        <v>700.71792618682105</v>
      </c>
      <c r="P482" t="s">
        <v>2359</v>
      </c>
      <c r="Q482" t="str">
        <f>SUBSTITUTE(Table3[[#This Row],[Column1]],"'","")</f>
        <v>RXN-ADNK1_c_FWD-YJR105W</v>
      </c>
      <c r="S482" t="s">
        <v>87</v>
      </c>
      <c r="T482" t="s">
        <v>415</v>
      </c>
      <c r="U482">
        <v>700.71792618682105</v>
      </c>
      <c r="V482" cm="1">
        <f t="array" ref="V482">(_xlfn._xlws.FILTER(Table3[Column2],Table3[Column2]=Table5[[#This Row],[Column1]],"")=Table5[[#This Row],[Column1]])*Table5[[#This Row],[Column3]]</f>
        <v>700.71792618682105</v>
      </c>
      <c r="X482" t="s">
        <v>327</v>
      </c>
      <c r="Y482" t="s">
        <v>415</v>
      </c>
      <c r="Z482">
        <v>0.45691784765690302</v>
      </c>
      <c r="AA482">
        <f>_xlfn.XLOOKUP(Table4[[#This Row],[Column1]],Table2[Column1],Table2[Column3])</f>
        <v>0.45691784765690302</v>
      </c>
      <c r="AB482">
        <f>(Table4[[#This Row],[old flux]]-Table4[[#This Row],[Column3]])/Table4[[#This Row],[old flux]]</f>
        <v>0</v>
      </c>
    </row>
    <row r="483" spans="6:28" hidden="1" x14ac:dyDescent="0.2">
      <c r="F483" t="s">
        <v>6234</v>
      </c>
      <c r="G483">
        <f>_xlfn.XLOOKUP(SUBSTITUTE(Table6[[#This Row],[rxn]],"'",""),Table1[rxnid2],Table1[kapp (1/h)],MEDIAN(Table1[kapp (1/h)]))</f>
        <v>24803.684102600713</v>
      </c>
      <c r="J483" t="s">
        <v>327</v>
      </c>
      <c r="K483" t="s">
        <v>415</v>
      </c>
      <c r="L483">
        <v>0.45691784765690302</v>
      </c>
      <c r="M483" cm="1">
        <f t="array" ref="M483">(_xlfn._xlws.FILTER(Table3[Column2],Table3[Column2]=Table2[[#This Row],[Column1]],"")=Table2[[#This Row],[Column1]])*Table2[[#This Row],[Column3]]</f>
        <v>0.45691784765690302</v>
      </c>
      <c r="P483" t="s">
        <v>2360</v>
      </c>
      <c r="Q483" t="str">
        <f>SUBSTITUTE(Table3[[#This Row],[Column1]],"'","")</f>
        <v>RXN-AMPDA_c_FWD-YML035C</v>
      </c>
      <c r="S483" t="s">
        <v>327</v>
      </c>
      <c r="T483" t="s">
        <v>415</v>
      </c>
      <c r="U483">
        <v>0.45691784765690302</v>
      </c>
      <c r="V483" cm="1">
        <f t="array" ref="V483">(_xlfn._xlws.FILTER(Table3[Column2],Table3[Column2]=Table5[[#This Row],[Column1]],"")=Table5[[#This Row],[Column1]])*Table5[[#This Row],[Column3]]</f>
        <v>0.45691784765690302</v>
      </c>
      <c r="X483" t="s">
        <v>340</v>
      </c>
      <c r="Y483" t="s">
        <v>415</v>
      </c>
      <c r="Z483">
        <v>461.534604026897</v>
      </c>
      <c r="AA483">
        <f>_xlfn.XLOOKUP(Table4[[#This Row],[Column1]],Table2[Column1],Table2[Column3])</f>
        <v>509.09681857013402</v>
      </c>
      <c r="AB483">
        <f>(Table4[[#This Row],[old flux]]-Table4[[#This Row],[Column3]])/Table4[[#This Row],[old flux]]</f>
        <v>9.3424694102040962E-2</v>
      </c>
    </row>
    <row r="484" spans="6:28" hidden="1" x14ac:dyDescent="0.2">
      <c r="F484" t="s">
        <v>6235</v>
      </c>
      <c r="G484">
        <f>_xlfn.XLOOKUP(SUBSTITUTE(Table6[[#This Row],[rxn]],"'",""),Table1[rxnid2],Table1[kapp (1/h)],MEDIAN(Table1[kapp (1/h)]))</f>
        <v>24803.684102600713</v>
      </c>
      <c r="J484" t="s">
        <v>340</v>
      </c>
      <c r="K484" t="s">
        <v>415</v>
      </c>
      <c r="L484">
        <v>509.09681857013402</v>
      </c>
      <c r="M484" cm="1">
        <f t="array" ref="M484">(_xlfn._xlws.FILTER(Table3[Column2],Table3[Column2]=Table2[[#This Row],[Column1]],"")=Table2[[#This Row],[Column1]])*Table2[[#This Row],[Column3]]</f>
        <v>509.09681857013402</v>
      </c>
      <c r="P484" t="s">
        <v>2361</v>
      </c>
      <c r="Q484" t="str">
        <f>SUBSTITUTE(Table3[[#This Row],[Column1]],"'","")</f>
        <v>RXN-AHCi_c_FWD-YER043C</v>
      </c>
      <c r="S484" t="s">
        <v>340</v>
      </c>
      <c r="T484" t="s">
        <v>415</v>
      </c>
      <c r="U484">
        <v>509.09681857013402</v>
      </c>
      <c r="V484" cm="1">
        <f t="array" ref="V484">(_xlfn._xlws.FILTER(Table3[Column2],Table3[Column2]=Table5[[#This Row],[Column1]],"")=Table5[[#This Row],[Column1]])*Table5[[#This Row],[Column3]]</f>
        <v>509.09681857013402</v>
      </c>
      <c r="X484" t="s">
        <v>116</v>
      </c>
      <c r="Y484" t="s">
        <v>415</v>
      </c>
      <c r="Z484">
        <v>452.55104962666002</v>
      </c>
      <c r="AA484">
        <f>_xlfn.XLOOKUP(Table4[[#This Row],[Column1]],Table2[Column1],Table2[Column3])</f>
        <v>500.13447862183801</v>
      </c>
      <c r="AB484">
        <f>(Table4[[#This Row],[old flux]]-Table4[[#This Row],[Column3]])/Table4[[#This Row],[old flux]]</f>
        <v>9.514126905687062E-2</v>
      </c>
    </row>
    <row r="485" spans="6:28" hidden="1" x14ac:dyDescent="0.2">
      <c r="F485" t="s">
        <v>6236</v>
      </c>
      <c r="G485">
        <f>_xlfn.XLOOKUP(SUBSTITUTE(Table6[[#This Row],[rxn]],"'",""),Table1[rxnid2],Table1[kapp (1/h)],MEDIAN(Table1[kapp (1/h)]))</f>
        <v>24803.684102600713</v>
      </c>
      <c r="J485" t="s">
        <v>116</v>
      </c>
      <c r="K485" t="s">
        <v>415</v>
      </c>
      <c r="L485">
        <v>500.13447862183801</v>
      </c>
      <c r="M485" cm="1">
        <f t="array" ref="M485">(_xlfn._xlws.FILTER(Table3[Column2],Table3[Column2]=Table2[[#This Row],[Column1]],"")=Table2[[#This Row],[Column1]])*Table2[[#This Row],[Column3]]</f>
        <v>500.13447862183801</v>
      </c>
      <c r="P485" t="s">
        <v>2362</v>
      </c>
      <c r="Q485" t="str">
        <f>SUBSTITUTE(Table3[[#This Row],[Column1]],"'","")</f>
        <v>RXN-ADMDC_c_FWD-YOL052C</v>
      </c>
      <c r="S485" t="s">
        <v>116</v>
      </c>
      <c r="T485" t="s">
        <v>415</v>
      </c>
      <c r="U485">
        <v>500.13447862183801</v>
      </c>
      <c r="V485" cm="1">
        <f t="array" ref="V485">(_xlfn._xlws.FILTER(Table3[Column2],Table3[Column2]=Table5[[#This Row],[Column1]],"")=Table5[[#This Row],[Column1]])*Table5[[#This Row],[Column3]]</f>
        <v>500.13447862183801</v>
      </c>
      <c r="X485" t="s">
        <v>84</v>
      </c>
      <c r="Y485" t="s">
        <v>415</v>
      </c>
      <c r="Z485">
        <v>21.292344008291298</v>
      </c>
      <c r="AA485">
        <f>_xlfn.XLOOKUP(Table4[[#This Row],[Column1]],Table2[Column1],Table2[Column3])</f>
        <v>18.546530813020901</v>
      </c>
      <c r="AB485">
        <f>(Table4[[#This Row],[old flux]]-Table4[[#This Row],[Column3]])/Table4[[#This Row],[old flux]]</f>
        <v>-0.14804996271015025</v>
      </c>
    </row>
    <row r="486" spans="6:28" hidden="1" x14ac:dyDescent="0.2">
      <c r="F486" t="s">
        <v>6237</v>
      </c>
      <c r="G486">
        <f>_xlfn.XLOOKUP(SUBSTITUTE(Table6[[#This Row],[rxn]],"'",""),Table1[rxnid2],Table1[kapp (1/h)],MEDIAN(Table1[kapp (1/h)]))</f>
        <v>24803.684102600713</v>
      </c>
      <c r="J486" t="s">
        <v>84</v>
      </c>
      <c r="K486" t="s">
        <v>415</v>
      </c>
      <c r="L486">
        <v>18.546530813020901</v>
      </c>
      <c r="M486" cm="1">
        <f t="array" ref="M486">(_xlfn._xlws.FILTER(Table3[Column2],Table3[Column2]=Table2[[#This Row],[Column1]],"")=Table2[[#This Row],[Column1]])*Table2[[#This Row],[Column3]]</f>
        <v>18.546530813020901</v>
      </c>
      <c r="P486" t="s">
        <v>2363</v>
      </c>
      <c r="Q486" t="str">
        <f>SUBSTITUTE(Table3[[#This Row],[Column1]],"'","")</f>
        <v>RXN-AMAOTr_c_FWD-YNR058W</v>
      </c>
      <c r="S486" t="s">
        <v>84</v>
      </c>
      <c r="T486" t="s">
        <v>415</v>
      </c>
      <c r="U486">
        <v>18.546530813020901</v>
      </c>
      <c r="V486" cm="1">
        <f t="array" ref="V486">(_xlfn._xlws.FILTER(Table3[Column2],Table3[Column2]=Table5[[#This Row],[Column1]],"")=Table5[[#This Row],[Column1]])*Table5[[#This Row],[Column3]]</f>
        <v>18.546530813020901</v>
      </c>
      <c r="X486" t="s">
        <v>28</v>
      </c>
      <c r="Y486" t="s">
        <v>415</v>
      </c>
      <c r="Z486">
        <v>22.559025713771899</v>
      </c>
      <c r="AA486">
        <f>_xlfn.XLOOKUP(Table4[[#This Row],[Column1]],Table2[Column1],Table2[Column3])</f>
        <v>19.813212518501398</v>
      </c>
      <c r="AB486">
        <f>(Table4[[#This Row],[old flux]]-Table4[[#This Row],[Column3]])/Table4[[#This Row],[old flux]]</f>
        <v>-0.13858495651356309</v>
      </c>
    </row>
    <row r="487" spans="6:28" hidden="1" x14ac:dyDescent="0.2">
      <c r="F487" t="s">
        <v>6238</v>
      </c>
      <c r="G487">
        <f>_xlfn.XLOOKUP(SUBSTITUTE(Table6[[#This Row],[rxn]],"'",""),Table1[rxnid2],Table1[kapp (1/h)],MEDIAN(Table1[kapp (1/h)]))</f>
        <v>24803.684102600713</v>
      </c>
      <c r="J487" t="s">
        <v>28</v>
      </c>
      <c r="K487" t="s">
        <v>415</v>
      </c>
      <c r="L487">
        <v>19.813212518501398</v>
      </c>
      <c r="M487" cm="1">
        <f t="array" ref="M487">(_xlfn._xlws.FILTER(Table3[Column2],Table3[Column2]=Table2[[#This Row],[Column1]],"")=Table2[[#This Row],[Column1]])*Table2[[#This Row],[Column3]]</f>
        <v>19.813212518501398</v>
      </c>
      <c r="P487" t="s">
        <v>2364</v>
      </c>
      <c r="Q487" t="str">
        <f>SUBSTITUTE(Table3[[#This Row],[Column1]],"'","")</f>
        <v>RXN-AMAOTr_c_REV-YNR058W</v>
      </c>
      <c r="S487" t="s">
        <v>28</v>
      </c>
      <c r="T487" t="s">
        <v>415</v>
      </c>
      <c r="U487">
        <v>19.813212518501398</v>
      </c>
      <c r="V487" cm="1">
        <f t="array" ref="V487">(_xlfn._xlws.FILTER(Table3[Column2],Table3[Column2]=Table5[[#This Row],[Column1]],"")=Table5[[#This Row],[Column1]])*Table5[[#This Row],[Column3]]</f>
        <v>19.813212518501398</v>
      </c>
      <c r="X487" t="s">
        <v>281</v>
      </c>
      <c r="Y487" t="s">
        <v>415</v>
      </c>
      <c r="Z487">
        <v>2.4560237922733501</v>
      </c>
      <c r="AA487">
        <f>_xlfn.XLOOKUP(Table4[[#This Row],[Column1]],Table2[Column1],Table2[Column3])</f>
        <v>2.4560237922733501</v>
      </c>
      <c r="AB487">
        <f>(Table4[[#This Row],[old flux]]-Table4[[#This Row],[Column3]])/Table4[[#This Row],[old flux]]</f>
        <v>0</v>
      </c>
    </row>
    <row r="488" spans="6:28" hidden="1" x14ac:dyDescent="0.2">
      <c r="F488" t="s">
        <v>6239</v>
      </c>
      <c r="G488">
        <f>_xlfn.XLOOKUP(SUBSTITUTE(Table6[[#This Row],[rxn]],"'",""),Table1[rxnid2],Table1[kapp (1/h)],MEDIAN(Table1[kapp (1/h)]))</f>
        <v>24803.684102600713</v>
      </c>
      <c r="J488" t="s">
        <v>281</v>
      </c>
      <c r="K488" t="s">
        <v>415</v>
      </c>
      <c r="L488">
        <v>2.4560237922733501</v>
      </c>
      <c r="M488" cm="1">
        <f t="array" ref="M488">(_xlfn._xlws.FILTER(Table3[Column2],Table3[Column2]=Table2[[#This Row],[Column1]],"")=Table2[[#This Row],[Column1]])*Table2[[#This Row],[Column3]]</f>
        <v>2.4560237922733501</v>
      </c>
      <c r="P488" t="s">
        <v>2365</v>
      </c>
      <c r="Q488" t="str">
        <f>SUBSTITUTE(Table3[[#This Row],[Column1]],"'","")</f>
        <v>RXN-ADNCYC_c_FWD-YJL005W</v>
      </c>
      <c r="S488" t="s">
        <v>281</v>
      </c>
      <c r="T488" t="s">
        <v>415</v>
      </c>
      <c r="U488">
        <v>2.4560237922733501</v>
      </c>
      <c r="V488" cm="1">
        <f t="array" ref="V488">(_xlfn._xlws.FILTER(Table3[Column2],Table3[Column2]=Table5[[#This Row],[Column1]],"")=Table5[[#This Row],[Column1]])*Table5[[#This Row],[Column3]]</f>
        <v>2.4560237922733501</v>
      </c>
      <c r="X488" t="s">
        <v>5</v>
      </c>
      <c r="Y488" t="s">
        <v>415</v>
      </c>
      <c r="Z488">
        <v>8.9835544002368906</v>
      </c>
      <c r="AA488">
        <f>_xlfn.XLOOKUP(Table4[[#This Row],[Column1]],Table2[Column1],Table2[Column3])</f>
        <v>8.9623399482963499</v>
      </c>
      <c r="AB488">
        <f>(Table4[[#This Row],[old flux]]-Table4[[#This Row],[Column3]])/Table4[[#This Row],[old flux]]</f>
        <v>-2.3670661973242005E-3</v>
      </c>
    </row>
    <row r="489" spans="6:28" hidden="1" x14ac:dyDescent="0.2">
      <c r="F489" t="s">
        <v>6240</v>
      </c>
      <c r="G489">
        <f>_xlfn.XLOOKUP(SUBSTITUTE(Table6[[#This Row],[rxn]],"'",""),Table1[rxnid2],Table1[kapp (1/h)],MEDIAN(Table1[kapp (1/h)]))</f>
        <v>24803.684102600713</v>
      </c>
      <c r="J489" t="s">
        <v>5</v>
      </c>
      <c r="K489" t="s">
        <v>415</v>
      </c>
      <c r="L489">
        <v>8.9623399482963499</v>
      </c>
      <c r="M489" cm="1">
        <f t="array" ref="M489">(_xlfn._xlws.FILTER(Table3[Column2],Table3[Column2]=Table2[[#This Row],[Column1]],"")=Table2[[#This Row],[Column1]])*Table2[[#This Row],[Column3]]</f>
        <v>8.9623399482963499</v>
      </c>
      <c r="P489" t="s">
        <v>2366</v>
      </c>
      <c r="Q489" t="str">
        <f>SUBSTITUTE(Table3[[#This Row],[Column1]],"'","")</f>
        <v>RXN-ADK1_c_FWD-YDR226W</v>
      </c>
      <c r="S489" t="s">
        <v>5</v>
      </c>
      <c r="T489" t="s">
        <v>415</v>
      </c>
      <c r="U489">
        <v>8.9623399482963499</v>
      </c>
      <c r="V489" cm="1">
        <f t="array" ref="V489">(_xlfn._xlws.FILTER(Table3[Column2],Table3[Column2]=Table5[[#This Row],[Column1]],"")=Table5[[#This Row],[Column1]])*Table5[[#This Row],[Column3]]</f>
        <v>8.9623399482963499</v>
      </c>
      <c r="X489" t="s">
        <v>102</v>
      </c>
      <c r="Y489" t="s">
        <v>415</v>
      </c>
      <c r="Z489">
        <v>9.3814359777462801</v>
      </c>
      <c r="AA489">
        <f>_xlfn.XLOOKUP(Table4[[#This Row],[Column1]],Table2[Column1],Table2[Column3])</f>
        <v>36.459357764542801</v>
      </c>
      <c r="AB489">
        <f>(Table4[[#This Row],[old flux]]-Table4[[#This Row],[Column3]])/Table4[[#This Row],[old flux]]</f>
        <v>0.74268784331495141</v>
      </c>
    </row>
    <row r="490" spans="6:28" hidden="1" x14ac:dyDescent="0.2">
      <c r="F490" t="s">
        <v>6241</v>
      </c>
      <c r="G490">
        <f>_xlfn.XLOOKUP(SUBSTITUTE(Table6[[#This Row],[rxn]],"'",""),Table1[rxnid2],Table1[kapp (1/h)],MEDIAN(Table1[kapp (1/h)]))</f>
        <v>24803.684102600713</v>
      </c>
      <c r="J490" t="s">
        <v>102</v>
      </c>
      <c r="K490" t="s">
        <v>415</v>
      </c>
      <c r="L490">
        <v>36.459357764542801</v>
      </c>
      <c r="M490" cm="1">
        <f t="array" ref="M490">(_xlfn._xlws.FILTER(Table3[Column2],Table3[Column2]=Table2[[#This Row],[Column1]],"")=Table2[[#This Row],[Column1]])*Table2[[#This Row],[Column3]]</f>
        <v>36.459357764542801</v>
      </c>
      <c r="P490" t="s">
        <v>2367</v>
      </c>
      <c r="Q490" t="str">
        <f>SUBSTITUTE(Table3[[#This Row],[Column1]],"'","")</f>
        <v>RXN-ADK1_c_FWD-YDL166C</v>
      </c>
      <c r="S490" t="s">
        <v>102</v>
      </c>
      <c r="T490" t="s">
        <v>415</v>
      </c>
      <c r="U490">
        <v>36.459357764542801</v>
      </c>
      <c r="V490" cm="1">
        <f t="array" ref="V490">(_xlfn._xlws.FILTER(Table3[Column2],Table3[Column2]=Table5[[#This Row],[Column1]],"")=Table5[[#This Row],[Column1]])*Table5[[#This Row],[Column3]]</f>
        <v>36.459357764542801</v>
      </c>
      <c r="X490" t="s">
        <v>196</v>
      </c>
      <c r="Y490" t="s">
        <v>415</v>
      </c>
      <c r="Z490">
        <v>11.048758965027901</v>
      </c>
      <c r="AA490">
        <f>_xlfn.XLOOKUP(Table4[[#This Row],[Column1]],Table2[Column1],Table2[Column3])</f>
        <v>11.048758965027901</v>
      </c>
      <c r="AB490">
        <f>(Table4[[#This Row],[old flux]]-Table4[[#This Row],[Column3]])/Table4[[#This Row],[old flux]]</f>
        <v>0</v>
      </c>
    </row>
    <row r="491" spans="6:28" hidden="1" x14ac:dyDescent="0.2">
      <c r="F491" t="s">
        <v>6242</v>
      </c>
      <c r="G491">
        <f>_xlfn.XLOOKUP(SUBSTITUTE(Table6[[#This Row],[rxn]],"'",""),Table1[rxnid2],Table1[kapp (1/h)],MEDIAN(Table1[kapp (1/h)]))</f>
        <v>24803.684102600713</v>
      </c>
      <c r="J491" t="s">
        <v>196</v>
      </c>
      <c r="K491" t="s">
        <v>415</v>
      </c>
      <c r="L491">
        <v>11.048758965027901</v>
      </c>
      <c r="M491" cm="1">
        <f t="array" ref="M491">(_xlfn._xlws.FILTER(Table3[Column2],Table3[Column2]=Table2[[#This Row],[Column1]],"")=Table2[[#This Row],[Column1]])*Table2[[#This Row],[Column3]]</f>
        <v>11.048758965027901</v>
      </c>
      <c r="P491" t="s">
        <v>2368</v>
      </c>
      <c r="Q491" t="str">
        <f>SUBSTITUTE(Table3[[#This Row],[Column1]],"'","")</f>
        <v>RXN-ADK1_m_FWD-YER170W</v>
      </c>
      <c r="S491" t="s">
        <v>196</v>
      </c>
      <c r="T491" t="s">
        <v>415</v>
      </c>
      <c r="U491">
        <v>11.048758965027901</v>
      </c>
      <c r="V491" cm="1">
        <f t="array" ref="V491">(_xlfn._xlws.FILTER(Table3[Column2],Table3[Column2]=Table5[[#This Row],[Column1]],"")=Table5[[#This Row],[Column1]])*Table5[[#This Row],[Column3]]</f>
        <v>11.048758965027901</v>
      </c>
      <c r="X491" t="s">
        <v>197</v>
      </c>
      <c r="Y491" t="s">
        <v>415</v>
      </c>
      <c r="Z491">
        <v>4.1228896542118001</v>
      </c>
      <c r="AA491">
        <f>_xlfn.XLOOKUP(Table4[[#This Row],[Column1]],Table2[Column1],Table2[Column3])</f>
        <v>4.1228896542118001</v>
      </c>
      <c r="AB491">
        <f>(Table4[[#This Row],[old flux]]-Table4[[#This Row],[Column3]])/Table4[[#This Row],[old flux]]</f>
        <v>0</v>
      </c>
    </row>
    <row r="492" spans="6:28" hidden="1" x14ac:dyDescent="0.2">
      <c r="F492" t="s">
        <v>6243</v>
      </c>
      <c r="G492">
        <f>_xlfn.XLOOKUP(SUBSTITUTE(Table6[[#This Row],[rxn]],"'",""),Table1[rxnid2],Table1[kapp (1/h)],MEDIAN(Table1[kapp (1/h)]))</f>
        <v>24803.684102600713</v>
      </c>
      <c r="J492" t="s">
        <v>197</v>
      </c>
      <c r="K492" t="s">
        <v>415</v>
      </c>
      <c r="L492">
        <v>4.1228896542118001</v>
      </c>
      <c r="M492" cm="1">
        <f t="array" ref="M492">(_xlfn._xlws.FILTER(Table3[Column2],Table3[Column2]=Table2[[#This Row],[Column1]],"")=Table2[[#This Row],[Column1]])*Table2[[#This Row],[Column3]]</f>
        <v>4.1228896542118001</v>
      </c>
      <c r="P492" t="s">
        <v>2369</v>
      </c>
      <c r="Q492" t="str">
        <f>SUBSTITUTE(Table3[[#This Row],[Column1]],"'","")</f>
        <v>RXN-ADK3_m_FWD-YER170W</v>
      </c>
      <c r="S492" t="s">
        <v>197</v>
      </c>
      <c r="T492" t="s">
        <v>415</v>
      </c>
      <c r="U492">
        <v>4.1228896542118001</v>
      </c>
      <c r="V492" cm="1">
        <f t="array" ref="V492">(_xlfn._xlws.FILTER(Table3[Column2],Table3[Column2]=Table5[[#This Row],[Column1]],"")=Table5[[#This Row],[Column1]])*Table5[[#This Row],[Column3]]</f>
        <v>4.1228896542118001</v>
      </c>
      <c r="X492" t="s">
        <v>223</v>
      </c>
      <c r="Y492" t="s">
        <v>415</v>
      </c>
      <c r="Z492">
        <v>0.45691784765690302</v>
      </c>
      <c r="AA492">
        <f>_xlfn.XLOOKUP(Table4[[#This Row],[Column1]],Table2[Column1],Table2[Column3])</f>
        <v>0.45691784765690302</v>
      </c>
      <c r="AB492">
        <f>(Table4[[#This Row],[old flux]]-Table4[[#This Row],[Column3]])/Table4[[#This Row],[old flux]]</f>
        <v>0</v>
      </c>
    </row>
    <row r="493" spans="6:28" hidden="1" x14ac:dyDescent="0.2">
      <c r="F493" t="s">
        <v>6244</v>
      </c>
      <c r="G493">
        <f>_xlfn.XLOOKUP(SUBSTITUTE(Table6[[#This Row],[rxn]],"'",""),Table1[rxnid2],Table1[kapp (1/h)],MEDIAN(Table1[kapp (1/h)]))</f>
        <v>24803.684102600713</v>
      </c>
      <c r="J493" t="s">
        <v>223</v>
      </c>
      <c r="K493" t="s">
        <v>415</v>
      </c>
      <c r="L493">
        <v>0.45691784765690302</v>
      </c>
      <c r="M493" cm="1">
        <f t="array" ref="M493">(_xlfn._xlws.FILTER(Table3[Column2],Table3[Column2]=Table2[[#This Row],[Column1]],"")=Table2[[#This Row],[Column1]])*Table2[[#This Row],[Column3]]</f>
        <v>0.45691784765690302</v>
      </c>
      <c r="P493" t="s">
        <v>2370</v>
      </c>
      <c r="Q493" t="str">
        <f>SUBSTITUTE(Table3[[#This Row],[Column1]],"'","")</f>
        <v>RXN-ADK3_m_REV-YER170W</v>
      </c>
      <c r="S493" t="s">
        <v>223</v>
      </c>
      <c r="T493" t="s">
        <v>415</v>
      </c>
      <c r="U493">
        <v>0.45691784765690302</v>
      </c>
      <c r="V493" cm="1">
        <f t="array" ref="V493">(_xlfn._xlws.FILTER(Table3[Column2],Table3[Column2]=Table5[[#This Row],[Column1]],"")=Table5[[#This Row],[Column1]])*Table5[[#This Row],[Column3]]</f>
        <v>0.45691784765690302</v>
      </c>
      <c r="X493" t="s">
        <v>222</v>
      </c>
      <c r="Y493" t="s">
        <v>415</v>
      </c>
      <c r="Z493">
        <v>4.5936412663329804</v>
      </c>
      <c r="AA493">
        <f>_xlfn.XLOOKUP(Table4[[#This Row],[Column1]],Table2[Column1],Table2[Column3])</f>
        <v>4.5936412663329804</v>
      </c>
      <c r="AB493">
        <f>(Table4[[#This Row],[old flux]]-Table4[[#This Row],[Column3]])/Table4[[#This Row],[old flux]]</f>
        <v>0</v>
      </c>
    </row>
    <row r="494" spans="6:28" hidden="1" x14ac:dyDescent="0.2">
      <c r="F494" t="s">
        <v>6245</v>
      </c>
      <c r="G494">
        <f>_xlfn.XLOOKUP(SUBSTITUTE(Table6[[#This Row],[rxn]],"'",""),Table1[rxnid2],Table1[kapp (1/h)],MEDIAN(Table1[kapp (1/h)]))</f>
        <v>24803.684102600713</v>
      </c>
      <c r="J494" t="s">
        <v>222</v>
      </c>
      <c r="K494" t="s">
        <v>415</v>
      </c>
      <c r="L494">
        <v>4.5936412663329804</v>
      </c>
      <c r="M494" cm="1">
        <f t="array" ref="M494">(_xlfn._xlws.FILTER(Table3[Column2],Table3[Column2]=Table2[[#This Row],[Column1]],"")=Table2[[#This Row],[Column1]])*Table2[[#This Row],[Column3]]</f>
        <v>4.5936412663329804</v>
      </c>
      <c r="P494" t="s">
        <v>2371</v>
      </c>
      <c r="Q494" t="str">
        <f>SUBSTITUTE(Table3[[#This Row],[Column1]],"'","")</f>
        <v>RXN-ADSL2i_c_FWD-YLR359W</v>
      </c>
      <c r="S494" t="s">
        <v>222</v>
      </c>
      <c r="T494" t="s">
        <v>415</v>
      </c>
      <c r="U494">
        <v>4.5936412663329804</v>
      </c>
      <c r="V494" cm="1">
        <f t="array" ref="V494">(_xlfn._xlws.FILTER(Table3[Column2],Table3[Column2]=Table5[[#This Row],[Column1]],"")=Table5[[#This Row],[Column1]])*Table5[[#This Row],[Column3]]</f>
        <v>4.5936412663329804</v>
      </c>
      <c r="X494" t="s">
        <v>348</v>
      </c>
      <c r="Y494" t="s">
        <v>415</v>
      </c>
      <c r="Z494">
        <v>6.2293250581334396</v>
      </c>
      <c r="AA494" t="e">
        <f>_xlfn.XLOOKUP(Table4[[#This Row],[Column1]],Table2[Column1],Table2[Column3])</f>
        <v>#N/A</v>
      </c>
      <c r="AB494" t="e">
        <f>(Table4[[#This Row],[old flux]]-Table4[[#This Row],[Column3]])/Table4[[#This Row],[old flux]]</f>
        <v>#N/A</v>
      </c>
    </row>
    <row r="495" spans="6:28" hidden="1" x14ac:dyDescent="0.2">
      <c r="F495" t="s">
        <v>6246</v>
      </c>
      <c r="G495">
        <f>_xlfn.XLOOKUP(SUBSTITUTE(Table6[[#This Row],[rxn]],"'",""),Table1[rxnid2],Table1[kapp (1/h)],MEDIAN(Table1[kapp (1/h)]))</f>
        <v>24803.684102600713</v>
      </c>
      <c r="J495" t="s">
        <v>607</v>
      </c>
      <c r="K495" t="s">
        <v>415</v>
      </c>
      <c r="L495">
        <v>0.81469542020293195</v>
      </c>
      <c r="M495" cm="1">
        <f t="array" ref="M495">(_xlfn._xlws.FILTER(Table3[Column2],Table3[Column2]=Table2[[#This Row],[Column1]],"")=Table2[[#This Row],[Column1]])*Table2[[#This Row],[Column3]]</f>
        <v>0.81469542020293195</v>
      </c>
      <c r="P495" t="s">
        <v>2372</v>
      </c>
      <c r="Q495" t="str">
        <f>SUBSTITUTE(Table3[[#This Row],[Column1]],"'","")</f>
        <v>RXN-ADSL1r_c_FWD-YLR359W</v>
      </c>
      <c r="S495" t="s">
        <v>607</v>
      </c>
      <c r="T495" t="s">
        <v>415</v>
      </c>
      <c r="U495">
        <v>0.81469542020293195</v>
      </c>
      <c r="V495" cm="1">
        <f t="array" ref="V495">(_xlfn._xlws.FILTER(Table3[Column2],Table3[Column2]=Table5[[#This Row],[Column1]],"")=Table5[[#This Row],[Column1]])*Table5[[#This Row],[Column3]]</f>
        <v>0.81469542020293195</v>
      </c>
      <c r="X495" t="s">
        <v>607</v>
      </c>
      <c r="Y495" t="s">
        <v>415</v>
      </c>
      <c r="Z495">
        <v>0.81469542020293195</v>
      </c>
      <c r="AA495">
        <f>_xlfn.XLOOKUP(Table4[[#This Row],[Column1]],Table2[Column1],Table2[Column3])</f>
        <v>0.81469542020293195</v>
      </c>
      <c r="AB495">
        <f>(Table4[[#This Row],[old flux]]-Table4[[#This Row],[Column3]])/Table4[[#This Row],[old flux]]</f>
        <v>0</v>
      </c>
    </row>
    <row r="496" spans="6:28" hidden="1" x14ac:dyDescent="0.2">
      <c r="F496" t="s">
        <v>6247</v>
      </c>
      <c r="G496">
        <f>_xlfn.XLOOKUP(SUBSTITUTE(Table6[[#This Row],[rxn]],"'",""),Table1[rxnid2],Table1[kapp (1/h)],MEDIAN(Table1[kapp (1/h)]))</f>
        <v>24803.684102600713</v>
      </c>
      <c r="J496" t="s">
        <v>608</v>
      </c>
      <c r="K496" t="s">
        <v>415</v>
      </c>
      <c r="L496">
        <v>0.176034269237031</v>
      </c>
      <c r="M496" cm="1">
        <f t="array" ref="M496">(_xlfn._xlws.FILTER(Table3[Column2],Table3[Column2]=Table2[[#This Row],[Column1]],"")=Table2[[#This Row],[Column1]])*Table2[[#This Row],[Column3]]</f>
        <v>0.176034269237031</v>
      </c>
      <c r="P496" t="s">
        <v>2373</v>
      </c>
      <c r="Q496" t="str">
        <f>SUBSTITUTE(Table3[[#This Row],[Column1]],"'","")</f>
        <v>RXN-ADSL1r_c_REV-YLR359W</v>
      </c>
      <c r="S496" t="s">
        <v>608</v>
      </c>
      <c r="T496" t="s">
        <v>415</v>
      </c>
      <c r="U496">
        <v>0.176034269237031</v>
      </c>
      <c r="V496" cm="1">
        <f t="array" ref="V496">(_xlfn._xlws.FILTER(Table3[Column2],Table3[Column2]=Table5[[#This Row],[Column1]],"")=Table5[[#This Row],[Column1]])*Table5[[#This Row],[Column3]]</f>
        <v>0.176034269237031</v>
      </c>
      <c r="X496" t="s">
        <v>608</v>
      </c>
      <c r="Y496" t="s">
        <v>415</v>
      </c>
      <c r="Z496">
        <v>0.176034269237031</v>
      </c>
      <c r="AA496">
        <f>_xlfn.XLOOKUP(Table4[[#This Row],[Column1]],Table2[Column1],Table2[Column3])</f>
        <v>0.176034269237031</v>
      </c>
      <c r="AB496">
        <f>(Table4[[#This Row],[old flux]]-Table4[[#This Row],[Column3]])/Table4[[#This Row],[old flux]]</f>
        <v>0</v>
      </c>
    </row>
    <row r="497" spans="6:28" hidden="1" x14ac:dyDescent="0.2">
      <c r="F497" t="s">
        <v>6248</v>
      </c>
      <c r="G497">
        <f>_xlfn.XLOOKUP(SUBSTITUTE(Table6[[#This Row],[rxn]],"'",""),Table1[rxnid2],Table1[kapp (1/h)],MEDIAN(Table1[kapp (1/h)]))</f>
        <v>24803.684102600713</v>
      </c>
      <c r="J497" t="s">
        <v>20</v>
      </c>
      <c r="K497" t="s">
        <v>415</v>
      </c>
      <c r="L497">
        <v>0.45691784765690302</v>
      </c>
      <c r="M497" cm="1">
        <f t="array" ref="M497">(_xlfn._xlws.FILTER(Table3[Column2],Table3[Column2]=Table2[[#This Row],[Column1]],"")=Table2[[#This Row],[Column1]])*Table2[[#This Row],[Column3]]</f>
        <v>0.45691784765690302</v>
      </c>
      <c r="P497" t="s">
        <v>2374</v>
      </c>
      <c r="Q497" t="str">
        <f>SUBSTITUTE(Table3[[#This Row],[Column1]],"'","")</f>
        <v>RXN-ADSS_c_FWD-YNL220W</v>
      </c>
      <c r="S497" t="s">
        <v>20</v>
      </c>
      <c r="T497" t="s">
        <v>415</v>
      </c>
      <c r="U497">
        <v>0.45691784765690302</v>
      </c>
      <c r="V497" cm="1">
        <f t="array" ref="V497">(_xlfn._xlws.FILTER(Table3[Column2],Table3[Column2]=Table5[[#This Row],[Column1]],"")=Table5[[#This Row],[Column1]])*Table5[[#This Row],[Column3]]</f>
        <v>0.45691784765690302</v>
      </c>
      <c r="X497" t="s">
        <v>20</v>
      </c>
      <c r="Y497" t="s">
        <v>415</v>
      </c>
      <c r="Z497">
        <v>0.45691784765690302</v>
      </c>
      <c r="AA497">
        <f>_xlfn.XLOOKUP(Table4[[#This Row],[Column1]],Table2[Column1],Table2[Column3])</f>
        <v>0.45691784765690302</v>
      </c>
      <c r="AB497">
        <f>(Table4[[#This Row],[old flux]]-Table4[[#This Row],[Column3]])/Table4[[#This Row],[old flux]]</f>
        <v>0</v>
      </c>
    </row>
    <row r="498" spans="6:28" hidden="1" x14ac:dyDescent="0.2">
      <c r="F498" t="s">
        <v>6249</v>
      </c>
      <c r="G498">
        <f>_xlfn.XLOOKUP(SUBSTITUTE(Table6[[#This Row],[rxn]],"'",""),Table1[rxnid2],Table1[kapp (1/h)],MEDIAN(Table1[kapp (1/h)]))</f>
        <v>24803.684102600713</v>
      </c>
      <c r="J498" t="s">
        <v>44</v>
      </c>
      <c r="K498" t="s">
        <v>415</v>
      </c>
      <c r="L498">
        <v>500.13544004426399</v>
      </c>
      <c r="M498" cm="1">
        <f t="array" ref="M498">(_xlfn._xlws.FILTER(Table3[Column2],Table3[Column2]=Table2[[#This Row],[Column1]],"")=Table2[[#This Row],[Column1]])*Table2[[#This Row],[Column3]]</f>
        <v>500.13544004426399</v>
      </c>
      <c r="P498" t="s">
        <v>2375</v>
      </c>
      <c r="Q498" t="str">
        <f>SUBSTITUTE(Table3[[#This Row],[Column1]],"'","")</f>
        <v>RXN-ADSK_c_FWD-YKL001C</v>
      </c>
      <c r="S498" t="s">
        <v>44</v>
      </c>
      <c r="T498" t="s">
        <v>415</v>
      </c>
      <c r="U498">
        <v>500.13544004426399</v>
      </c>
      <c r="V498" cm="1">
        <f t="array" ref="V498">(_xlfn._xlws.FILTER(Table3[Column2],Table3[Column2]=Table5[[#This Row],[Column1]],"")=Table5[[#This Row],[Column1]])*Table5[[#This Row],[Column3]]</f>
        <v>500.13544004426399</v>
      </c>
      <c r="X498" t="s">
        <v>44</v>
      </c>
      <c r="Y498" t="s">
        <v>415</v>
      </c>
      <c r="Z498">
        <v>452.55201104908701</v>
      </c>
      <c r="AA498">
        <f>_xlfn.XLOOKUP(Table4[[#This Row],[Column1]],Table2[Column1],Table2[Column3])</f>
        <v>500.13544004426399</v>
      </c>
      <c r="AB498">
        <f>(Table4[[#This Row],[old flux]]-Table4[[#This Row],[Column3]])/Table4[[#This Row],[old flux]]</f>
        <v>9.5141086164511057E-2</v>
      </c>
    </row>
    <row r="499" spans="6:28" hidden="1" x14ac:dyDescent="0.2">
      <c r="F499" t="s">
        <v>6250</v>
      </c>
      <c r="G499">
        <f>_xlfn.XLOOKUP(SUBSTITUTE(Table6[[#This Row],[rxn]],"'",""),Table1[rxnid2],Table1[kapp (1/h)],MEDIAN(Table1[kapp (1/h)]))</f>
        <v>24803.684102600713</v>
      </c>
      <c r="J499" t="s">
        <v>609</v>
      </c>
      <c r="K499" t="s">
        <v>415</v>
      </c>
      <c r="L499">
        <v>7.2023277288199995E-4</v>
      </c>
      <c r="M499" cm="1">
        <f t="array" ref="M499">(_xlfn._xlws.FILTER(Table3[Column2],Table3[Column2]=Table2[[#This Row],[Column1]],"")=Table2[[#This Row],[Column1]])*Table2[[#This Row],[Column3]]</f>
        <v>0</v>
      </c>
      <c r="P499" t="s">
        <v>2376</v>
      </c>
      <c r="Q499" t="str">
        <f>SUBSTITUTE(Table3[[#This Row],[Column1]],"'","")</f>
        <v>RXN-23CAPPD_c_FWD-YGR247W</v>
      </c>
      <c r="S499" t="s">
        <v>609</v>
      </c>
      <c r="T499" t="s">
        <v>415</v>
      </c>
      <c r="U499">
        <v>7.2023277288199995E-4</v>
      </c>
      <c r="V499" cm="1">
        <f t="array" ref="V499">(_xlfn._xlws.FILTER(Table3[Column2],Table3[Column2]=Table5[[#This Row],[Column1]],"")=Table5[[#This Row],[Column1]])*Table5[[#This Row],[Column3]]</f>
        <v>0</v>
      </c>
      <c r="X499" t="s">
        <v>609</v>
      </c>
      <c r="Y499" t="s">
        <v>415</v>
      </c>
      <c r="Z499">
        <v>6.6838353650600004E-4</v>
      </c>
      <c r="AA499">
        <f>_xlfn.XLOOKUP(Table4[[#This Row],[Column1]],Table2[Column1],Table2[Column3])</f>
        <v>7.2023277288199995E-4</v>
      </c>
      <c r="AB499">
        <f>(Table4[[#This Row],[old flux]]-Table4[[#This Row],[Column3]])/Table4[[#This Row],[old flux]]</f>
        <v>7.1989554388820737E-2</v>
      </c>
    </row>
    <row r="500" spans="6:28" hidden="1" x14ac:dyDescent="0.2">
      <c r="F500" t="s">
        <v>6251</v>
      </c>
      <c r="G500">
        <f>_xlfn.XLOOKUP(SUBSTITUTE(Table6[[#This Row],[rxn]],"'",""),Table1[rxnid2],Table1[kapp (1/h)],MEDIAN(Table1[kapp (1/h)]))</f>
        <v>24803.684102600713</v>
      </c>
      <c r="J500" t="s">
        <v>610</v>
      </c>
      <c r="K500" t="s">
        <v>415</v>
      </c>
      <c r="L500">
        <v>7.2023277288199995E-4</v>
      </c>
      <c r="M500" cm="1">
        <f t="array" ref="M500">(_xlfn._xlws.FILTER(Table3[Column2],Table3[Column2]=Table2[[#This Row],[Column1]],"")=Table2[[#This Row],[Column1]])*Table2[[#This Row],[Column3]]</f>
        <v>0</v>
      </c>
      <c r="P500" t="s">
        <v>2377</v>
      </c>
      <c r="Q500" t="str">
        <f>SUBSTITUTE(Table3[[#This Row],[Column1]],"'","")</f>
        <v>RXN-AGTi_c_FWD-YFL030W</v>
      </c>
      <c r="S500" t="s">
        <v>610</v>
      </c>
      <c r="T500" t="s">
        <v>415</v>
      </c>
      <c r="U500">
        <v>7.2023277288199995E-4</v>
      </c>
      <c r="V500" cm="1">
        <f t="array" ref="V500">(_xlfn._xlws.FILTER(Table3[Column2],Table3[Column2]=Table5[[#This Row],[Column1]],"")=Table5[[#This Row],[Column1]])*Table5[[#This Row],[Column3]]</f>
        <v>0</v>
      </c>
      <c r="X500" t="s">
        <v>610</v>
      </c>
      <c r="Y500" t="s">
        <v>415</v>
      </c>
      <c r="Z500">
        <v>6.6838353650600004E-4</v>
      </c>
      <c r="AA500">
        <f>_xlfn.XLOOKUP(Table4[[#This Row],[Column1]],Table2[Column1],Table2[Column3])</f>
        <v>7.2023277288199995E-4</v>
      </c>
      <c r="AB500">
        <f>(Table4[[#This Row],[old flux]]-Table4[[#This Row],[Column3]])/Table4[[#This Row],[old flux]]</f>
        <v>7.1989554388820737E-2</v>
      </c>
    </row>
    <row r="501" spans="6:28" hidden="1" x14ac:dyDescent="0.2">
      <c r="F501" t="s">
        <v>6252</v>
      </c>
      <c r="G501">
        <f>_xlfn.XLOOKUP(SUBSTITUTE(Table6[[#This Row],[rxn]],"'",""),Table1[rxnid2],Table1[kapp (1/h)],MEDIAN(Table1[kapp (1/h)]))</f>
        <v>24803.684102600713</v>
      </c>
      <c r="J501" t="s">
        <v>611</v>
      </c>
      <c r="K501" t="s">
        <v>415</v>
      </c>
      <c r="L501">
        <v>7.2023277288199995E-4</v>
      </c>
      <c r="M501" cm="1">
        <f t="array" ref="M501">(_xlfn._xlws.FILTER(Table3[Column2],Table3[Column2]=Table2[[#This Row],[Column1]],"")=Table2[[#This Row],[Column1]])*Table2[[#This Row],[Column3]]</f>
        <v>0</v>
      </c>
      <c r="P501" t="s">
        <v>2378</v>
      </c>
      <c r="Q501" t="str">
        <f>SUBSTITUTE(Table3[[#This Row],[Column1]],"'","")</f>
        <v>RXN-ALATRS_c_FWD-YOR335C</v>
      </c>
      <c r="S501" t="s">
        <v>611</v>
      </c>
      <c r="T501" t="s">
        <v>415</v>
      </c>
      <c r="U501">
        <v>7.2023277288199995E-4</v>
      </c>
      <c r="V501" cm="1">
        <f t="array" ref="V501">(_xlfn._xlws.FILTER(Table3[Column2],Table3[Column2]=Table5[[#This Row],[Column1]],"")=Table5[[#This Row],[Column1]])*Table5[[#This Row],[Column3]]</f>
        <v>0</v>
      </c>
      <c r="X501" t="s">
        <v>611</v>
      </c>
      <c r="Y501" t="s">
        <v>415</v>
      </c>
      <c r="Z501">
        <v>6.6838353650600004E-4</v>
      </c>
      <c r="AA501">
        <f>_xlfn.XLOOKUP(Table4[[#This Row],[Column1]],Table2[Column1],Table2[Column3])</f>
        <v>7.2023277288199995E-4</v>
      </c>
      <c r="AB501">
        <f>(Table4[[#This Row],[old flux]]-Table4[[#This Row],[Column3]])/Table4[[#This Row],[old flux]]</f>
        <v>7.1989554388820737E-2</v>
      </c>
    </row>
    <row r="502" spans="6:28" hidden="1" x14ac:dyDescent="0.2">
      <c r="F502" t="s">
        <v>6253</v>
      </c>
      <c r="G502">
        <f>_xlfn.XLOOKUP(SUBSTITUTE(Table6[[#This Row],[rxn]],"'",""),Table1[rxnid2],Table1[kapp (1/h)],MEDIAN(Table1[kapp (1/h)]))</f>
        <v>24803.684102600713</v>
      </c>
      <c r="J502" t="s">
        <v>612</v>
      </c>
      <c r="K502" t="s">
        <v>415</v>
      </c>
      <c r="L502">
        <v>7.2023277288199995E-4</v>
      </c>
      <c r="M502" cm="1">
        <f t="array" ref="M502">(_xlfn._xlws.FILTER(Table3[Column2],Table3[Column2]=Table2[[#This Row],[Column1]],"")=Table2[[#This Row],[Column1]])*Table2[[#This Row],[Column3]]</f>
        <v>0</v>
      </c>
      <c r="P502" t="s">
        <v>2379</v>
      </c>
      <c r="Q502" t="str">
        <f>SUBSTITUTE(Table3[[#This Row],[Column1]],"'","")</f>
        <v>RXN-OHACT3_c_FWD-YGR177C</v>
      </c>
      <c r="S502" t="s">
        <v>612</v>
      </c>
      <c r="T502" t="s">
        <v>415</v>
      </c>
      <c r="U502">
        <v>7.2023277288199995E-4</v>
      </c>
      <c r="V502" cm="1">
        <f t="array" ref="V502">(_xlfn._xlws.FILTER(Table3[Column2],Table3[Column2]=Table5[[#This Row],[Column1]],"")=Table5[[#This Row],[Column1]])*Table5[[#This Row],[Column3]]</f>
        <v>0</v>
      </c>
      <c r="X502" t="s">
        <v>612</v>
      </c>
      <c r="Y502" t="s">
        <v>415</v>
      </c>
      <c r="Z502">
        <v>6.6838353650600004E-4</v>
      </c>
      <c r="AA502">
        <f>_xlfn.XLOOKUP(Table4[[#This Row],[Column1]],Table2[Column1],Table2[Column3])</f>
        <v>7.2023277288199995E-4</v>
      </c>
      <c r="AB502">
        <f>(Table4[[#This Row],[old flux]]-Table4[[#This Row],[Column3]])/Table4[[#This Row],[old flux]]</f>
        <v>7.1989554388820737E-2</v>
      </c>
    </row>
    <row r="503" spans="6:28" hidden="1" x14ac:dyDescent="0.2">
      <c r="F503" t="s">
        <v>6254</v>
      </c>
      <c r="G503">
        <f>_xlfn.XLOOKUP(SUBSTITUTE(Table6[[#This Row],[rxn]],"'",""),Table1[rxnid2],Table1[kapp (1/h)],MEDIAN(Table1[kapp (1/h)]))</f>
        <v>24803.684102600713</v>
      </c>
      <c r="J503" t="s">
        <v>613</v>
      </c>
      <c r="K503" t="s">
        <v>415</v>
      </c>
      <c r="L503">
        <v>1.7354403000000001E-8</v>
      </c>
      <c r="M503" cm="1">
        <f t="array" ref="M503">(_xlfn._xlws.FILTER(Table3[Column2],Table3[Column2]=Table2[[#This Row],[Column1]],"")=Table2[[#This Row],[Column1]])*Table2[[#This Row],[Column3]]</f>
        <v>0</v>
      </c>
      <c r="P503" t="s">
        <v>2380</v>
      </c>
      <c r="Q503" t="str">
        <f>SUBSTITUTE(Table3[[#This Row],[Column1]],"'","")</f>
        <v>RXN-OHACT3_c_FWD-YOR377W</v>
      </c>
      <c r="S503" t="s">
        <v>613</v>
      </c>
      <c r="T503" t="s">
        <v>415</v>
      </c>
      <c r="U503">
        <v>1.7354403000000001E-8</v>
      </c>
      <c r="V503" cm="1">
        <f t="array" ref="V503">(_xlfn._xlws.FILTER(Table3[Column2],Table3[Column2]=Table5[[#This Row],[Column1]],"")=Table5[[#This Row],[Column1]])*Table5[[#This Row],[Column3]]</f>
        <v>0</v>
      </c>
      <c r="X503" t="s">
        <v>613</v>
      </c>
      <c r="Y503" t="s">
        <v>415</v>
      </c>
      <c r="Z503">
        <v>1.7354403000000001E-8</v>
      </c>
      <c r="AA503">
        <f>_xlfn.XLOOKUP(Table4[[#This Row],[Column1]],Table2[Column1],Table2[Column3])</f>
        <v>1.7354403000000001E-8</v>
      </c>
      <c r="AB503">
        <f>(Table4[[#This Row],[old flux]]-Table4[[#This Row],[Column3]])/Table4[[#This Row],[old flux]]</f>
        <v>0</v>
      </c>
    </row>
    <row r="504" spans="6:28" hidden="1" x14ac:dyDescent="0.2">
      <c r="F504" t="s">
        <v>6255</v>
      </c>
      <c r="G504">
        <f>_xlfn.XLOOKUP(SUBSTITUTE(Table6[[#This Row],[rxn]],"'",""),Table1[rxnid2],Table1[kapp (1/h)],MEDIAN(Table1[kapp (1/h)]))</f>
        <v>24803.684102600713</v>
      </c>
      <c r="J504" t="s">
        <v>614</v>
      </c>
      <c r="K504" t="s">
        <v>415</v>
      </c>
      <c r="L504">
        <v>1.7354403000000001E-8</v>
      </c>
      <c r="M504" cm="1">
        <f t="array" ref="M504">(_xlfn._xlws.FILTER(Table3[Column2],Table3[Column2]=Table2[[#This Row],[Column1]],"")=Table2[[#This Row],[Column1]])*Table2[[#This Row],[Column3]]</f>
        <v>0</v>
      </c>
      <c r="P504" t="s">
        <v>2381</v>
      </c>
      <c r="Q504" t="str">
        <f>SUBSTITUTE(Table3[[#This Row],[Column1]],"'","")</f>
        <v>RXN-OHACT1_c_FWD-YGR177C</v>
      </c>
      <c r="S504" t="s">
        <v>614</v>
      </c>
      <c r="T504" t="s">
        <v>415</v>
      </c>
      <c r="U504">
        <v>1.7354403000000001E-8</v>
      </c>
      <c r="V504" cm="1">
        <f t="array" ref="V504">(_xlfn._xlws.FILTER(Table3[Column2],Table3[Column2]=Table5[[#This Row],[Column1]],"")=Table5[[#This Row],[Column1]])*Table5[[#This Row],[Column3]]</f>
        <v>0</v>
      </c>
      <c r="X504" t="s">
        <v>614</v>
      </c>
      <c r="Y504" t="s">
        <v>415</v>
      </c>
      <c r="Z504">
        <v>1.7354403000000001E-8</v>
      </c>
      <c r="AA504">
        <f>_xlfn.XLOOKUP(Table4[[#This Row],[Column1]],Table2[Column1],Table2[Column3])</f>
        <v>1.7354403000000001E-8</v>
      </c>
      <c r="AB504">
        <f>(Table4[[#This Row],[old flux]]-Table4[[#This Row],[Column3]])/Table4[[#This Row],[old flux]]</f>
        <v>0</v>
      </c>
    </row>
    <row r="505" spans="6:28" hidden="1" x14ac:dyDescent="0.2">
      <c r="F505" t="s">
        <v>6256</v>
      </c>
      <c r="G505">
        <f>_xlfn.XLOOKUP(SUBSTITUTE(Table6[[#This Row],[rxn]],"'",""),Table1[rxnid2],Table1[kapp (1/h)],MEDIAN(Table1[kapp (1/h)]))</f>
        <v>24803.684102600713</v>
      </c>
      <c r="J505" t="s">
        <v>615</v>
      </c>
      <c r="K505" t="s">
        <v>415</v>
      </c>
      <c r="L505">
        <v>7.2023277288199995E-4</v>
      </c>
      <c r="M505" cm="1">
        <f t="array" ref="M505">(_xlfn._xlws.FILTER(Table3[Column2],Table3[Column2]=Table2[[#This Row],[Column1]],"")=Table2[[#This Row],[Column1]])*Table2[[#This Row],[Column3]]</f>
        <v>0</v>
      </c>
      <c r="P505" t="s">
        <v>2382</v>
      </c>
      <c r="Q505" t="str">
        <f>SUBSTITUTE(Table3[[#This Row],[Column1]],"'","")</f>
        <v>RXN-OHACT1_c_FWD-YOR377W</v>
      </c>
      <c r="S505" t="s">
        <v>615</v>
      </c>
      <c r="T505" t="s">
        <v>415</v>
      </c>
      <c r="U505">
        <v>7.2023277288199995E-4</v>
      </c>
      <c r="V505" cm="1">
        <f t="array" ref="V505">(_xlfn._xlws.FILTER(Table3[Column2],Table3[Column2]=Table5[[#This Row],[Column1]],"")=Table5[[#This Row],[Column1]])*Table5[[#This Row],[Column3]]</f>
        <v>0</v>
      </c>
      <c r="X505" t="s">
        <v>615</v>
      </c>
      <c r="Y505" t="s">
        <v>415</v>
      </c>
      <c r="Z505">
        <v>6.6838353650600004E-4</v>
      </c>
      <c r="AA505">
        <f>_xlfn.XLOOKUP(Table4[[#This Row],[Column1]],Table2[Column1],Table2[Column3])</f>
        <v>7.2023277288199995E-4</v>
      </c>
      <c r="AB505">
        <f>(Table4[[#This Row],[old flux]]-Table4[[#This Row],[Column3]])/Table4[[#This Row],[old flux]]</f>
        <v>7.1989554388820737E-2</v>
      </c>
    </row>
    <row r="506" spans="6:28" hidden="1" x14ac:dyDescent="0.2">
      <c r="F506" t="s">
        <v>6257</v>
      </c>
      <c r="G506">
        <f>_xlfn.XLOOKUP(SUBSTITUTE(Table6[[#This Row],[rxn]],"'",""),Table1[rxnid2],Table1[kapp (1/h)],MEDIAN(Table1[kapp (1/h)]))</f>
        <v>24803.684102600713</v>
      </c>
      <c r="J506" t="s">
        <v>616</v>
      </c>
      <c r="K506" t="s">
        <v>415</v>
      </c>
      <c r="L506">
        <v>1.7354403000000001E-8</v>
      </c>
      <c r="M506" cm="1">
        <f t="array" ref="M506">(_xlfn._xlws.FILTER(Table3[Column2],Table3[Column2]=Table2[[#This Row],[Column1]],"")=Table2[[#This Row],[Column1]])*Table2[[#This Row],[Column3]]</f>
        <v>0</v>
      </c>
      <c r="P506" t="s">
        <v>2383</v>
      </c>
      <c r="Q506" t="str">
        <f>SUBSTITUTE(Table3[[#This Row],[Column1]],"'","")</f>
        <v>RXN-OHACT2_c_FWD-YGR177C</v>
      </c>
      <c r="S506" t="s">
        <v>616</v>
      </c>
      <c r="T506" t="s">
        <v>415</v>
      </c>
      <c r="U506">
        <v>1.7354403000000001E-8</v>
      </c>
      <c r="V506" cm="1">
        <f t="array" ref="V506">(_xlfn._xlws.FILTER(Table3[Column2],Table3[Column2]=Table5[[#This Row],[Column1]],"")=Table5[[#This Row],[Column1]])*Table5[[#This Row],[Column3]]</f>
        <v>0</v>
      </c>
      <c r="X506" t="s">
        <v>616</v>
      </c>
      <c r="Y506" t="s">
        <v>415</v>
      </c>
      <c r="Z506">
        <v>1.7354403000000001E-8</v>
      </c>
      <c r="AA506">
        <f>_xlfn.XLOOKUP(Table4[[#This Row],[Column1]],Table2[Column1],Table2[Column3])</f>
        <v>1.7354403000000001E-8</v>
      </c>
      <c r="AB506">
        <f>(Table4[[#This Row],[old flux]]-Table4[[#This Row],[Column3]])/Table4[[#This Row],[old flux]]</f>
        <v>0</v>
      </c>
    </row>
    <row r="507" spans="6:28" hidden="1" x14ac:dyDescent="0.2">
      <c r="F507" t="s">
        <v>6258</v>
      </c>
      <c r="G507">
        <f>_xlfn.XLOOKUP(SUBSTITUTE(Table6[[#This Row],[rxn]],"'",""),Table1[rxnid2],Table1[kapp (1/h)],MEDIAN(Table1[kapp (1/h)]))</f>
        <v>24803.684102600713</v>
      </c>
      <c r="J507" t="s">
        <v>617</v>
      </c>
      <c r="K507" t="s">
        <v>415</v>
      </c>
      <c r="L507">
        <v>4.8346282779999997E-6</v>
      </c>
      <c r="M507" cm="1">
        <f t="array" ref="M507">(_xlfn._xlws.FILTER(Table3[Column2],Table3[Column2]=Table2[[#This Row],[Column1]],"")=Table2[[#This Row],[Column1]])*Table2[[#This Row],[Column3]]</f>
        <v>0</v>
      </c>
      <c r="P507" t="s">
        <v>2384</v>
      </c>
      <c r="Q507" t="str">
        <f>SUBSTITUTE(Table3[[#This Row],[Column1]],"'","")</f>
        <v>RXN-OHACT2_c_FWD-YOR377W</v>
      </c>
      <c r="S507" t="s">
        <v>617</v>
      </c>
      <c r="T507" t="s">
        <v>415</v>
      </c>
      <c r="U507">
        <v>4.8346282779999997E-6</v>
      </c>
      <c r="V507" cm="1">
        <f t="array" ref="V507">(_xlfn._xlws.FILTER(Table3[Column2],Table3[Column2]=Table5[[#This Row],[Column1]],"")=Table5[[#This Row],[Column1]])*Table5[[#This Row],[Column3]]</f>
        <v>0</v>
      </c>
      <c r="X507" t="s">
        <v>617</v>
      </c>
      <c r="Y507" t="s">
        <v>415</v>
      </c>
      <c r="Z507">
        <v>4.8346282779999997E-6</v>
      </c>
      <c r="AA507">
        <f>_xlfn.XLOOKUP(Table4[[#This Row],[Column1]],Table2[Column1],Table2[Column3])</f>
        <v>4.8346282779999997E-6</v>
      </c>
      <c r="AB507">
        <f>(Table4[[#This Row],[old flux]]-Table4[[#This Row],[Column3]])/Table4[[#This Row],[old flux]]</f>
        <v>0</v>
      </c>
    </row>
    <row r="508" spans="6:28" hidden="1" x14ac:dyDescent="0.2">
      <c r="F508" t="s">
        <v>6259</v>
      </c>
      <c r="G508">
        <f>_xlfn.XLOOKUP(SUBSTITUTE(Table6[[#This Row],[rxn]],"'",""),Table1[rxnid2],Table1[kapp (1/h)],MEDIAN(Table1[kapp (1/h)]))</f>
        <v>24803.684102600713</v>
      </c>
      <c r="J508" t="s">
        <v>618</v>
      </c>
      <c r="K508" t="s">
        <v>415</v>
      </c>
      <c r="L508">
        <v>3.8700296099999998E-6</v>
      </c>
      <c r="M508" cm="1">
        <f t="array" ref="M508">(_xlfn._xlws.FILTER(Table3[Column2],Table3[Column2]=Table2[[#This Row],[Column1]],"")=Table2[[#This Row],[Column1]])*Table2[[#This Row],[Column3]]</f>
        <v>0</v>
      </c>
      <c r="P508" t="s">
        <v>2385</v>
      </c>
      <c r="Q508" t="str">
        <f>SUBSTITUTE(Table3[[#This Row],[Column1]],"'","")</f>
        <v>RXN-OHACT4_c_FWD-YGR177C</v>
      </c>
      <c r="S508" t="s">
        <v>618</v>
      </c>
      <c r="T508" t="s">
        <v>415</v>
      </c>
      <c r="U508">
        <v>3.8700296099999998E-6</v>
      </c>
      <c r="V508" cm="1">
        <f t="array" ref="V508">(_xlfn._xlws.FILTER(Table3[Column2],Table3[Column2]=Table5[[#This Row],[Column1]],"")=Table5[[#This Row],[Column1]])*Table5[[#This Row],[Column3]]</f>
        <v>0</v>
      </c>
      <c r="X508" t="s">
        <v>618</v>
      </c>
      <c r="Y508" t="s">
        <v>415</v>
      </c>
      <c r="Z508">
        <v>3.8700296099999998E-6</v>
      </c>
      <c r="AA508">
        <f>_xlfn.XLOOKUP(Table4[[#This Row],[Column1]],Table2[Column1],Table2[Column3])</f>
        <v>3.8700296099999998E-6</v>
      </c>
      <c r="AB508">
        <f>(Table4[[#This Row],[old flux]]-Table4[[#This Row],[Column3]])/Table4[[#This Row],[old flux]]</f>
        <v>0</v>
      </c>
    </row>
    <row r="509" spans="6:28" hidden="1" x14ac:dyDescent="0.2">
      <c r="F509" t="s">
        <v>6260</v>
      </c>
      <c r="G509">
        <f>_xlfn.XLOOKUP(SUBSTITUTE(Table6[[#This Row],[rxn]],"'",""),Table1[rxnid2],Table1[kapp (1/h)],MEDIAN(Table1[kapp (1/h)]))</f>
        <v>24803.684102600713</v>
      </c>
      <c r="J509" t="s">
        <v>619</v>
      </c>
      <c r="K509" t="s">
        <v>415</v>
      </c>
      <c r="L509">
        <v>3.8700296099999998E-6</v>
      </c>
      <c r="M509" cm="1">
        <f t="array" ref="M509">(_xlfn._xlws.FILTER(Table3[Column2],Table3[Column2]=Table2[[#This Row],[Column1]],"")=Table2[[#This Row],[Column1]])*Table2[[#This Row],[Column3]]</f>
        <v>0</v>
      </c>
      <c r="P509" t="s">
        <v>2386</v>
      </c>
      <c r="Q509" t="str">
        <f>SUBSTITUTE(Table3[[#This Row],[Column1]],"'","")</f>
        <v>RXN-OHACT4_c_FWD-YOR377W</v>
      </c>
      <c r="S509" t="s">
        <v>619</v>
      </c>
      <c r="T509" t="s">
        <v>415</v>
      </c>
      <c r="U509">
        <v>3.8700296099999998E-6</v>
      </c>
      <c r="V509" cm="1">
        <f t="array" ref="V509">(_xlfn._xlws.FILTER(Table3[Column2],Table3[Column2]=Table5[[#This Row],[Column1]],"")=Table5[[#This Row],[Column1]])*Table5[[#This Row],[Column3]]</f>
        <v>0</v>
      </c>
      <c r="X509" t="s">
        <v>619</v>
      </c>
      <c r="Y509" t="s">
        <v>415</v>
      </c>
      <c r="Z509">
        <v>3.8700296099999998E-6</v>
      </c>
      <c r="AA509">
        <f>_xlfn.XLOOKUP(Table4[[#This Row],[Column1]],Table2[Column1],Table2[Column3])</f>
        <v>3.8700296099999998E-6</v>
      </c>
      <c r="AB509">
        <f>(Table4[[#This Row],[old flux]]-Table4[[#This Row],[Column3]])/Table4[[#This Row],[old flux]]</f>
        <v>0</v>
      </c>
    </row>
    <row r="510" spans="6:28" hidden="1" x14ac:dyDescent="0.2">
      <c r="F510" t="s">
        <v>6261</v>
      </c>
      <c r="G510">
        <f>_xlfn.XLOOKUP(SUBSTITUTE(Table6[[#This Row],[rxn]],"'",""),Table1[rxnid2],Table1[kapp (1/h)],MEDIAN(Table1[kapp (1/h)]))</f>
        <v>24803.684102600713</v>
      </c>
      <c r="J510" t="s">
        <v>620</v>
      </c>
      <c r="K510" t="s">
        <v>415</v>
      </c>
      <c r="L510">
        <v>5.0808004920000002E-6</v>
      </c>
      <c r="M510" cm="1">
        <f t="array" ref="M510">(_xlfn._xlws.FILTER(Table3[Column2],Table3[Column2]=Table2[[#This Row],[Column1]],"")=Table2[[#This Row],[Column1]])*Table2[[#This Row],[Column3]]</f>
        <v>0</v>
      </c>
      <c r="P510" t="s">
        <v>2387</v>
      </c>
      <c r="Q510" t="str">
        <f>SUBSTITUTE(Table3[[#This Row],[Column1]],"'","")</f>
        <v>RXN-OHACT5_c_FWD-YGR177C</v>
      </c>
      <c r="S510" t="s">
        <v>620</v>
      </c>
      <c r="T510" t="s">
        <v>415</v>
      </c>
      <c r="U510">
        <v>5.0808004920000002E-6</v>
      </c>
      <c r="V510" cm="1">
        <f t="array" ref="V510">(_xlfn._xlws.FILTER(Table3[Column2],Table3[Column2]=Table5[[#This Row],[Column1]],"")=Table5[[#This Row],[Column1]])*Table5[[#This Row],[Column3]]</f>
        <v>0</v>
      </c>
      <c r="X510" t="s">
        <v>620</v>
      </c>
      <c r="Y510" t="s">
        <v>415</v>
      </c>
      <c r="Z510">
        <v>5.0808004920000002E-6</v>
      </c>
      <c r="AA510">
        <f>_xlfn.XLOOKUP(Table4[[#This Row],[Column1]],Table2[Column1],Table2[Column3])</f>
        <v>5.0808004920000002E-6</v>
      </c>
      <c r="AB510">
        <f>(Table4[[#This Row],[old flux]]-Table4[[#This Row],[Column3]])/Table4[[#This Row],[old flux]]</f>
        <v>0</v>
      </c>
    </row>
    <row r="511" spans="6:28" hidden="1" x14ac:dyDescent="0.2">
      <c r="F511" t="s">
        <v>6262</v>
      </c>
      <c r="G511">
        <f>_xlfn.XLOOKUP(SUBSTITUTE(Table6[[#This Row],[rxn]],"'",""),Table1[rxnid2],Table1[kapp (1/h)],MEDIAN(Table1[kapp (1/h)]))</f>
        <v>24803.684102600713</v>
      </c>
      <c r="J511" t="s">
        <v>621</v>
      </c>
      <c r="K511" t="s">
        <v>415</v>
      </c>
      <c r="L511">
        <v>3.8700296095999999E-5</v>
      </c>
      <c r="M511" cm="1">
        <f t="array" ref="M511">(_xlfn._xlws.FILTER(Table3[Column2],Table3[Column2]=Table2[[#This Row],[Column1]],"")=Table2[[#This Row],[Column1]])*Table2[[#This Row],[Column3]]</f>
        <v>0</v>
      </c>
      <c r="P511" t="s">
        <v>2388</v>
      </c>
      <c r="Q511" t="str">
        <f>SUBSTITUTE(Table3[[#This Row],[Column1]],"'","")</f>
        <v>RXN-OHACT5_c_FWD-YOR377W</v>
      </c>
      <c r="S511" t="s">
        <v>621</v>
      </c>
      <c r="T511" t="s">
        <v>415</v>
      </c>
      <c r="U511">
        <v>3.8700296095999999E-5</v>
      </c>
      <c r="V511" cm="1">
        <f t="array" ref="V511">(_xlfn._xlws.FILTER(Table3[Column2],Table3[Column2]=Table5[[#This Row],[Column1]],"")=Table5[[#This Row],[Column1]])*Table5[[#This Row],[Column3]]</f>
        <v>0</v>
      </c>
      <c r="X511" t="s">
        <v>621</v>
      </c>
      <c r="Y511" t="s">
        <v>415</v>
      </c>
      <c r="Z511">
        <v>3.8700296095999999E-5</v>
      </c>
      <c r="AA511">
        <f>_xlfn.XLOOKUP(Table4[[#This Row],[Column1]],Table2[Column1],Table2[Column3])</f>
        <v>3.8700296095999999E-5</v>
      </c>
      <c r="AB511">
        <f>(Table4[[#This Row],[old flux]]-Table4[[#This Row],[Column3]])/Table4[[#This Row],[old flux]]</f>
        <v>0</v>
      </c>
    </row>
    <row r="512" spans="6:28" hidden="1" x14ac:dyDescent="0.2">
      <c r="F512" t="s">
        <v>6263</v>
      </c>
      <c r="G512">
        <f>_xlfn.XLOOKUP(SUBSTITUTE(Table6[[#This Row],[rxn]],"'",""),Table1[rxnid2],Table1[kapp (1/h)],MEDIAN(Table1[kapp (1/h)]))</f>
        <v>24803.684102600713</v>
      </c>
      <c r="J512" t="s">
        <v>622</v>
      </c>
      <c r="K512" t="s">
        <v>415</v>
      </c>
      <c r="L512">
        <v>4.8346282779999997E-6</v>
      </c>
      <c r="M512" cm="1">
        <f t="array" ref="M512">(_xlfn._xlws.FILTER(Table3[Column2],Table3[Column2]=Table2[[#This Row],[Column1]],"")=Table2[[#This Row],[Column1]])*Table2[[#This Row],[Column3]]</f>
        <v>0</v>
      </c>
      <c r="P512" t="s">
        <v>2389</v>
      </c>
      <c r="Q512" t="str">
        <f>SUBSTITUTE(Table3[[#This Row],[Column1]],"'","")</f>
        <v>RXN-ALCD2i1_c_FWD-YMR303C</v>
      </c>
      <c r="S512" t="s">
        <v>622</v>
      </c>
      <c r="T512" t="s">
        <v>415</v>
      </c>
      <c r="U512">
        <v>4.8346282779999997E-6</v>
      </c>
      <c r="V512" cm="1">
        <f t="array" ref="V512">(_xlfn._xlws.FILTER(Table3[Column2],Table3[Column2]=Table5[[#This Row],[Column1]],"")=Table5[[#This Row],[Column1]])*Table5[[#This Row],[Column3]]</f>
        <v>0</v>
      </c>
      <c r="X512" t="s">
        <v>622</v>
      </c>
      <c r="Y512" t="s">
        <v>415</v>
      </c>
      <c r="Z512">
        <v>4.8346282779999997E-6</v>
      </c>
      <c r="AA512">
        <f>_xlfn.XLOOKUP(Table4[[#This Row],[Column1]],Table2[Column1],Table2[Column3])</f>
        <v>4.8346282779999997E-6</v>
      </c>
      <c r="AB512">
        <f>(Table4[[#This Row],[old flux]]-Table4[[#This Row],[Column3]])/Table4[[#This Row],[old flux]]</f>
        <v>0</v>
      </c>
    </row>
    <row r="513" spans="6:28" hidden="1" x14ac:dyDescent="0.2">
      <c r="F513" t="s">
        <v>6264</v>
      </c>
      <c r="G513">
        <f>_xlfn.XLOOKUP(SUBSTITUTE(Table6[[#This Row],[rxn]],"'",""),Table1[rxnid2],Table1[kapp (1/h)],MEDIAN(Table1[kapp (1/h)]))</f>
        <v>24803.684102600713</v>
      </c>
      <c r="J513" t="s">
        <v>623</v>
      </c>
      <c r="K513" t="s">
        <v>415</v>
      </c>
      <c r="L513">
        <v>4.8346282779999997E-6</v>
      </c>
      <c r="M513" cm="1">
        <f t="array" ref="M513">(_xlfn._xlws.FILTER(Table3[Column2],Table3[Column2]=Table2[[#This Row],[Column1]],"")=Table2[[#This Row],[Column1]])*Table2[[#This Row],[Column3]]</f>
        <v>0</v>
      </c>
      <c r="P513" t="s">
        <v>2390</v>
      </c>
      <c r="Q513" t="str">
        <f>SUBSTITUTE(Table3[[#This Row],[Column1]],"'","")</f>
        <v>RXN-ALCD19y_c_FWD-YHR104W</v>
      </c>
      <c r="S513" t="s">
        <v>623</v>
      </c>
      <c r="T513" t="s">
        <v>415</v>
      </c>
      <c r="U513">
        <v>4.8346282779999997E-6</v>
      </c>
      <c r="V513" cm="1">
        <f t="array" ref="V513">(_xlfn._xlws.FILTER(Table3[Column2],Table3[Column2]=Table5[[#This Row],[Column1]],"")=Table5[[#This Row],[Column1]])*Table5[[#This Row],[Column3]]</f>
        <v>0</v>
      </c>
      <c r="X513" t="s">
        <v>623</v>
      </c>
      <c r="Y513" t="s">
        <v>415</v>
      </c>
      <c r="Z513">
        <v>4.8346282779999997E-6</v>
      </c>
      <c r="AA513">
        <f>_xlfn.XLOOKUP(Table4[[#This Row],[Column1]],Table2[Column1],Table2[Column3])</f>
        <v>4.8346282779999997E-6</v>
      </c>
      <c r="AB513">
        <f>(Table4[[#This Row],[old flux]]-Table4[[#This Row],[Column3]])/Table4[[#This Row],[old flux]]</f>
        <v>0</v>
      </c>
    </row>
    <row r="514" spans="6:28" hidden="1" x14ac:dyDescent="0.2">
      <c r="F514" t="s">
        <v>6265</v>
      </c>
      <c r="G514">
        <f>_xlfn.XLOOKUP(SUBSTITUTE(Table6[[#This Row],[rxn]],"'",""),Table1[rxnid2],Table1[kapp (1/h)],MEDIAN(Table1[kapp (1/h)]))</f>
        <v>24803.684102600713</v>
      </c>
      <c r="J514" t="s">
        <v>624</v>
      </c>
      <c r="K514" t="s">
        <v>415</v>
      </c>
      <c r="L514">
        <v>2.9527942999999998E-7</v>
      </c>
      <c r="M514" cm="1">
        <f t="array" ref="M514">(_xlfn._xlws.FILTER(Table3[Column2],Table3[Column2]=Table2[[#This Row],[Column1]],"")=Table2[[#This Row],[Column1]])*Table2[[#This Row],[Column3]]</f>
        <v>0</v>
      </c>
      <c r="P514" t="s">
        <v>2391</v>
      </c>
      <c r="Q514" t="str">
        <f>SUBSTITUTE(Table3[[#This Row],[Column1]],"'","")</f>
        <v>RXN-ALCD19y_c_FWD-YDR368W</v>
      </c>
      <c r="S514" t="s">
        <v>624</v>
      </c>
      <c r="T514" t="s">
        <v>415</v>
      </c>
      <c r="U514">
        <v>2.9527942999999998E-7</v>
      </c>
      <c r="V514" cm="1">
        <f t="array" ref="V514">(_xlfn._xlws.FILTER(Table3[Column2],Table3[Column2]=Table5[[#This Row],[Column1]],"")=Table5[[#This Row],[Column1]])*Table5[[#This Row],[Column3]]</f>
        <v>0</v>
      </c>
      <c r="X514" t="s">
        <v>624</v>
      </c>
      <c r="Y514" t="s">
        <v>415</v>
      </c>
      <c r="Z514">
        <v>2.9527942999999998E-7</v>
      </c>
      <c r="AA514">
        <f>_xlfn.XLOOKUP(Table4[[#This Row],[Column1]],Table2[Column1],Table2[Column3])</f>
        <v>2.9527942999999998E-7</v>
      </c>
      <c r="AB514">
        <f>(Table4[[#This Row],[old flux]]-Table4[[#This Row],[Column3]])/Table4[[#This Row],[old flux]]</f>
        <v>0</v>
      </c>
    </row>
    <row r="515" spans="6:28" hidden="1" x14ac:dyDescent="0.2">
      <c r="F515" t="s">
        <v>6266</v>
      </c>
      <c r="G515">
        <f>_xlfn.XLOOKUP(SUBSTITUTE(Table6[[#This Row],[rxn]],"'",""),Table1[rxnid2],Table1[kapp (1/h)],MEDIAN(Table1[kapp (1/h)]))</f>
        <v>24803.684102600713</v>
      </c>
      <c r="J515" t="s">
        <v>625</v>
      </c>
      <c r="K515" t="s">
        <v>415</v>
      </c>
      <c r="L515">
        <v>4.7320207330000003E-6</v>
      </c>
      <c r="M515" cm="1">
        <f t="array" ref="M515">(_xlfn._xlws.FILTER(Table3[Column2],Table3[Column2]=Table2[[#This Row],[Column1]],"")=Table2[[#This Row],[Column1]])*Table2[[#This Row],[Column3]]</f>
        <v>0</v>
      </c>
      <c r="P515" t="s">
        <v>2392</v>
      </c>
      <c r="Q515" t="str">
        <f>SUBSTITUTE(Table3[[#This Row],[Column1]],"'","")</f>
        <v>RXN-ALCD2i2_m_FWD-YMR083W</v>
      </c>
      <c r="S515" t="s">
        <v>625</v>
      </c>
      <c r="T515" t="s">
        <v>415</v>
      </c>
      <c r="U515">
        <v>4.7320207330000003E-6</v>
      </c>
      <c r="V515" cm="1">
        <f t="array" ref="V515">(_xlfn._xlws.FILTER(Table3[Column2],Table3[Column2]=Table5[[#This Row],[Column1]],"")=Table5[[#This Row],[Column1]])*Table5[[#This Row],[Column3]]</f>
        <v>0</v>
      </c>
      <c r="X515" t="s">
        <v>5289</v>
      </c>
      <c r="Y515" t="s">
        <v>415</v>
      </c>
      <c r="Z515">
        <v>2.7982699999999998E-10</v>
      </c>
      <c r="AA515" t="e">
        <f>_xlfn.XLOOKUP(Table4[[#This Row],[Column1]],Table2[Column1],Table2[Column3])</f>
        <v>#N/A</v>
      </c>
      <c r="AB515" t="e">
        <f>(Table4[[#This Row],[old flux]]-Table4[[#This Row],[Column3]])/Table4[[#This Row],[old flux]]</f>
        <v>#N/A</v>
      </c>
    </row>
    <row r="516" spans="6:28" hidden="1" x14ac:dyDescent="0.2">
      <c r="F516" t="s">
        <v>6267</v>
      </c>
      <c r="G516">
        <f>_xlfn.XLOOKUP(SUBSTITUTE(Table6[[#This Row],[rxn]],"'",""),Table1[rxnid2],Table1[kapp (1/h)],MEDIAN(Table1[kapp (1/h)]))</f>
        <v>24803.684102600713</v>
      </c>
      <c r="J516" t="s">
        <v>626</v>
      </c>
      <c r="K516" t="s">
        <v>415</v>
      </c>
      <c r="L516">
        <v>3.7510450700000001E-7</v>
      </c>
      <c r="M516" cm="1">
        <f t="array" ref="M516">(_xlfn._xlws.FILTER(Table3[Column2],Table3[Column2]=Table2[[#This Row],[Column1]],"")=Table2[[#This Row],[Column1]])*Table2[[#This Row],[Column3]]</f>
        <v>0</v>
      </c>
      <c r="P516" t="s">
        <v>2393</v>
      </c>
      <c r="Q516" t="str">
        <f>SUBSTITUTE(Table3[[#This Row],[Column1]],"'","")</f>
        <v>RXN-ALCD2i2_m_FWD-YGL256W</v>
      </c>
      <c r="S516" t="s">
        <v>626</v>
      </c>
      <c r="T516" t="s">
        <v>415</v>
      </c>
      <c r="U516">
        <v>3.7510450700000001E-7</v>
      </c>
      <c r="V516" cm="1">
        <f t="array" ref="V516">(_xlfn._xlws.FILTER(Table3[Column2],Table3[Column2]=Table5[[#This Row],[Column1]],"")=Table5[[#This Row],[Column1]])*Table5[[#This Row],[Column3]]</f>
        <v>0</v>
      </c>
      <c r="X516" t="s">
        <v>5290</v>
      </c>
      <c r="Y516" t="s">
        <v>415</v>
      </c>
      <c r="Z516">
        <v>8.5035689999999995E-9</v>
      </c>
      <c r="AA516" t="e">
        <f>_xlfn.XLOOKUP(Table4[[#This Row],[Column1]],Table2[Column1],Table2[Column3])</f>
        <v>#N/A</v>
      </c>
      <c r="AB516" t="e">
        <f>(Table4[[#This Row],[old flux]]-Table4[[#This Row],[Column3]])/Table4[[#This Row],[old flux]]</f>
        <v>#N/A</v>
      </c>
    </row>
    <row r="517" spans="6:28" hidden="1" x14ac:dyDescent="0.2">
      <c r="F517" t="s">
        <v>6268</v>
      </c>
      <c r="G517">
        <f>_xlfn.XLOOKUP(SUBSTITUTE(Table6[[#This Row],[rxn]],"'",""),Table1[rxnid2],Table1[kapp (1/h)],MEDIAN(Table1[kapp (1/h)]))</f>
        <v>24803.684102600713</v>
      </c>
      <c r="J517" t="s">
        <v>627</v>
      </c>
      <c r="K517" t="s">
        <v>415</v>
      </c>
      <c r="L517">
        <v>8.8444181000000003E-8</v>
      </c>
      <c r="M517" cm="1">
        <f t="array" ref="M517">(_xlfn._xlws.FILTER(Table3[Column2],Table3[Column2]=Table2[[#This Row],[Column1]],"")=Table2[[#This Row],[Column1]])*Table2[[#This Row],[Column3]]</f>
        <v>0</v>
      </c>
      <c r="P517" t="s">
        <v>2394</v>
      </c>
      <c r="Q517" t="str">
        <f>SUBSTITUTE(Table3[[#This Row],[Column1]],"'","")</f>
        <v>RXN-ALCD22xi_c_FWD-YBR145W</v>
      </c>
      <c r="S517" t="s">
        <v>627</v>
      </c>
      <c r="T517" t="s">
        <v>415</v>
      </c>
      <c r="U517">
        <v>8.8444181000000003E-8</v>
      </c>
      <c r="V517" cm="1">
        <f t="array" ref="V517">(_xlfn._xlws.FILTER(Table3[Column2],Table3[Column2]=Table5[[#This Row],[Column1]],"")=Table5[[#This Row],[Column1]])*Table5[[#This Row],[Column3]]</f>
        <v>0</v>
      </c>
      <c r="X517" t="s">
        <v>625</v>
      </c>
      <c r="Y517" t="s">
        <v>415</v>
      </c>
      <c r="Z517">
        <v>4.7320207330000003E-6</v>
      </c>
      <c r="AA517">
        <f>_xlfn.XLOOKUP(Table4[[#This Row],[Column1]],Table2[Column1],Table2[Column3])</f>
        <v>4.7320207330000003E-6</v>
      </c>
      <c r="AB517">
        <f>(Table4[[#This Row],[old flux]]-Table4[[#This Row],[Column3]])/Table4[[#This Row],[old flux]]</f>
        <v>0</v>
      </c>
    </row>
    <row r="518" spans="6:28" hidden="1" x14ac:dyDescent="0.2">
      <c r="F518" t="s">
        <v>6269</v>
      </c>
      <c r="G518">
        <f>_xlfn.XLOOKUP(SUBSTITUTE(Table6[[#This Row],[rxn]],"'",""),Table1[rxnid2],Table1[kapp (1/h)],MEDIAN(Table1[kapp (1/h)]))</f>
        <v>24803.684102600713</v>
      </c>
      <c r="J518" t="s">
        <v>628</v>
      </c>
      <c r="K518" t="s">
        <v>415</v>
      </c>
      <c r="L518">
        <v>9.0167083699999997E-7</v>
      </c>
      <c r="M518" cm="1">
        <f t="array" ref="M518">(_xlfn._xlws.FILTER(Table3[Column2],Table3[Column2]=Table2[[#This Row],[Column1]],"")=Table2[[#This Row],[Column1]])*Table2[[#This Row],[Column3]]</f>
        <v>0</v>
      </c>
      <c r="P518" t="s">
        <v>2395</v>
      </c>
      <c r="Q518" t="str">
        <f>SUBSTITUTE(Table3[[#This Row],[Column1]],"'","")</f>
        <v>RXN-ALCD22xi_c_FWD-YDL168W</v>
      </c>
      <c r="S518" t="s">
        <v>628</v>
      </c>
      <c r="T518" t="s">
        <v>415</v>
      </c>
      <c r="U518">
        <v>9.0167083699999997E-7</v>
      </c>
      <c r="V518" cm="1">
        <f t="array" ref="V518">(_xlfn._xlws.FILTER(Table3[Column2],Table3[Column2]=Table5[[#This Row],[Column1]],"")=Table5[[#This Row],[Column1]])*Table5[[#This Row],[Column3]]</f>
        <v>0</v>
      </c>
      <c r="X518" t="s">
        <v>626</v>
      </c>
      <c r="Y518" t="s">
        <v>415</v>
      </c>
      <c r="Z518">
        <v>3.7510450700000001E-7</v>
      </c>
      <c r="AA518">
        <f>_xlfn.XLOOKUP(Table4[[#This Row],[Column1]],Table2[Column1],Table2[Column3])</f>
        <v>3.7510450700000001E-7</v>
      </c>
      <c r="AB518">
        <f>(Table4[[#This Row],[old flux]]-Table4[[#This Row],[Column3]])/Table4[[#This Row],[old flux]]</f>
        <v>0</v>
      </c>
    </row>
    <row r="519" spans="6:28" hidden="1" x14ac:dyDescent="0.2">
      <c r="F519" t="s">
        <v>6270</v>
      </c>
      <c r="G519">
        <f>_xlfn.XLOOKUP(SUBSTITUTE(Table6[[#This Row],[rxn]],"'",""),Table1[rxnid2],Table1[kapp (1/h)],MEDIAN(Table1[kapp (1/h)]))</f>
        <v>24803.684102600713</v>
      </c>
      <c r="J519" t="s">
        <v>629</v>
      </c>
      <c r="K519" t="s">
        <v>415</v>
      </c>
      <c r="L519">
        <v>9.1853352700000004E-7</v>
      </c>
      <c r="M519" cm="1">
        <f t="array" ref="M519">(_xlfn._xlws.FILTER(Table3[Column2],Table3[Column2]=Table2[[#This Row],[Column1]],"")=Table2[[#This Row],[Column1]])*Table2[[#This Row],[Column3]]</f>
        <v>0</v>
      </c>
      <c r="P519" t="s">
        <v>2396</v>
      </c>
      <c r="Q519" t="str">
        <f>SUBSTITUTE(Table3[[#This Row],[Column1]],"'","")</f>
        <v>RXN-ALCD22xi_c_FWD-YOL086C</v>
      </c>
      <c r="S519" t="s">
        <v>629</v>
      </c>
      <c r="T519" t="s">
        <v>415</v>
      </c>
      <c r="U519">
        <v>9.1853352700000004E-7</v>
      </c>
      <c r="V519" cm="1">
        <f t="array" ref="V519">(_xlfn._xlws.FILTER(Table3[Column2],Table3[Column2]=Table5[[#This Row],[Column1]],"")=Table5[[#This Row],[Column1]])*Table5[[#This Row],[Column3]]</f>
        <v>0</v>
      </c>
      <c r="X519" t="s">
        <v>627</v>
      </c>
      <c r="Y519" t="s">
        <v>415</v>
      </c>
      <c r="Z519">
        <v>8.8444181000000003E-8</v>
      </c>
      <c r="AA519">
        <f>_xlfn.XLOOKUP(Table4[[#This Row],[Column1]],Table2[Column1],Table2[Column3])</f>
        <v>8.8444181000000003E-8</v>
      </c>
      <c r="AB519">
        <f>(Table4[[#This Row],[old flux]]-Table4[[#This Row],[Column3]])/Table4[[#This Row],[old flux]]</f>
        <v>0</v>
      </c>
    </row>
    <row r="520" spans="6:28" hidden="1" x14ac:dyDescent="0.2">
      <c r="F520" t="s">
        <v>6271</v>
      </c>
      <c r="G520">
        <f>_xlfn.XLOOKUP(SUBSTITUTE(Table6[[#This Row],[rxn]],"'",""),Table1[rxnid2],Table1[kapp (1/h)],MEDIAN(Table1[kapp (1/h)]))</f>
        <v>24803.684102600713</v>
      </c>
      <c r="J520" t="s">
        <v>630</v>
      </c>
      <c r="K520" t="s">
        <v>415</v>
      </c>
      <c r="L520">
        <v>1.4887778669999999E-6</v>
      </c>
      <c r="M520" cm="1">
        <f t="array" ref="M520">(_xlfn._xlws.FILTER(Table3[Column2],Table3[Column2]=Table2[[#This Row],[Column1]],"")=Table2[[#This Row],[Column1]])*Table2[[#This Row],[Column3]]</f>
        <v>0</v>
      </c>
      <c r="P520" t="s">
        <v>2397</v>
      </c>
      <c r="Q520" t="str">
        <f>SUBSTITUTE(Table3[[#This Row],[Column1]],"'","")</f>
        <v>RXN-ALCD22xi_m_FWD-YMR083W</v>
      </c>
      <c r="S520" t="s">
        <v>630</v>
      </c>
      <c r="T520" t="s">
        <v>415</v>
      </c>
      <c r="U520">
        <v>1.4887778669999999E-6</v>
      </c>
      <c r="V520" cm="1">
        <f t="array" ref="V520">(_xlfn._xlws.FILTER(Table3[Column2],Table3[Column2]=Table5[[#This Row],[Column1]],"")=Table5[[#This Row],[Column1]])*Table5[[#This Row],[Column3]]</f>
        <v>0</v>
      </c>
      <c r="X520" t="s">
        <v>628</v>
      </c>
      <c r="Y520" t="s">
        <v>415</v>
      </c>
      <c r="Z520">
        <v>9.0167083699999997E-7</v>
      </c>
      <c r="AA520">
        <f>_xlfn.XLOOKUP(Table4[[#This Row],[Column1]],Table2[Column1],Table2[Column3])</f>
        <v>9.0167083699999997E-7</v>
      </c>
      <c r="AB520">
        <f>(Table4[[#This Row],[old flux]]-Table4[[#This Row],[Column3]])/Table4[[#This Row],[old flux]]</f>
        <v>0</v>
      </c>
    </row>
    <row r="521" spans="6:28" hidden="1" x14ac:dyDescent="0.2">
      <c r="F521" t="s">
        <v>6272</v>
      </c>
      <c r="G521">
        <f>_xlfn.XLOOKUP(SUBSTITUTE(Table6[[#This Row],[rxn]],"'",""),Table1[rxnid2],Table1[kapp (1/h)],MEDIAN(Table1[kapp (1/h)]))</f>
        <v>24803.684102600713</v>
      </c>
      <c r="J521" t="s">
        <v>631</v>
      </c>
      <c r="K521" t="s">
        <v>415</v>
      </c>
      <c r="L521">
        <v>1.7928293101999999E-5</v>
      </c>
      <c r="M521" cm="1">
        <f t="array" ref="M521">(_xlfn._xlws.FILTER(Table3[Column2],Table3[Column2]=Table2[[#This Row],[Column1]],"")=Table2[[#This Row],[Column1]])*Table2[[#This Row],[Column3]]</f>
        <v>0</v>
      </c>
      <c r="P521" t="s">
        <v>2398</v>
      </c>
      <c r="Q521" t="str">
        <f>SUBSTITUTE(Table3[[#This Row],[Column1]],"'","")</f>
        <v>RXN-ALCD22xi_m_FWD-YGL256W</v>
      </c>
      <c r="S521" t="s">
        <v>631</v>
      </c>
      <c r="T521" t="s">
        <v>415</v>
      </c>
      <c r="U521">
        <v>1.7928293101999999E-5</v>
      </c>
      <c r="V521" cm="1">
        <f t="array" ref="V521">(_xlfn._xlws.FILTER(Table3[Column2],Table3[Column2]=Table5[[#This Row],[Column1]],"")=Table5[[#This Row],[Column1]])*Table5[[#This Row],[Column3]]</f>
        <v>0</v>
      </c>
      <c r="X521" t="s">
        <v>629</v>
      </c>
      <c r="Y521" t="s">
        <v>415</v>
      </c>
      <c r="Z521">
        <v>9.1853352700000004E-7</v>
      </c>
      <c r="AA521">
        <f>_xlfn.XLOOKUP(Table4[[#This Row],[Column1]],Table2[Column1],Table2[Column3])</f>
        <v>9.1853352700000004E-7</v>
      </c>
      <c r="AB521">
        <f>(Table4[[#This Row],[old flux]]-Table4[[#This Row],[Column3]])/Table4[[#This Row],[old flux]]</f>
        <v>0</v>
      </c>
    </row>
    <row r="522" spans="6:28" hidden="1" x14ac:dyDescent="0.2">
      <c r="F522" t="s">
        <v>6273</v>
      </c>
      <c r="G522">
        <f>_xlfn.XLOOKUP(SUBSTITUTE(Table6[[#This Row],[rxn]],"'",""),Table1[rxnid2],Table1[kapp (1/h)],MEDIAN(Table1[kapp (1/h)]))</f>
        <v>24803.684102600713</v>
      </c>
      <c r="J522" t="s">
        <v>632</v>
      </c>
      <c r="K522" t="s">
        <v>415</v>
      </c>
      <c r="L522">
        <v>4.04691707E-7</v>
      </c>
      <c r="M522" cm="1">
        <f t="array" ref="M522">(_xlfn._xlws.FILTER(Table3[Column2],Table3[Column2]=Table2[[#This Row],[Column1]],"")=Table2[[#This Row],[Column1]])*Table2[[#This Row],[Column3]]</f>
        <v>0</v>
      </c>
      <c r="P522" t="s">
        <v>2399</v>
      </c>
      <c r="Q522" t="str">
        <f>SUBSTITUTE(Table3[[#This Row],[Column1]],"'","")</f>
        <v>RXN-ALCD22yi_c_FWD-YDR368W</v>
      </c>
      <c r="S522" t="s">
        <v>632</v>
      </c>
      <c r="T522" t="s">
        <v>415</v>
      </c>
      <c r="U522">
        <v>4.04691707E-7</v>
      </c>
      <c r="V522" cm="1">
        <f t="array" ref="V522">(_xlfn._xlws.FILTER(Table3[Column2],Table3[Column2]=Table5[[#This Row],[Column1]],"")=Table5[[#This Row],[Column1]])*Table5[[#This Row],[Column3]]</f>
        <v>0</v>
      </c>
      <c r="X522" t="s">
        <v>5291</v>
      </c>
      <c r="Y522" t="s">
        <v>415</v>
      </c>
      <c r="Z522">
        <v>4.8792169999999999E-9</v>
      </c>
      <c r="AA522" t="e">
        <f>_xlfn.XLOOKUP(Table4[[#This Row],[Column1]],Table2[Column1],Table2[Column3])</f>
        <v>#N/A</v>
      </c>
      <c r="AB522" t="e">
        <f>(Table4[[#This Row],[old flux]]-Table4[[#This Row],[Column3]])/Table4[[#This Row],[old flux]]</f>
        <v>#N/A</v>
      </c>
    </row>
    <row r="523" spans="6:28" hidden="1" x14ac:dyDescent="0.2">
      <c r="F523" t="s">
        <v>6274</v>
      </c>
      <c r="G523">
        <f>_xlfn.XLOOKUP(SUBSTITUTE(Table6[[#This Row],[rxn]],"'",""),Table1[rxnid2],Table1[kapp (1/h)],MEDIAN(Table1[kapp (1/h)]))</f>
        <v>24803.684102600713</v>
      </c>
      <c r="J523" t="s">
        <v>633</v>
      </c>
      <c r="K523" t="s">
        <v>415</v>
      </c>
      <c r="L523">
        <v>5.7950004299999997E-7</v>
      </c>
      <c r="M523" cm="1">
        <f t="array" ref="M523">(_xlfn._xlws.FILTER(Table3[Column2],Table3[Column2]=Table2[[#This Row],[Column1]],"")=Table2[[#This Row],[Column1]])*Table2[[#This Row],[Column3]]</f>
        <v>0</v>
      </c>
      <c r="P523" t="s">
        <v>2400</v>
      </c>
      <c r="Q523" t="str">
        <f>SUBSTITUTE(Table3[[#This Row],[Column1]],"'","")</f>
        <v>RXN-ALCD22yi_c_FWD-YMR318C</v>
      </c>
      <c r="S523" t="s">
        <v>633</v>
      </c>
      <c r="T523" t="s">
        <v>415</v>
      </c>
      <c r="U523">
        <v>5.7950004299999997E-7</v>
      </c>
      <c r="V523" cm="1">
        <f t="array" ref="V523">(_xlfn._xlws.FILTER(Table3[Column2],Table3[Column2]=Table5[[#This Row],[Column1]],"")=Table5[[#This Row],[Column1]])*Table5[[#This Row],[Column3]]</f>
        <v>0</v>
      </c>
      <c r="X523" t="s">
        <v>630</v>
      </c>
      <c r="Y523" t="s">
        <v>415</v>
      </c>
      <c r="Z523">
        <v>1.4887778669999999E-6</v>
      </c>
      <c r="AA523">
        <f>_xlfn.XLOOKUP(Table4[[#This Row],[Column1]],Table2[Column1],Table2[Column3])</f>
        <v>1.4887778669999999E-6</v>
      </c>
      <c r="AB523">
        <f>(Table4[[#This Row],[old flux]]-Table4[[#This Row],[Column3]])/Table4[[#This Row],[old flux]]</f>
        <v>0</v>
      </c>
    </row>
    <row r="524" spans="6:28" hidden="1" x14ac:dyDescent="0.2">
      <c r="F524" t="s">
        <v>6275</v>
      </c>
      <c r="G524">
        <f>_xlfn.XLOOKUP(SUBSTITUTE(Table6[[#This Row],[rxn]],"'",""),Table1[rxnid2],Table1[kapp (1/h)],MEDIAN(Table1[kapp (1/h)]))</f>
        <v>24803.684102600713</v>
      </c>
      <c r="J524" t="s">
        <v>634</v>
      </c>
      <c r="K524" t="s">
        <v>415</v>
      </c>
      <c r="L524">
        <v>1.2699254E-8</v>
      </c>
      <c r="M524" cm="1">
        <f t="array" ref="M524">(_xlfn._xlws.FILTER(Table3[Column2],Table3[Column2]=Table2[[#This Row],[Column1]],"")=Table2[[#This Row],[Column1]])*Table2[[#This Row],[Column3]]</f>
        <v>0</v>
      </c>
      <c r="P524" t="s">
        <v>2401</v>
      </c>
      <c r="Q524" t="str">
        <f>SUBSTITUTE(Table3[[#This Row],[Column1]],"'","")</f>
        <v>RXN-ALCD22yi_c_FWD-YCR105W</v>
      </c>
      <c r="S524" t="s">
        <v>634</v>
      </c>
      <c r="T524" t="s">
        <v>415</v>
      </c>
      <c r="U524">
        <v>1.2699254E-8</v>
      </c>
      <c r="V524" cm="1">
        <f t="array" ref="V524">(_xlfn._xlws.FILTER(Table3[Column2],Table3[Column2]=Table5[[#This Row],[Column1]],"")=Table5[[#This Row],[Column1]])*Table5[[#This Row],[Column3]]</f>
        <v>0</v>
      </c>
      <c r="X524" t="s">
        <v>631</v>
      </c>
      <c r="Y524" t="s">
        <v>415</v>
      </c>
      <c r="Z524">
        <v>1.7928293101999999E-5</v>
      </c>
      <c r="AA524">
        <f>_xlfn.XLOOKUP(Table4[[#This Row],[Column1]],Table2[Column1],Table2[Column3])</f>
        <v>1.7928293101999999E-5</v>
      </c>
      <c r="AB524">
        <f>(Table4[[#This Row],[old flux]]-Table4[[#This Row],[Column3]])/Table4[[#This Row],[old flux]]</f>
        <v>0</v>
      </c>
    </row>
    <row r="525" spans="6:28" hidden="1" x14ac:dyDescent="0.2">
      <c r="F525" t="s">
        <v>6276</v>
      </c>
      <c r="G525">
        <f>_xlfn.XLOOKUP(SUBSTITUTE(Table6[[#This Row],[rxn]],"'",""),Table1[rxnid2],Table1[kapp (1/h)],MEDIAN(Table1[kapp (1/h)]))</f>
        <v>24803.684102600713</v>
      </c>
      <c r="J525" t="s">
        <v>635</v>
      </c>
      <c r="K525" t="s">
        <v>415</v>
      </c>
      <c r="L525">
        <v>1.3742838000000001E-7</v>
      </c>
      <c r="M525" cm="1">
        <f t="array" ref="M525">(_xlfn._xlws.FILTER(Table3[Column2],Table3[Column2]=Table2[[#This Row],[Column1]],"")=Table2[[#This Row],[Column1]])*Table2[[#This Row],[Column3]]</f>
        <v>0</v>
      </c>
      <c r="P525" t="s">
        <v>2402</v>
      </c>
      <c r="Q525" t="str">
        <f>SUBSTITUTE(Table3[[#This Row],[Column1]],"'","")</f>
        <v>RXN-ALCD25xi_c_FWD-YBR145W</v>
      </c>
      <c r="S525" t="s">
        <v>635</v>
      </c>
      <c r="T525" t="s">
        <v>415</v>
      </c>
      <c r="U525">
        <v>1.3742838000000001E-7</v>
      </c>
      <c r="V525" cm="1">
        <f t="array" ref="V525">(_xlfn._xlws.FILTER(Table3[Column2],Table3[Column2]=Table5[[#This Row],[Column1]],"")=Table5[[#This Row],[Column1]])*Table5[[#This Row],[Column3]]</f>
        <v>0</v>
      </c>
      <c r="X525" t="s">
        <v>5292</v>
      </c>
      <c r="Y525" t="s">
        <v>415</v>
      </c>
      <c r="Z525">
        <v>1.256336E-9</v>
      </c>
      <c r="AA525" t="e">
        <f>_xlfn.XLOOKUP(Table4[[#This Row],[Column1]],Table2[Column1],Table2[Column3])</f>
        <v>#N/A</v>
      </c>
      <c r="AB525" t="e">
        <f>(Table4[[#This Row],[old flux]]-Table4[[#This Row],[Column3]])/Table4[[#This Row],[old flux]]</f>
        <v>#N/A</v>
      </c>
    </row>
    <row r="526" spans="6:28" hidden="1" x14ac:dyDescent="0.2">
      <c r="F526" t="s">
        <v>6277</v>
      </c>
      <c r="G526">
        <f>_xlfn.XLOOKUP(SUBSTITUTE(Table6[[#This Row],[rxn]],"'",""),Table1[rxnid2],Table1[kapp (1/h)],MEDIAN(Table1[kapp (1/h)]))</f>
        <v>24803.684102600713</v>
      </c>
      <c r="J526" t="s">
        <v>636</v>
      </c>
      <c r="K526" t="s">
        <v>415</v>
      </c>
      <c r="L526">
        <v>3.8533475000000001E-8</v>
      </c>
      <c r="M526" cm="1">
        <f t="array" ref="M526">(_xlfn._xlws.FILTER(Table3[Column2],Table3[Column2]=Table2[[#This Row],[Column1]],"")=Table2[[#This Row],[Column1]])*Table2[[#This Row],[Column3]]</f>
        <v>0</v>
      </c>
      <c r="P526" t="s">
        <v>2403</v>
      </c>
      <c r="Q526" t="str">
        <f>SUBSTITUTE(Table3[[#This Row],[Column1]],"'","")</f>
        <v>RXN-ALCD25xi_c_FWD-YDL168W</v>
      </c>
      <c r="S526" t="s">
        <v>636</v>
      </c>
      <c r="T526" t="s">
        <v>415</v>
      </c>
      <c r="U526">
        <v>3.8533475000000001E-8</v>
      </c>
      <c r="V526" cm="1">
        <f t="array" ref="V526">(_xlfn._xlws.FILTER(Table3[Column2],Table3[Column2]=Table5[[#This Row],[Column1]],"")=Table5[[#This Row],[Column1]])*Table5[[#This Row],[Column3]]</f>
        <v>0</v>
      </c>
      <c r="X526" t="s">
        <v>632</v>
      </c>
      <c r="Y526" t="s">
        <v>415</v>
      </c>
      <c r="Z526">
        <v>4.04691707E-7</v>
      </c>
      <c r="AA526">
        <f>_xlfn.XLOOKUP(Table4[[#This Row],[Column1]],Table2[Column1],Table2[Column3])</f>
        <v>4.04691707E-7</v>
      </c>
      <c r="AB526">
        <f>(Table4[[#This Row],[old flux]]-Table4[[#This Row],[Column3]])/Table4[[#This Row],[old flux]]</f>
        <v>0</v>
      </c>
    </row>
    <row r="527" spans="6:28" hidden="1" x14ac:dyDescent="0.2">
      <c r="F527" t="s">
        <v>6278</v>
      </c>
      <c r="G527">
        <f>_xlfn.XLOOKUP(SUBSTITUTE(Table6[[#This Row],[rxn]],"'",""),Table1[rxnid2],Table1[kapp (1/h)],MEDIAN(Table1[kapp (1/h)]))</f>
        <v>24803.684102600713</v>
      </c>
      <c r="J527" t="s">
        <v>637</v>
      </c>
      <c r="K527" t="s">
        <v>415</v>
      </c>
      <c r="L527">
        <v>1.4485197139999999E-6</v>
      </c>
      <c r="M527" cm="1">
        <f t="array" ref="M527">(_xlfn._xlws.FILTER(Table3[Column2],Table3[Column2]=Table2[[#This Row],[Column1]],"")=Table2[[#This Row],[Column1]])*Table2[[#This Row],[Column3]]</f>
        <v>0</v>
      </c>
      <c r="P527" t="s">
        <v>2404</v>
      </c>
      <c r="Q527" t="str">
        <f>SUBSTITUTE(Table3[[#This Row],[Column1]],"'","")</f>
        <v>RXN-ALCD25xi_c_FWD-YOL086C</v>
      </c>
      <c r="S527" t="s">
        <v>637</v>
      </c>
      <c r="T527" t="s">
        <v>415</v>
      </c>
      <c r="U527">
        <v>1.4485197139999999E-6</v>
      </c>
      <c r="V527" cm="1">
        <f t="array" ref="V527">(_xlfn._xlws.FILTER(Table3[Column2],Table3[Column2]=Table5[[#This Row],[Column1]],"")=Table5[[#This Row],[Column1]])*Table5[[#This Row],[Column3]]</f>
        <v>0</v>
      </c>
      <c r="X527" t="s">
        <v>633</v>
      </c>
      <c r="Y527" t="s">
        <v>415</v>
      </c>
      <c r="Z527">
        <v>5.7950004299999997E-7</v>
      </c>
      <c r="AA527">
        <f>_xlfn.XLOOKUP(Table4[[#This Row],[Column1]],Table2[Column1],Table2[Column3])</f>
        <v>5.7950004299999997E-7</v>
      </c>
      <c r="AB527">
        <f>(Table4[[#This Row],[old flux]]-Table4[[#This Row],[Column3]])/Table4[[#This Row],[old flux]]</f>
        <v>0</v>
      </c>
    </row>
    <row r="528" spans="6:28" hidden="1" x14ac:dyDescent="0.2">
      <c r="F528" t="s">
        <v>6279</v>
      </c>
      <c r="G528">
        <f>_xlfn.XLOOKUP(SUBSTITUTE(Table6[[#This Row],[rxn]],"'",""),Table1[rxnid2],Table1[kapp (1/h)],MEDIAN(Table1[kapp (1/h)]))</f>
        <v>24803.684102600713</v>
      </c>
      <c r="J528" t="s">
        <v>638</v>
      </c>
      <c r="K528" t="s">
        <v>415</v>
      </c>
      <c r="L528">
        <v>3.1798924000000001E-8</v>
      </c>
      <c r="M528" cm="1">
        <f t="array" ref="M528">(_xlfn._xlws.FILTER(Table3[Column2],Table3[Column2]=Table2[[#This Row],[Column1]],"")=Table2[[#This Row],[Column1]])*Table2[[#This Row],[Column3]]</f>
        <v>0</v>
      </c>
      <c r="P528" t="s">
        <v>2405</v>
      </c>
      <c r="Q528" t="str">
        <f>SUBSTITUTE(Table3[[#This Row],[Column1]],"'","")</f>
        <v>RXN-ALCD25xi_m_FWD-YMR083W</v>
      </c>
      <c r="S528" t="s">
        <v>638</v>
      </c>
      <c r="T528" t="s">
        <v>415</v>
      </c>
      <c r="U528">
        <v>3.1798924000000001E-8</v>
      </c>
      <c r="V528" cm="1">
        <f t="array" ref="V528">(_xlfn._xlws.FILTER(Table3[Column2],Table3[Column2]=Table5[[#This Row],[Column1]],"")=Table5[[#This Row],[Column1]])*Table5[[#This Row],[Column3]]</f>
        <v>0</v>
      </c>
      <c r="X528" t="s">
        <v>634</v>
      </c>
      <c r="Y528" t="s">
        <v>415</v>
      </c>
      <c r="Z528">
        <v>1.2699254E-8</v>
      </c>
      <c r="AA528">
        <f>_xlfn.XLOOKUP(Table4[[#This Row],[Column1]],Table2[Column1],Table2[Column3])</f>
        <v>1.2699254E-8</v>
      </c>
      <c r="AB528">
        <f>(Table4[[#This Row],[old flux]]-Table4[[#This Row],[Column3]])/Table4[[#This Row],[old flux]]</f>
        <v>0</v>
      </c>
    </row>
    <row r="529" spans="6:28" hidden="1" x14ac:dyDescent="0.2">
      <c r="F529" t="s">
        <v>6280</v>
      </c>
      <c r="G529">
        <f>_xlfn.XLOOKUP(SUBSTITUTE(Table6[[#This Row],[rxn]],"'",""),Table1[rxnid2],Table1[kapp (1/h)],MEDIAN(Table1[kapp (1/h)]))</f>
        <v>24803.684102600713</v>
      </c>
      <c r="J529" t="s">
        <v>639</v>
      </c>
      <c r="K529" t="s">
        <v>415</v>
      </c>
      <c r="L529">
        <v>1.1374537969E-5</v>
      </c>
      <c r="M529" cm="1">
        <f t="array" ref="M529">(_xlfn._xlws.FILTER(Table3[Column2],Table3[Column2]=Table2[[#This Row],[Column1]],"")=Table2[[#This Row],[Column1]])*Table2[[#This Row],[Column3]]</f>
        <v>0</v>
      </c>
      <c r="P529" t="s">
        <v>2406</v>
      </c>
      <c r="Q529" t="str">
        <f>SUBSTITUTE(Table3[[#This Row],[Column1]],"'","")</f>
        <v>RXN-ALCD25xi_m_FWD-YGL256W</v>
      </c>
      <c r="S529" t="s">
        <v>639</v>
      </c>
      <c r="T529" t="s">
        <v>415</v>
      </c>
      <c r="U529">
        <v>1.1374537969E-5</v>
      </c>
      <c r="V529" cm="1">
        <f t="array" ref="V529">(_xlfn._xlws.FILTER(Table3[Column2],Table3[Column2]=Table5[[#This Row],[Column1]],"")=Table5[[#This Row],[Column1]])*Table5[[#This Row],[Column3]]</f>
        <v>0</v>
      </c>
      <c r="X529" t="s">
        <v>635</v>
      </c>
      <c r="Y529" t="s">
        <v>415</v>
      </c>
      <c r="Z529">
        <v>1.3742838000000001E-7</v>
      </c>
      <c r="AA529">
        <f>_xlfn.XLOOKUP(Table4[[#This Row],[Column1]],Table2[Column1],Table2[Column3])</f>
        <v>1.3742838000000001E-7</v>
      </c>
      <c r="AB529">
        <f>(Table4[[#This Row],[old flux]]-Table4[[#This Row],[Column3]])/Table4[[#This Row],[old flux]]</f>
        <v>0</v>
      </c>
    </row>
    <row r="530" spans="6:28" hidden="1" x14ac:dyDescent="0.2">
      <c r="F530" t="s">
        <v>6281</v>
      </c>
      <c r="G530">
        <f>_xlfn.XLOOKUP(SUBSTITUTE(Table6[[#This Row],[rxn]],"'",""),Table1[rxnid2],Table1[kapp (1/h)],MEDIAN(Table1[kapp (1/h)]))</f>
        <v>24803.684102600713</v>
      </c>
      <c r="J530" t="s">
        <v>640</v>
      </c>
      <c r="K530" t="s">
        <v>415</v>
      </c>
      <c r="L530">
        <v>2.02461787E-7</v>
      </c>
      <c r="M530" cm="1">
        <f t="array" ref="M530">(_xlfn._xlws.FILTER(Table3[Column2],Table3[Column2]=Table2[[#This Row],[Column1]],"")=Table2[[#This Row],[Column1]])*Table2[[#This Row],[Column3]]</f>
        <v>0</v>
      </c>
      <c r="P530" t="s">
        <v>2407</v>
      </c>
      <c r="Q530" t="str">
        <f>SUBSTITUTE(Table3[[#This Row],[Column1]],"'","")</f>
        <v>RXN-ALCD25yi_c_FWD-YMR318C</v>
      </c>
      <c r="S530" t="s">
        <v>640</v>
      </c>
      <c r="T530" t="s">
        <v>415</v>
      </c>
      <c r="U530">
        <v>2.02461787E-7</v>
      </c>
      <c r="V530" cm="1">
        <f t="array" ref="V530">(_xlfn._xlws.FILTER(Table3[Column2],Table3[Column2]=Table5[[#This Row],[Column1]],"")=Table5[[#This Row],[Column1]])*Table5[[#This Row],[Column3]]</f>
        <v>0</v>
      </c>
      <c r="X530" t="s">
        <v>636</v>
      </c>
      <c r="Y530" t="s">
        <v>415</v>
      </c>
      <c r="Z530">
        <v>3.8533475000000001E-8</v>
      </c>
      <c r="AA530">
        <f>_xlfn.XLOOKUP(Table4[[#This Row],[Column1]],Table2[Column1],Table2[Column3])</f>
        <v>3.8533475000000001E-8</v>
      </c>
      <c r="AB530">
        <f>(Table4[[#This Row],[old flux]]-Table4[[#This Row],[Column3]])/Table4[[#This Row],[old flux]]</f>
        <v>0</v>
      </c>
    </row>
    <row r="531" spans="6:28" hidden="1" x14ac:dyDescent="0.2">
      <c r="F531" t="s">
        <v>6282</v>
      </c>
      <c r="G531">
        <f>_xlfn.XLOOKUP(SUBSTITUTE(Table6[[#This Row],[rxn]],"'",""),Table1[rxnid2],Table1[kapp (1/h)],MEDIAN(Table1[kapp (1/h)]))</f>
        <v>24803.684102600713</v>
      </c>
      <c r="J531" t="s">
        <v>641</v>
      </c>
      <c r="K531" t="s">
        <v>415</v>
      </c>
      <c r="L531">
        <v>8.6227306999999997E-8</v>
      </c>
      <c r="M531" cm="1">
        <f t="array" ref="M531">(_xlfn._xlws.FILTER(Table3[Column2],Table3[Column2]=Table2[[#This Row],[Column1]],"")=Table2[[#This Row],[Column1]])*Table2[[#This Row],[Column3]]</f>
        <v>0</v>
      </c>
      <c r="P531" t="s">
        <v>2408</v>
      </c>
      <c r="Q531" t="str">
        <f>SUBSTITUTE(Table3[[#This Row],[Column1]],"'","")</f>
        <v>RXN-ALCD25yi_c_FWD-YCR105W</v>
      </c>
      <c r="S531" t="s">
        <v>641</v>
      </c>
      <c r="T531" t="s">
        <v>415</v>
      </c>
      <c r="U531">
        <v>8.6227306999999997E-8</v>
      </c>
      <c r="V531" cm="1">
        <f t="array" ref="V531">(_xlfn._xlws.FILTER(Table3[Column2],Table3[Column2]=Table5[[#This Row],[Column1]],"")=Table5[[#This Row],[Column1]])*Table5[[#This Row],[Column3]]</f>
        <v>0</v>
      </c>
      <c r="X531" t="s">
        <v>637</v>
      </c>
      <c r="Y531" t="s">
        <v>415</v>
      </c>
      <c r="Z531">
        <v>1.4485197139999999E-6</v>
      </c>
      <c r="AA531">
        <f>_xlfn.XLOOKUP(Table4[[#This Row],[Column1]],Table2[Column1],Table2[Column3])</f>
        <v>1.4485197139999999E-6</v>
      </c>
      <c r="AB531">
        <f>(Table4[[#This Row],[old flux]]-Table4[[#This Row],[Column3]])/Table4[[#This Row],[old flux]]</f>
        <v>0</v>
      </c>
    </row>
    <row r="532" spans="6:28" hidden="1" x14ac:dyDescent="0.2">
      <c r="F532" t="s">
        <v>6283</v>
      </c>
      <c r="G532">
        <f>_xlfn.XLOOKUP(SUBSTITUTE(Table6[[#This Row],[rxn]],"'",""),Table1[rxnid2],Table1[kapp (1/h)],MEDIAN(Table1[kapp (1/h)]))</f>
        <v>24803.684102600713</v>
      </c>
      <c r="J532" t="s">
        <v>642</v>
      </c>
      <c r="K532" t="s">
        <v>415</v>
      </c>
      <c r="L532">
        <v>4.2404018E-8</v>
      </c>
      <c r="M532" cm="1">
        <f t="array" ref="M532">(_xlfn._xlws.FILTER(Table3[Column2],Table3[Column2]=Table2[[#This Row],[Column1]],"")=Table2[[#This Row],[Column1]])*Table2[[#This Row],[Column3]]</f>
        <v>0</v>
      </c>
      <c r="P532" t="s">
        <v>2409</v>
      </c>
      <c r="Q532" t="str">
        <f>SUBSTITUTE(Table3[[#This Row],[Column1]],"'","")</f>
        <v>RXN-ALDD22x_c_FWD-YMR170C</v>
      </c>
      <c r="S532" t="s">
        <v>642</v>
      </c>
      <c r="T532" t="s">
        <v>415</v>
      </c>
      <c r="U532">
        <v>4.2404018E-8</v>
      </c>
      <c r="V532" cm="1">
        <f t="array" ref="V532">(_xlfn._xlws.FILTER(Table3[Column2],Table3[Column2]=Table5[[#This Row],[Column1]],"")=Table5[[#This Row],[Column1]])*Table5[[#This Row],[Column3]]</f>
        <v>0</v>
      </c>
      <c r="X532" t="s">
        <v>5293</v>
      </c>
      <c r="Y532" t="s">
        <v>415</v>
      </c>
      <c r="Z532">
        <v>1.8953789999999998E-9</v>
      </c>
      <c r="AA532" t="e">
        <f>_xlfn.XLOOKUP(Table4[[#This Row],[Column1]],Table2[Column1],Table2[Column3])</f>
        <v>#N/A</v>
      </c>
      <c r="AB532" t="e">
        <f>(Table4[[#This Row],[old flux]]-Table4[[#This Row],[Column3]])/Table4[[#This Row],[old flux]]</f>
        <v>#N/A</v>
      </c>
    </row>
    <row r="533" spans="6:28" hidden="1" x14ac:dyDescent="0.2">
      <c r="F533" t="s">
        <v>6284</v>
      </c>
      <c r="G533">
        <f>_xlfn.XLOOKUP(SUBSTITUTE(Table6[[#This Row],[rxn]],"'",""),Table1[rxnid2],Table1[kapp (1/h)],MEDIAN(Table1[kapp (1/h)]))</f>
        <v>24803.684102600713</v>
      </c>
      <c r="J533" t="s">
        <v>643</v>
      </c>
      <c r="K533" t="s">
        <v>415</v>
      </c>
      <c r="L533">
        <v>2.7654158900000001E-7</v>
      </c>
      <c r="M533" cm="1">
        <f t="array" ref="M533">(_xlfn._xlws.FILTER(Table3[Column2],Table3[Column2]=Table2[[#This Row],[Column1]],"")=Table2[[#This Row],[Column1]])*Table2[[#This Row],[Column3]]</f>
        <v>0</v>
      </c>
      <c r="P533" t="s">
        <v>2410</v>
      </c>
      <c r="Q533" t="str">
        <f>SUBSTITUTE(Table3[[#This Row],[Column1]],"'","")</f>
        <v>RXN-ALDD22x_c_FWD-YMR169C</v>
      </c>
      <c r="S533" t="s">
        <v>643</v>
      </c>
      <c r="T533" t="s">
        <v>415</v>
      </c>
      <c r="U533">
        <v>2.7654158900000001E-7</v>
      </c>
      <c r="V533" cm="1">
        <f t="array" ref="V533">(_xlfn._xlws.FILTER(Table3[Column2],Table3[Column2]=Table5[[#This Row],[Column1]],"")=Table5[[#This Row],[Column1]])*Table5[[#This Row],[Column3]]</f>
        <v>0</v>
      </c>
      <c r="X533" t="s">
        <v>638</v>
      </c>
      <c r="Y533" t="s">
        <v>415</v>
      </c>
      <c r="Z533">
        <v>3.1798924000000001E-8</v>
      </c>
      <c r="AA533">
        <f>_xlfn.XLOOKUP(Table4[[#This Row],[Column1]],Table2[Column1],Table2[Column3])</f>
        <v>3.1798924000000001E-8</v>
      </c>
      <c r="AB533">
        <f>(Table4[[#This Row],[old flux]]-Table4[[#This Row],[Column3]])/Table4[[#This Row],[old flux]]</f>
        <v>0</v>
      </c>
    </row>
    <row r="534" spans="6:28" hidden="1" x14ac:dyDescent="0.2">
      <c r="F534" t="s">
        <v>6285</v>
      </c>
      <c r="G534">
        <f>_xlfn.XLOOKUP(SUBSTITUTE(Table6[[#This Row],[rxn]],"'",""),Table1[rxnid2],Table1[kapp (1/h)],MEDIAN(Table1[kapp (1/h)]))</f>
        <v>24803.684102600713</v>
      </c>
      <c r="J534" t="s">
        <v>644</v>
      </c>
      <c r="K534" t="s">
        <v>415</v>
      </c>
      <c r="L534">
        <v>1.2812601999999999E-8</v>
      </c>
      <c r="M534" cm="1">
        <f t="array" ref="M534">(_xlfn._xlws.FILTER(Table3[Column2],Table3[Column2]=Table2[[#This Row],[Column1]],"")=Table2[[#This Row],[Column1]])*Table2[[#This Row],[Column3]]</f>
        <v>0</v>
      </c>
      <c r="P534" t="s">
        <v>2411</v>
      </c>
      <c r="Q534" t="str">
        <f>SUBSTITUTE(Table3[[#This Row],[Column1]],"'","")</f>
        <v>RXN-ALDD22x_c_FWD-YMR110C</v>
      </c>
      <c r="S534" t="s">
        <v>644</v>
      </c>
      <c r="T534" t="s">
        <v>415</v>
      </c>
      <c r="U534">
        <v>1.2812601999999999E-8</v>
      </c>
      <c r="V534" cm="1">
        <f t="array" ref="V534">(_xlfn._xlws.FILTER(Table3[Column2],Table3[Column2]=Table5[[#This Row],[Column1]],"")=Table5[[#This Row],[Column1]])*Table5[[#This Row],[Column3]]</f>
        <v>0</v>
      </c>
      <c r="X534" t="s">
        <v>5294</v>
      </c>
      <c r="Y534" t="s">
        <v>415</v>
      </c>
      <c r="Z534">
        <v>2.162918E-9</v>
      </c>
      <c r="AA534" t="e">
        <f>_xlfn.XLOOKUP(Table4[[#This Row],[Column1]],Table2[Column1],Table2[Column3])</f>
        <v>#N/A</v>
      </c>
      <c r="AB534" t="e">
        <f>(Table4[[#This Row],[old flux]]-Table4[[#This Row],[Column3]])/Table4[[#This Row],[old flux]]</f>
        <v>#N/A</v>
      </c>
    </row>
    <row r="535" spans="6:28" hidden="1" x14ac:dyDescent="0.2">
      <c r="F535" t="s">
        <v>6286</v>
      </c>
      <c r="G535">
        <f>_xlfn.XLOOKUP(SUBSTITUTE(Table6[[#This Row],[rxn]],"'",""),Table1[rxnid2],Table1[kapp (1/h)],MEDIAN(Table1[kapp (1/h)]))</f>
        <v>24803.684102600713</v>
      </c>
      <c r="J535" t="s">
        <v>645</v>
      </c>
      <c r="K535" t="s">
        <v>415</v>
      </c>
      <c r="L535">
        <v>4.4525408000000001E-8</v>
      </c>
      <c r="M535" cm="1">
        <f t="array" ref="M535">(_xlfn._xlws.FILTER(Table3[Column2],Table3[Column2]=Table2[[#This Row],[Column1]],"")=Table2[[#This Row],[Column1]])*Table2[[#This Row],[Column3]]</f>
        <v>0</v>
      </c>
      <c r="P535" t="s">
        <v>2412</v>
      </c>
      <c r="Q535" t="str">
        <f>SUBSTITUTE(Table3[[#This Row],[Column1]],"'","")</f>
        <v>RXN-ALDD2y_c_FWD-YPL061W</v>
      </c>
      <c r="S535" t="s">
        <v>645</v>
      </c>
      <c r="T535" t="s">
        <v>415</v>
      </c>
      <c r="U535">
        <v>4.4525408000000001E-8</v>
      </c>
      <c r="V535" cm="1">
        <f t="array" ref="V535">(_xlfn._xlws.FILTER(Table3[Column2],Table3[Column2]=Table5[[#This Row],[Column1]],"")=Table5[[#This Row],[Column1]])*Table5[[#This Row],[Column3]]</f>
        <v>0</v>
      </c>
      <c r="X535" t="s">
        <v>639</v>
      </c>
      <c r="Y535" t="s">
        <v>415</v>
      </c>
      <c r="Z535">
        <v>1.1374537969E-5</v>
      </c>
      <c r="AA535">
        <f>_xlfn.XLOOKUP(Table4[[#This Row],[Column1]],Table2[Column1],Table2[Column3])</f>
        <v>1.1374537969E-5</v>
      </c>
      <c r="AB535">
        <f>(Table4[[#This Row],[old flux]]-Table4[[#This Row],[Column3]])/Table4[[#This Row],[old flux]]</f>
        <v>0</v>
      </c>
    </row>
    <row r="536" spans="6:28" hidden="1" x14ac:dyDescent="0.2">
      <c r="F536" t="s">
        <v>6287</v>
      </c>
      <c r="G536">
        <f>_xlfn.XLOOKUP(SUBSTITUTE(Table6[[#This Row],[rxn]],"'",""),Table1[rxnid2],Table1[kapp (1/h)],MEDIAN(Table1[kapp (1/h)]))</f>
        <v>24803.684102600713</v>
      </c>
      <c r="J536" t="s">
        <v>646</v>
      </c>
      <c r="K536" t="s">
        <v>415</v>
      </c>
      <c r="L536">
        <v>7.7226014000000004E-8</v>
      </c>
      <c r="M536" cm="1">
        <f t="array" ref="M536">(_xlfn._xlws.FILTER(Table3[Column2],Table3[Column2]=Table2[[#This Row],[Column1]],"")=Table2[[#This Row],[Column1]])*Table2[[#This Row],[Column3]]</f>
        <v>0</v>
      </c>
      <c r="P536" t="s">
        <v>2413</v>
      </c>
      <c r="Q536" t="str">
        <f>SUBSTITUTE(Table3[[#This Row],[Column1]],"'","")</f>
        <v>RXN-ALDD2x_m_FWD-YOR374W</v>
      </c>
      <c r="S536" t="s">
        <v>646</v>
      </c>
      <c r="T536" t="s">
        <v>415</v>
      </c>
      <c r="U536">
        <v>7.7226014000000004E-8</v>
      </c>
      <c r="V536" cm="1">
        <f t="array" ref="V536">(_xlfn._xlws.FILTER(Table3[Column2],Table3[Column2]=Table5[[#This Row],[Column1]],"")=Table5[[#This Row],[Column1]])*Table5[[#This Row],[Column3]]</f>
        <v>0</v>
      </c>
      <c r="X536" t="s">
        <v>640</v>
      </c>
      <c r="Y536" t="s">
        <v>415</v>
      </c>
      <c r="Z536">
        <v>2.02461787E-7</v>
      </c>
      <c r="AA536">
        <f>_xlfn.XLOOKUP(Table4[[#This Row],[Column1]],Table2[Column1],Table2[Column3])</f>
        <v>2.02461787E-7</v>
      </c>
      <c r="AB536">
        <f>(Table4[[#This Row],[old flux]]-Table4[[#This Row],[Column3]])/Table4[[#This Row],[old flux]]</f>
        <v>0</v>
      </c>
    </row>
    <row r="537" spans="6:28" hidden="1" x14ac:dyDescent="0.2">
      <c r="F537" t="s">
        <v>6288</v>
      </c>
      <c r="G537">
        <f>_xlfn.XLOOKUP(SUBSTITUTE(Table6[[#This Row],[rxn]],"'",""),Table1[rxnid2],Table1[kapp (1/h)],MEDIAN(Table1[kapp (1/h)]))</f>
        <v>24803.684102600713</v>
      </c>
      <c r="J537" t="s">
        <v>647</v>
      </c>
      <c r="K537" t="s">
        <v>415</v>
      </c>
      <c r="L537">
        <v>3.2159930099999997E-7</v>
      </c>
      <c r="M537" cm="1">
        <f t="array" ref="M537">(_xlfn._xlws.FILTER(Table3[Column2],Table3[Column2]=Table2[[#This Row],[Column1]],"")=Table2[[#This Row],[Column1]])*Table2[[#This Row],[Column3]]</f>
        <v>0</v>
      </c>
      <c r="P537" t="s">
        <v>2414</v>
      </c>
      <c r="Q537" t="str">
        <f>SUBSTITUTE(Table3[[#This Row],[Column1]],"'","")</f>
        <v>RXN-ALDD2y_m_FWD-YOR374W</v>
      </c>
      <c r="S537" t="s">
        <v>647</v>
      </c>
      <c r="T537" t="s">
        <v>415</v>
      </c>
      <c r="U537">
        <v>3.2159930099999997E-7</v>
      </c>
      <c r="V537" cm="1">
        <f t="array" ref="V537">(_xlfn._xlws.FILTER(Table3[Column2],Table3[Column2]=Table5[[#This Row],[Column1]],"")=Table5[[#This Row],[Column1]])*Table5[[#This Row],[Column3]]</f>
        <v>0</v>
      </c>
      <c r="X537" t="s">
        <v>641</v>
      </c>
      <c r="Y537" t="s">
        <v>415</v>
      </c>
      <c r="Z537">
        <v>8.6227306999999997E-8</v>
      </c>
      <c r="AA537">
        <f>_xlfn.XLOOKUP(Table4[[#This Row],[Column1]],Table2[Column1],Table2[Column3])</f>
        <v>8.6227306999999997E-8</v>
      </c>
      <c r="AB537">
        <f>(Table4[[#This Row],[old flux]]-Table4[[#This Row],[Column3]])/Table4[[#This Row],[old flux]]</f>
        <v>0</v>
      </c>
    </row>
    <row r="538" spans="6:28" hidden="1" x14ac:dyDescent="0.2">
      <c r="F538" t="s">
        <v>6289</v>
      </c>
      <c r="G538">
        <f>_xlfn.XLOOKUP(SUBSTITUTE(Table6[[#This Row],[rxn]],"'",""),Table1[rxnid2],Table1[kapp (1/h)],MEDIAN(Table1[kapp (1/h)]))</f>
        <v>24803.684102600713</v>
      </c>
      <c r="J538" t="s">
        <v>648</v>
      </c>
      <c r="K538" t="s">
        <v>415</v>
      </c>
      <c r="L538">
        <v>2.37956454E-7</v>
      </c>
      <c r="M538" cm="1">
        <f t="array" ref="M538">(_xlfn._xlws.FILTER(Table3[Column2],Table3[Column2]=Table2[[#This Row],[Column1]],"")=Table2[[#This Row],[Column1]])*Table2[[#This Row],[Column3]]</f>
        <v>0</v>
      </c>
      <c r="P538" t="s">
        <v>2415</v>
      </c>
      <c r="Q538" t="str">
        <f>SUBSTITUTE(Table3[[#This Row],[Column1]],"'","")</f>
        <v>RXN-ALDD2y_m_FWD-YER073W</v>
      </c>
      <c r="S538" t="s">
        <v>648</v>
      </c>
      <c r="T538" t="s">
        <v>415</v>
      </c>
      <c r="U538">
        <v>2.37956454E-7</v>
      </c>
      <c r="V538" cm="1">
        <f t="array" ref="V538">(_xlfn._xlws.FILTER(Table3[Column2],Table3[Column2]=Table5[[#This Row],[Column1]],"")=Table5[[#This Row],[Column1]])*Table5[[#This Row],[Column3]]</f>
        <v>0</v>
      </c>
      <c r="X538" t="s">
        <v>642</v>
      </c>
      <c r="Y538" t="s">
        <v>415</v>
      </c>
      <c r="Z538">
        <v>4.2404018E-8</v>
      </c>
      <c r="AA538">
        <f>_xlfn.XLOOKUP(Table4[[#This Row],[Column1]],Table2[Column1],Table2[Column3])</f>
        <v>4.2404018E-8</v>
      </c>
      <c r="AB538">
        <f>(Table4[[#This Row],[old flux]]-Table4[[#This Row],[Column3]])/Table4[[#This Row],[old flux]]</f>
        <v>0</v>
      </c>
    </row>
    <row r="539" spans="6:28" hidden="1" x14ac:dyDescent="0.2">
      <c r="F539" t="s">
        <v>6290</v>
      </c>
      <c r="G539">
        <f>_xlfn.XLOOKUP(SUBSTITUTE(Table6[[#This Row],[rxn]],"'",""),Table1[rxnid2],Table1[kapp (1/h)],MEDIAN(Table1[kapp (1/h)]))</f>
        <v>24803.684102600713</v>
      </c>
      <c r="J539" t="s">
        <v>649</v>
      </c>
      <c r="K539" t="s">
        <v>415</v>
      </c>
      <c r="L539">
        <v>4.3589862600000002E-7</v>
      </c>
      <c r="M539" cm="1">
        <f t="array" ref="M539">(_xlfn._xlws.FILTER(Table3[Column2],Table3[Column2]=Table2[[#This Row],[Column1]],"")=Table2[[#This Row],[Column1]])*Table2[[#This Row],[Column3]]</f>
        <v>0</v>
      </c>
      <c r="P539" t="s">
        <v>2416</v>
      </c>
      <c r="Q539" t="str">
        <f>SUBSTITUTE(Table3[[#This Row],[Column1]],"'","")</f>
        <v>RXN-ALDD20x_m_FWD-YOR374W</v>
      </c>
      <c r="S539" t="s">
        <v>649</v>
      </c>
      <c r="T539" t="s">
        <v>415</v>
      </c>
      <c r="U539">
        <v>4.3589862600000002E-7</v>
      </c>
      <c r="V539" cm="1">
        <f t="array" ref="V539">(_xlfn._xlws.FILTER(Table3[Column2],Table3[Column2]=Table5[[#This Row],[Column1]],"")=Table5[[#This Row],[Column1]])*Table5[[#This Row],[Column3]]</f>
        <v>0</v>
      </c>
      <c r="X539" t="s">
        <v>5295</v>
      </c>
      <c r="Y539" t="s">
        <v>415</v>
      </c>
      <c r="Z539">
        <v>7.4891620000000004E-9</v>
      </c>
      <c r="AA539" t="e">
        <f>_xlfn.XLOOKUP(Table4[[#This Row],[Column1]],Table2[Column1],Table2[Column3])</f>
        <v>#N/A</v>
      </c>
      <c r="AB539" t="e">
        <f>(Table4[[#This Row],[old flux]]-Table4[[#This Row],[Column3]])/Table4[[#This Row],[old flux]]</f>
        <v>#N/A</v>
      </c>
    </row>
    <row r="540" spans="6:28" hidden="1" x14ac:dyDescent="0.2">
      <c r="F540" t="s">
        <v>6291</v>
      </c>
      <c r="G540">
        <f>_xlfn.XLOOKUP(SUBSTITUTE(Table6[[#This Row],[rxn]],"'",""),Table1[rxnid2],Table1[kapp (1/h)],MEDIAN(Table1[kapp (1/h)]))</f>
        <v>24803.684102600713</v>
      </c>
      <c r="J540" t="s">
        <v>650</v>
      </c>
      <c r="K540" t="s">
        <v>415</v>
      </c>
      <c r="L540">
        <v>2.6017107960000002E-6</v>
      </c>
      <c r="M540" cm="1">
        <f t="array" ref="M540">(_xlfn._xlws.FILTER(Table3[Column2],Table3[Column2]=Table2[[#This Row],[Column1]],"")=Table2[[#This Row],[Column1]])*Table2[[#This Row],[Column3]]</f>
        <v>0</v>
      </c>
      <c r="P540" t="s">
        <v>2417</v>
      </c>
      <c r="Q540" t="str">
        <f>SUBSTITUTE(Table3[[#This Row],[Column1]],"'","")</f>
        <v>RXN-ALDD20y_c_FWD-YPL061W</v>
      </c>
      <c r="S540" t="s">
        <v>650</v>
      </c>
      <c r="T540" t="s">
        <v>415</v>
      </c>
      <c r="U540">
        <v>2.6017107960000002E-6</v>
      </c>
      <c r="V540" cm="1">
        <f t="array" ref="V540">(_xlfn._xlws.FILTER(Table3[Column2],Table3[Column2]=Table5[[#This Row],[Column1]],"")=Table5[[#This Row],[Column1]])*Table5[[#This Row],[Column3]]</f>
        <v>0</v>
      </c>
      <c r="X540" t="s">
        <v>5296</v>
      </c>
      <c r="Y540" t="s">
        <v>415</v>
      </c>
      <c r="Z540">
        <v>4.0388020000000004E-9</v>
      </c>
      <c r="AA540" t="e">
        <f>_xlfn.XLOOKUP(Table4[[#This Row],[Column1]],Table2[Column1],Table2[Column3])</f>
        <v>#N/A</v>
      </c>
      <c r="AB540" t="e">
        <f>(Table4[[#This Row],[old flux]]-Table4[[#This Row],[Column3]])/Table4[[#This Row],[old flux]]</f>
        <v>#N/A</v>
      </c>
    </row>
    <row r="541" spans="6:28" hidden="1" x14ac:dyDescent="0.2">
      <c r="F541" t="s">
        <v>6292</v>
      </c>
      <c r="G541">
        <f>_xlfn.XLOOKUP(SUBSTITUTE(Table6[[#This Row],[rxn]],"'",""),Table1[rxnid2],Table1[kapp (1/h)],MEDIAN(Table1[kapp (1/h)]))</f>
        <v>24803.684102600713</v>
      </c>
      <c r="J541" t="s">
        <v>651</v>
      </c>
      <c r="K541" t="s">
        <v>415</v>
      </c>
      <c r="L541">
        <v>1.8921492359999999E-6</v>
      </c>
      <c r="M541" cm="1">
        <f t="array" ref="M541">(_xlfn._xlws.FILTER(Table3[Column2],Table3[Column2]=Table2[[#This Row],[Column1]],"")=Table2[[#This Row],[Column1]])*Table2[[#This Row],[Column3]]</f>
        <v>0</v>
      </c>
      <c r="P541" t="s">
        <v>2418</v>
      </c>
      <c r="Q541" t="str">
        <f>SUBSTITUTE(Table3[[#This Row],[Column1]],"'","")</f>
        <v>RXN-ALDD20y_m_FWD-YER073W</v>
      </c>
      <c r="S541" t="s">
        <v>651</v>
      </c>
      <c r="T541" t="s">
        <v>415</v>
      </c>
      <c r="U541">
        <v>1.8921492359999999E-6</v>
      </c>
      <c r="V541" cm="1">
        <f t="array" ref="V541">(_xlfn._xlws.FILTER(Table3[Column2],Table3[Column2]=Table5[[#This Row],[Column1]],"")=Table5[[#This Row],[Column1]])*Table5[[#This Row],[Column3]]</f>
        <v>0</v>
      </c>
      <c r="X541" t="s">
        <v>5297</v>
      </c>
      <c r="Y541" t="s">
        <v>415</v>
      </c>
      <c r="Z541">
        <v>1.6850110000000001E-9</v>
      </c>
      <c r="AA541" t="e">
        <f>_xlfn.XLOOKUP(Table4[[#This Row],[Column1]],Table2[Column1],Table2[Column3])</f>
        <v>#N/A</v>
      </c>
      <c r="AB541" t="e">
        <f>(Table4[[#This Row],[old flux]]-Table4[[#This Row],[Column3]])/Table4[[#This Row],[old flux]]</f>
        <v>#N/A</v>
      </c>
    </row>
    <row r="542" spans="6:28" hidden="1" x14ac:dyDescent="0.2">
      <c r="F542" t="s">
        <v>6293</v>
      </c>
      <c r="G542">
        <f>_xlfn.XLOOKUP(SUBSTITUTE(Table6[[#This Row],[rxn]],"'",""),Table1[rxnid2],Table1[kapp (1/h)],MEDIAN(Table1[kapp (1/h)]))</f>
        <v>24803.684102600713</v>
      </c>
      <c r="J542" t="s">
        <v>652</v>
      </c>
      <c r="K542" t="s">
        <v>415</v>
      </c>
      <c r="L542">
        <v>2.2199473000000001E-8</v>
      </c>
      <c r="M542" cm="1">
        <f t="array" ref="M542">(_xlfn._xlws.FILTER(Table3[Column2],Table3[Column2]=Table2[[#This Row],[Column1]],"")=Table2[[#This Row],[Column1]])*Table2[[#This Row],[Column3]]</f>
        <v>0</v>
      </c>
      <c r="P542" t="s">
        <v>2419</v>
      </c>
      <c r="Q542" t="str">
        <f>SUBSTITUTE(Table3[[#This Row],[Column1]],"'","")</f>
        <v>RXN-ALDD20y_m_FWD-YOR374W</v>
      </c>
      <c r="S542" t="s">
        <v>652</v>
      </c>
      <c r="T542" t="s">
        <v>415</v>
      </c>
      <c r="U542">
        <v>2.2199473000000001E-8</v>
      </c>
      <c r="V542" cm="1">
        <f t="array" ref="V542">(_xlfn._xlws.FILTER(Table3[Column2],Table3[Column2]=Table5[[#This Row],[Column1]],"")=Table5[[#This Row],[Column1]])*Table5[[#This Row],[Column3]]</f>
        <v>0</v>
      </c>
      <c r="X542" t="s">
        <v>643</v>
      </c>
      <c r="Y542" t="s">
        <v>415</v>
      </c>
      <c r="Z542">
        <v>2.7654158900000001E-7</v>
      </c>
      <c r="AA542">
        <f>_xlfn.XLOOKUP(Table4[[#This Row],[Column1]],Table2[Column1],Table2[Column3])</f>
        <v>2.7654158900000001E-7</v>
      </c>
      <c r="AB542">
        <f>(Table4[[#This Row],[old flux]]-Table4[[#This Row],[Column3]])/Table4[[#This Row],[old flux]]</f>
        <v>0</v>
      </c>
    </row>
    <row r="543" spans="6:28" hidden="1" x14ac:dyDescent="0.2">
      <c r="F543" t="s">
        <v>6294</v>
      </c>
      <c r="G543">
        <f>_xlfn.XLOOKUP(SUBSTITUTE(Table6[[#This Row],[rxn]],"'",""),Table1[rxnid2],Table1[kapp (1/h)],MEDIAN(Table1[kapp (1/h)]))</f>
        <v>24803.684102600713</v>
      </c>
      <c r="J543" t="s">
        <v>653</v>
      </c>
      <c r="K543" t="s">
        <v>415</v>
      </c>
      <c r="L543">
        <v>2.0166106000000001E-8</v>
      </c>
      <c r="M543" cm="1">
        <f t="array" ref="M543">(_xlfn._xlws.FILTER(Table3[Column2],Table3[Column2]=Table2[[#This Row],[Column1]],"")=Table2[[#This Row],[Column1]])*Table2[[#This Row],[Column3]]</f>
        <v>0</v>
      </c>
      <c r="P543" t="s">
        <v>2420</v>
      </c>
      <c r="Q543" t="str">
        <f>SUBSTITUTE(Table3[[#This Row],[Column1]],"'","")</f>
        <v>RXN-ALCD24xi_c_FWD-YBR145W</v>
      </c>
      <c r="S543" t="s">
        <v>653</v>
      </c>
      <c r="T543" t="s">
        <v>415</v>
      </c>
      <c r="U543">
        <v>2.0166106000000001E-8</v>
      </c>
      <c r="V543" cm="1">
        <f t="array" ref="V543">(_xlfn._xlws.FILTER(Table3[Column2],Table3[Column2]=Table5[[#This Row],[Column1]],"")=Table5[[#This Row],[Column1]])*Table5[[#This Row],[Column3]]</f>
        <v>0</v>
      </c>
      <c r="X543" t="s">
        <v>5298</v>
      </c>
      <c r="Y543" t="s">
        <v>415</v>
      </c>
      <c r="Z543">
        <v>5.9580900000000001E-9</v>
      </c>
      <c r="AA543" t="e">
        <f>_xlfn.XLOOKUP(Table4[[#This Row],[Column1]],Table2[Column1],Table2[Column3])</f>
        <v>#N/A</v>
      </c>
      <c r="AB543" t="e">
        <f>(Table4[[#This Row],[old flux]]-Table4[[#This Row],[Column3]])/Table4[[#This Row],[old flux]]</f>
        <v>#N/A</v>
      </c>
    </row>
    <row r="544" spans="6:28" hidden="1" x14ac:dyDescent="0.2">
      <c r="F544" t="s">
        <v>6295</v>
      </c>
      <c r="G544">
        <f>_xlfn.XLOOKUP(SUBSTITUTE(Table6[[#This Row],[rxn]],"'",""),Table1[rxnid2],Table1[kapp (1/h)],MEDIAN(Table1[kapp (1/h)]))</f>
        <v>24803.684102600713</v>
      </c>
      <c r="J544" t="s">
        <v>654</v>
      </c>
      <c r="K544" t="s">
        <v>415</v>
      </c>
      <c r="L544">
        <v>6.9763267920000002E-6</v>
      </c>
      <c r="M544" cm="1">
        <f t="array" ref="M544">(_xlfn._xlws.FILTER(Table3[Column2],Table3[Column2]=Table2[[#This Row],[Column1]],"")=Table2[[#This Row],[Column1]])*Table2[[#This Row],[Column3]]</f>
        <v>0</v>
      </c>
      <c r="P544" t="s">
        <v>2421</v>
      </c>
      <c r="Q544" t="str">
        <f>SUBSTITUTE(Table3[[#This Row],[Column1]],"'","")</f>
        <v>RXN-ALCD24xi_c_FWD-YOL086C</v>
      </c>
      <c r="S544" t="s">
        <v>654</v>
      </c>
      <c r="T544" t="s">
        <v>415</v>
      </c>
      <c r="U544">
        <v>6.9763267920000002E-6</v>
      </c>
      <c r="V544" cm="1">
        <f t="array" ref="V544">(_xlfn._xlws.FILTER(Table3[Column2],Table3[Column2]=Table5[[#This Row],[Column1]],"")=Table5[[#This Row],[Column1]])*Table5[[#This Row],[Column3]]</f>
        <v>0</v>
      </c>
      <c r="X544" t="s">
        <v>5299</v>
      </c>
      <c r="Y544" t="s">
        <v>415</v>
      </c>
      <c r="Z544">
        <v>0</v>
      </c>
      <c r="AA544" t="e">
        <f>_xlfn.XLOOKUP(Table4[[#This Row],[Column1]],Table2[Column1],Table2[Column3])</f>
        <v>#N/A</v>
      </c>
      <c r="AB544" t="e">
        <f>(Table4[[#This Row],[old flux]]-Table4[[#This Row],[Column3]])/Table4[[#This Row],[old flux]]</f>
        <v>#N/A</v>
      </c>
    </row>
    <row r="545" spans="6:28" hidden="1" x14ac:dyDescent="0.2">
      <c r="F545" t="s">
        <v>6296</v>
      </c>
      <c r="G545">
        <f>_xlfn.XLOOKUP(SUBSTITUTE(Table6[[#This Row],[rxn]],"'",""),Table1[rxnid2],Table1[kapp (1/h)],MEDIAN(Table1[kapp (1/h)]))</f>
        <v>24803.684102600713</v>
      </c>
      <c r="J545" t="s">
        <v>655</v>
      </c>
      <c r="K545" t="s">
        <v>415</v>
      </c>
      <c r="L545">
        <v>7.4864844000000006E-8</v>
      </c>
      <c r="M545" cm="1">
        <f t="array" ref="M545">(_xlfn._xlws.FILTER(Table3[Column2],Table3[Column2]=Table2[[#This Row],[Column1]],"")=Table2[[#This Row],[Column1]])*Table2[[#This Row],[Column3]]</f>
        <v>0</v>
      </c>
      <c r="P545" t="s">
        <v>2422</v>
      </c>
      <c r="Q545" t="str">
        <f>SUBSTITUTE(Table3[[#This Row],[Column1]],"'","")</f>
        <v>RXN-ALCD24xi_c_FWD-YDL168W</v>
      </c>
      <c r="S545" t="s">
        <v>655</v>
      </c>
      <c r="T545" t="s">
        <v>415</v>
      </c>
      <c r="U545">
        <v>7.4864844000000006E-8</v>
      </c>
      <c r="V545" cm="1">
        <f t="array" ref="V545">(_xlfn._xlws.FILTER(Table3[Column2],Table3[Column2]=Table5[[#This Row],[Column1]],"")=Table5[[#This Row],[Column1]])*Table5[[#This Row],[Column3]]</f>
        <v>0</v>
      </c>
      <c r="X545" t="s">
        <v>644</v>
      </c>
      <c r="Y545" t="s">
        <v>415</v>
      </c>
      <c r="Z545">
        <v>1.2812601999999999E-8</v>
      </c>
      <c r="AA545">
        <f>_xlfn.XLOOKUP(Table4[[#This Row],[Column1]],Table2[Column1],Table2[Column3])</f>
        <v>1.2812601999999999E-8</v>
      </c>
      <c r="AB545">
        <f>(Table4[[#This Row],[old flux]]-Table4[[#This Row],[Column3]])/Table4[[#This Row],[old flux]]</f>
        <v>0</v>
      </c>
    </row>
    <row r="546" spans="6:28" hidden="1" x14ac:dyDescent="0.2">
      <c r="F546" t="s">
        <v>6297</v>
      </c>
      <c r="G546">
        <f>_xlfn.XLOOKUP(SUBSTITUTE(Table6[[#This Row],[rxn]],"'",""),Table1[rxnid2],Table1[kapp (1/h)],MEDIAN(Table1[kapp (1/h)]))</f>
        <v>24803.684102600713</v>
      </c>
      <c r="J546" t="s">
        <v>656</v>
      </c>
      <c r="K546" t="s">
        <v>415</v>
      </c>
      <c r="L546">
        <v>4.2736137999999997E-8</v>
      </c>
      <c r="M546" cm="1">
        <f t="array" ref="M546">(_xlfn._xlws.FILTER(Table3[Column2],Table3[Column2]=Table2[[#This Row],[Column1]],"")=Table2[[#This Row],[Column1]])*Table2[[#This Row],[Column3]]</f>
        <v>0</v>
      </c>
      <c r="P546" t="s">
        <v>2423</v>
      </c>
      <c r="Q546" t="str">
        <f>SUBSTITUTE(Table3[[#This Row],[Column1]],"'","")</f>
        <v>RXN-ALCD24xi_m_FWD-YMR083W</v>
      </c>
      <c r="S546" t="s">
        <v>656</v>
      </c>
      <c r="T546" t="s">
        <v>415</v>
      </c>
      <c r="U546">
        <v>4.2736137999999997E-8</v>
      </c>
      <c r="V546" cm="1">
        <f t="array" ref="V546">(_xlfn._xlws.FILTER(Table3[Column2],Table3[Column2]=Table5[[#This Row],[Column1]],"")=Table5[[#This Row],[Column1]])*Table5[[#This Row],[Column3]]</f>
        <v>0</v>
      </c>
      <c r="X546" t="s">
        <v>5300</v>
      </c>
      <c r="Y546" t="s">
        <v>415</v>
      </c>
      <c r="Z546">
        <v>1.3687650000000001E-9</v>
      </c>
      <c r="AA546" t="e">
        <f>_xlfn.XLOOKUP(Table4[[#This Row],[Column1]],Table2[Column1],Table2[Column3])</f>
        <v>#N/A</v>
      </c>
      <c r="AB546" t="e">
        <f>(Table4[[#This Row],[old flux]]-Table4[[#This Row],[Column3]])/Table4[[#This Row],[old flux]]</f>
        <v>#N/A</v>
      </c>
    </row>
    <row r="547" spans="6:28" hidden="1" x14ac:dyDescent="0.2">
      <c r="F547" t="s">
        <v>6298</v>
      </c>
      <c r="G547">
        <f>_xlfn.XLOOKUP(SUBSTITUTE(Table6[[#This Row],[rxn]],"'",""),Table1[rxnid2],Table1[kapp (1/h)],MEDIAN(Table1[kapp (1/h)]))</f>
        <v>24803.684102600713</v>
      </c>
      <c r="J547" t="s">
        <v>657</v>
      </c>
      <c r="K547" t="s">
        <v>415</v>
      </c>
      <c r="L547">
        <v>3.0387785099999998E-7</v>
      </c>
      <c r="M547" cm="1">
        <f t="array" ref="M547">(_xlfn._xlws.FILTER(Table3[Column2],Table3[Column2]=Table2[[#This Row],[Column1]],"")=Table2[[#This Row],[Column1]])*Table2[[#This Row],[Column3]]</f>
        <v>0</v>
      </c>
      <c r="P547" t="s">
        <v>2424</v>
      </c>
      <c r="Q547" t="str">
        <f>SUBSTITUTE(Table3[[#This Row],[Column1]],"'","")</f>
        <v>RXN-ALCD24xi_m_FWD-YGL256W</v>
      </c>
      <c r="S547" t="s">
        <v>657</v>
      </c>
      <c r="T547" t="s">
        <v>415</v>
      </c>
      <c r="U547">
        <v>3.0387785099999998E-7</v>
      </c>
      <c r="V547" cm="1">
        <f t="array" ref="V547">(_xlfn._xlws.FILTER(Table3[Column2],Table3[Column2]=Table5[[#This Row],[Column1]],"")=Table5[[#This Row],[Column1]])*Table5[[#This Row],[Column3]]</f>
        <v>0</v>
      </c>
      <c r="X547" t="s">
        <v>5301</v>
      </c>
      <c r="Y547" t="s">
        <v>415</v>
      </c>
      <c r="Z547">
        <v>2.2503400000000001E-10</v>
      </c>
      <c r="AA547" t="e">
        <f>_xlfn.XLOOKUP(Table4[[#This Row],[Column1]],Table2[Column1],Table2[Column3])</f>
        <v>#N/A</v>
      </c>
      <c r="AB547" t="e">
        <f>(Table4[[#This Row],[old flux]]-Table4[[#This Row],[Column3]])/Table4[[#This Row],[old flux]]</f>
        <v>#N/A</v>
      </c>
    </row>
    <row r="548" spans="6:28" hidden="1" x14ac:dyDescent="0.2">
      <c r="F548" t="s">
        <v>6299</v>
      </c>
      <c r="G548">
        <f>_xlfn.XLOOKUP(SUBSTITUTE(Table6[[#This Row],[rxn]],"'",""),Table1[rxnid2],Table1[kapp (1/h)],MEDIAN(Table1[kapp (1/h)]))</f>
        <v>24803.684102600713</v>
      </c>
      <c r="J548" t="s">
        <v>658</v>
      </c>
      <c r="K548" t="s">
        <v>415</v>
      </c>
      <c r="L548">
        <v>1.7929966800000001E-7</v>
      </c>
      <c r="M548" cm="1">
        <f t="array" ref="M548">(_xlfn._xlws.FILTER(Table3[Column2],Table3[Column2]=Table2[[#This Row],[Column1]],"")=Table2[[#This Row],[Column1]])*Table2[[#This Row],[Column3]]</f>
        <v>0</v>
      </c>
      <c r="P548" t="s">
        <v>2425</v>
      </c>
      <c r="Q548" t="str">
        <f>SUBSTITUTE(Table3[[#This Row],[Column1]],"'","")</f>
        <v>RXN-ALCD24yi_c_FWD-YMR318C</v>
      </c>
      <c r="S548" t="s">
        <v>658</v>
      </c>
      <c r="T548" t="s">
        <v>415</v>
      </c>
      <c r="U548">
        <v>1.7929966800000001E-7</v>
      </c>
      <c r="V548" cm="1">
        <f t="array" ref="V548">(_xlfn._xlws.FILTER(Table3[Column2],Table3[Column2]=Table5[[#This Row],[Column1]],"")=Table5[[#This Row],[Column1]])*Table5[[#This Row],[Column3]]</f>
        <v>0</v>
      </c>
      <c r="X548" t="s">
        <v>645</v>
      </c>
      <c r="Y548" t="s">
        <v>415</v>
      </c>
      <c r="Z548">
        <v>4.4525408000000001E-8</v>
      </c>
      <c r="AA548">
        <f>_xlfn.XLOOKUP(Table4[[#This Row],[Column1]],Table2[Column1],Table2[Column3])</f>
        <v>4.4525408000000001E-8</v>
      </c>
      <c r="AB548">
        <f>(Table4[[#This Row],[old flux]]-Table4[[#This Row],[Column3]])/Table4[[#This Row],[old flux]]</f>
        <v>0</v>
      </c>
    </row>
    <row r="549" spans="6:28" hidden="1" x14ac:dyDescent="0.2">
      <c r="F549" t="s">
        <v>6300</v>
      </c>
      <c r="G549">
        <f>_xlfn.XLOOKUP(SUBSTITUTE(Table6[[#This Row],[rxn]],"'",""),Table1[rxnid2],Table1[kapp (1/h)],MEDIAN(Table1[kapp (1/h)]))</f>
        <v>24803.684102600713</v>
      </c>
      <c r="J549" t="s">
        <v>659</v>
      </c>
      <c r="K549" t="s">
        <v>415</v>
      </c>
      <c r="L549">
        <v>3.8930867999999997E-8</v>
      </c>
      <c r="M549" cm="1">
        <f t="array" ref="M549">(_xlfn._xlws.FILTER(Table3[Column2],Table3[Column2]=Table2[[#This Row],[Column1]],"")=Table2[[#This Row],[Column1]])*Table2[[#This Row],[Column3]]</f>
        <v>0</v>
      </c>
      <c r="P549" t="s">
        <v>2426</v>
      </c>
      <c r="Q549" t="str">
        <f>SUBSTITUTE(Table3[[#This Row],[Column1]],"'","")</f>
        <v>RXN-ALCD24yi_c_FWD-YCR105W</v>
      </c>
      <c r="S549" t="s">
        <v>659</v>
      </c>
      <c r="T549" t="s">
        <v>415</v>
      </c>
      <c r="U549">
        <v>3.8930867999999997E-8</v>
      </c>
      <c r="V549" cm="1">
        <f t="array" ref="V549">(_xlfn._xlws.FILTER(Table3[Column2],Table3[Column2]=Table5[[#This Row],[Column1]],"")=Table5[[#This Row],[Column1]])*Table5[[#This Row],[Column3]]</f>
        <v>0</v>
      </c>
      <c r="X549" t="s">
        <v>646</v>
      </c>
      <c r="Y549" t="s">
        <v>415</v>
      </c>
      <c r="Z549">
        <v>7.7226014000000004E-8</v>
      </c>
      <c r="AA549">
        <f>_xlfn.XLOOKUP(Table4[[#This Row],[Column1]],Table2[Column1],Table2[Column3])</f>
        <v>7.7226014000000004E-8</v>
      </c>
      <c r="AB549">
        <f>(Table4[[#This Row],[old flux]]-Table4[[#This Row],[Column3]])/Table4[[#This Row],[old flux]]</f>
        <v>0</v>
      </c>
    </row>
    <row r="550" spans="6:28" hidden="1" x14ac:dyDescent="0.2">
      <c r="F550" t="s">
        <v>6301</v>
      </c>
      <c r="G550">
        <f>_xlfn.XLOOKUP(SUBSTITUTE(Table6[[#This Row],[rxn]],"'",""),Table1[rxnid2],Table1[kapp (1/h)],MEDIAN(Table1[kapp (1/h)]))</f>
        <v>24803.684102600713</v>
      </c>
      <c r="J550" t="s">
        <v>660</v>
      </c>
      <c r="K550" t="s">
        <v>415</v>
      </c>
      <c r="L550">
        <v>1.7389206199999999E-7</v>
      </c>
      <c r="M550" cm="1">
        <f t="array" ref="M550">(_xlfn._xlws.FILTER(Table3[Column2],Table3[Column2]=Table2[[#This Row],[Column1]],"")=Table2[[#This Row],[Column1]])*Table2[[#This Row],[Column3]]</f>
        <v>0</v>
      </c>
      <c r="P550" t="s">
        <v>2427</v>
      </c>
      <c r="Q550" t="str">
        <f>SUBSTITUTE(Table3[[#This Row],[Column1]],"'","")</f>
        <v>RXN-ALCD23xi_c_FWD-YBR145W</v>
      </c>
      <c r="S550" t="s">
        <v>660</v>
      </c>
      <c r="T550" t="s">
        <v>415</v>
      </c>
      <c r="U550">
        <v>1.7389206199999999E-7</v>
      </c>
      <c r="V550" cm="1">
        <f t="array" ref="V550">(_xlfn._xlws.FILTER(Table3[Column2],Table3[Column2]=Table5[[#This Row],[Column1]],"")=Table5[[#This Row],[Column1]])*Table5[[#This Row],[Column3]]</f>
        <v>0</v>
      </c>
      <c r="X550" t="s">
        <v>647</v>
      </c>
      <c r="Y550" t="s">
        <v>415</v>
      </c>
      <c r="Z550">
        <v>3.2159930099999997E-7</v>
      </c>
      <c r="AA550">
        <f>_xlfn.XLOOKUP(Table4[[#This Row],[Column1]],Table2[Column1],Table2[Column3])</f>
        <v>3.2159930099999997E-7</v>
      </c>
      <c r="AB550">
        <f>(Table4[[#This Row],[old flux]]-Table4[[#This Row],[Column3]])/Table4[[#This Row],[old flux]]</f>
        <v>0</v>
      </c>
    </row>
    <row r="551" spans="6:28" hidden="1" x14ac:dyDescent="0.2">
      <c r="F551" t="s">
        <v>6302</v>
      </c>
      <c r="G551">
        <f>_xlfn.XLOOKUP(SUBSTITUTE(Table6[[#This Row],[rxn]],"'",""),Table1[rxnid2],Table1[kapp (1/h)],MEDIAN(Table1[kapp (1/h)]))</f>
        <v>24803.684102600713</v>
      </c>
      <c r="J551" t="s">
        <v>661</v>
      </c>
      <c r="K551" t="s">
        <v>415</v>
      </c>
      <c r="L551">
        <v>4.9354437100000004E-7</v>
      </c>
      <c r="M551" cm="1">
        <f t="array" ref="M551">(_xlfn._xlws.FILTER(Table3[Column2],Table3[Column2]=Table2[[#This Row],[Column1]],"")=Table2[[#This Row],[Column1]])*Table2[[#This Row],[Column3]]</f>
        <v>0</v>
      </c>
      <c r="P551" t="s">
        <v>2428</v>
      </c>
      <c r="Q551" t="str">
        <f>SUBSTITUTE(Table3[[#This Row],[Column1]],"'","")</f>
        <v>RXN-ALCD23xi_c_FWD-YDL168W</v>
      </c>
      <c r="S551" t="s">
        <v>661</v>
      </c>
      <c r="T551" t="s">
        <v>415</v>
      </c>
      <c r="U551">
        <v>4.9354437100000004E-7</v>
      </c>
      <c r="V551" cm="1">
        <f t="array" ref="V551">(_xlfn._xlws.FILTER(Table3[Column2],Table3[Column2]=Table5[[#This Row],[Column1]],"")=Table5[[#This Row],[Column1]])*Table5[[#This Row],[Column3]]</f>
        <v>0</v>
      </c>
      <c r="X551" t="s">
        <v>648</v>
      </c>
      <c r="Y551" t="s">
        <v>415</v>
      </c>
      <c r="Z551">
        <v>2.37956454E-7</v>
      </c>
      <c r="AA551">
        <f>_xlfn.XLOOKUP(Table4[[#This Row],[Column1]],Table2[Column1],Table2[Column3])</f>
        <v>2.37956454E-7</v>
      </c>
      <c r="AB551">
        <f>(Table4[[#This Row],[old flux]]-Table4[[#This Row],[Column3]])/Table4[[#This Row],[old flux]]</f>
        <v>0</v>
      </c>
    </row>
    <row r="552" spans="6:28" hidden="1" x14ac:dyDescent="0.2">
      <c r="F552" t="s">
        <v>6303</v>
      </c>
      <c r="G552">
        <f>_xlfn.XLOOKUP(SUBSTITUTE(Table6[[#This Row],[rxn]],"'",""),Table1[rxnid2],Table1[kapp (1/h)],MEDIAN(Table1[kapp (1/h)]))</f>
        <v>24803.684102600713</v>
      </c>
      <c r="J552" t="s">
        <v>662</v>
      </c>
      <c r="K552" t="s">
        <v>415</v>
      </c>
      <c r="L552">
        <v>4.9194594999999998E-8</v>
      </c>
      <c r="M552" cm="1">
        <f t="array" ref="M552">(_xlfn._xlws.FILTER(Table3[Column2],Table3[Column2]=Table2[[#This Row],[Column1]],"")=Table2[[#This Row],[Column1]])*Table2[[#This Row],[Column3]]</f>
        <v>0</v>
      </c>
      <c r="P552" t="s">
        <v>2429</v>
      </c>
      <c r="Q552" t="str">
        <f>SUBSTITUTE(Table3[[#This Row],[Column1]],"'","")</f>
        <v>RXN-ALCD23xi_c_FWD-YOL086C</v>
      </c>
      <c r="S552" t="s">
        <v>662</v>
      </c>
      <c r="T552" t="s">
        <v>415</v>
      </c>
      <c r="U552">
        <v>4.9194594999999998E-8</v>
      </c>
      <c r="V552" cm="1">
        <f t="array" ref="V552">(_xlfn._xlws.FILTER(Table3[Column2],Table3[Column2]=Table5[[#This Row],[Column1]],"")=Table5[[#This Row],[Column1]])*Table5[[#This Row],[Column3]]</f>
        <v>0</v>
      </c>
      <c r="X552" t="s">
        <v>649</v>
      </c>
      <c r="Y552" t="s">
        <v>415</v>
      </c>
      <c r="Z552">
        <v>4.3589862600000002E-7</v>
      </c>
      <c r="AA552">
        <f>_xlfn.XLOOKUP(Table4[[#This Row],[Column1]],Table2[Column1],Table2[Column3])</f>
        <v>4.3589862600000002E-7</v>
      </c>
      <c r="AB552">
        <f>(Table4[[#This Row],[old flux]]-Table4[[#This Row],[Column3]])/Table4[[#This Row],[old flux]]</f>
        <v>0</v>
      </c>
    </row>
    <row r="553" spans="6:28" hidden="1" x14ac:dyDescent="0.2">
      <c r="F553" t="s">
        <v>6304</v>
      </c>
      <c r="G553">
        <f>_xlfn.XLOOKUP(SUBSTITUTE(Table6[[#This Row],[rxn]],"'",""),Table1[rxnid2],Table1[kapp (1/h)],MEDIAN(Table1[kapp (1/h)]))</f>
        <v>24803.684102600713</v>
      </c>
      <c r="J553" t="s">
        <v>663</v>
      </c>
      <c r="K553" t="s">
        <v>415</v>
      </c>
      <c r="L553">
        <v>4.3755699300000001E-7</v>
      </c>
      <c r="M553" cm="1">
        <f t="array" ref="M553">(_xlfn._xlws.FILTER(Table3[Column2],Table3[Column2]=Table2[[#This Row],[Column1]],"")=Table2[[#This Row],[Column1]])*Table2[[#This Row],[Column3]]</f>
        <v>0</v>
      </c>
      <c r="P553" t="s">
        <v>2430</v>
      </c>
      <c r="Q553" t="str">
        <f>SUBSTITUTE(Table3[[#This Row],[Column1]],"'","")</f>
        <v>RXN-ALCD23xi_m_FWD-YMR083W</v>
      </c>
      <c r="S553" t="s">
        <v>663</v>
      </c>
      <c r="T553" t="s">
        <v>415</v>
      </c>
      <c r="U553">
        <v>4.3755699300000001E-7</v>
      </c>
      <c r="V553" cm="1">
        <f t="array" ref="V553">(_xlfn._xlws.FILTER(Table3[Column2],Table3[Column2]=Table5[[#This Row],[Column1]],"")=Table5[[#This Row],[Column1]])*Table5[[#This Row],[Column3]]</f>
        <v>0</v>
      </c>
      <c r="X553" t="s">
        <v>650</v>
      </c>
      <c r="Y553" t="s">
        <v>415</v>
      </c>
      <c r="Z553">
        <v>2.6017107960000002E-6</v>
      </c>
      <c r="AA553">
        <f>_xlfn.XLOOKUP(Table4[[#This Row],[Column1]],Table2[Column1],Table2[Column3])</f>
        <v>2.6017107960000002E-6</v>
      </c>
      <c r="AB553">
        <f>(Table4[[#This Row],[old flux]]-Table4[[#This Row],[Column3]])/Table4[[#This Row],[old flux]]</f>
        <v>0</v>
      </c>
    </row>
    <row r="554" spans="6:28" hidden="1" x14ac:dyDescent="0.2">
      <c r="F554" t="s">
        <v>6305</v>
      </c>
      <c r="G554">
        <f>_xlfn.XLOOKUP(SUBSTITUTE(Table6[[#This Row],[rxn]],"'",""),Table1[rxnid2],Table1[kapp (1/h)],MEDIAN(Table1[kapp (1/h)]))</f>
        <v>24803.684102600713</v>
      </c>
      <c r="J554" t="s">
        <v>664</v>
      </c>
      <c r="K554" t="s">
        <v>415</v>
      </c>
      <c r="L554">
        <v>3.2116907199999998E-7</v>
      </c>
      <c r="M554" cm="1">
        <f t="array" ref="M554">(_xlfn._xlws.FILTER(Table3[Column2],Table3[Column2]=Table2[[#This Row],[Column1]],"")=Table2[[#This Row],[Column1]])*Table2[[#This Row],[Column3]]</f>
        <v>0</v>
      </c>
      <c r="P554" t="s">
        <v>2431</v>
      </c>
      <c r="Q554" t="str">
        <f>SUBSTITUTE(Table3[[#This Row],[Column1]],"'","")</f>
        <v>RXN-ALCD23xi_m_FWD-YGL256W</v>
      </c>
      <c r="S554" t="s">
        <v>664</v>
      </c>
      <c r="T554" t="s">
        <v>415</v>
      </c>
      <c r="U554">
        <v>3.2116907199999998E-7</v>
      </c>
      <c r="V554" cm="1">
        <f t="array" ref="V554">(_xlfn._xlws.FILTER(Table3[Column2],Table3[Column2]=Table5[[#This Row],[Column1]],"")=Table5[[#This Row],[Column1]])*Table5[[#This Row],[Column3]]</f>
        <v>0</v>
      </c>
      <c r="X554" t="s">
        <v>651</v>
      </c>
      <c r="Y554" t="s">
        <v>415</v>
      </c>
      <c r="Z554">
        <v>1.8921492359999999E-6</v>
      </c>
      <c r="AA554">
        <f>_xlfn.XLOOKUP(Table4[[#This Row],[Column1]],Table2[Column1],Table2[Column3])</f>
        <v>1.8921492359999999E-6</v>
      </c>
      <c r="AB554">
        <f>(Table4[[#This Row],[old flux]]-Table4[[#This Row],[Column3]])/Table4[[#This Row],[old flux]]</f>
        <v>0</v>
      </c>
    </row>
    <row r="555" spans="6:28" hidden="1" x14ac:dyDescent="0.2">
      <c r="F555" t="s">
        <v>6306</v>
      </c>
      <c r="G555">
        <f>_xlfn.XLOOKUP(SUBSTITUTE(Table6[[#This Row],[rxn]],"'",""),Table1[rxnid2],Table1[kapp (1/h)],MEDIAN(Table1[kapp (1/h)]))</f>
        <v>24803.684102600713</v>
      </c>
      <c r="J555" t="s">
        <v>665</v>
      </c>
      <c r="K555" t="s">
        <v>415</v>
      </c>
      <c r="L555">
        <v>1.0115033999999999E-8</v>
      </c>
      <c r="M555" cm="1">
        <f t="array" ref="M555">(_xlfn._xlws.FILTER(Table3[Column2],Table3[Column2]=Table2[[#This Row],[Column1]],"")=Table2[[#This Row],[Column1]])*Table2[[#This Row],[Column3]]</f>
        <v>0</v>
      </c>
      <c r="P555" t="s">
        <v>2432</v>
      </c>
      <c r="Q555" t="str">
        <f>SUBSTITUTE(Table3[[#This Row],[Column1]],"'","")</f>
        <v>RXN-ALCD23yi_c_FWD-YMR318C</v>
      </c>
      <c r="S555" t="s">
        <v>665</v>
      </c>
      <c r="T555" t="s">
        <v>415</v>
      </c>
      <c r="U555">
        <v>1.0115033999999999E-8</v>
      </c>
      <c r="V555" cm="1">
        <f t="array" ref="V555">(_xlfn._xlws.FILTER(Table3[Column2],Table3[Column2]=Table5[[#This Row],[Column1]],"")=Table5[[#This Row],[Column1]])*Table5[[#This Row],[Column3]]</f>
        <v>0</v>
      </c>
      <c r="X555" t="s">
        <v>5302</v>
      </c>
      <c r="Y555" t="s">
        <v>415</v>
      </c>
      <c r="Z555">
        <v>2.7205800000000001E-9</v>
      </c>
      <c r="AA555" t="e">
        <f>_xlfn.XLOOKUP(Table4[[#This Row],[Column1]],Table2[Column1],Table2[Column3])</f>
        <v>#N/A</v>
      </c>
      <c r="AB555" t="e">
        <f>(Table4[[#This Row],[old flux]]-Table4[[#This Row],[Column3]])/Table4[[#This Row],[old flux]]</f>
        <v>#N/A</v>
      </c>
    </row>
    <row r="556" spans="6:28" hidden="1" x14ac:dyDescent="0.2">
      <c r="F556" t="s">
        <v>6307</v>
      </c>
      <c r="G556">
        <f>_xlfn.XLOOKUP(SUBSTITUTE(Table6[[#This Row],[rxn]],"'",""),Table1[rxnid2],Table1[kapp (1/h)],MEDIAN(Table1[kapp (1/h)]))</f>
        <v>24803.684102600713</v>
      </c>
      <c r="J556" t="s">
        <v>666</v>
      </c>
      <c r="K556" t="s">
        <v>415</v>
      </c>
      <c r="L556">
        <v>3.1411151499999999E-7</v>
      </c>
      <c r="M556" cm="1">
        <f t="array" ref="M556">(_xlfn._xlws.FILTER(Table3[Column2],Table3[Column2]=Table2[[#This Row],[Column1]],"")=Table2[[#This Row],[Column1]])*Table2[[#This Row],[Column3]]</f>
        <v>0</v>
      </c>
      <c r="P556" t="s">
        <v>2433</v>
      </c>
      <c r="Q556" t="str">
        <f>SUBSTITUTE(Table3[[#This Row],[Column1]],"'","")</f>
        <v>RXN-ALCD23yi_c_FWD-YCR105W</v>
      </c>
      <c r="S556" t="s">
        <v>666</v>
      </c>
      <c r="T556" t="s">
        <v>415</v>
      </c>
      <c r="U556">
        <v>3.1411151499999999E-7</v>
      </c>
      <c r="V556" cm="1">
        <f t="array" ref="V556">(_xlfn._xlws.FILTER(Table3[Column2],Table3[Column2]=Table5[[#This Row],[Column1]],"")=Table5[[#This Row],[Column1]])*Table5[[#This Row],[Column3]]</f>
        <v>0</v>
      </c>
      <c r="X556" t="s">
        <v>5303</v>
      </c>
      <c r="Y556" t="s">
        <v>415</v>
      </c>
      <c r="Z556">
        <v>3.281795E-9</v>
      </c>
      <c r="AA556" t="e">
        <f>_xlfn.XLOOKUP(Table4[[#This Row],[Column1]],Table2[Column1],Table2[Column3])</f>
        <v>#N/A</v>
      </c>
      <c r="AB556" t="e">
        <f>(Table4[[#This Row],[old flux]]-Table4[[#This Row],[Column3]])/Table4[[#This Row],[old flux]]</f>
        <v>#N/A</v>
      </c>
    </row>
    <row r="557" spans="6:28" hidden="1" x14ac:dyDescent="0.2">
      <c r="F557" t="s">
        <v>6308</v>
      </c>
      <c r="G557">
        <f>_xlfn.XLOOKUP(SUBSTITUTE(Table6[[#This Row],[rxn]],"'",""),Table1[rxnid2],Table1[kapp (1/h)],MEDIAN(Table1[kapp (1/h)]))</f>
        <v>24803.684102600713</v>
      </c>
      <c r="J557" t="s">
        <v>667</v>
      </c>
      <c r="K557" t="s">
        <v>415</v>
      </c>
      <c r="L557">
        <v>9.5787009599999991E-7</v>
      </c>
      <c r="M557" cm="1">
        <f t="array" ref="M557">(_xlfn._xlws.FILTER(Table3[Column2],Table3[Column2]=Table2[[#This Row],[Column1]],"")=Table2[[#This Row],[Column1]])*Table2[[#This Row],[Column3]]</f>
        <v>0</v>
      </c>
      <c r="P557" t="s">
        <v>2434</v>
      </c>
      <c r="Q557" t="str">
        <f>SUBSTITUTE(Table3[[#This Row],[Column1]],"'","")</f>
        <v>RXN-ALDD19xi_c_FWD-YMR170C</v>
      </c>
      <c r="S557" t="s">
        <v>667</v>
      </c>
      <c r="T557" t="s">
        <v>415</v>
      </c>
      <c r="U557">
        <v>9.5787009599999991E-7</v>
      </c>
      <c r="V557" cm="1">
        <f t="array" ref="V557">(_xlfn._xlws.FILTER(Table3[Column2],Table3[Column2]=Table5[[#This Row],[Column1]],"")=Table5[[#This Row],[Column1]])*Table5[[#This Row],[Column3]]</f>
        <v>0</v>
      </c>
      <c r="X557" t="s">
        <v>5304</v>
      </c>
      <c r="Y557" t="s">
        <v>415</v>
      </c>
      <c r="Z557">
        <v>4.0388020000000004E-9</v>
      </c>
      <c r="AA557" t="e">
        <f>_xlfn.XLOOKUP(Table4[[#This Row],[Column1]],Table2[Column1],Table2[Column3])</f>
        <v>#N/A</v>
      </c>
      <c r="AB557" t="e">
        <f>(Table4[[#This Row],[old flux]]-Table4[[#This Row],[Column3]])/Table4[[#This Row],[old flux]]</f>
        <v>#N/A</v>
      </c>
    </row>
    <row r="558" spans="6:28" hidden="1" x14ac:dyDescent="0.2">
      <c r="F558" t="s">
        <v>6309</v>
      </c>
      <c r="G558">
        <f>_xlfn.XLOOKUP(SUBSTITUTE(Table6[[#This Row],[rxn]],"'",""),Table1[rxnid2],Table1[kapp (1/h)],MEDIAN(Table1[kapp (1/h)]))</f>
        <v>24803.684102600713</v>
      </c>
      <c r="J558" t="s">
        <v>668</v>
      </c>
      <c r="K558" t="s">
        <v>415</v>
      </c>
      <c r="L558">
        <v>2.6044576300000002E-7</v>
      </c>
      <c r="M558" cm="1">
        <f t="array" ref="M558">(_xlfn._xlws.FILTER(Table3[Column2],Table3[Column2]=Table2[[#This Row],[Column1]],"")=Table2[[#This Row],[Column1]])*Table2[[#This Row],[Column3]]</f>
        <v>0</v>
      </c>
      <c r="P558" t="s">
        <v>2435</v>
      </c>
      <c r="Q558" t="str">
        <f>SUBSTITUTE(Table3[[#This Row],[Column1]],"'","")</f>
        <v>RXN-ALDD19xi_c_FWD-YMR169C</v>
      </c>
      <c r="S558" t="s">
        <v>668</v>
      </c>
      <c r="T558" t="s">
        <v>415</v>
      </c>
      <c r="U558">
        <v>2.6044576300000002E-7</v>
      </c>
      <c r="V558" cm="1">
        <f t="array" ref="V558">(_xlfn._xlws.FILTER(Table3[Column2],Table3[Column2]=Table5[[#This Row],[Column1]],"")=Table5[[#This Row],[Column1]])*Table5[[#This Row],[Column3]]</f>
        <v>0</v>
      </c>
      <c r="X558" t="s">
        <v>652</v>
      </c>
      <c r="Y558" t="s">
        <v>415</v>
      </c>
      <c r="Z558">
        <v>2.2199473000000001E-8</v>
      </c>
      <c r="AA558">
        <f>_xlfn.XLOOKUP(Table4[[#This Row],[Column1]],Table2[Column1],Table2[Column3])</f>
        <v>2.2199473000000001E-8</v>
      </c>
      <c r="AB558">
        <f>(Table4[[#This Row],[old flux]]-Table4[[#This Row],[Column3]])/Table4[[#This Row],[old flux]]</f>
        <v>0</v>
      </c>
    </row>
    <row r="559" spans="6:28" hidden="1" x14ac:dyDescent="0.2">
      <c r="F559" t="s">
        <v>6310</v>
      </c>
      <c r="G559">
        <f>_xlfn.XLOOKUP(SUBSTITUTE(Table6[[#This Row],[rxn]],"'",""),Table1[rxnid2],Table1[kapp (1/h)],MEDIAN(Table1[kapp (1/h)]))</f>
        <v>24803.684102600713</v>
      </c>
      <c r="J559" t="s">
        <v>669</v>
      </c>
      <c r="K559" t="s">
        <v>415</v>
      </c>
      <c r="L559">
        <v>2.7607867919999998E-6</v>
      </c>
      <c r="M559" cm="1">
        <f t="array" ref="M559">(_xlfn._xlws.FILTER(Table3[Column2],Table3[Column2]=Table2[[#This Row],[Column1]],"")=Table2[[#This Row],[Column1]])*Table2[[#This Row],[Column3]]</f>
        <v>0</v>
      </c>
      <c r="P559" t="s">
        <v>2436</v>
      </c>
      <c r="Q559" t="str">
        <f>SUBSTITUTE(Table3[[#This Row],[Column1]],"'","")</f>
        <v>RXN-ALCD26xi_c_FWD-YBR145W</v>
      </c>
      <c r="S559" t="s">
        <v>669</v>
      </c>
      <c r="T559" t="s">
        <v>415</v>
      </c>
      <c r="U559">
        <v>2.7607867919999998E-6</v>
      </c>
      <c r="V559" cm="1">
        <f t="array" ref="V559">(_xlfn._xlws.FILTER(Table3[Column2],Table3[Column2]=Table5[[#This Row],[Column1]],"")=Table5[[#This Row],[Column1]])*Table5[[#This Row],[Column3]]</f>
        <v>0</v>
      </c>
      <c r="X559" t="s">
        <v>653</v>
      </c>
      <c r="Y559" t="s">
        <v>415</v>
      </c>
      <c r="Z559">
        <v>2.0166106000000001E-8</v>
      </c>
      <c r="AA559">
        <f>_xlfn.XLOOKUP(Table4[[#This Row],[Column1]],Table2[Column1],Table2[Column3])</f>
        <v>2.0166106000000001E-8</v>
      </c>
      <c r="AB559">
        <f>(Table4[[#This Row],[old flux]]-Table4[[#This Row],[Column3]])/Table4[[#This Row],[old flux]]</f>
        <v>0</v>
      </c>
    </row>
    <row r="560" spans="6:28" hidden="1" x14ac:dyDescent="0.2">
      <c r="F560" t="s">
        <v>6311</v>
      </c>
      <c r="G560">
        <f>_xlfn.XLOOKUP(SUBSTITUTE(Table6[[#This Row],[rxn]],"'",""),Table1[rxnid2],Table1[kapp (1/h)],MEDIAN(Table1[kapp (1/h)]))</f>
        <v>24803.684102600713</v>
      </c>
      <c r="J560" t="s">
        <v>670</v>
      </c>
      <c r="K560" t="s">
        <v>415</v>
      </c>
      <c r="L560">
        <v>6.3925667800000004E-7</v>
      </c>
      <c r="M560" cm="1">
        <f t="array" ref="M560">(_xlfn._xlws.FILTER(Table3[Column2],Table3[Column2]=Table2[[#This Row],[Column1]],"")=Table2[[#This Row],[Column1]])*Table2[[#This Row],[Column3]]</f>
        <v>0</v>
      </c>
      <c r="P560" t="s">
        <v>2437</v>
      </c>
      <c r="Q560" t="str">
        <f>SUBSTITUTE(Table3[[#This Row],[Column1]],"'","")</f>
        <v>RXN-ALCD26xi_c_FWD-YDL168W</v>
      </c>
      <c r="S560" t="s">
        <v>670</v>
      </c>
      <c r="T560" t="s">
        <v>415</v>
      </c>
      <c r="U560">
        <v>6.3925667800000004E-7</v>
      </c>
      <c r="V560" cm="1">
        <f t="array" ref="V560">(_xlfn._xlws.FILTER(Table3[Column2],Table3[Column2]=Table5[[#This Row],[Column1]],"")=Table5[[#This Row],[Column1]])*Table5[[#This Row],[Column3]]</f>
        <v>0</v>
      </c>
      <c r="X560" t="s">
        <v>5305</v>
      </c>
      <c r="Y560" t="s">
        <v>415</v>
      </c>
      <c r="Z560">
        <v>5.3305780000000002E-9</v>
      </c>
      <c r="AA560" t="e">
        <f>_xlfn.XLOOKUP(Table4[[#This Row],[Column1]],Table2[Column1],Table2[Column3])</f>
        <v>#N/A</v>
      </c>
      <c r="AB560" t="e">
        <f>(Table4[[#This Row],[old flux]]-Table4[[#This Row],[Column3]])/Table4[[#This Row],[old flux]]</f>
        <v>#N/A</v>
      </c>
    </row>
    <row r="561" spans="6:28" hidden="1" x14ac:dyDescent="0.2">
      <c r="F561" t="s">
        <v>6312</v>
      </c>
      <c r="G561">
        <f>_xlfn.XLOOKUP(SUBSTITUTE(Table6[[#This Row],[rxn]],"'",""),Table1[rxnid2],Table1[kapp (1/h)],MEDIAN(Table1[kapp (1/h)]))</f>
        <v>24803.684102600713</v>
      </c>
      <c r="J561" t="s">
        <v>671</v>
      </c>
      <c r="K561" t="s">
        <v>415</v>
      </c>
      <c r="L561">
        <v>1.0733133100000001E-7</v>
      </c>
      <c r="M561" cm="1">
        <f t="array" ref="M561">(_xlfn._xlws.FILTER(Table3[Column2],Table3[Column2]=Table2[[#This Row],[Column1]],"")=Table2[[#This Row],[Column1]])*Table2[[#This Row],[Column3]]</f>
        <v>0</v>
      </c>
      <c r="P561" t="s">
        <v>2438</v>
      </c>
      <c r="Q561" t="str">
        <f>SUBSTITUTE(Table3[[#This Row],[Column1]],"'","")</f>
        <v>RXN-ALCD26xi_c_FWD-YOL086C</v>
      </c>
      <c r="S561" t="s">
        <v>671</v>
      </c>
      <c r="T561" t="s">
        <v>415</v>
      </c>
      <c r="U561">
        <v>1.0733133100000001E-7</v>
      </c>
      <c r="V561" cm="1">
        <f t="array" ref="V561">(_xlfn._xlws.FILTER(Table3[Column2],Table3[Column2]=Table5[[#This Row],[Column1]],"")=Table5[[#This Row],[Column1]])*Table5[[#This Row],[Column3]]</f>
        <v>0</v>
      </c>
      <c r="X561" t="s">
        <v>654</v>
      </c>
      <c r="Y561" t="s">
        <v>415</v>
      </c>
      <c r="Z561">
        <v>6.9763267920000002E-6</v>
      </c>
      <c r="AA561">
        <f>_xlfn.XLOOKUP(Table4[[#This Row],[Column1]],Table2[Column1],Table2[Column3])</f>
        <v>6.9763267920000002E-6</v>
      </c>
      <c r="AB561">
        <f>(Table4[[#This Row],[old flux]]-Table4[[#This Row],[Column3]])/Table4[[#This Row],[old flux]]</f>
        <v>0</v>
      </c>
    </row>
    <row r="562" spans="6:28" hidden="1" x14ac:dyDescent="0.2">
      <c r="F562" t="s">
        <v>6313</v>
      </c>
      <c r="G562">
        <f>_xlfn.XLOOKUP(SUBSTITUTE(Table6[[#This Row],[rxn]],"'",""),Table1[rxnid2],Table1[kapp (1/h)],MEDIAN(Table1[kapp (1/h)]))</f>
        <v>24803.684102600713</v>
      </c>
      <c r="J562" t="s">
        <v>672</v>
      </c>
      <c r="K562" t="s">
        <v>415</v>
      </c>
      <c r="L562">
        <v>3.8495182E-8</v>
      </c>
      <c r="M562" cm="1">
        <f t="array" ref="M562">(_xlfn._xlws.FILTER(Table3[Column2],Table3[Column2]=Table2[[#This Row],[Column1]],"")=Table2[[#This Row],[Column1]])*Table2[[#This Row],[Column3]]</f>
        <v>0</v>
      </c>
      <c r="P562" t="s">
        <v>2439</v>
      </c>
      <c r="Q562" t="str">
        <f>SUBSTITUTE(Table3[[#This Row],[Column1]],"'","")</f>
        <v>RXN-ALCD26xi_m_FWD-YMR083W</v>
      </c>
      <c r="S562" t="s">
        <v>672</v>
      </c>
      <c r="T562" t="s">
        <v>415</v>
      </c>
      <c r="U562">
        <v>3.8495182E-8</v>
      </c>
      <c r="V562" cm="1">
        <f t="array" ref="V562">(_xlfn._xlws.FILTER(Table3[Column2],Table3[Column2]=Table5[[#This Row],[Column1]],"")=Table5[[#This Row],[Column1]])*Table5[[#This Row],[Column3]]</f>
        <v>0</v>
      </c>
      <c r="X562" t="s">
        <v>5306</v>
      </c>
      <c r="Y562" t="s">
        <v>415</v>
      </c>
      <c r="Z562">
        <v>6.2785980000000004E-9</v>
      </c>
      <c r="AA562" t="e">
        <f>_xlfn.XLOOKUP(Table4[[#This Row],[Column1]],Table2[Column1],Table2[Column3])</f>
        <v>#N/A</v>
      </c>
      <c r="AB562" t="e">
        <f>(Table4[[#This Row],[old flux]]-Table4[[#This Row],[Column3]])/Table4[[#This Row],[old flux]]</f>
        <v>#N/A</v>
      </c>
    </row>
    <row r="563" spans="6:28" hidden="1" x14ac:dyDescent="0.2">
      <c r="F563" t="s">
        <v>6314</v>
      </c>
      <c r="G563">
        <f>_xlfn.XLOOKUP(SUBSTITUTE(Table6[[#This Row],[rxn]],"'",""),Table1[rxnid2],Table1[kapp (1/h)],MEDIAN(Table1[kapp (1/h)]))</f>
        <v>24803.684102600713</v>
      </c>
      <c r="J563" t="s">
        <v>673</v>
      </c>
      <c r="K563" t="s">
        <v>415</v>
      </c>
      <c r="L563">
        <v>2.1659858055000002E-5</v>
      </c>
      <c r="M563" cm="1">
        <f t="array" ref="M563">(_xlfn._xlws.FILTER(Table3[Column2],Table3[Column2]=Table2[[#This Row],[Column1]],"")=Table2[[#This Row],[Column1]])*Table2[[#This Row],[Column3]]</f>
        <v>0</v>
      </c>
      <c r="P563" t="s">
        <v>2440</v>
      </c>
      <c r="Q563" t="str">
        <f>SUBSTITUTE(Table3[[#This Row],[Column1]],"'","")</f>
        <v>RXN-ALCD26xi_m_FWD-YGL256W</v>
      </c>
      <c r="S563" t="s">
        <v>673</v>
      </c>
      <c r="T563" t="s">
        <v>415</v>
      </c>
      <c r="U563">
        <v>2.1659858055000002E-5</v>
      </c>
      <c r="V563" cm="1">
        <f t="array" ref="V563">(_xlfn._xlws.FILTER(Table3[Column2],Table3[Column2]=Table5[[#This Row],[Column1]],"")=Table5[[#This Row],[Column1]])*Table5[[#This Row],[Column3]]</f>
        <v>0</v>
      </c>
      <c r="X563" t="s">
        <v>655</v>
      </c>
      <c r="Y563" t="s">
        <v>415</v>
      </c>
      <c r="Z563">
        <v>7.4864844000000006E-8</v>
      </c>
      <c r="AA563">
        <f>_xlfn.XLOOKUP(Table4[[#This Row],[Column1]],Table2[Column1],Table2[Column3])</f>
        <v>7.4864844000000006E-8</v>
      </c>
      <c r="AB563">
        <f>(Table4[[#This Row],[old flux]]-Table4[[#This Row],[Column3]])/Table4[[#This Row],[old flux]]</f>
        <v>0</v>
      </c>
    </row>
    <row r="564" spans="6:28" hidden="1" x14ac:dyDescent="0.2">
      <c r="F564" t="s">
        <v>6315</v>
      </c>
      <c r="G564">
        <f>_xlfn.XLOOKUP(SUBSTITUTE(Table6[[#This Row],[rxn]],"'",""),Table1[rxnid2],Table1[kapp (1/h)],MEDIAN(Table1[kapp (1/h)]))</f>
        <v>24803.684102600713</v>
      </c>
      <c r="J564" t="s">
        <v>674</v>
      </c>
      <c r="K564" t="s">
        <v>415</v>
      </c>
      <c r="L564">
        <v>2.3168895E-8</v>
      </c>
      <c r="M564" cm="1">
        <f t="array" ref="M564">(_xlfn._xlws.FILTER(Table3[Column2],Table3[Column2]=Table2[[#This Row],[Column1]],"")=Table2[[#This Row],[Column1]])*Table2[[#This Row],[Column3]]</f>
        <v>0</v>
      </c>
      <c r="P564" t="s">
        <v>2441</v>
      </c>
      <c r="Q564" t="str">
        <f>SUBSTITUTE(Table3[[#This Row],[Column1]],"'","")</f>
        <v>RXN-AKP1_c_FWD-YDR481C</v>
      </c>
      <c r="S564" t="s">
        <v>674</v>
      </c>
      <c r="T564" t="s">
        <v>415</v>
      </c>
      <c r="U564">
        <v>2.3168895E-8</v>
      </c>
      <c r="V564" cm="1">
        <f t="array" ref="V564">(_xlfn._xlws.FILTER(Table3[Column2],Table3[Column2]=Table5[[#This Row],[Column1]],"")=Table5[[#This Row],[Column1]])*Table5[[#This Row],[Column3]]</f>
        <v>0</v>
      </c>
      <c r="X564" t="s">
        <v>656</v>
      </c>
      <c r="Y564" t="s">
        <v>415</v>
      </c>
      <c r="Z564">
        <v>4.2736137999999997E-8</v>
      </c>
      <c r="AA564">
        <f>_xlfn.XLOOKUP(Table4[[#This Row],[Column1]],Table2[Column1],Table2[Column3])</f>
        <v>4.2736137999999997E-8</v>
      </c>
      <c r="AB564">
        <f>(Table4[[#This Row],[old flux]]-Table4[[#This Row],[Column3]])/Table4[[#This Row],[old flux]]</f>
        <v>0</v>
      </c>
    </row>
    <row r="565" spans="6:28" hidden="1" x14ac:dyDescent="0.2">
      <c r="F565" t="s">
        <v>6316</v>
      </c>
      <c r="G565">
        <f>_xlfn.XLOOKUP(SUBSTITUTE(Table6[[#This Row],[rxn]],"'",""),Table1[rxnid2],Table1[kapp (1/h)],MEDIAN(Table1[kapp (1/h)]))</f>
        <v>24803.684102600713</v>
      </c>
      <c r="J565" t="s">
        <v>675</v>
      </c>
      <c r="K565" t="s">
        <v>415</v>
      </c>
      <c r="L565">
        <v>9.2506952900000005E-7</v>
      </c>
      <c r="M565" cm="1">
        <f t="array" ref="M565">(_xlfn._xlws.FILTER(Table3[Column2],Table3[Column2]=Table2[[#This Row],[Column1]],"")=Table2[[#This Row],[Column1]])*Table2[[#This Row],[Column3]]</f>
        <v>0</v>
      </c>
      <c r="P565" t="s">
        <v>2442</v>
      </c>
      <c r="Q565" t="str">
        <f>SUBSTITUTE(Table3[[#This Row],[Column1]],"'","")</f>
        <v>RXN-ATAH_c_FWD-YIR029W</v>
      </c>
      <c r="S565" t="s">
        <v>675</v>
      </c>
      <c r="T565" t="s">
        <v>415</v>
      </c>
      <c r="U565">
        <v>9.2506952900000005E-7</v>
      </c>
      <c r="V565" cm="1">
        <f t="array" ref="V565">(_xlfn._xlws.FILTER(Table3[Column2],Table3[Column2]=Table5[[#This Row],[Column1]],"")=Table5[[#This Row],[Column1]])*Table5[[#This Row],[Column3]]</f>
        <v>0</v>
      </c>
      <c r="X565" t="s">
        <v>657</v>
      </c>
      <c r="Y565" t="s">
        <v>415</v>
      </c>
      <c r="Z565">
        <v>3.0387785099999998E-7</v>
      </c>
      <c r="AA565">
        <f>_xlfn.XLOOKUP(Table4[[#This Row],[Column1]],Table2[Column1],Table2[Column3])</f>
        <v>3.0387785099999998E-7</v>
      </c>
      <c r="AB565">
        <f>(Table4[[#This Row],[old flux]]-Table4[[#This Row],[Column3]])/Table4[[#This Row],[old flux]]</f>
        <v>0</v>
      </c>
    </row>
    <row r="566" spans="6:28" hidden="1" x14ac:dyDescent="0.2">
      <c r="F566" t="s">
        <v>6317</v>
      </c>
      <c r="G566">
        <f>_xlfn.XLOOKUP(SUBSTITUTE(Table6[[#This Row],[rxn]],"'",""),Table1[rxnid2],Table1[kapp (1/h)],MEDIAN(Table1[kapp (1/h)]))</f>
        <v>24803.684102600713</v>
      </c>
      <c r="J566" t="s">
        <v>676</v>
      </c>
      <c r="K566" t="s">
        <v>415</v>
      </c>
      <c r="L566">
        <v>6.1003398200000001E-7</v>
      </c>
      <c r="M566" cm="1">
        <f t="array" ref="M566">(_xlfn._xlws.FILTER(Table3[Column2],Table3[Column2]=Table2[[#This Row],[Column1]],"")=Table2[[#This Row],[Column1]])*Table2[[#This Row],[Column3]]</f>
        <v>0</v>
      </c>
      <c r="P566" t="s">
        <v>2443</v>
      </c>
      <c r="Q566" t="str">
        <f>SUBSTITUTE(Table3[[#This Row],[Column1]],"'","")</f>
        <v>RXN-ATAH_c_REV-YIR029W</v>
      </c>
      <c r="S566" t="s">
        <v>676</v>
      </c>
      <c r="T566" t="s">
        <v>415</v>
      </c>
      <c r="U566">
        <v>6.1003398200000001E-7</v>
      </c>
      <c r="V566" cm="1">
        <f t="array" ref="V566">(_xlfn._xlws.FILTER(Table3[Column2],Table3[Column2]=Table5[[#This Row],[Column1]],"")=Table5[[#This Row],[Column1]])*Table5[[#This Row],[Column3]]</f>
        <v>0</v>
      </c>
      <c r="X566" t="s">
        <v>658</v>
      </c>
      <c r="Y566" t="s">
        <v>415</v>
      </c>
      <c r="Z566">
        <v>1.7929966800000001E-7</v>
      </c>
      <c r="AA566">
        <f>_xlfn.XLOOKUP(Table4[[#This Row],[Column1]],Table2[Column1],Table2[Column3])</f>
        <v>1.7929966800000001E-7</v>
      </c>
      <c r="AB566">
        <f>(Table4[[#This Row],[old flux]]-Table4[[#This Row],[Column3]])/Table4[[#This Row],[old flux]]</f>
        <v>0</v>
      </c>
    </row>
    <row r="567" spans="6:28" hidden="1" x14ac:dyDescent="0.2">
      <c r="F567" t="s">
        <v>6318</v>
      </c>
      <c r="G567">
        <f>_xlfn.XLOOKUP(SUBSTITUTE(Table6[[#This Row],[rxn]],"'",""),Table1[rxnid2],Table1[kapp (1/h)],MEDIAN(Table1[kapp (1/h)]))</f>
        <v>24803.684102600713</v>
      </c>
      <c r="J567" t="s">
        <v>677</v>
      </c>
      <c r="K567" t="s">
        <v>415</v>
      </c>
      <c r="L567">
        <v>3.8700296099999998E-6</v>
      </c>
      <c r="M567" cm="1">
        <f t="array" ref="M567">(_xlfn._xlws.FILTER(Table3[Column2],Table3[Column2]=Table2[[#This Row],[Column1]],"")=Table2[[#This Row],[Column1]])*Table2[[#This Row],[Column3]]</f>
        <v>0</v>
      </c>
      <c r="P567" t="s">
        <v>2444</v>
      </c>
      <c r="Q567" t="str">
        <f>SUBSTITUTE(Table3[[#This Row],[Column1]],"'","")</f>
        <v>RXN-ALLTN_c_FWD-YIR027C</v>
      </c>
      <c r="S567" t="s">
        <v>677</v>
      </c>
      <c r="T567" t="s">
        <v>415</v>
      </c>
      <c r="U567">
        <v>3.8700296099999998E-6</v>
      </c>
      <c r="V567" cm="1">
        <f t="array" ref="V567">(_xlfn._xlws.FILTER(Table3[Column2],Table3[Column2]=Table5[[#This Row],[Column1]],"")=Table5[[#This Row],[Column1]])*Table5[[#This Row],[Column3]]</f>
        <v>0</v>
      </c>
      <c r="X567" t="s">
        <v>659</v>
      </c>
      <c r="Y567" t="s">
        <v>415</v>
      </c>
      <c r="Z567">
        <v>3.8930867999999997E-8</v>
      </c>
      <c r="AA567">
        <f>_xlfn.XLOOKUP(Table4[[#This Row],[Column1]],Table2[Column1],Table2[Column3])</f>
        <v>3.8930867999999997E-8</v>
      </c>
      <c r="AB567">
        <f>(Table4[[#This Row],[old flux]]-Table4[[#This Row],[Column3]])/Table4[[#This Row],[old flux]]</f>
        <v>0</v>
      </c>
    </row>
    <row r="568" spans="6:28" hidden="1" x14ac:dyDescent="0.2">
      <c r="F568" t="s">
        <v>6319</v>
      </c>
      <c r="G568">
        <f>_xlfn.XLOOKUP(SUBSTITUTE(Table6[[#This Row],[rxn]],"'",""),Table1[rxnid2],Table1[kapp (1/h)],MEDIAN(Table1[kapp (1/h)]))</f>
        <v>24803.684102600713</v>
      </c>
      <c r="J568" t="s">
        <v>678</v>
      </c>
      <c r="K568" t="s">
        <v>415</v>
      </c>
      <c r="L568">
        <v>1.94001541E-7</v>
      </c>
      <c r="M568" cm="1">
        <f t="array" ref="M568">(_xlfn._xlws.FILTER(Table3[Column2],Table3[Column2]=Table2[[#This Row],[Column1]],"")=Table2[[#This Row],[Column1]])*Table2[[#This Row],[Column3]]</f>
        <v>0</v>
      </c>
      <c r="P568" t="s">
        <v>2445</v>
      </c>
      <c r="Q568" t="str">
        <f>SUBSTITUTE(Table3[[#This Row],[Column1]],"'","")</f>
        <v>RXN-ALLTN_c_REV-YIR027C</v>
      </c>
      <c r="S568" t="s">
        <v>678</v>
      </c>
      <c r="T568" t="s">
        <v>415</v>
      </c>
      <c r="U568">
        <v>1.94001541E-7</v>
      </c>
      <c r="V568" cm="1">
        <f t="array" ref="V568">(_xlfn._xlws.FILTER(Table3[Column2],Table3[Column2]=Table5[[#This Row],[Column1]],"")=Table5[[#This Row],[Column1]])*Table5[[#This Row],[Column3]]</f>
        <v>0</v>
      </c>
      <c r="X568" t="s">
        <v>660</v>
      </c>
      <c r="Y568" t="s">
        <v>415</v>
      </c>
      <c r="Z568">
        <v>1.7389206199999999E-7</v>
      </c>
      <c r="AA568">
        <f>_xlfn.XLOOKUP(Table4[[#This Row],[Column1]],Table2[Column1],Table2[Column3])</f>
        <v>1.7389206199999999E-7</v>
      </c>
      <c r="AB568">
        <f>(Table4[[#This Row],[old flux]]-Table4[[#This Row],[Column3]])/Table4[[#This Row],[old flux]]</f>
        <v>0</v>
      </c>
    </row>
    <row r="569" spans="6:28" hidden="1" x14ac:dyDescent="0.2">
      <c r="F569" t="s">
        <v>6320</v>
      </c>
      <c r="G569">
        <f>_xlfn.XLOOKUP(SUBSTITUTE(Table6[[#This Row],[rxn]],"'",""),Table1[rxnid2],Table1[kapp (1/h)],MEDIAN(Table1[kapp (1/h)]))</f>
        <v>24803.684102600713</v>
      </c>
      <c r="J569" t="s">
        <v>679</v>
      </c>
      <c r="K569" t="s">
        <v>415</v>
      </c>
      <c r="L569">
        <v>3.2647605000000001E-7</v>
      </c>
      <c r="M569" cm="1">
        <f t="array" ref="M569">(_xlfn._xlws.FILTER(Table3[Column2],Table3[Column2]=Table2[[#This Row],[Column1]],"")=Table2[[#This Row],[Column1]])*Table2[[#This Row],[Column3]]</f>
        <v>0</v>
      </c>
      <c r="P569" t="s">
        <v>2446</v>
      </c>
      <c r="Q569" t="str">
        <f>SUBSTITUTE(Table3[[#This Row],[Column1]],"'","")</f>
        <v>RXN-ALPHNH_c_FWD-YBR208C</v>
      </c>
      <c r="S569" t="s">
        <v>679</v>
      </c>
      <c r="T569" t="s">
        <v>415</v>
      </c>
      <c r="U569">
        <v>3.2647605000000001E-7</v>
      </c>
      <c r="V569" cm="1">
        <f t="array" ref="V569">(_xlfn._xlws.FILTER(Table3[Column2],Table3[Column2]=Table5[[#This Row],[Column1]],"")=Table5[[#This Row],[Column1]])*Table5[[#This Row],[Column3]]</f>
        <v>0</v>
      </c>
      <c r="X569" t="s">
        <v>661</v>
      </c>
      <c r="Y569" t="s">
        <v>415</v>
      </c>
      <c r="Z569">
        <v>4.9354437100000004E-7</v>
      </c>
      <c r="AA569">
        <f>_xlfn.XLOOKUP(Table4[[#This Row],[Column1]],Table2[Column1],Table2[Column3])</f>
        <v>4.9354437100000004E-7</v>
      </c>
      <c r="AB569">
        <f>(Table4[[#This Row],[old flux]]-Table4[[#This Row],[Column3]])/Table4[[#This Row],[old flux]]</f>
        <v>0</v>
      </c>
    </row>
    <row r="570" spans="6:28" hidden="1" x14ac:dyDescent="0.2">
      <c r="F570" t="s">
        <v>6321</v>
      </c>
      <c r="G570">
        <f>_xlfn.XLOOKUP(SUBSTITUTE(Table6[[#This Row],[rxn]],"'",""),Table1[rxnid2],Table1[kapp (1/h)],MEDIAN(Table1[kapp (1/h)]))</f>
        <v>24803.684102600713</v>
      </c>
      <c r="J570" t="s">
        <v>680</v>
      </c>
      <c r="K570" t="s">
        <v>415</v>
      </c>
      <c r="L570">
        <v>7.9050222999999998E-8</v>
      </c>
      <c r="M570" cm="1">
        <f t="array" ref="M570">(_xlfn._xlws.FILTER(Table3[Column2],Table3[Column2]=Table2[[#This Row],[Column1]],"")=Table2[[#This Row],[Column1]])*Table2[[#This Row],[Column3]]</f>
        <v>0</v>
      </c>
      <c r="P570" t="s">
        <v>2447</v>
      </c>
      <c r="Q570" t="str">
        <f>SUBSTITUTE(Table3[[#This Row],[Column1]],"'","")</f>
        <v>RXN-12AMANTF_g_FWD-YKR061W</v>
      </c>
      <c r="S570" t="s">
        <v>680</v>
      </c>
      <c r="T570" t="s">
        <v>415</v>
      </c>
      <c r="U570">
        <v>7.9050222999999998E-8</v>
      </c>
      <c r="V570" cm="1">
        <f t="array" ref="V570">(_xlfn._xlws.FILTER(Table3[Column2],Table3[Column2]=Table5[[#This Row],[Column1]],"")=Table5[[#This Row],[Column1]])*Table5[[#This Row],[Column3]]</f>
        <v>0</v>
      </c>
      <c r="X570" t="s">
        <v>662</v>
      </c>
      <c r="Y570" t="s">
        <v>415</v>
      </c>
      <c r="Z570">
        <v>4.9194594999999998E-8</v>
      </c>
      <c r="AA570">
        <f>_xlfn.XLOOKUP(Table4[[#This Row],[Column1]],Table2[Column1],Table2[Column3])</f>
        <v>4.9194594999999998E-8</v>
      </c>
      <c r="AB570">
        <f>(Table4[[#This Row],[old flux]]-Table4[[#This Row],[Column3]])/Table4[[#This Row],[old flux]]</f>
        <v>0</v>
      </c>
    </row>
    <row r="571" spans="6:28" hidden="1" x14ac:dyDescent="0.2">
      <c r="F571" t="s">
        <v>6322</v>
      </c>
      <c r="G571">
        <f>_xlfn.XLOOKUP(SUBSTITUTE(Table6[[#This Row],[rxn]],"'",""),Table1[rxnid2],Table1[kapp (1/h)],MEDIAN(Table1[kapp (1/h)]))</f>
        <v>24803.684102600713</v>
      </c>
      <c r="J571" t="s">
        <v>681</v>
      </c>
      <c r="K571" t="s">
        <v>415</v>
      </c>
      <c r="L571">
        <v>6.7231111999999998E-8</v>
      </c>
      <c r="M571" cm="1">
        <f t="array" ref="M571">(_xlfn._xlws.FILTER(Table3[Column2],Table3[Column2]=Table2[[#This Row],[Column1]],"")=Table2[[#This Row],[Column1]])*Table2[[#This Row],[Column3]]</f>
        <v>0</v>
      </c>
      <c r="P571" t="s">
        <v>2448</v>
      </c>
      <c r="Q571" t="str">
        <f>SUBSTITUTE(Table3[[#This Row],[Column1]],"'","")</f>
        <v>RXN-12AMANTF_g_FWD-YBR199W</v>
      </c>
      <c r="S571" t="s">
        <v>681</v>
      </c>
      <c r="T571" t="s">
        <v>415</v>
      </c>
      <c r="U571">
        <v>6.7231111999999998E-8</v>
      </c>
      <c r="V571" cm="1">
        <f t="array" ref="V571">(_xlfn._xlws.FILTER(Table3[Column2],Table3[Column2]=Table5[[#This Row],[Column1]],"")=Table5[[#This Row],[Column1]])*Table5[[#This Row],[Column3]]</f>
        <v>0</v>
      </c>
      <c r="X571" t="s">
        <v>663</v>
      </c>
      <c r="Y571" t="s">
        <v>415</v>
      </c>
      <c r="Z571">
        <v>4.3755699300000001E-7</v>
      </c>
      <c r="AA571">
        <f>_xlfn.XLOOKUP(Table4[[#This Row],[Column1]],Table2[Column1],Table2[Column3])</f>
        <v>4.3755699300000001E-7</v>
      </c>
      <c r="AB571">
        <f>(Table4[[#This Row],[old flux]]-Table4[[#This Row],[Column3]])/Table4[[#This Row],[old flux]]</f>
        <v>0</v>
      </c>
    </row>
    <row r="572" spans="6:28" hidden="1" x14ac:dyDescent="0.2">
      <c r="F572" t="s">
        <v>6323</v>
      </c>
      <c r="G572">
        <f>_xlfn.XLOOKUP(SUBSTITUTE(Table6[[#This Row],[rxn]],"'",""),Table1[rxnid2],Table1[kapp (1/h)],MEDIAN(Table1[kapp (1/h)]))</f>
        <v>24803.684102600713</v>
      </c>
      <c r="J572" t="s">
        <v>682</v>
      </c>
      <c r="K572" t="s">
        <v>415</v>
      </c>
      <c r="L572">
        <v>1.2488329099999999E-7</v>
      </c>
      <c r="M572" cm="1">
        <f t="array" ref="M572">(_xlfn._xlws.FILTER(Table3[Column2],Table3[Column2]=Table2[[#This Row],[Column1]],"")=Table2[[#This Row],[Column1]])*Table2[[#This Row],[Column3]]</f>
        <v>0</v>
      </c>
      <c r="P572" t="s">
        <v>2449</v>
      </c>
      <c r="Q572" t="str">
        <f>SUBSTITUTE(Table3[[#This Row],[Column1]],"'","")</f>
        <v>RXN-12AMANTF_g_FWD-YOR099W</v>
      </c>
      <c r="S572" t="s">
        <v>682</v>
      </c>
      <c r="T572" t="s">
        <v>415</v>
      </c>
      <c r="U572">
        <v>1.2488329099999999E-7</v>
      </c>
      <c r="V572" cm="1">
        <f t="array" ref="V572">(_xlfn._xlws.FILTER(Table3[Column2],Table3[Column2]=Table5[[#This Row],[Column1]],"")=Table5[[#This Row],[Column1]])*Table5[[#This Row],[Column3]]</f>
        <v>0</v>
      </c>
      <c r="X572" t="s">
        <v>5307</v>
      </c>
      <c r="Y572" t="s">
        <v>415</v>
      </c>
      <c r="Z572">
        <v>1.6619320000000001E-9</v>
      </c>
      <c r="AA572" t="e">
        <f>_xlfn.XLOOKUP(Table4[[#This Row],[Column1]],Table2[Column1],Table2[Column3])</f>
        <v>#N/A</v>
      </c>
      <c r="AB572" t="e">
        <f>(Table4[[#This Row],[old flux]]-Table4[[#This Row],[Column3]])/Table4[[#This Row],[old flux]]</f>
        <v>#N/A</v>
      </c>
    </row>
    <row r="573" spans="6:28" hidden="1" x14ac:dyDescent="0.2">
      <c r="F573" t="s">
        <v>6324</v>
      </c>
      <c r="G573">
        <f>_xlfn.XLOOKUP(SUBSTITUTE(Table6[[#This Row],[rxn]],"'",""),Table1[rxnid2],Table1[kapp (1/h)],MEDIAN(Table1[kapp (1/h)]))</f>
        <v>24803.684102600713</v>
      </c>
      <c r="J573" t="s">
        <v>683</v>
      </c>
      <c r="K573" t="s">
        <v>415</v>
      </c>
      <c r="L573">
        <v>4.8346282779999997E-6</v>
      </c>
      <c r="M573" cm="1">
        <f t="array" ref="M573">(_xlfn._xlws.FILTER(Table3[Column2],Table3[Column2]=Table2[[#This Row],[Column1]],"")=Table2[[#This Row],[Column1]])*Table2[[#This Row],[Column3]]</f>
        <v>0</v>
      </c>
      <c r="P573" t="s">
        <v>2450</v>
      </c>
      <c r="Q573" t="str">
        <f>SUBSTITUTE(Table3[[#This Row],[Column1]],"'","")</f>
        <v>RXN-12AMANTF_g_FWD-YJL139C</v>
      </c>
      <c r="S573" t="s">
        <v>683</v>
      </c>
      <c r="T573" t="s">
        <v>415</v>
      </c>
      <c r="U573">
        <v>4.8346282779999997E-6</v>
      </c>
      <c r="V573" cm="1">
        <f t="array" ref="V573">(_xlfn._xlws.FILTER(Table3[Column2],Table3[Column2]=Table5[[#This Row],[Column1]],"")=Table5[[#This Row],[Column1]])*Table5[[#This Row],[Column3]]</f>
        <v>0</v>
      </c>
      <c r="X573" t="s">
        <v>664</v>
      </c>
      <c r="Y573" t="s">
        <v>415</v>
      </c>
      <c r="Z573">
        <v>3.2116907199999998E-7</v>
      </c>
      <c r="AA573">
        <f>_xlfn.XLOOKUP(Table4[[#This Row],[Column1]],Table2[Column1],Table2[Column3])</f>
        <v>3.2116907199999998E-7</v>
      </c>
      <c r="AB573">
        <f>(Table4[[#This Row],[old flux]]-Table4[[#This Row],[Column3]])/Table4[[#This Row],[old flux]]</f>
        <v>0</v>
      </c>
    </row>
    <row r="574" spans="6:28" hidden="1" x14ac:dyDescent="0.2">
      <c r="F574" t="s">
        <v>6325</v>
      </c>
      <c r="G574">
        <f>_xlfn.XLOOKUP(SUBSTITUTE(Table6[[#This Row],[rxn]],"'",""),Table1[rxnid2],Table1[kapp (1/h)],MEDIAN(Table1[kapp (1/h)]))</f>
        <v>24803.684102600713</v>
      </c>
      <c r="J574" t="s">
        <v>684</v>
      </c>
      <c r="K574" t="s">
        <v>415</v>
      </c>
      <c r="L574">
        <v>6.4422027899999999E-7</v>
      </c>
      <c r="M574" cm="1">
        <f t="array" ref="M574">(_xlfn._xlws.FILTER(Table3[Column2],Table3[Column2]=Table2[[#This Row],[Column1]],"")=Table2[[#This Row],[Column1]])*Table2[[#This Row],[Column3]]</f>
        <v>0</v>
      </c>
      <c r="P574" t="s">
        <v>2451</v>
      </c>
      <c r="Q574" t="str">
        <f>SUBSTITUTE(Table3[[#This Row],[Column1]],"'","")</f>
        <v>RXN-12AMANTF_g_FWD-YBR205W</v>
      </c>
      <c r="S574" t="s">
        <v>684</v>
      </c>
      <c r="T574" t="s">
        <v>415</v>
      </c>
      <c r="U574">
        <v>6.4422027899999999E-7</v>
      </c>
      <c r="V574" cm="1">
        <f t="array" ref="V574">(_xlfn._xlws.FILTER(Table3[Column2],Table3[Column2]=Table5[[#This Row],[Column1]],"")=Table5[[#This Row],[Column1]])*Table5[[#This Row],[Column3]]</f>
        <v>0</v>
      </c>
      <c r="X574" t="s">
        <v>5308</v>
      </c>
      <c r="Y574" t="s">
        <v>415</v>
      </c>
      <c r="Z574">
        <v>7.9129400000000002E-9</v>
      </c>
      <c r="AA574" t="e">
        <f>_xlfn.XLOOKUP(Table4[[#This Row],[Column1]],Table2[Column1],Table2[Column3])</f>
        <v>#N/A</v>
      </c>
      <c r="AB574" t="e">
        <f>(Table4[[#This Row],[old flux]]-Table4[[#This Row],[Column3]])/Table4[[#This Row],[old flux]]</f>
        <v>#N/A</v>
      </c>
    </row>
    <row r="575" spans="6:28" hidden="1" x14ac:dyDescent="0.2">
      <c r="F575" t="s">
        <v>6326</v>
      </c>
      <c r="G575">
        <f>_xlfn.XLOOKUP(SUBSTITUTE(Table6[[#This Row],[rxn]],"'",""),Table1[rxnid2],Table1[kapp (1/h)],MEDIAN(Table1[kapp (1/h)]))</f>
        <v>24803.684102600713</v>
      </c>
      <c r="J575" t="s">
        <v>685</v>
      </c>
      <c r="K575" t="s">
        <v>415</v>
      </c>
      <c r="L575">
        <v>1.4842474E-8</v>
      </c>
      <c r="M575" cm="1">
        <f t="array" ref="M575">(_xlfn._xlws.FILTER(Table3[Column2],Table3[Column2]=Table2[[#This Row],[Column1]],"")=Table2[[#This Row],[Column1]])*Table2[[#This Row],[Column3]]</f>
        <v>0</v>
      </c>
      <c r="P575" t="s">
        <v>2452</v>
      </c>
      <c r="Q575" t="str">
        <f>SUBSTITUTE(Table3[[#This Row],[Column1]],"'","")</f>
        <v>RXN-12AMANTF_g_FWD-YNL029C</v>
      </c>
      <c r="S575" t="s">
        <v>685</v>
      </c>
      <c r="T575" t="s">
        <v>415</v>
      </c>
      <c r="U575">
        <v>1.4842474E-8</v>
      </c>
      <c r="V575" cm="1">
        <f t="array" ref="V575">(_xlfn._xlws.FILTER(Table3[Column2],Table3[Column2]=Table5[[#This Row],[Column1]],"")=Table5[[#This Row],[Column1]])*Table5[[#This Row],[Column3]]</f>
        <v>0</v>
      </c>
      <c r="X575" t="s">
        <v>665</v>
      </c>
      <c r="Y575" t="s">
        <v>415</v>
      </c>
      <c r="Z575">
        <v>1.0115033999999999E-8</v>
      </c>
      <c r="AA575">
        <f>_xlfn.XLOOKUP(Table4[[#This Row],[Column1]],Table2[Column1],Table2[Column3])</f>
        <v>1.0115033999999999E-8</v>
      </c>
      <c r="AB575">
        <f>(Table4[[#This Row],[old flux]]-Table4[[#This Row],[Column3]])/Table4[[#This Row],[old flux]]</f>
        <v>0</v>
      </c>
    </row>
    <row r="576" spans="6:28" hidden="1" x14ac:dyDescent="0.2">
      <c r="F576" t="s">
        <v>6327</v>
      </c>
      <c r="G576">
        <f>_xlfn.XLOOKUP(SUBSTITUTE(Table6[[#This Row],[rxn]],"'",""),Table1[rxnid2],Table1[kapp (1/h)],MEDIAN(Table1[kapp (1/h)]))</f>
        <v>24803.684102600713</v>
      </c>
      <c r="J576" t="s">
        <v>686</v>
      </c>
      <c r="K576" t="s">
        <v>415</v>
      </c>
      <c r="L576">
        <v>5.5925311899999997E-7</v>
      </c>
      <c r="M576" cm="1">
        <f t="array" ref="M576">(_xlfn._xlws.FILTER(Table3[Column2],Table3[Column2]=Table2[[#This Row],[Column1]],"")=Table2[[#This Row],[Column1]])*Table2[[#This Row],[Column3]]</f>
        <v>0</v>
      </c>
      <c r="P576" t="s">
        <v>2453</v>
      </c>
      <c r="Q576" t="str">
        <f>SUBSTITUTE(Table3[[#This Row],[Column1]],"'","")</f>
        <v>RXN-12AMANTF_g_FWD-YDR483W</v>
      </c>
      <c r="S576" t="s">
        <v>686</v>
      </c>
      <c r="T576" t="s">
        <v>415</v>
      </c>
      <c r="U576">
        <v>5.5925311899999997E-7</v>
      </c>
      <c r="V576" cm="1">
        <f t="array" ref="V576">(_xlfn._xlws.FILTER(Table3[Column2],Table3[Column2]=Table5[[#This Row],[Column1]],"")=Table5[[#This Row],[Column1]])*Table5[[#This Row],[Column3]]</f>
        <v>0</v>
      </c>
      <c r="X576" t="s">
        <v>666</v>
      </c>
      <c r="Y576" t="s">
        <v>415</v>
      </c>
      <c r="Z576">
        <v>3.1411151499999999E-7</v>
      </c>
      <c r="AA576">
        <f>_xlfn.XLOOKUP(Table4[[#This Row],[Column1]],Table2[Column1],Table2[Column3])</f>
        <v>3.1411151499999999E-7</v>
      </c>
      <c r="AB576">
        <f>(Table4[[#This Row],[old flux]]-Table4[[#This Row],[Column3]])/Table4[[#This Row],[old flux]]</f>
        <v>0</v>
      </c>
    </row>
    <row r="577" spans="6:28" hidden="1" x14ac:dyDescent="0.2">
      <c r="F577" t="s">
        <v>6328</v>
      </c>
      <c r="G577">
        <f>_xlfn.XLOOKUP(SUBSTITUTE(Table6[[#This Row],[rxn]],"'",""),Table1[rxnid2],Table1[kapp (1/h)],MEDIAN(Table1[kapp (1/h)]))</f>
        <v>24803.684102600713</v>
      </c>
      <c r="J577" t="s">
        <v>687</v>
      </c>
      <c r="K577" t="s">
        <v>415</v>
      </c>
      <c r="L577">
        <v>6.8675289000000001E-8</v>
      </c>
      <c r="M577" cm="1">
        <f t="array" ref="M577">(_xlfn._xlws.FILTER(Table3[Column2],Table3[Column2]=Table2[[#This Row],[Column1]],"")=Table2[[#This Row],[Column1]])*Table2[[#This Row],[Column3]]</f>
        <v>0</v>
      </c>
      <c r="P577" t="s">
        <v>2454</v>
      </c>
      <c r="Q577" t="str">
        <f>SUBSTITUTE(Table3[[#This Row],[Column1]],"'","")</f>
        <v>RXN-12AMANTF_g_FWD-YPL053C</v>
      </c>
      <c r="S577" t="s">
        <v>687</v>
      </c>
      <c r="T577" t="s">
        <v>415</v>
      </c>
      <c r="U577">
        <v>6.8675289000000001E-8</v>
      </c>
      <c r="V577" cm="1">
        <f t="array" ref="V577">(_xlfn._xlws.FILTER(Table3[Column2],Table3[Column2]=Table5[[#This Row],[Column1]],"")=Table5[[#This Row],[Column1]])*Table5[[#This Row],[Column3]]</f>
        <v>0</v>
      </c>
      <c r="X577" t="s">
        <v>667</v>
      </c>
      <c r="Y577" t="s">
        <v>415</v>
      </c>
      <c r="Z577">
        <v>9.5787009599999991E-7</v>
      </c>
      <c r="AA577">
        <f>_xlfn.XLOOKUP(Table4[[#This Row],[Column1]],Table2[Column1],Table2[Column3])</f>
        <v>9.5787009599999991E-7</v>
      </c>
      <c r="AB577">
        <f>(Table4[[#This Row],[old flux]]-Table4[[#This Row],[Column3]])/Table4[[#This Row],[old flux]]</f>
        <v>0</v>
      </c>
    </row>
    <row r="578" spans="6:28" hidden="1" x14ac:dyDescent="0.2">
      <c r="F578" t="s">
        <v>6329</v>
      </c>
      <c r="G578">
        <f>_xlfn.XLOOKUP(SUBSTITUTE(Table6[[#This Row],[rxn]],"'",""),Table1[rxnid2],Table1[kapp (1/h)],MEDIAN(Table1[kapp (1/h)]))</f>
        <v>24803.684102600713</v>
      </c>
      <c r="J578" t="s">
        <v>688</v>
      </c>
      <c r="K578" t="s">
        <v>415</v>
      </c>
      <c r="L578">
        <v>1.4830247390000001E-6</v>
      </c>
      <c r="M578" cm="1">
        <f t="array" ref="M578">(_xlfn._xlws.FILTER(Table3[Column2],Table3[Column2]=Table2[[#This Row],[Column1]],"")=Table2[[#This Row],[Column1]])*Table2[[#This Row],[Column3]]</f>
        <v>0</v>
      </c>
      <c r="P578" t="s">
        <v>2455</v>
      </c>
      <c r="Q578" t="str">
        <f>SUBSTITUTE(Table3[[#This Row],[Column1]],"'","")</f>
        <v>RXN-TREH_v_FWD-YBR001C</v>
      </c>
      <c r="S578" t="s">
        <v>688</v>
      </c>
      <c r="T578" t="s">
        <v>415</v>
      </c>
      <c r="U578">
        <v>1.4830247390000001E-6</v>
      </c>
      <c r="V578" cm="1">
        <f t="array" ref="V578">(_xlfn._xlws.FILTER(Table3[Column2],Table3[Column2]=Table5[[#This Row],[Column1]],"")=Table5[[#This Row],[Column1]])*Table5[[#This Row],[Column3]]</f>
        <v>0</v>
      </c>
      <c r="X578" t="s">
        <v>668</v>
      </c>
      <c r="Y578" t="s">
        <v>415</v>
      </c>
      <c r="Z578">
        <v>2.6044576300000002E-7</v>
      </c>
      <c r="AA578">
        <f>_xlfn.XLOOKUP(Table4[[#This Row],[Column1]],Table2[Column1],Table2[Column3])</f>
        <v>2.6044576300000002E-7</v>
      </c>
      <c r="AB578">
        <f>(Table4[[#This Row],[old flux]]-Table4[[#This Row],[Column3]])/Table4[[#This Row],[old flux]]</f>
        <v>0</v>
      </c>
    </row>
    <row r="579" spans="6:28" hidden="1" x14ac:dyDescent="0.2">
      <c r="F579" t="s">
        <v>6330</v>
      </c>
      <c r="G579">
        <f>_xlfn.XLOOKUP(SUBSTITUTE(Table6[[#This Row],[rxn]],"'",""),Table1[rxnid2],Table1[kapp (1/h)],MEDIAN(Table1[kapp (1/h)]))</f>
        <v>24803.684102600713</v>
      </c>
      <c r="J579" t="s">
        <v>689</v>
      </c>
      <c r="K579" t="s">
        <v>415</v>
      </c>
      <c r="L579">
        <v>5.6557432E-8</v>
      </c>
      <c r="M579" cm="1">
        <f t="array" ref="M579">(_xlfn._xlws.FILTER(Table3[Column2],Table3[Column2]=Table2[[#This Row],[Column1]],"")=Table2[[#This Row],[Column1]])*Table2[[#This Row],[Column3]]</f>
        <v>0</v>
      </c>
      <c r="P579" t="s">
        <v>2456</v>
      </c>
      <c r="Q579" t="str">
        <f>SUBSTITUTE(Table3[[#This Row],[Column1]],"'","")</f>
        <v>RXN-TREH_v_FWD-YPR026W</v>
      </c>
      <c r="S579" t="s">
        <v>689</v>
      </c>
      <c r="T579" t="s">
        <v>415</v>
      </c>
      <c r="U579">
        <v>5.6557432E-8</v>
      </c>
      <c r="V579" cm="1">
        <f t="array" ref="V579">(_xlfn._xlws.FILTER(Table3[Column2],Table3[Column2]=Table5[[#This Row],[Column1]],"")=Table5[[#This Row],[Column1]])*Table5[[#This Row],[Column3]]</f>
        <v>0</v>
      </c>
      <c r="X579" t="s">
        <v>669</v>
      </c>
      <c r="Y579" t="s">
        <v>415</v>
      </c>
      <c r="Z579">
        <v>2.7607867919999998E-6</v>
      </c>
      <c r="AA579">
        <f>_xlfn.XLOOKUP(Table4[[#This Row],[Column1]],Table2[Column1],Table2[Column3])</f>
        <v>2.7607867919999998E-6</v>
      </c>
      <c r="AB579">
        <f>(Table4[[#This Row],[old flux]]-Table4[[#This Row],[Column3]])/Table4[[#This Row],[old flux]]</f>
        <v>0</v>
      </c>
    </row>
    <row r="580" spans="6:28" hidden="1" x14ac:dyDescent="0.2">
      <c r="F580" t="s">
        <v>6331</v>
      </c>
      <c r="G580">
        <f>_xlfn.XLOOKUP(SUBSTITUTE(Table6[[#This Row],[rxn]],"'",""),Table1[rxnid2],Table1[kapp (1/h)],MEDIAN(Table1[kapp (1/h)]))</f>
        <v>24803.684102600713</v>
      </c>
      <c r="J580" t="s">
        <v>690</v>
      </c>
      <c r="K580" t="s">
        <v>415</v>
      </c>
      <c r="L580">
        <v>1.2896235700000001E-7</v>
      </c>
      <c r="M580" cm="1">
        <f t="array" ref="M580">(_xlfn._xlws.FILTER(Table3[Column2],Table3[Column2]=Table2[[#This Row],[Column1]],"")=Table2[[#This Row],[Column1]])*Table2[[#This Row],[Column3]]</f>
        <v>0</v>
      </c>
      <c r="P580" t="s">
        <v>2457</v>
      </c>
      <c r="Q580" t="str">
        <f>SUBSTITUTE(Table3[[#This Row],[Column1]],"'","")</f>
        <v>RXN-TREH_c_FWD-YDR001C</v>
      </c>
      <c r="S580" t="s">
        <v>690</v>
      </c>
      <c r="T580" t="s">
        <v>415</v>
      </c>
      <c r="U580">
        <v>1.2896235700000001E-7</v>
      </c>
      <c r="V580" cm="1">
        <f t="array" ref="V580">(_xlfn._xlws.FILTER(Table3[Column2],Table3[Column2]=Table5[[#This Row],[Column1]],"")=Table5[[#This Row],[Column1]])*Table5[[#This Row],[Column3]]</f>
        <v>0</v>
      </c>
      <c r="X580" t="s">
        <v>670</v>
      </c>
      <c r="Y580" t="s">
        <v>415</v>
      </c>
      <c r="Z580">
        <v>6.3925667800000004E-7</v>
      </c>
      <c r="AA580">
        <f>_xlfn.XLOOKUP(Table4[[#This Row],[Column1]],Table2[Column1],Table2[Column3])</f>
        <v>6.3925667800000004E-7</v>
      </c>
      <c r="AB580">
        <f>(Table4[[#This Row],[old flux]]-Table4[[#This Row],[Column3]])/Table4[[#This Row],[old flux]]</f>
        <v>0</v>
      </c>
    </row>
    <row r="581" spans="6:28" hidden="1" x14ac:dyDescent="0.2">
      <c r="F581" t="s">
        <v>6332</v>
      </c>
      <c r="G581">
        <f>_xlfn.XLOOKUP(SUBSTITUTE(Table6[[#This Row],[rxn]],"'",""),Table1[rxnid2],Table1[kapp (1/h)],MEDIAN(Table1[kapp (1/h)]))</f>
        <v>24803.684102600713</v>
      </c>
      <c r="J581" t="s">
        <v>691</v>
      </c>
      <c r="K581" t="s">
        <v>415</v>
      </c>
      <c r="L581">
        <v>4.0073895999999999E-8</v>
      </c>
      <c r="M581" cm="1">
        <f t="array" ref="M581">(_xlfn._xlws.FILTER(Table3[Column2],Table3[Column2]=Table2[[#This Row],[Column1]],"")=Table2[[#This Row],[Column1]])*Table2[[#This Row],[Column3]]</f>
        <v>0</v>
      </c>
      <c r="P581" t="s">
        <v>2458</v>
      </c>
      <c r="Q581" t="str">
        <f>SUBSTITUTE(Table3[[#This Row],[Column1]],"'","")</f>
        <v>RXN-MALT_c_FWD-YGR292W</v>
      </c>
      <c r="S581" t="s">
        <v>691</v>
      </c>
      <c r="T581" t="s">
        <v>415</v>
      </c>
      <c r="U581">
        <v>4.0073895999999999E-8</v>
      </c>
      <c r="V581" cm="1">
        <f t="array" ref="V581">(_xlfn._xlws.FILTER(Table3[Column2],Table3[Column2]=Table5[[#This Row],[Column1]],"")=Table5[[#This Row],[Column1]])*Table5[[#This Row],[Column3]]</f>
        <v>0</v>
      </c>
      <c r="X581" t="s">
        <v>671</v>
      </c>
      <c r="Y581" t="s">
        <v>415</v>
      </c>
      <c r="Z581">
        <v>1.0733133100000001E-7</v>
      </c>
      <c r="AA581">
        <f>_xlfn.XLOOKUP(Table4[[#This Row],[Column1]],Table2[Column1],Table2[Column3])</f>
        <v>1.0733133100000001E-7</v>
      </c>
      <c r="AB581">
        <f>(Table4[[#This Row],[old flux]]-Table4[[#This Row],[Column3]])/Table4[[#This Row],[old flux]]</f>
        <v>0</v>
      </c>
    </row>
    <row r="582" spans="6:28" hidden="1" x14ac:dyDescent="0.2">
      <c r="F582" t="s">
        <v>6333</v>
      </c>
      <c r="G582">
        <f>_xlfn.XLOOKUP(SUBSTITUTE(Table6[[#This Row],[rxn]],"'",""),Table1[rxnid2],Table1[kapp (1/h)],MEDIAN(Table1[kapp (1/h)]))</f>
        <v>24803.684102600713</v>
      </c>
      <c r="J582" t="s">
        <v>692</v>
      </c>
      <c r="K582" t="s">
        <v>415</v>
      </c>
      <c r="L582">
        <v>5.0018143999999998E-8</v>
      </c>
      <c r="M582" cm="1">
        <f t="array" ref="M582">(_xlfn._xlws.FILTER(Table3[Column2],Table3[Column2]=Table2[[#This Row],[Column1]],"")=Table2[[#This Row],[Column1]])*Table2[[#This Row],[Column3]]</f>
        <v>0</v>
      </c>
      <c r="P582" t="s">
        <v>2459</v>
      </c>
      <c r="Q582" t="str">
        <f>SUBSTITUTE(Table3[[#This Row],[Column1]],"'","")</f>
        <v>RXN-MALT_c_FWD-YJL216C</v>
      </c>
      <c r="S582" t="s">
        <v>692</v>
      </c>
      <c r="T582" t="s">
        <v>415</v>
      </c>
      <c r="U582">
        <v>5.0018143999999998E-8</v>
      </c>
      <c r="V582" cm="1">
        <f t="array" ref="V582">(_xlfn._xlws.FILTER(Table3[Column2],Table3[Column2]=Table5[[#This Row],[Column1]],"")=Table5[[#This Row],[Column1]])*Table5[[#This Row],[Column3]]</f>
        <v>0</v>
      </c>
      <c r="X582" t="s">
        <v>5309</v>
      </c>
      <c r="Y582" t="s">
        <v>415</v>
      </c>
      <c r="Z582">
        <v>2.4943659999999999E-9</v>
      </c>
      <c r="AA582" t="e">
        <f>_xlfn.XLOOKUP(Table4[[#This Row],[Column1]],Table2[Column1],Table2[Column3])</f>
        <v>#N/A</v>
      </c>
      <c r="AB582" t="e">
        <f>(Table4[[#This Row],[old flux]]-Table4[[#This Row],[Column3]])/Table4[[#This Row],[old flux]]</f>
        <v>#N/A</v>
      </c>
    </row>
    <row r="583" spans="6:28" hidden="1" x14ac:dyDescent="0.2">
      <c r="F583" t="s">
        <v>6334</v>
      </c>
      <c r="G583">
        <f>_xlfn.XLOOKUP(SUBSTITUTE(Table6[[#This Row],[rxn]],"'",""),Table1[rxnid2],Table1[kapp (1/h)],MEDIAN(Table1[kapp (1/h)]))</f>
        <v>24803.684102600713</v>
      </c>
      <c r="J583" t="s">
        <v>693</v>
      </c>
      <c r="K583" t="s">
        <v>415</v>
      </c>
      <c r="L583">
        <v>1.396384912E-6</v>
      </c>
      <c r="M583" cm="1">
        <f t="array" ref="M583">(_xlfn._xlws.FILTER(Table3[Column2],Table3[Column2]=Table2[[#This Row],[Column1]],"")=Table2[[#This Row],[Column1]])*Table2[[#This Row],[Column3]]</f>
        <v>0</v>
      </c>
      <c r="P583" t="s">
        <v>2460</v>
      </c>
      <c r="Q583" t="str">
        <f>SUBSTITUTE(Table3[[#This Row],[Column1]],"'","")</f>
        <v>RXN-MALT_c_FWD-YJL221C</v>
      </c>
      <c r="S583" t="s">
        <v>693</v>
      </c>
      <c r="T583" t="s">
        <v>415</v>
      </c>
      <c r="U583">
        <v>1.396384912E-6</v>
      </c>
      <c r="V583" cm="1">
        <f t="array" ref="V583">(_xlfn._xlws.FILTER(Table3[Column2],Table3[Column2]=Table5[[#This Row],[Column1]],"")=Table5[[#This Row],[Column1]])*Table5[[#This Row],[Column3]]</f>
        <v>0</v>
      </c>
      <c r="X583" t="s">
        <v>672</v>
      </c>
      <c r="Y583" t="s">
        <v>415</v>
      </c>
      <c r="Z583">
        <v>3.8495182E-8</v>
      </c>
      <c r="AA583">
        <f>_xlfn.XLOOKUP(Table4[[#This Row],[Column1]],Table2[Column1],Table2[Column3])</f>
        <v>3.8495182E-8</v>
      </c>
      <c r="AB583">
        <f>(Table4[[#This Row],[old flux]]-Table4[[#This Row],[Column3]])/Table4[[#This Row],[old flux]]</f>
        <v>0</v>
      </c>
    </row>
    <row r="584" spans="6:28" hidden="1" x14ac:dyDescent="0.2">
      <c r="F584" t="s">
        <v>6335</v>
      </c>
      <c r="G584">
        <f>_xlfn.XLOOKUP(SUBSTITUTE(Table6[[#This Row],[rxn]],"'",""),Table1[rxnid2],Table1[kapp (1/h)],MEDIAN(Table1[kapp (1/h)]))</f>
        <v>24803.684102600713</v>
      </c>
      <c r="J584" t="s">
        <v>694</v>
      </c>
      <c r="K584" t="s">
        <v>415</v>
      </c>
      <c r="L584">
        <v>4.7619083000000002E-7</v>
      </c>
      <c r="M584" cm="1">
        <f t="array" ref="M584">(_xlfn._xlws.FILTER(Table3[Column2],Table3[Column2]=Table2[[#This Row],[Column1]],"")=Table2[[#This Row],[Column1]])*Table2[[#This Row],[Column3]]</f>
        <v>0</v>
      </c>
      <c r="P584" t="s">
        <v>2461</v>
      </c>
      <c r="Q584" t="str">
        <f>SUBSTITUTE(Table3[[#This Row],[Column1]],"'","")</f>
        <v>RXN-MALT_c_FWD-YGR287C</v>
      </c>
      <c r="S584" t="s">
        <v>694</v>
      </c>
      <c r="T584" t="s">
        <v>415</v>
      </c>
      <c r="U584">
        <v>4.7619083000000002E-7</v>
      </c>
      <c r="V584" cm="1">
        <f t="array" ref="V584">(_xlfn._xlws.FILTER(Table3[Column2],Table3[Column2]=Table5[[#This Row],[Column1]],"")=Table5[[#This Row],[Column1]])*Table5[[#This Row],[Column3]]</f>
        <v>0</v>
      </c>
      <c r="X584" t="s">
        <v>673</v>
      </c>
      <c r="Y584" t="s">
        <v>415</v>
      </c>
      <c r="Z584">
        <v>2.1659858055000002E-5</v>
      </c>
      <c r="AA584">
        <f>_xlfn.XLOOKUP(Table4[[#This Row],[Column1]],Table2[Column1],Table2[Column3])</f>
        <v>2.1659858055000002E-5</v>
      </c>
      <c r="AB584">
        <f>(Table4[[#This Row],[old flux]]-Table4[[#This Row],[Column3]])/Table4[[#This Row],[old flux]]</f>
        <v>0</v>
      </c>
    </row>
    <row r="585" spans="6:28" hidden="1" x14ac:dyDescent="0.2">
      <c r="F585" t="s">
        <v>6336</v>
      </c>
      <c r="G585">
        <f>_xlfn.XLOOKUP(SUBSTITUTE(Table6[[#This Row],[rxn]],"'",""),Table1[rxnid2],Table1[kapp (1/h)],MEDIAN(Table1[kapp (1/h)]))</f>
        <v>24803.684102600713</v>
      </c>
      <c r="J585" t="s">
        <v>695</v>
      </c>
      <c r="K585" t="s">
        <v>415</v>
      </c>
      <c r="L585">
        <v>3.9531851100000002E-7</v>
      </c>
      <c r="M585" cm="1">
        <f t="array" ref="M585">(_xlfn._xlws.FILTER(Table3[Column2],Table3[Column2]=Table2[[#This Row],[Column1]],"")=Table2[[#This Row],[Column1]])*Table2[[#This Row],[Column3]]</f>
        <v>0</v>
      </c>
      <c r="P585" t="s">
        <v>2462</v>
      </c>
      <c r="Q585" t="str">
        <f>SUBSTITUTE(Table3[[#This Row],[Column1]],"'","")</f>
        <v>RXN-MALT_c_FWD-YBR299W</v>
      </c>
      <c r="S585" t="s">
        <v>695</v>
      </c>
      <c r="T585" t="s">
        <v>415</v>
      </c>
      <c r="U585">
        <v>3.9531851100000002E-7</v>
      </c>
      <c r="V585" cm="1">
        <f t="array" ref="V585">(_xlfn._xlws.FILTER(Table3[Column2],Table3[Column2]=Table5[[#This Row],[Column1]],"")=Table5[[#This Row],[Column1]])*Table5[[#This Row],[Column3]]</f>
        <v>0</v>
      </c>
      <c r="X585" t="s">
        <v>5310</v>
      </c>
      <c r="Y585" t="s">
        <v>415</v>
      </c>
      <c r="Z585">
        <v>1.8922180000000001E-9</v>
      </c>
      <c r="AA585" t="e">
        <f>_xlfn.XLOOKUP(Table4[[#This Row],[Column1]],Table2[Column1],Table2[Column3])</f>
        <v>#N/A</v>
      </c>
      <c r="AB585" t="e">
        <f>(Table4[[#This Row],[old flux]]-Table4[[#This Row],[Column3]])/Table4[[#This Row],[old flux]]</f>
        <v>#N/A</v>
      </c>
    </row>
    <row r="586" spans="6:28" hidden="1" x14ac:dyDescent="0.2">
      <c r="F586" t="s">
        <v>6337</v>
      </c>
      <c r="G586">
        <f>_xlfn.XLOOKUP(SUBSTITUTE(Table6[[#This Row],[rxn]],"'",""),Table1[rxnid2],Table1[kapp (1/h)],MEDIAN(Table1[kapp (1/h)]))</f>
        <v>24803.684102600713</v>
      </c>
      <c r="J586" t="s">
        <v>696</v>
      </c>
      <c r="K586" t="s">
        <v>415</v>
      </c>
      <c r="L586">
        <v>5.1426712000000002E-8</v>
      </c>
      <c r="M586" cm="1">
        <f t="array" ref="M586">(_xlfn._xlws.FILTER(Table3[Column2],Table3[Column2]=Table2[[#This Row],[Column1]],"")=Table2[[#This Row],[Column1]])*Table2[[#This Row],[Column3]]</f>
        <v>0</v>
      </c>
      <c r="P586" t="s">
        <v>2463</v>
      </c>
      <c r="Q586" t="str">
        <f>SUBSTITUTE(Table3[[#This Row],[Column1]],"'","")</f>
        <v>RXN-MALT_c_FWD-YIL172C</v>
      </c>
      <c r="S586" t="s">
        <v>696</v>
      </c>
      <c r="T586" t="s">
        <v>415</v>
      </c>
      <c r="U586">
        <v>5.1426712000000002E-8</v>
      </c>
      <c r="V586" cm="1">
        <f t="array" ref="V586">(_xlfn._xlws.FILTER(Table3[Column2],Table3[Column2]=Table5[[#This Row],[Column1]],"")=Table5[[#This Row],[Column1]])*Table5[[#This Row],[Column3]]</f>
        <v>0</v>
      </c>
      <c r="X586" t="s">
        <v>674</v>
      </c>
      <c r="Y586" t="s">
        <v>415</v>
      </c>
      <c r="Z586">
        <v>2.3168895E-8</v>
      </c>
      <c r="AA586">
        <f>_xlfn.XLOOKUP(Table4[[#This Row],[Column1]],Table2[Column1],Table2[Column3])</f>
        <v>2.3168895E-8</v>
      </c>
      <c r="AB586">
        <f>(Table4[[#This Row],[old flux]]-Table4[[#This Row],[Column3]])/Table4[[#This Row],[old flux]]</f>
        <v>0</v>
      </c>
    </row>
    <row r="587" spans="6:28" hidden="1" x14ac:dyDescent="0.2">
      <c r="F587" t="s">
        <v>6338</v>
      </c>
      <c r="G587">
        <f>_xlfn.XLOOKUP(SUBSTITUTE(Table6[[#This Row],[rxn]],"'",""),Table1[rxnid2],Table1[kapp (1/h)],MEDIAN(Table1[kapp (1/h)]))</f>
        <v>24803.684102600713</v>
      </c>
      <c r="J587" t="s">
        <v>697</v>
      </c>
      <c r="K587" t="s">
        <v>415</v>
      </c>
      <c r="L587">
        <v>1.512566E-8</v>
      </c>
      <c r="M587" cm="1">
        <f t="array" ref="M587">(_xlfn._xlws.FILTER(Table3[Column2],Table3[Column2]=Table2[[#This Row],[Column1]],"")=Table2[[#This Row],[Column1]])*Table2[[#This Row],[Column3]]</f>
        <v>0</v>
      </c>
      <c r="P587" t="s">
        <v>2464</v>
      </c>
      <c r="Q587" t="str">
        <f>SUBSTITUTE(Table3[[#This Row],[Column1]],"'","")</f>
        <v>RXN-AMID_c_FWD-HER2PET112GTF1</v>
      </c>
      <c r="S587" t="s">
        <v>697</v>
      </c>
      <c r="T587" t="s">
        <v>415</v>
      </c>
      <c r="U587">
        <v>1.512566E-8</v>
      </c>
      <c r="V587" cm="1">
        <f t="array" ref="V587">(_xlfn._xlws.FILTER(Table3[Column2],Table3[Column2]=Table5[[#This Row],[Column1]],"")=Table5[[#This Row],[Column1]])*Table5[[#This Row],[Column3]]</f>
        <v>0</v>
      </c>
      <c r="X587" t="s">
        <v>5311</v>
      </c>
      <c r="Y587" t="s">
        <v>415</v>
      </c>
      <c r="Z587">
        <v>3.8168919999999999E-9</v>
      </c>
      <c r="AA587" t="e">
        <f>_xlfn.XLOOKUP(Table4[[#This Row],[Column1]],Table2[Column1],Table2[Column3])</f>
        <v>#N/A</v>
      </c>
      <c r="AB587" t="e">
        <f>(Table4[[#This Row],[old flux]]-Table4[[#This Row],[Column3]])/Table4[[#This Row],[old flux]]</f>
        <v>#N/A</v>
      </c>
    </row>
    <row r="588" spans="6:28" hidden="1" x14ac:dyDescent="0.2">
      <c r="F588" t="s">
        <v>6339</v>
      </c>
      <c r="G588">
        <f>_xlfn.XLOOKUP(SUBSTITUTE(Table6[[#This Row],[rxn]],"'",""),Table1[rxnid2],Table1[kapp (1/h)],MEDIAN(Table1[kapp (1/h)]))</f>
        <v>24803.684102600713</v>
      </c>
      <c r="J588" t="s">
        <v>698</v>
      </c>
      <c r="K588" t="s">
        <v>415</v>
      </c>
      <c r="L588">
        <v>2.41259276E-7</v>
      </c>
      <c r="M588" cm="1">
        <f t="array" ref="M588">(_xlfn._xlws.FILTER(Table3[Column2],Table3[Column2]=Table2[[#This Row],[Column1]],"")=Table2[[#This Row],[Column1]])*Table2[[#This Row],[Column3]]</f>
        <v>0</v>
      </c>
      <c r="P588" t="s">
        <v>2465</v>
      </c>
      <c r="Q588" t="str">
        <f>SUBSTITUTE(Table3[[#This Row],[Column1]],"'","")</f>
        <v>RXN-AACTOOR_c_FWD-UNKNOWN</v>
      </c>
      <c r="S588" t="s">
        <v>698</v>
      </c>
      <c r="T588" t="s">
        <v>415</v>
      </c>
      <c r="U588">
        <v>2.41259276E-7</v>
      </c>
      <c r="V588" cm="1">
        <f t="array" ref="V588">(_xlfn._xlws.FILTER(Table3[Column2],Table3[Column2]=Table5[[#This Row],[Column1]],"")=Table5[[#This Row],[Column1]])*Table5[[#This Row],[Column3]]</f>
        <v>0</v>
      </c>
      <c r="X588" t="s">
        <v>675</v>
      </c>
      <c r="Y588" t="s">
        <v>415</v>
      </c>
      <c r="Z588">
        <v>9.2506952900000005E-7</v>
      </c>
      <c r="AA588">
        <f>_xlfn.XLOOKUP(Table4[[#This Row],[Column1]],Table2[Column1],Table2[Column3])</f>
        <v>9.2506952900000005E-7</v>
      </c>
      <c r="AB588">
        <f>(Table4[[#This Row],[old flux]]-Table4[[#This Row],[Column3]])/Table4[[#This Row],[old flux]]</f>
        <v>0</v>
      </c>
    </row>
    <row r="589" spans="6:28" hidden="1" x14ac:dyDescent="0.2">
      <c r="F589" t="s">
        <v>6340</v>
      </c>
      <c r="G589">
        <f>_xlfn.XLOOKUP(SUBSTITUTE(Table6[[#This Row],[rxn]],"'",""),Table1[rxnid2],Table1[kapp (1/h)],MEDIAN(Table1[kapp (1/h)]))</f>
        <v>24803.684102600713</v>
      </c>
      <c r="J589" t="s">
        <v>699</v>
      </c>
      <c r="K589" t="s">
        <v>415</v>
      </c>
      <c r="L589">
        <v>8.2667350999999998E-8</v>
      </c>
      <c r="M589" cm="1">
        <f t="array" ref="M589">(_xlfn._xlws.FILTER(Table3[Column2],Table3[Column2]=Table2[[#This Row],[Column1]],"")=Table2[[#This Row],[Column1]])*Table2[[#This Row],[Column3]]</f>
        <v>0</v>
      </c>
      <c r="P589" t="s">
        <v>2466</v>
      </c>
      <c r="Q589" t="str">
        <f>SUBSTITUTE(Table3[[#This Row],[Column1]],"'","")</f>
        <v>RXN-ABUTD_m_FWD-YOR374W</v>
      </c>
      <c r="S589" t="s">
        <v>699</v>
      </c>
      <c r="T589" t="s">
        <v>415</v>
      </c>
      <c r="U589">
        <v>8.2667350999999998E-8</v>
      </c>
      <c r="V589" cm="1">
        <f t="array" ref="V589">(_xlfn._xlws.FILTER(Table3[Column2],Table3[Column2]=Table5[[#This Row],[Column1]],"")=Table5[[#This Row],[Column1]])*Table5[[#This Row],[Column3]]</f>
        <v>0</v>
      </c>
      <c r="X589" t="s">
        <v>676</v>
      </c>
      <c r="Y589" t="s">
        <v>415</v>
      </c>
      <c r="Z589">
        <v>6.1003398200000001E-7</v>
      </c>
      <c r="AA589">
        <f>_xlfn.XLOOKUP(Table4[[#This Row],[Column1]],Table2[Column1],Table2[Column3])</f>
        <v>6.1003398200000001E-7</v>
      </c>
      <c r="AB589">
        <f>(Table4[[#This Row],[old flux]]-Table4[[#This Row],[Column3]])/Table4[[#This Row],[old flux]]</f>
        <v>0</v>
      </c>
    </row>
    <row r="590" spans="6:28" hidden="1" x14ac:dyDescent="0.2">
      <c r="F590" t="s">
        <v>6341</v>
      </c>
      <c r="G590">
        <f>_xlfn.XLOOKUP(SUBSTITUTE(Table6[[#This Row],[rxn]],"'",""),Table1[rxnid2],Table1[kapp (1/h)],MEDIAN(Table1[kapp (1/h)]))</f>
        <v>24803.684102600713</v>
      </c>
      <c r="J590" t="s">
        <v>700</v>
      </c>
      <c r="K590" t="s">
        <v>415</v>
      </c>
      <c r="L590">
        <v>9.1293735000000002E-8</v>
      </c>
      <c r="M590" cm="1">
        <f t="array" ref="M590">(_xlfn._xlws.FILTER(Table3[Column2],Table3[Column2]=Table2[[#This Row],[Column1]],"")=Table2[[#This Row],[Column1]])*Table2[[#This Row],[Column3]]</f>
        <v>0</v>
      </c>
      <c r="P590" t="s">
        <v>2467</v>
      </c>
      <c r="Q590" t="str">
        <f>SUBSTITUTE(Table3[[#This Row],[Column1]],"'","")</f>
        <v>RXN-ANPRT_c_FWD-YDR354W</v>
      </c>
      <c r="S590" t="s">
        <v>700</v>
      </c>
      <c r="T590" t="s">
        <v>415</v>
      </c>
      <c r="U590">
        <v>9.1293735000000002E-8</v>
      </c>
      <c r="V590" cm="1">
        <f t="array" ref="V590">(_xlfn._xlws.FILTER(Table3[Column2],Table3[Column2]=Table5[[#This Row],[Column1]],"")=Table5[[#This Row],[Column1]])*Table5[[#This Row],[Column3]]</f>
        <v>0</v>
      </c>
      <c r="X590" t="s">
        <v>677</v>
      </c>
      <c r="Y590" t="s">
        <v>415</v>
      </c>
      <c r="Z590">
        <v>3.8700296099999998E-6</v>
      </c>
      <c r="AA590">
        <f>_xlfn.XLOOKUP(Table4[[#This Row],[Column1]],Table2[Column1],Table2[Column3])</f>
        <v>3.8700296099999998E-6</v>
      </c>
      <c r="AB590">
        <f>(Table4[[#This Row],[old flux]]-Table4[[#This Row],[Column3]])/Table4[[#This Row],[old flux]]</f>
        <v>0</v>
      </c>
    </row>
    <row r="591" spans="6:28" hidden="1" x14ac:dyDescent="0.2">
      <c r="F591" t="s">
        <v>6342</v>
      </c>
      <c r="G591">
        <f>_xlfn.XLOOKUP(SUBSTITUTE(Table6[[#This Row],[rxn]],"'",""),Table1[rxnid2],Table1[kapp (1/h)],MEDIAN(Table1[kapp (1/h)]))</f>
        <v>24803.684102600713</v>
      </c>
      <c r="J591" t="s">
        <v>701</v>
      </c>
      <c r="K591" t="s">
        <v>415</v>
      </c>
      <c r="L591">
        <v>1.1080727300000001E-7</v>
      </c>
      <c r="M591" cm="1">
        <f t="array" ref="M591">(_xlfn._xlws.FILTER(Table3[Column2],Table3[Column2]=Table2[[#This Row],[Column1]],"")=Table2[[#This Row],[Column1]])*Table2[[#This Row],[Column3]]</f>
        <v>0</v>
      </c>
      <c r="P591" t="s">
        <v>2468</v>
      </c>
      <c r="Q591" t="str">
        <f>SUBSTITUTE(Table3[[#This Row],[Column1]],"'","")</f>
        <v>RXN-AP4AH_c_FWD-YDR305C</v>
      </c>
      <c r="S591" t="s">
        <v>701</v>
      </c>
      <c r="T591" t="s">
        <v>415</v>
      </c>
      <c r="U591">
        <v>1.1080727300000001E-7</v>
      </c>
      <c r="V591" cm="1">
        <f t="array" ref="V591">(_xlfn._xlws.FILTER(Table3[Column2],Table3[Column2]=Table5[[#This Row],[Column1]],"")=Table5[[#This Row],[Column1]])*Table5[[#This Row],[Column3]]</f>
        <v>0</v>
      </c>
      <c r="X591" t="s">
        <v>678</v>
      </c>
      <c r="Y591" t="s">
        <v>415</v>
      </c>
      <c r="Z591">
        <v>1.94001541E-7</v>
      </c>
      <c r="AA591">
        <f>_xlfn.XLOOKUP(Table4[[#This Row],[Column1]],Table2[Column1],Table2[Column3])</f>
        <v>1.94001541E-7</v>
      </c>
      <c r="AB591">
        <f>(Table4[[#This Row],[old flux]]-Table4[[#This Row],[Column3]])/Table4[[#This Row],[old flux]]</f>
        <v>0</v>
      </c>
    </row>
    <row r="592" spans="6:28" hidden="1" x14ac:dyDescent="0.2">
      <c r="F592" t="s">
        <v>6343</v>
      </c>
      <c r="G592">
        <f>_xlfn.XLOOKUP(SUBSTITUTE(Table6[[#This Row],[rxn]],"'",""),Table1[rxnid2],Table1[kapp (1/h)],MEDIAN(Table1[kapp (1/h)]))</f>
        <v>24803.684102600713</v>
      </c>
      <c r="J592" t="s">
        <v>702</v>
      </c>
      <c r="K592" t="s">
        <v>415</v>
      </c>
      <c r="L592">
        <v>1.9981672000000001E-8</v>
      </c>
      <c r="M592" cm="1">
        <f t="array" ref="M592">(_xlfn._xlws.FILTER(Table3[Column2],Table3[Column2]=Table2[[#This Row],[Column1]],"")=Table2[[#This Row],[Column1]])*Table2[[#This Row],[Column3]]</f>
        <v>0</v>
      </c>
      <c r="P592" t="s">
        <v>2469</v>
      </c>
      <c r="Q592" t="str">
        <f>SUBSTITUTE(Table3[[#This Row],[Column1]],"'","")</f>
        <v>RXN-AP4AH_c_REV-YDR305C</v>
      </c>
      <c r="S592" t="s">
        <v>702</v>
      </c>
      <c r="T592" t="s">
        <v>415</v>
      </c>
      <c r="U592">
        <v>1.9981672000000001E-8</v>
      </c>
      <c r="V592" cm="1">
        <f t="array" ref="V592">(_xlfn._xlws.FILTER(Table3[Column2],Table3[Column2]=Table5[[#This Row],[Column1]],"")=Table5[[#This Row],[Column1]])*Table5[[#This Row],[Column3]]</f>
        <v>0</v>
      </c>
      <c r="X592" t="s">
        <v>679</v>
      </c>
      <c r="Y592" t="s">
        <v>415</v>
      </c>
      <c r="Z592">
        <v>3.2647605000000001E-7</v>
      </c>
      <c r="AA592">
        <f>_xlfn.XLOOKUP(Table4[[#This Row],[Column1]],Table2[Column1],Table2[Column3])</f>
        <v>3.2647605000000001E-7</v>
      </c>
      <c r="AB592">
        <f>(Table4[[#This Row],[old flux]]-Table4[[#This Row],[Column3]])/Table4[[#This Row],[old flux]]</f>
        <v>0</v>
      </c>
    </row>
    <row r="593" spans="6:28" hidden="1" x14ac:dyDescent="0.2">
      <c r="F593" t="s">
        <v>6344</v>
      </c>
      <c r="G593">
        <f>_xlfn.XLOOKUP(SUBSTITUTE(Table6[[#This Row],[rxn]],"'",""),Table1[rxnid2],Table1[kapp (1/h)],MEDIAN(Table1[kapp (1/h)]))</f>
        <v>24803.684102600713</v>
      </c>
      <c r="J593" t="s">
        <v>703</v>
      </c>
      <c r="K593" t="s">
        <v>415</v>
      </c>
      <c r="L593">
        <v>1.7765209703000001E-5</v>
      </c>
      <c r="M593" cm="1">
        <f t="array" ref="M593">(_xlfn._xlws.FILTER(Table3[Column2],Table3[Column2]=Table2[[#This Row],[Column1]],"")=Table2[[#This Row],[Column1]])*Table2[[#This Row],[Column3]]</f>
        <v>0</v>
      </c>
      <c r="P593" t="s">
        <v>2470</v>
      </c>
      <c r="Q593" t="str">
        <f>SUBSTITUTE(Table3[[#This Row],[Column1]],"'","")</f>
        <v>RXN-ARABR_c_FWD-YHR104W</v>
      </c>
      <c r="S593" t="s">
        <v>703</v>
      </c>
      <c r="T593" t="s">
        <v>415</v>
      </c>
      <c r="U593">
        <v>1.7765209703000001E-5</v>
      </c>
      <c r="V593" cm="1">
        <f t="array" ref="V593">(_xlfn._xlws.FILTER(Table3[Column2],Table3[Column2]=Table5[[#This Row],[Column1]],"")=Table5[[#This Row],[Column1]])*Table5[[#This Row],[Column3]]</f>
        <v>0</v>
      </c>
      <c r="X593" t="s">
        <v>5312</v>
      </c>
      <c r="Y593" t="s">
        <v>415</v>
      </c>
      <c r="Z593">
        <v>8.7479000000000004E-10</v>
      </c>
      <c r="AA593" t="e">
        <f>_xlfn.XLOOKUP(Table4[[#This Row],[Column1]],Table2[Column1],Table2[Column3])</f>
        <v>#N/A</v>
      </c>
      <c r="AB593" t="e">
        <f>(Table4[[#This Row],[old flux]]-Table4[[#This Row],[Column3]])/Table4[[#This Row],[old flux]]</f>
        <v>#N/A</v>
      </c>
    </row>
    <row r="594" spans="6:28" hidden="1" x14ac:dyDescent="0.2">
      <c r="F594" t="s">
        <v>6345</v>
      </c>
      <c r="G594">
        <f>_xlfn.XLOOKUP(SUBSTITUTE(Table6[[#This Row],[rxn]],"'",""),Table1[rxnid2],Table1[kapp (1/h)],MEDIAN(Table1[kapp (1/h)]))</f>
        <v>24803.684102600713</v>
      </c>
      <c r="J594" t="s">
        <v>704</v>
      </c>
      <c r="K594" t="s">
        <v>415</v>
      </c>
      <c r="L594">
        <v>5.7484916999999998E-8</v>
      </c>
      <c r="M594" cm="1">
        <f t="array" ref="M594">(_xlfn._xlws.FILTER(Table3[Column2],Table3[Column2]=Table2[[#This Row],[Column1]],"")=Table2[[#This Row],[Column1]])*Table2[[#This Row],[Column3]]</f>
        <v>0</v>
      </c>
      <c r="P594" t="s">
        <v>2471</v>
      </c>
      <c r="Q594" t="str">
        <f>SUBSTITUTE(Table3[[#This Row],[Column1]],"'","")</f>
        <v>RXN-ARGN_c_FWD-YPL111W</v>
      </c>
      <c r="S594" t="s">
        <v>704</v>
      </c>
      <c r="T594" t="s">
        <v>415</v>
      </c>
      <c r="U594">
        <v>5.7484916999999998E-8</v>
      </c>
      <c r="V594" cm="1">
        <f t="array" ref="V594">(_xlfn._xlws.FILTER(Table3[Column2],Table3[Column2]=Table5[[#This Row],[Column1]],"")=Table5[[#This Row],[Column1]])*Table5[[#This Row],[Column3]]</f>
        <v>0</v>
      </c>
      <c r="X594" t="s">
        <v>680</v>
      </c>
      <c r="Y594" t="s">
        <v>415</v>
      </c>
      <c r="Z594">
        <v>7.9050222999999998E-8</v>
      </c>
      <c r="AA594">
        <f>_xlfn.XLOOKUP(Table4[[#This Row],[Column1]],Table2[Column1],Table2[Column3])</f>
        <v>7.9050222999999998E-8</v>
      </c>
      <c r="AB594">
        <f>(Table4[[#This Row],[old flux]]-Table4[[#This Row],[Column3]])/Table4[[#This Row],[old flux]]</f>
        <v>0</v>
      </c>
    </row>
    <row r="595" spans="6:28" hidden="1" x14ac:dyDescent="0.2">
      <c r="F595" t="s">
        <v>6346</v>
      </c>
      <c r="G595">
        <f>_xlfn.XLOOKUP(SUBSTITUTE(Table6[[#This Row],[rxn]],"'",""),Table1[rxnid2],Table1[kapp (1/h)],MEDIAN(Table1[kapp (1/h)]))</f>
        <v>24803.684102600713</v>
      </c>
      <c r="J595" t="s">
        <v>705</v>
      </c>
      <c r="K595" t="s">
        <v>415</v>
      </c>
      <c r="L595">
        <v>4.3817578999999997E-8</v>
      </c>
      <c r="M595" cm="1">
        <f t="array" ref="M595">(_xlfn._xlws.FILTER(Table3[Column2],Table3[Column2]=Table2[[#This Row],[Column1]],"")=Table2[[#This Row],[Column1]])*Table2[[#This Row],[Column3]]</f>
        <v>0</v>
      </c>
      <c r="P595" t="s">
        <v>2472</v>
      </c>
      <c r="Q595" t="str">
        <f>SUBSTITUTE(Table3[[#This Row],[Column1]],"'","")</f>
        <v>RXN-ARGSL_c_FWD-YHR018C</v>
      </c>
      <c r="S595" t="s">
        <v>705</v>
      </c>
      <c r="T595" t="s">
        <v>415</v>
      </c>
      <c r="U595">
        <v>4.3817578999999997E-8</v>
      </c>
      <c r="V595" cm="1">
        <f t="array" ref="V595">(_xlfn._xlws.FILTER(Table3[Column2],Table3[Column2]=Table5[[#This Row],[Column1]],"")=Table5[[#This Row],[Column1]])*Table5[[#This Row],[Column3]]</f>
        <v>0</v>
      </c>
      <c r="X595" t="s">
        <v>681</v>
      </c>
      <c r="Y595" t="s">
        <v>415</v>
      </c>
      <c r="Z595">
        <v>6.7231111999999998E-8</v>
      </c>
      <c r="AA595">
        <f>_xlfn.XLOOKUP(Table4[[#This Row],[Column1]],Table2[Column1],Table2[Column3])</f>
        <v>6.7231111999999998E-8</v>
      </c>
      <c r="AB595">
        <f>(Table4[[#This Row],[old flux]]-Table4[[#This Row],[Column3]])/Table4[[#This Row],[old flux]]</f>
        <v>0</v>
      </c>
    </row>
    <row r="596" spans="6:28" hidden="1" x14ac:dyDescent="0.2">
      <c r="F596" t="s">
        <v>6347</v>
      </c>
      <c r="G596">
        <f>_xlfn.XLOOKUP(SUBSTITUTE(Table6[[#This Row],[rxn]],"'",""),Table1[rxnid2],Table1[kapp (1/h)],MEDIAN(Table1[kapp (1/h)]))</f>
        <v>24803.684102600713</v>
      </c>
      <c r="J596" t="s">
        <v>706</v>
      </c>
      <c r="K596" t="s">
        <v>415</v>
      </c>
      <c r="L596">
        <v>8.6780788E-8</v>
      </c>
      <c r="M596" cm="1">
        <f t="array" ref="M596">(_xlfn._xlws.FILTER(Table3[Column2],Table3[Column2]=Table2[[#This Row],[Column1]],"")=Table2[[#This Row],[Column1]])*Table2[[#This Row],[Column3]]</f>
        <v>0</v>
      </c>
      <c r="P596" t="s">
        <v>2473</v>
      </c>
      <c r="Q596" t="str">
        <f>SUBSTITUTE(Table3[[#This Row],[Column1]],"'","")</f>
        <v>RXN-ARGSL_c_REV-YHR018C</v>
      </c>
      <c r="S596" t="s">
        <v>706</v>
      </c>
      <c r="T596" t="s">
        <v>415</v>
      </c>
      <c r="U596">
        <v>8.6780788E-8</v>
      </c>
      <c r="V596" cm="1">
        <f t="array" ref="V596">(_xlfn._xlws.FILTER(Table3[Column2],Table3[Column2]=Table5[[#This Row],[Column1]],"")=Table5[[#This Row],[Column1]])*Table5[[#This Row],[Column3]]</f>
        <v>0</v>
      </c>
      <c r="X596" t="s">
        <v>682</v>
      </c>
      <c r="Y596" t="s">
        <v>415</v>
      </c>
      <c r="Z596">
        <v>1.2488329099999999E-7</v>
      </c>
      <c r="AA596">
        <f>_xlfn.XLOOKUP(Table4[[#This Row],[Column1]],Table2[Column1],Table2[Column3])</f>
        <v>1.2488329099999999E-7</v>
      </c>
      <c r="AB596">
        <f>(Table4[[#This Row],[old flux]]-Table4[[#This Row],[Column3]])/Table4[[#This Row],[old flux]]</f>
        <v>0</v>
      </c>
    </row>
    <row r="597" spans="6:28" hidden="1" x14ac:dyDescent="0.2">
      <c r="F597" t="s">
        <v>6348</v>
      </c>
      <c r="G597">
        <f>_xlfn.XLOOKUP(SUBSTITUTE(Table6[[#This Row],[rxn]],"'",""),Table1[rxnid2],Table1[kapp (1/h)],MEDIAN(Table1[kapp (1/h)]))</f>
        <v>24803.684102600713</v>
      </c>
      <c r="J597" t="s">
        <v>707</v>
      </c>
      <c r="K597" t="s">
        <v>415</v>
      </c>
      <c r="L597">
        <v>9.4922390000000006E-8</v>
      </c>
      <c r="M597" cm="1">
        <f t="array" ref="M597">(_xlfn._xlws.FILTER(Table3[Column2],Table3[Column2]=Table2[[#This Row],[Column1]],"")=Table2[[#This Row],[Column1]])*Table2[[#This Row],[Column3]]</f>
        <v>0</v>
      </c>
      <c r="P597" t="s">
        <v>2474</v>
      </c>
      <c r="Q597" t="str">
        <f>SUBSTITUTE(Table3[[#This Row],[Column1]],"'","")</f>
        <v>RXN-ARGSS_c_FWD-YOL058W</v>
      </c>
      <c r="S597" t="s">
        <v>707</v>
      </c>
      <c r="T597" t="s">
        <v>415</v>
      </c>
      <c r="U597">
        <v>9.4922390000000006E-8</v>
      </c>
      <c r="V597" cm="1">
        <f t="array" ref="V597">(_xlfn._xlws.FILTER(Table3[Column2],Table3[Column2]=Table5[[#This Row],[Column1]],"")=Table5[[#This Row],[Column1]])*Table5[[#This Row],[Column3]]</f>
        <v>0</v>
      </c>
      <c r="X597" t="s">
        <v>683</v>
      </c>
      <c r="Y597" t="s">
        <v>415</v>
      </c>
      <c r="Z597">
        <v>4.8346282779999997E-6</v>
      </c>
      <c r="AA597">
        <f>_xlfn.XLOOKUP(Table4[[#This Row],[Column1]],Table2[Column1],Table2[Column3])</f>
        <v>4.8346282779999997E-6</v>
      </c>
      <c r="AB597">
        <f>(Table4[[#This Row],[old flux]]-Table4[[#This Row],[Column3]])/Table4[[#This Row],[old flux]]</f>
        <v>0</v>
      </c>
    </row>
    <row r="598" spans="6:28" hidden="1" x14ac:dyDescent="0.2">
      <c r="F598" t="s">
        <v>6349</v>
      </c>
      <c r="G598">
        <f>_xlfn.XLOOKUP(SUBSTITUTE(Table6[[#This Row],[rxn]],"'",""),Table1[rxnid2],Table1[kapp (1/h)],MEDIAN(Table1[kapp (1/h)]))</f>
        <v>24803.684102600713</v>
      </c>
      <c r="J598" t="s">
        <v>708</v>
      </c>
      <c r="K598" t="s">
        <v>415</v>
      </c>
      <c r="L598">
        <v>6.2632369770000002E-6</v>
      </c>
      <c r="M598" cm="1">
        <f t="array" ref="M598">(_xlfn._xlws.FILTER(Table3[Column2],Table3[Column2]=Table2[[#This Row],[Column1]],"")=Table2[[#This Row],[Column1]])*Table2[[#This Row],[Column3]]</f>
        <v>0</v>
      </c>
      <c r="P598" t="s">
        <v>2475</v>
      </c>
      <c r="Q598" t="str">
        <f>SUBSTITUTE(Table3[[#This Row],[Column1]],"'","")</f>
        <v>RXN-ARGSS_c_REV-YOL058W</v>
      </c>
      <c r="S598" t="s">
        <v>708</v>
      </c>
      <c r="T598" t="s">
        <v>415</v>
      </c>
      <c r="U598">
        <v>6.2632369770000002E-6</v>
      </c>
      <c r="V598" cm="1">
        <f t="array" ref="V598">(_xlfn._xlws.FILTER(Table3[Column2],Table3[Column2]=Table5[[#This Row],[Column1]],"")=Table5[[#This Row],[Column1]])*Table5[[#This Row],[Column3]]</f>
        <v>0</v>
      </c>
      <c r="X598" t="s">
        <v>684</v>
      </c>
      <c r="Y598" t="s">
        <v>415</v>
      </c>
      <c r="Z598">
        <v>6.4422027899999999E-7</v>
      </c>
      <c r="AA598">
        <f>_xlfn.XLOOKUP(Table4[[#This Row],[Column1]],Table2[Column1],Table2[Column3])</f>
        <v>6.4422027899999999E-7</v>
      </c>
      <c r="AB598">
        <f>(Table4[[#This Row],[old flux]]-Table4[[#This Row],[Column3]])/Table4[[#This Row],[old flux]]</f>
        <v>0</v>
      </c>
    </row>
    <row r="599" spans="6:28" hidden="1" x14ac:dyDescent="0.2">
      <c r="F599" t="s">
        <v>6350</v>
      </c>
      <c r="G599">
        <f>_xlfn.XLOOKUP(SUBSTITUTE(Table6[[#This Row],[rxn]],"'",""),Table1[rxnid2],Table1[kapp (1/h)],MEDIAN(Table1[kapp (1/h)]))</f>
        <v>24803.684102600713</v>
      </c>
      <c r="J599" t="s">
        <v>709</v>
      </c>
      <c r="K599" t="s">
        <v>415</v>
      </c>
      <c r="L599">
        <v>2.4852330400000003E-7</v>
      </c>
      <c r="M599" cm="1">
        <f t="array" ref="M599">(_xlfn._xlws.FILTER(Table3[Column2],Table3[Column2]=Table2[[#This Row],[Column1]],"")=Table2[[#This Row],[Column1]])*Table2[[#This Row],[Column3]]</f>
        <v>0</v>
      </c>
      <c r="P599" t="s">
        <v>2476</v>
      </c>
      <c r="Q599" t="str">
        <f>SUBSTITUTE(Table3[[#This Row],[Column1]],"'","")</f>
        <v>RXN-ARGTRS_c_FWD-YDR341C</v>
      </c>
      <c r="S599" t="s">
        <v>709</v>
      </c>
      <c r="T599" t="s">
        <v>415</v>
      </c>
      <c r="U599">
        <v>2.4852330400000003E-7</v>
      </c>
      <c r="V599" cm="1">
        <f t="array" ref="V599">(_xlfn._xlws.FILTER(Table3[Column2],Table3[Column2]=Table5[[#This Row],[Column1]],"")=Table5[[#This Row],[Column1]])*Table5[[#This Row],[Column3]]</f>
        <v>0</v>
      </c>
      <c r="X599" t="s">
        <v>5313</v>
      </c>
      <c r="Y599" t="s">
        <v>415</v>
      </c>
      <c r="Z599">
        <v>0</v>
      </c>
      <c r="AA599" t="e">
        <f>_xlfn.XLOOKUP(Table4[[#This Row],[Column1]],Table2[Column1],Table2[Column3])</f>
        <v>#N/A</v>
      </c>
      <c r="AB599" t="e">
        <f>(Table4[[#This Row],[old flux]]-Table4[[#This Row],[Column3]])/Table4[[#This Row],[old flux]]</f>
        <v>#N/A</v>
      </c>
    </row>
    <row r="600" spans="6:28" hidden="1" x14ac:dyDescent="0.2">
      <c r="F600" t="s">
        <v>6351</v>
      </c>
      <c r="G600">
        <f>_xlfn.XLOOKUP(SUBSTITUTE(Table6[[#This Row],[rxn]],"'",""),Table1[rxnid2],Table1[kapp (1/h)],MEDIAN(Table1[kapp (1/h)]))</f>
        <v>24803.684102600713</v>
      </c>
      <c r="J600" t="s">
        <v>710</v>
      </c>
      <c r="K600" t="s">
        <v>415</v>
      </c>
      <c r="L600">
        <v>1.3058631E-8</v>
      </c>
      <c r="M600" cm="1">
        <f t="array" ref="M600">(_xlfn._xlws.FILTER(Table3[Column2],Table3[Column2]=Table2[[#This Row],[Column1]],"")=Table2[[#This Row],[Column1]])*Table2[[#This Row],[Column3]]</f>
        <v>0</v>
      </c>
      <c r="P600" t="s">
        <v>2477</v>
      </c>
      <c r="Q600" t="str">
        <f>SUBSTITUTE(Table3[[#This Row],[Column1]],"'","")</f>
        <v>RXN-ARGTRS_m_FWD-YHR091C</v>
      </c>
      <c r="S600" t="s">
        <v>710</v>
      </c>
      <c r="T600" t="s">
        <v>415</v>
      </c>
      <c r="U600">
        <v>1.3058631E-8</v>
      </c>
      <c r="V600" cm="1">
        <f t="array" ref="V600">(_xlfn._xlws.FILTER(Table3[Column2],Table3[Column2]=Table5[[#This Row],[Column1]],"")=Table5[[#This Row],[Column1]])*Table5[[#This Row],[Column3]]</f>
        <v>0</v>
      </c>
      <c r="X600" t="s">
        <v>685</v>
      </c>
      <c r="Y600" t="s">
        <v>415</v>
      </c>
      <c r="Z600">
        <v>1.4842474E-8</v>
      </c>
      <c r="AA600">
        <f>_xlfn.XLOOKUP(Table4[[#This Row],[Column1]],Table2[Column1],Table2[Column3])</f>
        <v>1.4842474E-8</v>
      </c>
      <c r="AB600">
        <f>(Table4[[#This Row],[old flux]]-Table4[[#This Row],[Column3]])/Table4[[#This Row],[old flux]]</f>
        <v>0</v>
      </c>
    </row>
    <row r="601" spans="6:28" hidden="1" x14ac:dyDescent="0.2">
      <c r="F601" t="s">
        <v>6352</v>
      </c>
      <c r="G601">
        <f>_xlfn.XLOOKUP(SUBSTITUTE(Table6[[#This Row],[rxn]],"'",""),Table1[rxnid2],Table1[kapp (1/h)],MEDIAN(Table1[kapp (1/h)]))</f>
        <v>24803.684102600713</v>
      </c>
      <c r="J601" t="s">
        <v>711</v>
      </c>
      <c r="K601" t="s">
        <v>415</v>
      </c>
      <c r="L601">
        <v>1.3098715000000001E-8</v>
      </c>
      <c r="M601" cm="1">
        <f t="array" ref="M601">(_xlfn._xlws.FILTER(Table3[Column2],Table3[Column2]=Table2[[#This Row],[Column1]],"")=Table2[[#This Row],[Column1]])*Table2[[#This Row],[Column3]]</f>
        <v>0</v>
      </c>
      <c r="P601" t="s">
        <v>2478</v>
      </c>
      <c r="Q601" t="str">
        <f>SUBSTITUTE(Table3[[#This Row],[Column1]],"'","")</f>
        <v>RXN-ASNS1_c_FWD-YPR145W</v>
      </c>
      <c r="S601" t="s">
        <v>711</v>
      </c>
      <c r="T601" t="s">
        <v>415</v>
      </c>
      <c r="U601">
        <v>1.3098715000000001E-8</v>
      </c>
      <c r="V601" cm="1">
        <f t="array" ref="V601">(_xlfn._xlws.FILTER(Table3[Column2],Table3[Column2]=Table5[[#This Row],[Column1]],"")=Table5[[#This Row],[Column1]])*Table5[[#This Row],[Column3]]</f>
        <v>0</v>
      </c>
      <c r="X601" t="s">
        <v>5314</v>
      </c>
      <c r="Y601" t="s">
        <v>415</v>
      </c>
      <c r="Z601">
        <v>2.14177E-10</v>
      </c>
      <c r="AA601" t="e">
        <f>_xlfn.XLOOKUP(Table4[[#This Row],[Column1]],Table2[Column1],Table2[Column3])</f>
        <v>#N/A</v>
      </c>
      <c r="AB601" t="e">
        <f>(Table4[[#This Row],[old flux]]-Table4[[#This Row],[Column3]])/Table4[[#This Row],[old flux]]</f>
        <v>#N/A</v>
      </c>
    </row>
    <row r="602" spans="6:28" hidden="1" x14ac:dyDescent="0.2">
      <c r="F602" t="s">
        <v>6353</v>
      </c>
      <c r="G602">
        <f>_xlfn.XLOOKUP(SUBSTITUTE(Table6[[#This Row],[rxn]],"'",""),Table1[rxnid2],Table1[kapp (1/h)],MEDIAN(Table1[kapp (1/h)]))</f>
        <v>24803.684102600713</v>
      </c>
      <c r="J602" t="s">
        <v>712</v>
      </c>
      <c r="K602" t="s">
        <v>415</v>
      </c>
      <c r="L602">
        <v>1.3557894119999999E-6</v>
      </c>
      <c r="M602" cm="1">
        <f t="array" ref="M602">(_xlfn._xlws.FILTER(Table3[Column2],Table3[Column2]=Table2[[#This Row],[Column1]],"")=Table2[[#This Row],[Column1]])*Table2[[#This Row],[Column3]]</f>
        <v>0</v>
      </c>
      <c r="P602" t="s">
        <v>2479</v>
      </c>
      <c r="Q602" t="str">
        <f>SUBSTITUTE(Table3[[#This Row],[Column1]],"'","")</f>
        <v>RXN-ASNS1_c_FWD-YGR124W</v>
      </c>
      <c r="S602" t="s">
        <v>712</v>
      </c>
      <c r="T602" t="s">
        <v>415</v>
      </c>
      <c r="U602">
        <v>1.3557894119999999E-6</v>
      </c>
      <c r="V602" cm="1">
        <f t="array" ref="V602">(_xlfn._xlws.FILTER(Table3[Column2],Table3[Column2]=Table5[[#This Row],[Column1]],"")=Table5[[#This Row],[Column1]])*Table5[[#This Row],[Column3]]</f>
        <v>0</v>
      </c>
      <c r="X602" t="s">
        <v>5315</v>
      </c>
      <c r="Y602" t="s">
        <v>415</v>
      </c>
      <c r="Z602">
        <v>6.6167320000000004E-9</v>
      </c>
      <c r="AA602" t="e">
        <f>_xlfn.XLOOKUP(Table4[[#This Row],[Column1]],Table2[Column1],Table2[Column3])</f>
        <v>#N/A</v>
      </c>
      <c r="AB602" t="e">
        <f>(Table4[[#This Row],[old flux]]-Table4[[#This Row],[Column3]])/Table4[[#This Row],[old flux]]</f>
        <v>#N/A</v>
      </c>
    </row>
    <row r="603" spans="6:28" hidden="1" x14ac:dyDescent="0.2">
      <c r="F603" t="s">
        <v>6354</v>
      </c>
      <c r="G603">
        <f>_xlfn.XLOOKUP(SUBSTITUTE(Table6[[#This Row],[rxn]],"'",""),Table1[rxnid2],Table1[kapp (1/h)],MEDIAN(Table1[kapp (1/h)]))</f>
        <v>24803.684102600713</v>
      </c>
      <c r="J603" t="s">
        <v>713</v>
      </c>
      <c r="K603" t="s">
        <v>415</v>
      </c>
      <c r="L603">
        <v>3.6719037999999998E-8</v>
      </c>
      <c r="M603" cm="1">
        <f t="array" ref="M603">(_xlfn._xlws.FILTER(Table3[Column2],Table3[Column2]=Table2[[#This Row],[Column1]],"")=Table2[[#This Row],[Column1]])*Table2[[#This Row],[Column3]]</f>
        <v>0</v>
      </c>
      <c r="P603" t="s">
        <v>2480</v>
      </c>
      <c r="Q603" t="str">
        <f>SUBSTITUTE(Table3[[#This Row],[Column1]],"'","")</f>
        <v>RXN-ASNTRS_c_FWD-YHR019C</v>
      </c>
      <c r="S603" t="s">
        <v>713</v>
      </c>
      <c r="T603" t="s">
        <v>415</v>
      </c>
      <c r="U603">
        <v>3.6719037999999998E-8</v>
      </c>
      <c r="V603" cm="1">
        <f t="array" ref="V603">(_xlfn._xlws.FILTER(Table3[Column2],Table3[Column2]=Table5[[#This Row],[Column1]],"")=Table5[[#This Row],[Column1]])*Table5[[#This Row],[Column3]]</f>
        <v>0</v>
      </c>
      <c r="X603" t="s">
        <v>686</v>
      </c>
      <c r="Y603" t="s">
        <v>415</v>
      </c>
      <c r="Z603">
        <v>5.5925311899999997E-7</v>
      </c>
      <c r="AA603">
        <f>_xlfn.XLOOKUP(Table4[[#This Row],[Column1]],Table2[Column1],Table2[Column3])</f>
        <v>5.5925311899999997E-7</v>
      </c>
      <c r="AB603">
        <f>(Table4[[#This Row],[old flux]]-Table4[[#This Row],[Column3]])/Table4[[#This Row],[old flux]]</f>
        <v>0</v>
      </c>
    </row>
    <row r="604" spans="6:28" hidden="1" x14ac:dyDescent="0.2">
      <c r="F604" t="s">
        <v>6355</v>
      </c>
      <c r="G604">
        <f>_xlfn.XLOOKUP(SUBSTITUTE(Table6[[#This Row],[rxn]],"'",""),Table1[rxnid2],Table1[kapp (1/h)],MEDIAN(Table1[kapp (1/h)]))</f>
        <v>24803.684102600713</v>
      </c>
      <c r="J604" t="s">
        <v>714</v>
      </c>
      <c r="K604" t="s">
        <v>415</v>
      </c>
      <c r="L604">
        <v>1.5182871800000001E-7</v>
      </c>
      <c r="M604" cm="1">
        <f t="array" ref="M604">(_xlfn._xlws.FILTER(Table3[Column2],Table3[Column2]=Table2[[#This Row],[Column1]],"")=Table2[[#This Row],[Column1]])*Table2[[#This Row],[Column3]]</f>
        <v>0</v>
      </c>
      <c r="P604" t="s">
        <v>2481</v>
      </c>
      <c r="Q604" t="str">
        <f>SUBSTITUTE(Table3[[#This Row],[Column1]],"'","")</f>
        <v>RXN-ASNTRS_m_FWD-YCR024C</v>
      </c>
      <c r="S604" t="s">
        <v>714</v>
      </c>
      <c r="T604" t="s">
        <v>415</v>
      </c>
      <c r="U604">
        <v>1.5182871800000001E-7</v>
      </c>
      <c r="V604" cm="1">
        <f t="array" ref="V604">(_xlfn._xlws.FILTER(Table3[Column2],Table3[Column2]=Table5[[#This Row],[Column1]],"")=Table5[[#This Row],[Column1]])*Table5[[#This Row],[Column3]]</f>
        <v>0</v>
      </c>
      <c r="X604" t="s">
        <v>687</v>
      </c>
      <c r="Y604" t="s">
        <v>415</v>
      </c>
      <c r="Z604">
        <v>6.8675289000000001E-8</v>
      </c>
      <c r="AA604">
        <f>_xlfn.XLOOKUP(Table4[[#This Row],[Column1]],Table2[Column1],Table2[Column3])</f>
        <v>6.8675289000000001E-8</v>
      </c>
      <c r="AB604">
        <f>(Table4[[#This Row],[old flux]]-Table4[[#This Row],[Column3]])/Table4[[#This Row],[old flux]]</f>
        <v>0</v>
      </c>
    </row>
    <row r="605" spans="6:28" hidden="1" x14ac:dyDescent="0.2">
      <c r="F605" t="s">
        <v>6356</v>
      </c>
      <c r="G605">
        <f>_xlfn.XLOOKUP(SUBSTITUTE(Table6[[#This Row],[rxn]],"'",""),Table1[rxnid2],Table1[kapp (1/h)],MEDIAN(Table1[kapp (1/h)]))</f>
        <v>24803.684102600713</v>
      </c>
      <c r="J605" t="s">
        <v>715</v>
      </c>
      <c r="K605" t="s">
        <v>415</v>
      </c>
      <c r="L605">
        <v>5.7493654000000001E-8</v>
      </c>
      <c r="M605" cm="1">
        <f t="array" ref="M605">(_xlfn._xlws.FILTER(Table3[Column2],Table3[Column2]=Table2[[#This Row],[Column1]],"")=Table2[[#This Row],[Column1]])*Table2[[#This Row],[Column3]]</f>
        <v>0</v>
      </c>
      <c r="P605" t="s">
        <v>2482</v>
      </c>
      <c r="Q605" t="str">
        <f>SUBSTITUTE(Table3[[#This Row],[Column1]],"'","")</f>
        <v>RXN-ASPCT_c_FWD-YJL130C</v>
      </c>
      <c r="S605" t="s">
        <v>715</v>
      </c>
      <c r="T605" t="s">
        <v>415</v>
      </c>
      <c r="U605">
        <v>5.7493654000000001E-8</v>
      </c>
      <c r="V605" cm="1">
        <f t="array" ref="V605">(_xlfn._xlws.FILTER(Table3[Column2],Table3[Column2]=Table5[[#This Row],[Column1]],"")=Table5[[#This Row],[Column1]])*Table5[[#This Row],[Column3]]</f>
        <v>0</v>
      </c>
      <c r="X605" t="s">
        <v>688</v>
      </c>
      <c r="Y605" t="s">
        <v>415</v>
      </c>
      <c r="Z605">
        <v>1.4830247390000001E-6</v>
      </c>
      <c r="AA605">
        <f>_xlfn.XLOOKUP(Table4[[#This Row],[Column1]],Table2[Column1],Table2[Column3])</f>
        <v>1.4830247390000001E-6</v>
      </c>
      <c r="AB605">
        <f>(Table4[[#This Row],[old flux]]-Table4[[#This Row],[Column3]])/Table4[[#This Row],[old flux]]</f>
        <v>0</v>
      </c>
    </row>
    <row r="606" spans="6:28" hidden="1" x14ac:dyDescent="0.2">
      <c r="F606" t="s">
        <v>6357</v>
      </c>
      <c r="G606">
        <f>_xlfn.XLOOKUP(SUBSTITUTE(Table6[[#This Row],[rxn]],"'",""),Table1[rxnid2],Table1[kapp (1/h)],MEDIAN(Table1[kapp (1/h)]))</f>
        <v>24803.684102600713</v>
      </c>
      <c r="J606" t="s">
        <v>716</v>
      </c>
      <c r="K606" t="s">
        <v>415</v>
      </c>
      <c r="L606">
        <v>9.4166407000000005E-8</v>
      </c>
      <c r="M606" cm="1">
        <f t="array" ref="M606">(_xlfn._xlws.FILTER(Table3[Column2],Table3[Column2]=Table2[[#This Row],[Column1]],"")=Table2[[#This Row],[Column1]])*Table2[[#This Row],[Column3]]</f>
        <v>0</v>
      </c>
      <c r="P606" t="s">
        <v>2483</v>
      </c>
      <c r="Q606" t="str">
        <f>SUBSTITUTE(Table3[[#This Row],[Column1]],"'","")</f>
        <v>RXN-ASPK_c_FWD-YER052C</v>
      </c>
      <c r="S606" t="s">
        <v>716</v>
      </c>
      <c r="T606" t="s">
        <v>415</v>
      </c>
      <c r="U606">
        <v>9.4166407000000005E-8</v>
      </c>
      <c r="V606" cm="1">
        <f t="array" ref="V606">(_xlfn._xlws.FILTER(Table3[Column2],Table3[Column2]=Table5[[#This Row],[Column1]],"")=Table5[[#This Row],[Column1]])*Table5[[#This Row],[Column3]]</f>
        <v>0</v>
      </c>
      <c r="X606" t="s">
        <v>5316</v>
      </c>
      <c r="Y606" t="s">
        <v>415</v>
      </c>
      <c r="Z606">
        <v>4.2557399999999999E-10</v>
      </c>
      <c r="AA606" t="e">
        <f>_xlfn.XLOOKUP(Table4[[#This Row],[Column1]],Table2[Column1],Table2[Column3])</f>
        <v>#N/A</v>
      </c>
      <c r="AB606" t="e">
        <f>(Table4[[#This Row],[old flux]]-Table4[[#This Row],[Column3]])/Table4[[#This Row],[old flux]]</f>
        <v>#N/A</v>
      </c>
    </row>
    <row r="607" spans="6:28" hidden="1" x14ac:dyDescent="0.2">
      <c r="F607" t="s">
        <v>6358</v>
      </c>
      <c r="G607">
        <f>_xlfn.XLOOKUP(SUBSTITUTE(Table6[[#This Row],[rxn]],"'",""),Table1[rxnid2],Table1[kapp (1/h)],MEDIAN(Table1[kapp (1/h)]))</f>
        <v>24803.684102600713</v>
      </c>
      <c r="J607" t="s">
        <v>717</v>
      </c>
      <c r="K607" t="s">
        <v>415</v>
      </c>
      <c r="L607">
        <v>1.759993556E-6</v>
      </c>
      <c r="M607" cm="1">
        <f t="array" ref="M607">(_xlfn._xlws.FILTER(Table3[Column2],Table3[Column2]=Table2[[#This Row],[Column1]],"")=Table2[[#This Row],[Column1]])*Table2[[#This Row],[Column3]]</f>
        <v>0</v>
      </c>
      <c r="P607" t="s">
        <v>2484</v>
      </c>
      <c r="Q607" t="str">
        <f>SUBSTITUTE(Table3[[#This Row],[Column1]],"'","")</f>
        <v>RXN-ASPTAi_m_FWD-YKL106W</v>
      </c>
      <c r="S607" t="s">
        <v>717</v>
      </c>
      <c r="T607" t="s">
        <v>415</v>
      </c>
      <c r="U607">
        <v>1.759993556E-6</v>
      </c>
      <c r="V607" cm="1">
        <f t="array" ref="V607">(_xlfn._xlws.FILTER(Table3[Column2],Table3[Column2]=Table5[[#This Row],[Column1]],"")=Table5[[#This Row],[Column1]])*Table5[[#This Row],[Column3]]</f>
        <v>0</v>
      </c>
      <c r="X607" t="s">
        <v>689</v>
      </c>
      <c r="Y607" t="s">
        <v>415</v>
      </c>
      <c r="Z607">
        <v>5.6557432E-8</v>
      </c>
      <c r="AA607">
        <f>_xlfn.XLOOKUP(Table4[[#This Row],[Column1]],Table2[Column1],Table2[Column3])</f>
        <v>5.6557432E-8</v>
      </c>
      <c r="AB607">
        <f>(Table4[[#This Row],[old flux]]-Table4[[#This Row],[Column3]])/Table4[[#This Row],[old flux]]</f>
        <v>0</v>
      </c>
    </row>
    <row r="608" spans="6:28" hidden="1" x14ac:dyDescent="0.2">
      <c r="F608" t="s">
        <v>6359</v>
      </c>
      <c r="G608">
        <f>_xlfn.XLOOKUP(SUBSTITUTE(Table6[[#This Row],[rxn]],"'",""),Table1[rxnid2],Table1[kapp (1/h)],MEDIAN(Table1[kapp (1/h)]))</f>
        <v>24803.684102600713</v>
      </c>
      <c r="J608" t="s">
        <v>718</v>
      </c>
      <c r="K608" t="s">
        <v>415</v>
      </c>
      <c r="L608">
        <v>1.3900908E-8</v>
      </c>
      <c r="M608" cm="1">
        <f t="array" ref="M608">(_xlfn._xlws.FILTER(Table3[Column2],Table3[Column2]=Table2[[#This Row],[Column1]],"")=Table2[[#This Row],[Column1]])*Table2[[#This Row],[Column3]]</f>
        <v>0</v>
      </c>
      <c r="P608" t="s">
        <v>2485</v>
      </c>
      <c r="Q608" t="str">
        <f>SUBSTITUTE(Table3[[#This Row],[Column1]],"'","")</f>
        <v>RXN-ASAD_c_FWD-YDR158W</v>
      </c>
      <c r="S608" t="s">
        <v>718</v>
      </c>
      <c r="T608" t="s">
        <v>415</v>
      </c>
      <c r="U608">
        <v>1.3900908E-8</v>
      </c>
      <c r="V608" cm="1">
        <f t="array" ref="V608">(_xlfn._xlws.FILTER(Table3[Column2],Table3[Column2]=Table5[[#This Row],[Column1]],"")=Table5[[#This Row],[Column1]])*Table5[[#This Row],[Column3]]</f>
        <v>0</v>
      </c>
      <c r="X608" t="s">
        <v>690</v>
      </c>
      <c r="Y608" t="s">
        <v>415</v>
      </c>
      <c r="Z608">
        <v>1.2896235700000001E-7</v>
      </c>
      <c r="AA608">
        <f>_xlfn.XLOOKUP(Table4[[#This Row],[Column1]],Table2[Column1],Table2[Column3])</f>
        <v>1.2896235700000001E-7</v>
      </c>
      <c r="AB608">
        <f>(Table4[[#This Row],[old flux]]-Table4[[#This Row],[Column3]])/Table4[[#This Row],[old flux]]</f>
        <v>0</v>
      </c>
    </row>
    <row r="609" spans="6:28" hidden="1" x14ac:dyDescent="0.2">
      <c r="F609" t="s">
        <v>6360</v>
      </c>
      <c r="G609">
        <f>_xlfn.XLOOKUP(SUBSTITUTE(Table6[[#This Row],[rxn]],"'",""),Table1[rxnid2],Table1[kapp (1/h)],MEDIAN(Table1[kapp (1/h)]))</f>
        <v>24803.684102600713</v>
      </c>
      <c r="J609" t="s">
        <v>719</v>
      </c>
      <c r="K609" t="s">
        <v>415</v>
      </c>
      <c r="L609">
        <v>1.1231494E-8</v>
      </c>
      <c r="M609" cm="1">
        <f t="array" ref="M609">(_xlfn._xlws.FILTER(Table3[Column2],Table3[Column2]=Table2[[#This Row],[Column1]],"")=Table2[[#This Row],[Column1]])*Table2[[#This Row],[Column3]]</f>
        <v>0</v>
      </c>
      <c r="P609" t="s">
        <v>2486</v>
      </c>
      <c r="Q609" t="str">
        <f>SUBSTITUTE(Table3[[#This Row],[Column1]],"'","")</f>
        <v>RXN-ASPTRS_c_FWD-YLL018C</v>
      </c>
      <c r="S609" t="s">
        <v>719</v>
      </c>
      <c r="T609" t="s">
        <v>415</v>
      </c>
      <c r="U609">
        <v>1.1231494E-8</v>
      </c>
      <c r="V609" cm="1">
        <f t="array" ref="V609">(_xlfn._xlws.FILTER(Table3[Column2],Table3[Column2]=Table5[[#This Row],[Column1]],"")=Table5[[#This Row],[Column1]])*Table5[[#This Row],[Column3]]</f>
        <v>0</v>
      </c>
      <c r="X609" t="s">
        <v>691</v>
      </c>
      <c r="Y609" t="s">
        <v>415</v>
      </c>
      <c r="Z609">
        <v>4.0073895999999999E-8</v>
      </c>
      <c r="AA609">
        <f>_xlfn.XLOOKUP(Table4[[#This Row],[Column1]],Table2[Column1],Table2[Column3])</f>
        <v>4.0073895999999999E-8</v>
      </c>
      <c r="AB609">
        <f>(Table4[[#This Row],[old flux]]-Table4[[#This Row],[Column3]])/Table4[[#This Row],[old flux]]</f>
        <v>0</v>
      </c>
    </row>
    <row r="610" spans="6:28" hidden="1" x14ac:dyDescent="0.2">
      <c r="F610" t="s">
        <v>6361</v>
      </c>
      <c r="G610">
        <f>_xlfn.XLOOKUP(SUBSTITUTE(Table6[[#This Row],[rxn]],"'",""),Table1[rxnid2],Table1[kapp (1/h)],MEDIAN(Table1[kapp (1/h)]))</f>
        <v>24803.684102600713</v>
      </c>
      <c r="J610" t="s">
        <v>720</v>
      </c>
      <c r="K610" t="s">
        <v>415</v>
      </c>
      <c r="L610">
        <v>3.5378371999999998E-7</v>
      </c>
      <c r="M610" cm="1">
        <f t="array" ref="M610">(_xlfn._xlws.FILTER(Table3[Column2],Table3[Column2]=Table2[[#This Row],[Column1]],"")=Table2[[#This Row],[Column1]])*Table2[[#This Row],[Column3]]</f>
        <v>0</v>
      </c>
      <c r="P610" t="s">
        <v>2487</v>
      </c>
      <c r="Q610" t="str">
        <f>SUBSTITUTE(Table3[[#This Row],[Column1]],"'","")</f>
        <v>RXN-ASPTRS_m_FWD-YPL104W</v>
      </c>
      <c r="S610" t="s">
        <v>720</v>
      </c>
      <c r="T610" t="s">
        <v>415</v>
      </c>
      <c r="U610">
        <v>3.5378371999999998E-7</v>
      </c>
      <c r="V610" cm="1">
        <f t="array" ref="V610">(_xlfn._xlws.FILTER(Table3[Column2],Table3[Column2]=Table5[[#This Row],[Column1]],"")=Table5[[#This Row],[Column1]])*Table5[[#This Row],[Column3]]</f>
        <v>0</v>
      </c>
      <c r="X610" t="s">
        <v>692</v>
      </c>
      <c r="Y610" t="s">
        <v>415</v>
      </c>
      <c r="Z610">
        <v>5.0018143999999998E-8</v>
      </c>
      <c r="AA610">
        <f>_xlfn.XLOOKUP(Table4[[#This Row],[Column1]],Table2[Column1],Table2[Column3])</f>
        <v>5.0018143999999998E-8</v>
      </c>
      <c r="AB610">
        <f>(Table4[[#This Row],[old flux]]-Table4[[#This Row],[Column3]])/Table4[[#This Row],[old flux]]</f>
        <v>0</v>
      </c>
    </row>
    <row r="611" spans="6:28" hidden="1" x14ac:dyDescent="0.2">
      <c r="F611" t="s">
        <v>6362</v>
      </c>
      <c r="G611">
        <f>_xlfn.XLOOKUP(SUBSTITUTE(Table6[[#This Row],[rxn]],"'",""),Table1[rxnid2],Table1[kapp (1/h)],MEDIAN(Table1[kapp (1/h)]))</f>
        <v>24803.684102600713</v>
      </c>
      <c r="J611" t="s">
        <v>721</v>
      </c>
      <c r="K611" t="s">
        <v>415</v>
      </c>
      <c r="L611">
        <v>2.0588355820000002E-6</v>
      </c>
      <c r="M611" cm="1">
        <f t="array" ref="M611">(_xlfn._xlws.FILTER(Table3[Column2],Table3[Column2]=Table2[[#This Row],[Column1]],"")=Table2[[#This Row],[Column1]])*Table2[[#This Row],[Column3]]</f>
        <v>0</v>
      </c>
      <c r="P611" t="s">
        <v>2488</v>
      </c>
      <c r="Q611" t="str">
        <f>SUBSTITUTE(Table3[[#This Row],[Column1]],"'","")</f>
        <v>RXN-ATPATF1_c_FWD-YDR530C</v>
      </c>
      <c r="S611" t="s">
        <v>721</v>
      </c>
      <c r="T611" t="s">
        <v>415</v>
      </c>
      <c r="U611">
        <v>2.0588355820000002E-6</v>
      </c>
      <c r="V611" cm="1">
        <f t="array" ref="V611">(_xlfn._xlws.FILTER(Table3[Column2],Table3[Column2]=Table5[[#This Row],[Column1]],"")=Table5[[#This Row],[Column1]])*Table5[[#This Row],[Column3]]</f>
        <v>0</v>
      </c>
      <c r="X611" t="s">
        <v>693</v>
      </c>
      <c r="Y611" t="s">
        <v>415</v>
      </c>
      <c r="Z611">
        <v>1.396384912E-6</v>
      </c>
      <c r="AA611">
        <f>_xlfn.XLOOKUP(Table4[[#This Row],[Column1]],Table2[Column1],Table2[Column3])</f>
        <v>1.396384912E-6</v>
      </c>
      <c r="AB611">
        <f>(Table4[[#This Row],[old flux]]-Table4[[#This Row],[Column3]])/Table4[[#This Row],[old flux]]</f>
        <v>0</v>
      </c>
    </row>
    <row r="612" spans="6:28" hidden="1" x14ac:dyDescent="0.2">
      <c r="F612" t="s">
        <v>6363</v>
      </c>
      <c r="G612">
        <f>_xlfn.XLOOKUP(SUBSTITUTE(Table6[[#This Row],[rxn]],"'",""),Table1[rxnid2],Table1[kapp (1/h)],MEDIAN(Table1[kapp (1/h)]))</f>
        <v>24803.684102600713</v>
      </c>
      <c r="J612" t="s">
        <v>722</v>
      </c>
      <c r="K612" t="s">
        <v>415</v>
      </c>
      <c r="L612">
        <v>7.1116371799999996E-7</v>
      </c>
      <c r="M612" cm="1">
        <f t="array" ref="M612">(_xlfn._xlws.FILTER(Table3[Column2],Table3[Column2]=Table2[[#This Row],[Column1]],"")=Table2[[#This Row],[Column1]])*Table2[[#This Row],[Column3]]</f>
        <v>0</v>
      </c>
      <c r="P612" t="s">
        <v>2489</v>
      </c>
      <c r="Q612" t="str">
        <f>SUBSTITUTE(Table3[[#This Row],[Column1]],"'","")</f>
        <v>RXN-ATPATF2_c_FWD-YCL050C</v>
      </c>
      <c r="S612" t="s">
        <v>722</v>
      </c>
      <c r="T612" t="s">
        <v>415</v>
      </c>
      <c r="U612">
        <v>7.1116371799999996E-7</v>
      </c>
      <c r="V612" cm="1">
        <f t="array" ref="V612">(_xlfn._xlws.FILTER(Table3[Column2],Table3[Column2]=Table5[[#This Row],[Column1]],"")=Table5[[#This Row],[Column1]])*Table5[[#This Row],[Column3]]</f>
        <v>0</v>
      </c>
      <c r="X612" t="s">
        <v>694</v>
      </c>
      <c r="Y612" t="s">
        <v>415</v>
      </c>
      <c r="Z612">
        <v>4.7619083000000002E-7</v>
      </c>
      <c r="AA612">
        <f>_xlfn.XLOOKUP(Table4[[#This Row],[Column1]],Table2[Column1],Table2[Column3])</f>
        <v>4.7619083000000002E-7</v>
      </c>
      <c r="AB612">
        <f>(Table4[[#This Row],[old flux]]-Table4[[#This Row],[Column3]])/Table4[[#This Row],[old flux]]</f>
        <v>0</v>
      </c>
    </row>
    <row r="613" spans="6:28" hidden="1" x14ac:dyDescent="0.2">
      <c r="F613" t="s">
        <v>6364</v>
      </c>
      <c r="G613">
        <f>_xlfn.XLOOKUP(SUBSTITUTE(Table6[[#This Row],[rxn]],"'",""),Table1[rxnid2],Table1[kapp (1/h)],MEDIAN(Table1[kapp (1/h)]))</f>
        <v>24803.684102600713</v>
      </c>
      <c r="J613" t="s">
        <v>723</v>
      </c>
      <c r="K613" t="s">
        <v>415</v>
      </c>
      <c r="L613">
        <v>1.12449992E-7</v>
      </c>
      <c r="M613" cm="1">
        <f t="array" ref="M613">(_xlfn._xlws.FILTER(Table3[Column2],Table3[Column2]=Table2[[#This Row],[Column1]],"")=Table2[[#This Row],[Column1]])*Table2[[#This Row],[Column3]]</f>
        <v>0</v>
      </c>
      <c r="P613" t="s">
        <v>2490</v>
      </c>
      <c r="Q613" t="str">
        <f>SUBSTITUTE(Table3[[#This Row],[Column1]],"'","")</f>
        <v>RXN-ATPATF3_c_FWD-YCL050C</v>
      </c>
      <c r="S613" t="s">
        <v>723</v>
      </c>
      <c r="T613" t="s">
        <v>415</v>
      </c>
      <c r="U613">
        <v>1.12449992E-7</v>
      </c>
      <c r="V613" cm="1">
        <f t="array" ref="V613">(_xlfn._xlws.FILTER(Table3[Column2],Table3[Column2]=Table5[[#This Row],[Column1]],"")=Table5[[#This Row],[Column1]])*Table5[[#This Row],[Column3]]</f>
        <v>0</v>
      </c>
      <c r="X613" t="s">
        <v>695</v>
      </c>
      <c r="Y613" t="s">
        <v>415</v>
      </c>
      <c r="Z613">
        <v>3.9531851100000002E-7</v>
      </c>
      <c r="AA613">
        <f>_xlfn.XLOOKUP(Table4[[#This Row],[Column1]],Table2[Column1],Table2[Column3])</f>
        <v>3.9531851100000002E-7</v>
      </c>
      <c r="AB613">
        <f>(Table4[[#This Row],[old flux]]-Table4[[#This Row],[Column3]])/Table4[[#This Row],[old flux]]</f>
        <v>0</v>
      </c>
    </row>
    <row r="614" spans="6:28" hidden="1" x14ac:dyDescent="0.2">
      <c r="F614" t="s">
        <v>6365</v>
      </c>
      <c r="G614">
        <f>_xlfn.XLOOKUP(SUBSTITUTE(Table6[[#This Row],[rxn]],"'",""),Table1[rxnid2],Table1[kapp (1/h)],MEDIAN(Table1[kapp (1/h)]))</f>
        <v>24803.684102600713</v>
      </c>
      <c r="J614" t="s">
        <v>724</v>
      </c>
      <c r="K614" t="s">
        <v>415</v>
      </c>
      <c r="L614">
        <v>1.374279E-8</v>
      </c>
      <c r="M614" cm="1">
        <f t="array" ref="M614">(_xlfn._xlws.FILTER(Table3[Column2],Table3[Column2]=Table2[[#This Row],[Column1]],"")=Table2[[#This Row],[Column1]])*Table2[[#This Row],[Column3]]</f>
        <v>0</v>
      </c>
      <c r="P614" t="s">
        <v>2491</v>
      </c>
      <c r="Q614" t="str">
        <f>SUBSTITUTE(Table3[[#This Row],[Column1]],"'","")</f>
        <v>RXN-ATPPRT_c_FWD-YER055C</v>
      </c>
      <c r="S614" t="s">
        <v>724</v>
      </c>
      <c r="T614" t="s">
        <v>415</v>
      </c>
      <c r="U614">
        <v>1.374279E-8</v>
      </c>
      <c r="V614" cm="1">
        <f t="array" ref="V614">(_xlfn._xlws.FILTER(Table3[Column2],Table3[Column2]=Table5[[#This Row],[Column1]],"")=Table5[[#This Row],[Column1]])*Table5[[#This Row],[Column3]]</f>
        <v>0</v>
      </c>
      <c r="X614" t="s">
        <v>696</v>
      </c>
      <c r="Y614" t="s">
        <v>415</v>
      </c>
      <c r="Z614">
        <v>5.1426712000000002E-8</v>
      </c>
      <c r="AA614">
        <f>_xlfn.XLOOKUP(Table4[[#This Row],[Column1]],Table2[Column1],Table2[Column3])</f>
        <v>5.1426712000000002E-8</v>
      </c>
      <c r="AB614">
        <f>(Table4[[#This Row],[old flux]]-Table4[[#This Row],[Column3]])/Table4[[#This Row],[old flux]]</f>
        <v>0</v>
      </c>
    </row>
    <row r="615" spans="6:28" hidden="1" x14ac:dyDescent="0.2">
      <c r="F615" t="s">
        <v>6366</v>
      </c>
      <c r="G615">
        <f>_xlfn.XLOOKUP(SUBSTITUTE(Table6[[#This Row],[rxn]],"'",""),Table1[rxnid2],Table1[kapp (1/h)],MEDIAN(Table1[kapp (1/h)]))</f>
        <v>24803.684102600713</v>
      </c>
      <c r="J615" t="s">
        <v>725</v>
      </c>
      <c r="K615" t="s">
        <v>415</v>
      </c>
      <c r="L615">
        <v>9.1146434E-8</v>
      </c>
      <c r="M615" cm="1">
        <f t="array" ref="M615">(_xlfn._xlws.FILTER(Table3[Column2],Table3[Column2]=Table2[[#This Row],[Column1]],"")=Table2[[#This Row],[Column1]])*Table2[[#This Row],[Column3]]</f>
        <v>0</v>
      </c>
      <c r="P615" t="s">
        <v>2492</v>
      </c>
      <c r="Q615" t="str">
        <f>SUBSTITUTE(Table3[[#This Row],[Column1]],"'","")</f>
        <v>RXN-14BMANTF_c_FWD-YBR110W</v>
      </c>
      <c r="S615" t="s">
        <v>725</v>
      </c>
      <c r="T615" t="s">
        <v>415</v>
      </c>
      <c r="U615">
        <v>9.1146434E-8</v>
      </c>
      <c r="V615" cm="1">
        <f t="array" ref="V615">(_xlfn._xlws.FILTER(Table3[Column2],Table3[Column2]=Table5[[#This Row],[Column1]],"")=Table5[[#This Row],[Column1]])*Table5[[#This Row],[Column3]]</f>
        <v>0</v>
      </c>
      <c r="X615" t="s">
        <v>697</v>
      </c>
      <c r="Y615" t="s">
        <v>415</v>
      </c>
      <c r="Z615">
        <v>1.512566E-8</v>
      </c>
      <c r="AA615">
        <f>_xlfn.XLOOKUP(Table4[[#This Row],[Column1]],Table2[Column1],Table2[Column3])</f>
        <v>1.512566E-8</v>
      </c>
      <c r="AB615">
        <f>(Table4[[#This Row],[old flux]]-Table4[[#This Row],[Column3]])/Table4[[#This Row],[old flux]]</f>
        <v>0</v>
      </c>
    </row>
    <row r="616" spans="6:28" hidden="1" x14ac:dyDescent="0.2">
      <c r="F616" t="s">
        <v>6367</v>
      </c>
      <c r="G616">
        <f>_xlfn.XLOOKUP(SUBSTITUTE(Table6[[#This Row],[rxn]],"'",""),Table1[rxnid2],Table1[kapp (1/h)],MEDIAN(Table1[kapp (1/h)]))</f>
        <v>24803.684102600713</v>
      </c>
      <c r="J616" t="s">
        <v>726</v>
      </c>
      <c r="K616" t="s">
        <v>415</v>
      </c>
      <c r="L616">
        <v>6.5139764999999994E-8</v>
      </c>
      <c r="M616" cm="1">
        <f t="array" ref="M616">(_xlfn._xlws.FILTER(Table3[Column2],Table3[Column2]=Table2[[#This Row],[Column1]],"")=Table2[[#This Row],[Column1]])*Table2[[#This Row],[Column3]]</f>
        <v>0</v>
      </c>
      <c r="P616" t="s">
        <v>2493</v>
      </c>
      <c r="Q616" t="str">
        <f>SUBSTITUTE(Table3[[#This Row],[Column1]],"'","")</f>
        <v>RXN-BTS1_c_FWD-YGR286C</v>
      </c>
      <c r="S616" t="s">
        <v>726</v>
      </c>
      <c r="T616" t="s">
        <v>415</v>
      </c>
      <c r="U616">
        <v>6.5139764999999994E-8</v>
      </c>
      <c r="V616" cm="1">
        <f t="array" ref="V616">(_xlfn._xlws.FILTER(Table3[Column2],Table3[Column2]=Table5[[#This Row],[Column1]],"")=Table5[[#This Row],[Column1]])*Table5[[#This Row],[Column3]]</f>
        <v>0</v>
      </c>
      <c r="X616" t="s">
        <v>5317</v>
      </c>
      <c r="Y616" t="s">
        <v>415</v>
      </c>
      <c r="Z616">
        <v>2.4247440000000001E-9</v>
      </c>
      <c r="AA616" t="e">
        <f>_xlfn.XLOOKUP(Table4[[#This Row],[Column1]],Table2[Column1],Table2[Column3])</f>
        <v>#N/A</v>
      </c>
      <c r="AB616" t="e">
        <f>(Table4[[#This Row],[old flux]]-Table4[[#This Row],[Column3]])/Table4[[#This Row],[old flux]]</f>
        <v>#N/A</v>
      </c>
    </row>
    <row r="617" spans="6:28" hidden="1" x14ac:dyDescent="0.2">
      <c r="F617" t="s">
        <v>6368</v>
      </c>
      <c r="G617">
        <f>_xlfn.XLOOKUP(SUBSTITUTE(Table6[[#This Row],[rxn]],"'",""),Table1[rxnid2],Table1[kapp (1/h)],MEDIAN(Table1[kapp (1/h)]))</f>
        <v>24803.684102600713</v>
      </c>
      <c r="J617" t="s">
        <v>727</v>
      </c>
      <c r="K617" t="s">
        <v>415</v>
      </c>
      <c r="L617">
        <v>7.0255601299999995E-7</v>
      </c>
      <c r="M617" cm="1">
        <f t="array" ref="M617">(_xlfn._xlws.FILTER(Table3[Column2],Table3[Column2]=Table2[[#This Row],[Column1]],"")=Table2[[#This Row],[Column1]])*Table2[[#This Row],[Column3]]</f>
        <v>0</v>
      </c>
      <c r="P617" t="s">
        <v>2494</v>
      </c>
      <c r="Q617" t="str">
        <f>SUBSTITUTE(Table3[[#This Row],[Column1]],"'","")</f>
        <v>RXN-BTS1_c_REV-YGR286C</v>
      </c>
      <c r="S617" t="s">
        <v>727</v>
      </c>
      <c r="T617" t="s">
        <v>415</v>
      </c>
      <c r="U617">
        <v>7.0255601299999995E-7</v>
      </c>
      <c r="V617" cm="1">
        <f t="array" ref="V617">(_xlfn._xlws.FILTER(Table3[Column2],Table3[Column2]=Table5[[#This Row],[Column1]],"")=Table5[[#This Row],[Column1]])*Table5[[#This Row],[Column3]]</f>
        <v>0</v>
      </c>
      <c r="X617" t="s">
        <v>698</v>
      </c>
      <c r="Y617" t="s">
        <v>415</v>
      </c>
      <c r="Z617">
        <v>2.41259276E-7</v>
      </c>
      <c r="AA617">
        <f>_xlfn.XLOOKUP(Table4[[#This Row],[Column1]],Table2[Column1],Table2[Column3])</f>
        <v>2.41259276E-7</v>
      </c>
      <c r="AB617">
        <f>(Table4[[#This Row],[old flux]]-Table4[[#This Row],[Column3]])/Table4[[#This Row],[old flux]]</f>
        <v>0</v>
      </c>
    </row>
    <row r="618" spans="6:28" hidden="1" x14ac:dyDescent="0.2">
      <c r="F618" t="s">
        <v>6369</v>
      </c>
      <c r="G618">
        <f>_xlfn.XLOOKUP(SUBSTITUTE(Table6[[#This Row],[rxn]],"'",""),Table1[rxnid2],Table1[kapp (1/h)],MEDIAN(Table1[kapp (1/h)]))</f>
        <v>24803.684102600713</v>
      </c>
      <c r="J618" t="s">
        <v>728</v>
      </c>
      <c r="K618" t="s">
        <v>415</v>
      </c>
      <c r="L618">
        <v>6.0405559999999997E-8</v>
      </c>
      <c r="M618" cm="1">
        <f t="array" ref="M618">(_xlfn._xlws.FILTER(Table3[Column2],Table3[Column2]=Table2[[#This Row],[Column1]],"")=Table2[[#This Row],[Column1]])*Table2[[#This Row],[Column3]]</f>
        <v>0</v>
      </c>
      <c r="P618" t="s">
        <v>2495</v>
      </c>
      <c r="Q618" t="str">
        <f>SUBSTITUTE(Table3[[#This Row],[Column1]],"'","")</f>
        <v>RXN-C14STR_c_FWD-YNL280C</v>
      </c>
      <c r="S618" t="s">
        <v>728</v>
      </c>
      <c r="T618" t="s">
        <v>415</v>
      </c>
      <c r="U618">
        <v>6.0405559999999997E-8</v>
      </c>
      <c r="V618" cm="1">
        <f t="array" ref="V618">(_xlfn._xlws.FILTER(Table3[Column2],Table3[Column2]=Table5[[#This Row],[Column1]],"")=Table5[[#This Row],[Column1]])*Table5[[#This Row],[Column3]]</f>
        <v>0</v>
      </c>
      <c r="X618" t="s">
        <v>699</v>
      </c>
      <c r="Y618" t="s">
        <v>415</v>
      </c>
      <c r="Z618">
        <v>8.2667350999999998E-8</v>
      </c>
      <c r="AA618">
        <f>_xlfn.XLOOKUP(Table4[[#This Row],[Column1]],Table2[Column1],Table2[Column3])</f>
        <v>8.2667350999999998E-8</v>
      </c>
      <c r="AB618">
        <f>(Table4[[#This Row],[old flux]]-Table4[[#This Row],[Column3]])/Table4[[#This Row],[old flux]]</f>
        <v>0</v>
      </c>
    </row>
    <row r="619" spans="6:28" hidden="1" x14ac:dyDescent="0.2">
      <c r="F619" t="s">
        <v>6370</v>
      </c>
      <c r="G619">
        <f>_xlfn.XLOOKUP(SUBSTITUTE(Table6[[#This Row],[rxn]],"'",""),Table1[rxnid2],Table1[kapp (1/h)],MEDIAN(Table1[kapp (1/h)]))</f>
        <v>24803.684102600713</v>
      </c>
      <c r="J619" t="s">
        <v>729</v>
      </c>
      <c r="K619" t="s">
        <v>415</v>
      </c>
      <c r="L619">
        <v>3.7569441999999999E-8</v>
      </c>
      <c r="M619" cm="1">
        <f t="array" ref="M619">(_xlfn._xlws.FILTER(Table3[Column2],Table3[Column2]=Table2[[#This Row],[Column1]],"")=Table2[[#This Row],[Column1]])*Table2[[#This Row],[Column3]]</f>
        <v>0</v>
      </c>
      <c r="P619" t="s">
        <v>2496</v>
      </c>
      <c r="Q619" t="str">
        <f>SUBSTITUTE(Table3[[#This Row],[Column1]],"'","")</f>
        <v>RXN-C22STDSy_c_FWD-YMR015C</v>
      </c>
      <c r="S619" t="s">
        <v>729</v>
      </c>
      <c r="T619" t="s">
        <v>415</v>
      </c>
      <c r="U619">
        <v>3.7569441999999999E-8</v>
      </c>
      <c r="V619" cm="1">
        <f t="array" ref="V619">(_xlfn._xlws.FILTER(Table3[Column2],Table3[Column2]=Table5[[#This Row],[Column1]],"")=Table5[[#This Row],[Column1]])*Table5[[#This Row],[Column3]]</f>
        <v>0</v>
      </c>
      <c r="X619" t="s">
        <v>700</v>
      </c>
      <c r="Y619" t="s">
        <v>415</v>
      </c>
      <c r="Z619">
        <v>9.1293735000000002E-8</v>
      </c>
      <c r="AA619">
        <f>_xlfn.XLOOKUP(Table4[[#This Row],[Column1]],Table2[Column1],Table2[Column3])</f>
        <v>9.1293735000000002E-8</v>
      </c>
      <c r="AB619">
        <f>(Table4[[#This Row],[old flux]]-Table4[[#This Row],[Column3]])/Table4[[#This Row],[old flux]]</f>
        <v>0</v>
      </c>
    </row>
    <row r="620" spans="6:28" hidden="1" x14ac:dyDescent="0.2">
      <c r="F620" t="s">
        <v>6371</v>
      </c>
      <c r="G620">
        <f>_xlfn.XLOOKUP(SUBSTITUTE(Table6[[#This Row],[rxn]],"'",""),Table1[rxnid2],Table1[kapp (1/h)],MEDIAN(Table1[kapp (1/h)]))</f>
        <v>24803.684102600713</v>
      </c>
      <c r="J620" t="s">
        <v>730</v>
      </c>
      <c r="K620" t="s">
        <v>415</v>
      </c>
      <c r="L620">
        <v>2.02951255E-7</v>
      </c>
      <c r="M620" cm="1">
        <f t="array" ref="M620">(_xlfn._xlws.FILTER(Table3[Column2],Table3[Column2]=Table2[[#This Row],[Column1]],"")=Table2[[#This Row],[Column1]])*Table2[[#This Row],[Column3]]</f>
        <v>0</v>
      </c>
      <c r="P620" t="s">
        <v>2497</v>
      </c>
      <c r="Q620" t="str">
        <f>SUBSTITUTE(Table3[[#This Row],[Column1]],"'","")</f>
        <v>RXN-C3STDH2_c_FWD-YGL001C</v>
      </c>
      <c r="S620" t="s">
        <v>730</v>
      </c>
      <c r="T620" t="s">
        <v>415</v>
      </c>
      <c r="U620">
        <v>2.02951255E-7</v>
      </c>
      <c r="V620" cm="1">
        <f t="array" ref="V620">(_xlfn._xlws.FILTER(Table3[Column2],Table3[Column2]=Table5[[#This Row],[Column1]],"")=Table5[[#This Row],[Column1]])*Table5[[#This Row],[Column3]]</f>
        <v>0</v>
      </c>
      <c r="X620" t="s">
        <v>701</v>
      </c>
      <c r="Y620" t="s">
        <v>415</v>
      </c>
      <c r="Z620">
        <v>1.1080727300000001E-7</v>
      </c>
      <c r="AA620">
        <f>_xlfn.XLOOKUP(Table4[[#This Row],[Column1]],Table2[Column1],Table2[Column3])</f>
        <v>1.1080727300000001E-7</v>
      </c>
      <c r="AB620">
        <f>(Table4[[#This Row],[old flux]]-Table4[[#This Row],[Column3]])/Table4[[#This Row],[old flux]]</f>
        <v>0</v>
      </c>
    </row>
    <row r="621" spans="6:28" hidden="1" x14ac:dyDescent="0.2">
      <c r="F621" t="s">
        <v>6372</v>
      </c>
      <c r="G621">
        <f>_xlfn.XLOOKUP(SUBSTITUTE(Table6[[#This Row],[rxn]],"'",""),Table1[rxnid2],Table1[kapp (1/h)],MEDIAN(Table1[kapp (1/h)]))</f>
        <v>24803.684102600713</v>
      </c>
      <c r="J621" t="s">
        <v>731</v>
      </c>
      <c r="K621" t="s">
        <v>415</v>
      </c>
      <c r="L621">
        <v>1.4500477299999999E-7</v>
      </c>
      <c r="M621" cm="1">
        <f t="array" ref="M621">(_xlfn._xlws.FILTER(Table3[Column2],Table3[Column2]=Table2[[#This Row],[Column1]],"")=Table2[[#This Row],[Column1]])*Table2[[#This Row],[Column3]]</f>
        <v>0</v>
      </c>
      <c r="P621" t="s">
        <v>2498</v>
      </c>
      <c r="Q621" t="str">
        <f>SUBSTITUTE(Table3[[#This Row],[Column1]],"'","")</f>
        <v>RXN-C3STDH1_c_FWD-YGL001C</v>
      </c>
      <c r="S621" t="s">
        <v>731</v>
      </c>
      <c r="T621" t="s">
        <v>415</v>
      </c>
      <c r="U621">
        <v>1.4500477299999999E-7</v>
      </c>
      <c r="V621" cm="1">
        <f t="array" ref="V621">(_xlfn._xlws.FILTER(Table3[Column2],Table3[Column2]=Table5[[#This Row],[Column1]],"")=Table5[[#This Row],[Column1]])*Table5[[#This Row],[Column3]]</f>
        <v>0</v>
      </c>
      <c r="X621" t="s">
        <v>702</v>
      </c>
      <c r="Y621" t="s">
        <v>415</v>
      </c>
      <c r="Z621">
        <v>1.9981672000000001E-8</v>
      </c>
      <c r="AA621">
        <f>_xlfn.XLOOKUP(Table4[[#This Row],[Column1]],Table2[Column1],Table2[Column3])</f>
        <v>1.9981672000000001E-8</v>
      </c>
      <c r="AB621">
        <f>(Table4[[#This Row],[old flux]]-Table4[[#This Row],[Column3]])/Table4[[#This Row],[old flux]]</f>
        <v>0</v>
      </c>
    </row>
    <row r="622" spans="6:28" hidden="1" x14ac:dyDescent="0.2">
      <c r="F622" t="s">
        <v>6373</v>
      </c>
      <c r="G622">
        <f>_xlfn.XLOOKUP(SUBSTITUTE(Table6[[#This Row],[rxn]],"'",""),Table1[rxnid2],Table1[kapp (1/h)],MEDIAN(Table1[kapp (1/h)]))</f>
        <v>24803.684102600713</v>
      </c>
      <c r="J622" t="s">
        <v>732</v>
      </c>
      <c r="K622" t="s">
        <v>415</v>
      </c>
      <c r="L622">
        <v>1.9146635900000001E-7</v>
      </c>
      <c r="M622" cm="1">
        <f t="array" ref="M622">(_xlfn._xlws.FILTER(Table3[Column2],Table3[Column2]=Table2[[#This Row],[Column1]],"")=Table2[[#This Row],[Column1]])*Table2[[#This Row],[Column3]]</f>
        <v>0</v>
      </c>
      <c r="P622" t="s">
        <v>2499</v>
      </c>
      <c r="Q622" t="str">
        <f>SUBSTITUTE(Table3[[#This Row],[Column1]],"'","")</f>
        <v>RXN-C3STKR1_c_FWD-YLR100W</v>
      </c>
      <c r="S622" t="s">
        <v>732</v>
      </c>
      <c r="T622" t="s">
        <v>415</v>
      </c>
      <c r="U622">
        <v>1.9146635900000001E-7</v>
      </c>
      <c r="V622" cm="1">
        <f t="array" ref="V622">(_xlfn._xlws.FILTER(Table3[Column2],Table3[Column2]=Table5[[#This Row],[Column1]],"")=Table5[[#This Row],[Column1]])*Table5[[#This Row],[Column3]]</f>
        <v>0</v>
      </c>
      <c r="X622" t="s">
        <v>703</v>
      </c>
      <c r="Y622" t="s">
        <v>415</v>
      </c>
      <c r="Z622">
        <v>1.7765209703000001E-5</v>
      </c>
      <c r="AA622">
        <f>_xlfn.XLOOKUP(Table4[[#This Row],[Column1]],Table2[Column1],Table2[Column3])</f>
        <v>1.7765209703000001E-5</v>
      </c>
      <c r="AB622">
        <f>(Table4[[#This Row],[old flux]]-Table4[[#This Row],[Column3]])/Table4[[#This Row],[old flux]]</f>
        <v>0</v>
      </c>
    </row>
    <row r="623" spans="6:28" hidden="1" x14ac:dyDescent="0.2">
      <c r="F623" t="s">
        <v>6374</v>
      </c>
      <c r="G623">
        <f>_xlfn.XLOOKUP(SUBSTITUTE(Table6[[#This Row],[rxn]],"'",""),Table1[rxnid2],Table1[kapp (1/h)],MEDIAN(Table1[kapp (1/h)]))</f>
        <v>24803.684102600713</v>
      </c>
      <c r="J623" t="s">
        <v>733</v>
      </c>
      <c r="K623" t="s">
        <v>415</v>
      </c>
      <c r="L623">
        <v>6.8444860929999997E-6</v>
      </c>
      <c r="M623" cm="1">
        <f t="array" ref="M623">(_xlfn._xlws.FILTER(Table3[Column2],Table3[Column2]=Table2[[#This Row],[Column1]],"")=Table2[[#This Row],[Column1]])*Table2[[#This Row],[Column3]]</f>
        <v>0</v>
      </c>
      <c r="P623" t="s">
        <v>2500</v>
      </c>
      <c r="Q623" t="str">
        <f>SUBSTITUTE(Table3[[#This Row],[Column1]],"'","")</f>
        <v>RXN-C3STKR2_c_FWD-YLR100W</v>
      </c>
      <c r="S623" t="s">
        <v>733</v>
      </c>
      <c r="T623" t="s">
        <v>415</v>
      </c>
      <c r="U623">
        <v>6.8444860929999997E-6</v>
      </c>
      <c r="V623" cm="1">
        <f t="array" ref="V623">(_xlfn._xlws.FILTER(Table3[Column2],Table3[Column2]=Table5[[#This Row],[Column1]],"")=Table5[[#This Row],[Column1]])*Table5[[#This Row],[Column3]]</f>
        <v>0</v>
      </c>
      <c r="X623" t="s">
        <v>5318</v>
      </c>
      <c r="Y623" t="s">
        <v>415</v>
      </c>
      <c r="Z623">
        <v>2.34498E-10</v>
      </c>
      <c r="AA623" t="e">
        <f>_xlfn.XLOOKUP(Table4[[#This Row],[Column1]],Table2[Column1],Table2[Column3])</f>
        <v>#N/A</v>
      </c>
      <c r="AB623" t="e">
        <f>(Table4[[#This Row],[old flux]]-Table4[[#This Row],[Column3]])/Table4[[#This Row],[old flux]]</f>
        <v>#N/A</v>
      </c>
    </row>
    <row r="624" spans="6:28" hidden="1" x14ac:dyDescent="0.2">
      <c r="F624" t="s">
        <v>6375</v>
      </c>
      <c r="G624">
        <f>_xlfn.XLOOKUP(SUBSTITUTE(Table6[[#This Row],[rxn]],"'",""),Table1[rxnid2],Table1[kapp (1/h)],MEDIAN(Table1[kapp (1/h)]))</f>
        <v>24803.684102600713</v>
      </c>
      <c r="J624" t="s">
        <v>734</v>
      </c>
      <c r="K624" t="s">
        <v>415</v>
      </c>
      <c r="L624">
        <v>1.9540331299999999E-7</v>
      </c>
      <c r="M624" cm="1">
        <f t="array" ref="M624">(_xlfn._xlws.FILTER(Table3[Column2],Table3[Column2]=Table2[[#This Row],[Column1]],"")=Table2[[#This Row],[Column1]])*Table2[[#This Row],[Column3]]</f>
        <v>0</v>
      </c>
      <c r="P624" t="s">
        <v>2501</v>
      </c>
      <c r="Q624" t="str">
        <f>SUBSTITUTE(Table3[[#This Row],[Column1]],"'","")</f>
        <v>RXN-C4STMO1_c_FWD-YGR060W</v>
      </c>
      <c r="S624" t="s">
        <v>734</v>
      </c>
      <c r="T624" t="s">
        <v>415</v>
      </c>
      <c r="U624">
        <v>1.9540331299999999E-7</v>
      </c>
      <c r="V624" cm="1">
        <f t="array" ref="V624">(_xlfn._xlws.FILTER(Table3[Column2],Table3[Column2]=Table5[[#This Row],[Column1]],"")=Table5[[#This Row],[Column1]])*Table5[[#This Row],[Column3]]</f>
        <v>0</v>
      </c>
      <c r="X624" t="s">
        <v>5319</v>
      </c>
      <c r="Y624" t="s">
        <v>415</v>
      </c>
      <c r="Z624">
        <v>7.8835699999999999E-9</v>
      </c>
      <c r="AA624" t="e">
        <f>_xlfn.XLOOKUP(Table4[[#This Row],[Column1]],Table2[Column1],Table2[Column3])</f>
        <v>#N/A</v>
      </c>
      <c r="AB624" t="e">
        <f>(Table4[[#This Row],[old flux]]-Table4[[#This Row],[Column3]])/Table4[[#This Row],[old flux]]</f>
        <v>#N/A</v>
      </c>
    </row>
    <row r="625" spans="6:28" hidden="1" x14ac:dyDescent="0.2">
      <c r="F625" t="s">
        <v>6376</v>
      </c>
      <c r="G625">
        <f>_xlfn.XLOOKUP(SUBSTITUTE(Table6[[#This Row],[rxn]],"'",""),Table1[rxnid2],Table1[kapp (1/h)],MEDIAN(Table1[kapp (1/h)]))</f>
        <v>24803.684102600713</v>
      </c>
      <c r="J625" t="s">
        <v>735</v>
      </c>
      <c r="K625" t="s">
        <v>415</v>
      </c>
      <c r="L625">
        <v>1.1539563260000001E-6</v>
      </c>
      <c r="M625" cm="1">
        <f t="array" ref="M625">(_xlfn._xlws.FILTER(Table3[Column2],Table3[Column2]=Table2[[#This Row],[Column1]],"")=Table2[[#This Row],[Column1]])*Table2[[#This Row],[Column3]]</f>
        <v>0</v>
      </c>
      <c r="P625" t="s">
        <v>2502</v>
      </c>
      <c r="Q625" t="str">
        <f>SUBSTITUTE(Table3[[#This Row],[Column1]],"'","")</f>
        <v>RXN-C4STMO2_c_FWD-YGR060W</v>
      </c>
      <c r="S625" t="s">
        <v>735</v>
      </c>
      <c r="T625" t="s">
        <v>415</v>
      </c>
      <c r="U625">
        <v>1.1539563260000001E-6</v>
      </c>
      <c r="V625" cm="1">
        <f t="array" ref="V625">(_xlfn._xlws.FILTER(Table3[Column2],Table3[Column2]=Table5[[#This Row],[Column1]],"")=Table5[[#This Row],[Column1]])*Table5[[#This Row],[Column3]]</f>
        <v>0</v>
      </c>
      <c r="X625" t="s">
        <v>704</v>
      </c>
      <c r="Y625" t="s">
        <v>415</v>
      </c>
      <c r="Z625">
        <v>5.7484916999999998E-8</v>
      </c>
      <c r="AA625">
        <f>_xlfn.XLOOKUP(Table4[[#This Row],[Column1]],Table2[Column1],Table2[Column3])</f>
        <v>5.7484916999999998E-8</v>
      </c>
      <c r="AB625">
        <f>(Table4[[#This Row],[old flux]]-Table4[[#This Row],[Column3]])/Table4[[#This Row],[old flux]]</f>
        <v>0</v>
      </c>
    </row>
    <row r="626" spans="6:28" hidden="1" x14ac:dyDescent="0.2">
      <c r="F626" t="s">
        <v>6377</v>
      </c>
      <c r="G626">
        <f>_xlfn.XLOOKUP(SUBSTITUTE(Table6[[#This Row],[rxn]],"'",""),Table1[rxnid2],Table1[kapp (1/h)],MEDIAN(Table1[kapp (1/h)]))</f>
        <v>24803.684102600713</v>
      </c>
      <c r="J626" t="s">
        <v>736</v>
      </c>
      <c r="K626" t="s">
        <v>415</v>
      </c>
      <c r="L626">
        <v>1.1396613E-8</v>
      </c>
      <c r="M626" cm="1">
        <f t="array" ref="M626">(_xlfn._xlws.FILTER(Table3[Column2],Table3[Column2]=Table2[[#This Row],[Column1]],"")=Table2[[#This Row],[Column1]])*Table2[[#This Row],[Column3]]</f>
        <v>0</v>
      </c>
      <c r="P626" t="s">
        <v>2503</v>
      </c>
      <c r="Q626" t="str">
        <f>SUBSTITUTE(Table3[[#This Row],[Column1]],"'","")</f>
        <v>RXN-C4STMO3_c_FWD-YGR060W</v>
      </c>
      <c r="S626" t="s">
        <v>736</v>
      </c>
      <c r="T626" t="s">
        <v>415</v>
      </c>
      <c r="U626">
        <v>1.1396613E-8</v>
      </c>
      <c r="V626" cm="1">
        <f t="array" ref="V626">(_xlfn._xlws.FILTER(Table3[Column2],Table3[Column2]=Table5[[#This Row],[Column1]],"")=Table5[[#This Row],[Column1]])*Table5[[#This Row],[Column3]]</f>
        <v>0</v>
      </c>
      <c r="X626" t="s">
        <v>705</v>
      </c>
      <c r="Y626" t="s">
        <v>415</v>
      </c>
      <c r="Z626">
        <v>4.3817578999999997E-8</v>
      </c>
      <c r="AA626">
        <f>_xlfn.XLOOKUP(Table4[[#This Row],[Column1]],Table2[Column1],Table2[Column3])</f>
        <v>4.3817578999999997E-8</v>
      </c>
      <c r="AB626">
        <f>(Table4[[#This Row],[old flux]]-Table4[[#This Row],[Column3]])/Table4[[#This Row],[old flux]]</f>
        <v>0</v>
      </c>
    </row>
    <row r="627" spans="6:28" hidden="1" x14ac:dyDescent="0.2">
      <c r="F627" t="s">
        <v>6378</v>
      </c>
      <c r="G627">
        <f>_xlfn.XLOOKUP(SUBSTITUTE(Table6[[#This Row],[rxn]],"'",""),Table1[rxnid2],Table1[kapp (1/h)],MEDIAN(Table1[kapp (1/h)]))</f>
        <v>24803.684102600713</v>
      </c>
      <c r="J627" t="s">
        <v>737</v>
      </c>
      <c r="K627" t="s">
        <v>415</v>
      </c>
      <c r="L627">
        <v>3.4421868999999997E-8</v>
      </c>
      <c r="M627" cm="1">
        <f t="array" ref="M627">(_xlfn._xlws.FILTER(Table3[Column2],Table3[Column2]=Table2[[#This Row],[Column1]],"")=Table2[[#This Row],[Column1]])*Table2[[#This Row],[Column3]]</f>
        <v>0</v>
      </c>
      <c r="P627" t="s">
        <v>2504</v>
      </c>
      <c r="Q627" t="str">
        <f>SUBSTITUTE(Table3[[#This Row],[Column1]],"'","")</f>
        <v>RXN-C4STMO4_c_FWD-YGR060W</v>
      </c>
      <c r="S627" t="s">
        <v>737</v>
      </c>
      <c r="T627" t="s">
        <v>415</v>
      </c>
      <c r="U627">
        <v>3.4421868999999997E-8</v>
      </c>
      <c r="V627" cm="1">
        <f t="array" ref="V627">(_xlfn._xlws.FILTER(Table3[Column2],Table3[Column2]=Table5[[#This Row],[Column1]],"")=Table5[[#This Row],[Column1]])*Table5[[#This Row],[Column3]]</f>
        <v>0</v>
      </c>
      <c r="X627" t="s">
        <v>706</v>
      </c>
      <c r="Y627" t="s">
        <v>415</v>
      </c>
      <c r="Z627">
        <v>8.6780788E-8</v>
      </c>
      <c r="AA627">
        <f>_xlfn.XLOOKUP(Table4[[#This Row],[Column1]],Table2[Column1],Table2[Column3])</f>
        <v>8.6780788E-8</v>
      </c>
      <c r="AB627">
        <f>(Table4[[#This Row],[old flux]]-Table4[[#This Row],[Column3]])/Table4[[#This Row],[old flux]]</f>
        <v>0</v>
      </c>
    </row>
    <row r="628" spans="6:28" hidden="1" x14ac:dyDescent="0.2">
      <c r="F628" t="s">
        <v>6379</v>
      </c>
      <c r="G628">
        <f>_xlfn.XLOOKUP(SUBSTITUTE(Table6[[#This Row],[rxn]],"'",""),Table1[rxnid2],Table1[kapp (1/h)],MEDIAN(Table1[kapp (1/h)]))</f>
        <v>24803.684102600713</v>
      </c>
      <c r="J628" t="s">
        <v>738</v>
      </c>
      <c r="K628" t="s">
        <v>415</v>
      </c>
      <c r="L628">
        <v>4.5822809999999998E-8</v>
      </c>
      <c r="M628" cm="1">
        <f t="array" ref="M628">(_xlfn._xlws.FILTER(Table3[Column2],Table3[Column2]=Table2[[#This Row],[Column1]],"")=Table2[[#This Row],[Column1]])*Table2[[#This Row],[Column3]]</f>
        <v>0</v>
      </c>
      <c r="P628" t="s">
        <v>2505</v>
      </c>
      <c r="Q628" t="str">
        <f>SUBSTITUTE(Table3[[#This Row],[Column1]],"'","")</f>
        <v>RXN-C5STDS_c_FWD-YLR056W</v>
      </c>
      <c r="S628" t="s">
        <v>738</v>
      </c>
      <c r="T628" t="s">
        <v>415</v>
      </c>
      <c r="U628">
        <v>4.5822809999999998E-8</v>
      </c>
      <c r="V628" cm="1">
        <f t="array" ref="V628">(_xlfn._xlws.FILTER(Table3[Column2],Table3[Column2]=Table5[[#This Row],[Column1]],"")=Table5[[#This Row],[Column1]])*Table5[[#This Row],[Column3]]</f>
        <v>0</v>
      </c>
      <c r="X628" t="s">
        <v>5320</v>
      </c>
      <c r="Y628" t="s">
        <v>415</v>
      </c>
      <c r="Z628">
        <v>9.3652210000000008E-9</v>
      </c>
      <c r="AA628" t="e">
        <f>_xlfn.XLOOKUP(Table4[[#This Row],[Column1]],Table2[Column1],Table2[Column3])</f>
        <v>#N/A</v>
      </c>
      <c r="AB628" t="e">
        <f>(Table4[[#This Row],[old flux]]-Table4[[#This Row],[Column3]])/Table4[[#This Row],[old flux]]</f>
        <v>#N/A</v>
      </c>
    </row>
    <row r="629" spans="6:28" hidden="1" x14ac:dyDescent="0.2">
      <c r="F629" t="s">
        <v>6380</v>
      </c>
      <c r="G629">
        <f>_xlfn.XLOOKUP(SUBSTITUTE(Table6[[#This Row],[rxn]],"'",""),Table1[rxnid2],Table1[kapp (1/h)],MEDIAN(Table1[kapp (1/h)]))</f>
        <v>24803.684102600713</v>
      </c>
      <c r="J629" t="s">
        <v>739</v>
      </c>
      <c r="K629" t="s">
        <v>415</v>
      </c>
      <c r="L629">
        <v>2.5013355519999999E-6</v>
      </c>
      <c r="M629" cm="1">
        <f t="array" ref="M629">(_xlfn._xlws.FILTER(Table3[Column2],Table3[Column2]=Table2[[#This Row],[Column1]],"")=Table2[[#This Row],[Column1]])*Table2[[#This Row],[Column3]]</f>
        <v>0</v>
      </c>
      <c r="P629" t="s">
        <v>2506</v>
      </c>
      <c r="Q629" t="str">
        <f>SUBSTITUTE(Table3[[#This Row],[Column1]],"'","")</f>
        <v>RXN-C8STI_c_FWD-YMR202W</v>
      </c>
      <c r="S629" t="s">
        <v>739</v>
      </c>
      <c r="T629" t="s">
        <v>415</v>
      </c>
      <c r="U629">
        <v>2.5013355519999999E-6</v>
      </c>
      <c r="V629" cm="1">
        <f t="array" ref="V629">(_xlfn._xlws.FILTER(Table3[Column2],Table3[Column2]=Table5[[#This Row],[Column1]],"")=Table5[[#This Row],[Column1]])*Table5[[#This Row],[Column3]]</f>
        <v>0</v>
      </c>
      <c r="X629" t="s">
        <v>707</v>
      </c>
      <c r="Y629" t="s">
        <v>415</v>
      </c>
      <c r="Z629">
        <v>9.4922390000000006E-8</v>
      </c>
      <c r="AA629">
        <f>_xlfn.XLOOKUP(Table4[[#This Row],[Column1]],Table2[Column1],Table2[Column3])</f>
        <v>9.4922390000000006E-8</v>
      </c>
      <c r="AB629">
        <f>(Table4[[#This Row],[old flux]]-Table4[[#This Row],[Column3]])/Table4[[#This Row],[old flux]]</f>
        <v>0</v>
      </c>
    </row>
    <row r="630" spans="6:28" hidden="1" x14ac:dyDescent="0.2">
      <c r="F630" t="s">
        <v>6381</v>
      </c>
      <c r="G630">
        <f>_xlfn.XLOOKUP(SUBSTITUTE(Table6[[#This Row],[rxn]],"'",""),Table1[rxnid2],Table1[kapp (1/h)],MEDIAN(Table1[kapp (1/h)]))</f>
        <v>24803.684102600713</v>
      </c>
      <c r="J630" t="s">
        <v>740</v>
      </c>
      <c r="K630" t="s">
        <v>415</v>
      </c>
      <c r="L630">
        <v>1.34670277E-7</v>
      </c>
      <c r="M630" cm="1">
        <f t="array" ref="M630">(_xlfn._xlws.FILTER(Table3[Column2],Table3[Column2]=Table2[[#This Row],[Column1]],"")=Table2[[#This Row],[Column1]])*Table2[[#This Row],[Column3]]</f>
        <v>0</v>
      </c>
      <c r="P630" t="s">
        <v>2507</v>
      </c>
      <c r="Q630" t="str">
        <f>SUBSTITUTE(Table3[[#This Row],[Column1]],"'","")</f>
        <v>RXN-C24STR_r_FWD-YGL012W</v>
      </c>
      <c r="S630" t="s">
        <v>740</v>
      </c>
      <c r="T630" t="s">
        <v>415</v>
      </c>
      <c r="U630">
        <v>1.34670277E-7</v>
      </c>
      <c r="V630" cm="1">
        <f t="array" ref="V630">(_xlfn._xlws.FILTER(Table3[Column2],Table3[Column2]=Table5[[#This Row],[Column1]],"")=Table5[[#This Row],[Column1]])*Table5[[#This Row],[Column3]]</f>
        <v>0</v>
      </c>
      <c r="X630" t="s">
        <v>708</v>
      </c>
      <c r="Y630" t="s">
        <v>415</v>
      </c>
      <c r="Z630">
        <v>6.2632369770000002E-6</v>
      </c>
      <c r="AA630">
        <f>_xlfn.XLOOKUP(Table4[[#This Row],[Column1]],Table2[Column1],Table2[Column3])</f>
        <v>6.2632369770000002E-6</v>
      </c>
      <c r="AB630">
        <f>(Table4[[#This Row],[old flux]]-Table4[[#This Row],[Column3]])/Table4[[#This Row],[old flux]]</f>
        <v>0</v>
      </c>
    </row>
    <row r="631" spans="6:28" hidden="1" x14ac:dyDescent="0.2">
      <c r="F631" t="s">
        <v>6382</v>
      </c>
      <c r="G631">
        <f>_xlfn.XLOOKUP(SUBSTITUTE(Table6[[#This Row],[rxn]],"'",""),Table1[rxnid2],Table1[kapp (1/h)],MEDIAN(Table1[kapp (1/h)]))</f>
        <v>24803.684102600713</v>
      </c>
      <c r="J631" t="s">
        <v>741</v>
      </c>
      <c r="K631" t="s">
        <v>415</v>
      </c>
      <c r="L631">
        <v>2.0032116000000001E-8</v>
      </c>
      <c r="M631" cm="1">
        <f t="array" ref="M631">(_xlfn._xlws.FILTER(Table3[Column2],Table3[Column2]=Table2[[#This Row],[Column1]],"")=Table2[[#This Row],[Column1]])*Table2[[#This Row],[Column3]]</f>
        <v>0</v>
      </c>
      <c r="P631" t="s">
        <v>2508</v>
      </c>
      <c r="Q631" t="str">
        <f>SUBSTITUTE(Table3[[#This Row],[Column1]],"'","")</f>
        <v>RXN-CRNOAT_c_FWD-YAR035W</v>
      </c>
      <c r="S631" t="s">
        <v>741</v>
      </c>
      <c r="T631" t="s">
        <v>415</v>
      </c>
      <c r="U631">
        <v>2.0032116000000001E-8</v>
      </c>
      <c r="V631" cm="1">
        <f t="array" ref="V631">(_xlfn._xlws.FILTER(Table3[Column2],Table3[Column2]=Table5[[#This Row],[Column1]],"")=Table5[[#This Row],[Column1]])*Table5[[#This Row],[Column3]]</f>
        <v>0</v>
      </c>
      <c r="X631" t="s">
        <v>5321</v>
      </c>
      <c r="Y631" t="s">
        <v>415</v>
      </c>
      <c r="Z631">
        <v>4.7066100000000001E-10</v>
      </c>
      <c r="AA631" t="e">
        <f>_xlfn.XLOOKUP(Table4[[#This Row],[Column1]],Table2[Column1],Table2[Column3])</f>
        <v>#N/A</v>
      </c>
      <c r="AB631" t="e">
        <f>(Table4[[#This Row],[old flux]]-Table4[[#This Row],[Column3]])/Table4[[#This Row],[old flux]]</f>
        <v>#N/A</v>
      </c>
    </row>
    <row r="632" spans="6:28" hidden="1" x14ac:dyDescent="0.2">
      <c r="F632" t="s">
        <v>6383</v>
      </c>
      <c r="G632">
        <f>_xlfn.XLOOKUP(SUBSTITUTE(Table6[[#This Row],[rxn]],"'",""),Table1[rxnid2],Table1[kapp (1/h)],MEDIAN(Table1[kapp (1/h)]))</f>
        <v>24803.684102600713</v>
      </c>
      <c r="J632" t="s">
        <v>742</v>
      </c>
      <c r="K632" t="s">
        <v>415</v>
      </c>
      <c r="L632">
        <v>1.3370092500000001E-7</v>
      </c>
      <c r="M632" cm="1">
        <f t="array" ref="M632">(_xlfn._xlws.FILTER(Table3[Column2],Table3[Column2]=Table2[[#This Row],[Column1]],"")=Table2[[#This Row],[Column1]])*Table2[[#This Row],[Column3]]</f>
        <v>0</v>
      </c>
      <c r="P632" t="s">
        <v>2509</v>
      </c>
      <c r="Q632" t="str">
        <f>SUBSTITUTE(Table3[[#This Row],[Column1]],"'","")</f>
        <v>RXN-CRNOAT_c_FWD-YER024W</v>
      </c>
      <c r="S632" t="s">
        <v>742</v>
      </c>
      <c r="T632" t="s">
        <v>415</v>
      </c>
      <c r="U632">
        <v>1.3370092500000001E-7</v>
      </c>
      <c r="V632" cm="1">
        <f t="array" ref="V632">(_xlfn._xlws.FILTER(Table3[Column2],Table3[Column2]=Table5[[#This Row],[Column1]],"")=Table5[[#This Row],[Column1]])*Table5[[#This Row],[Column3]]</f>
        <v>0</v>
      </c>
      <c r="X632" t="s">
        <v>709</v>
      </c>
      <c r="Y632" t="s">
        <v>415</v>
      </c>
      <c r="Z632">
        <v>2.4852330400000003E-7</v>
      </c>
      <c r="AA632">
        <f>_xlfn.XLOOKUP(Table4[[#This Row],[Column1]],Table2[Column1],Table2[Column3])</f>
        <v>2.4852330400000003E-7</v>
      </c>
      <c r="AB632">
        <f>(Table4[[#This Row],[old flux]]-Table4[[#This Row],[Column3]])/Table4[[#This Row],[old flux]]</f>
        <v>0</v>
      </c>
    </row>
    <row r="633" spans="6:28" hidden="1" x14ac:dyDescent="0.2">
      <c r="F633" t="s">
        <v>6384</v>
      </c>
      <c r="G633">
        <f>_xlfn.XLOOKUP(SUBSTITUTE(Table6[[#This Row],[rxn]],"'",""),Table1[rxnid2],Table1[kapp (1/h)],MEDIAN(Table1[kapp (1/h)]))</f>
        <v>24803.684102600713</v>
      </c>
      <c r="J633" t="s">
        <v>743</v>
      </c>
      <c r="K633" t="s">
        <v>415</v>
      </c>
      <c r="L633">
        <v>4.8600858999999998E-8</v>
      </c>
      <c r="M633" cm="1">
        <f t="array" ref="M633">(_xlfn._xlws.FILTER(Table3[Column2],Table3[Column2]=Table2[[#This Row],[Column1]],"")=Table2[[#This Row],[Column1]])*Table2[[#This Row],[Column3]]</f>
        <v>0</v>
      </c>
      <c r="P633" t="s">
        <v>2510</v>
      </c>
      <c r="Q633" t="str">
        <f>SUBSTITUTE(Table3[[#This Row],[Column1]],"'","")</f>
        <v>RXN-CAT_c_FWD-YGR088W</v>
      </c>
      <c r="S633" t="s">
        <v>743</v>
      </c>
      <c r="T633" t="s">
        <v>415</v>
      </c>
      <c r="U633">
        <v>4.8600858999999998E-8</v>
      </c>
      <c r="V633" cm="1">
        <f t="array" ref="V633">(_xlfn._xlws.FILTER(Table3[Column2],Table3[Column2]=Table5[[#This Row],[Column1]],"")=Table5[[#This Row],[Column1]])*Table5[[#This Row],[Column3]]</f>
        <v>0</v>
      </c>
      <c r="X633" t="s">
        <v>710</v>
      </c>
      <c r="Y633" t="s">
        <v>415</v>
      </c>
      <c r="Z633">
        <v>1.3058631E-8</v>
      </c>
      <c r="AA633">
        <f>_xlfn.XLOOKUP(Table4[[#This Row],[Column1]],Table2[Column1],Table2[Column3])</f>
        <v>1.3058631E-8</v>
      </c>
      <c r="AB633">
        <f>(Table4[[#This Row],[old flux]]-Table4[[#This Row],[Column3]])/Table4[[#This Row],[old flux]]</f>
        <v>0</v>
      </c>
    </row>
    <row r="634" spans="6:28" hidden="1" x14ac:dyDescent="0.2">
      <c r="F634" t="s">
        <v>6385</v>
      </c>
      <c r="G634">
        <f>_xlfn.XLOOKUP(SUBSTITUTE(Table6[[#This Row],[rxn]],"'",""),Table1[rxnid2],Table1[kapp (1/h)],MEDIAN(Table1[kapp (1/h)]))</f>
        <v>24803.684102600713</v>
      </c>
      <c r="J634" t="s">
        <v>744</v>
      </c>
      <c r="K634" t="s">
        <v>415</v>
      </c>
      <c r="L634">
        <v>2.6114033999999999E-8</v>
      </c>
      <c r="M634" cm="1">
        <f t="array" ref="M634">(_xlfn._xlws.FILTER(Table3[Column2],Table3[Column2]=Table2[[#This Row],[Column1]],"")=Table2[[#This Row],[Column1]])*Table2[[#This Row],[Column3]]</f>
        <v>0</v>
      </c>
      <c r="P634" t="s">
        <v>2511</v>
      </c>
      <c r="Q634" t="str">
        <f>SUBSTITUTE(Table3[[#This Row],[Column1]],"'","")</f>
        <v>RXN-CAT_x_FWD-YDR256C</v>
      </c>
      <c r="S634" t="s">
        <v>744</v>
      </c>
      <c r="T634" t="s">
        <v>415</v>
      </c>
      <c r="U634">
        <v>2.6114033999999999E-8</v>
      </c>
      <c r="V634" cm="1">
        <f t="array" ref="V634">(_xlfn._xlws.FILTER(Table3[Column2],Table3[Column2]=Table5[[#This Row],[Column1]],"")=Table5[[#This Row],[Column1]])*Table5[[#This Row],[Column3]]</f>
        <v>0</v>
      </c>
      <c r="X634" t="s">
        <v>711</v>
      </c>
      <c r="Y634" t="s">
        <v>415</v>
      </c>
      <c r="Z634">
        <v>1.3098715000000001E-8</v>
      </c>
      <c r="AA634">
        <f>_xlfn.XLOOKUP(Table4[[#This Row],[Column1]],Table2[Column1],Table2[Column3])</f>
        <v>1.3098715000000001E-8</v>
      </c>
      <c r="AB634">
        <f>(Table4[[#This Row],[old flux]]-Table4[[#This Row],[Column3]])/Table4[[#This Row],[old flux]]</f>
        <v>0</v>
      </c>
    </row>
    <row r="635" spans="6:28" hidden="1" x14ac:dyDescent="0.2">
      <c r="F635" t="s">
        <v>6386</v>
      </c>
      <c r="G635">
        <f>_xlfn.XLOOKUP(SUBSTITUTE(Table6[[#This Row],[rxn]],"'",""),Table1[rxnid2],Table1[kapp (1/h)],MEDIAN(Table1[kapp (1/h)]))</f>
        <v>24803.684102600713</v>
      </c>
      <c r="J635" t="s">
        <v>745</v>
      </c>
      <c r="K635" t="s">
        <v>415</v>
      </c>
      <c r="L635">
        <v>5.9494585000000001E-8</v>
      </c>
      <c r="M635" cm="1">
        <f t="array" ref="M635">(_xlfn._xlws.FILTER(Table3[Column2],Table3[Column2]=Table2[[#This Row],[Column1]],"")=Table2[[#This Row],[Column1]])*Table2[[#This Row],[Column3]]</f>
        <v>0</v>
      </c>
      <c r="P635" t="s">
        <v>2512</v>
      </c>
      <c r="Q635" t="str">
        <f>SUBSTITUTE(Table3[[#This Row],[Column1]],"'","")</f>
        <v>RXN-CERH124A_r_FWD-YDR297W</v>
      </c>
      <c r="S635" t="s">
        <v>745</v>
      </c>
      <c r="T635" t="s">
        <v>415</v>
      </c>
      <c r="U635">
        <v>5.9494585000000001E-8</v>
      </c>
      <c r="V635" cm="1">
        <f t="array" ref="V635">(_xlfn._xlws.FILTER(Table3[Column2],Table3[Column2]=Table5[[#This Row],[Column1]],"")=Table5[[#This Row],[Column1]])*Table5[[#This Row],[Column3]]</f>
        <v>0</v>
      </c>
      <c r="X635" t="s">
        <v>5322</v>
      </c>
      <c r="Y635" t="s">
        <v>415</v>
      </c>
      <c r="Z635">
        <v>8.7101400000000001E-10</v>
      </c>
      <c r="AA635" t="e">
        <f>_xlfn.XLOOKUP(Table4[[#This Row],[Column1]],Table2[Column1],Table2[Column3])</f>
        <v>#N/A</v>
      </c>
      <c r="AB635" t="e">
        <f>(Table4[[#This Row],[old flux]]-Table4[[#This Row],[Column3]])/Table4[[#This Row],[old flux]]</f>
        <v>#N/A</v>
      </c>
    </row>
    <row r="636" spans="6:28" hidden="1" x14ac:dyDescent="0.2">
      <c r="F636" t="s">
        <v>6387</v>
      </c>
      <c r="G636">
        <f>_xlfn.XLOOKUP(SUBSTITUTE(Table6[[#This Row],[rxn]],"'",""),Table1[rxnid2],Table1[kapp (1/h)],MEDIAN(Table1[kapp (1/h)]))</f>
        <v>24803.684102600713</v>
      </c>
      <c r="J636" t="s">
        <v>746</v>
      </c>
      <c r="K636" t="s">
        <v>415</v>
      </c>
      <c r="L636">
        <v>1.7974790299999999E-7</v>
      </c>
      <c r="M636" cm="1">
        <f t="array" ref="M636">(_xlfn._xlws.FILTER(Table3[Column2],Table3[Column2]=Table2[[#This Row],[Column1]],"")=Table2[[#This Row],[Column1]])*Table2[[#This Row],[Column3]]</f>
        <v>0</v>
      </c>
      <c r="P636" t="s">
        <v>2513</v>
      </c>
      <c r="Q636" t="str">
        <f>SUBSTITUTE(Table3[[#This Row],[Column1]],"'","")</f>
        <v>RXN-CERH124B_r_FWD-YMR272C</v>
      </c>
      <c r="S636" t="s">
        <v>746</v>
      </c>
      <c r="T636" t="s">
        <v>415</v>
      </c>
      <c r="U636">
        <v>1.7974790299999999E-7</v>
      </c>
      <c r="V636" cm="1">
        <f t="array" ref="V636">(_xlfn._xlws.FILTER(Table3[Column2],Table3[Column2]=Table5[[#This Row],[Column1]],"")=Table5[[#This Row],[Column1]])*Table5[[#This Row],[Column3]]</f>
        <v>0</v>
      </c>
      <c r="X636" t="s">
        <v>712</v>
      </c>
      <c r="Y636" t="s">
        <v>415</v>
      </c>
      <c r="Z636">
        <v>1.3557894119999999E-6</v>
      </c>
      <c r="AA636">
        <f>_xlfn.XLOOKUP(Table4[[#This Row],[Column1]],Table2[Column1],Table2[Column3])</f>
        <v>1.3557894119999999E-6</v>
      </c>
      <c r="AB636">
        <f>(Table4[[#This Row],[old flux]]-Table4[[#This Row],[Column3]])/Table4[[#This Row],[old flux]]</f>
        <v>0</v>
      </c>
    </row>
    <row r="637" spans="6:28" hidden="1" x14ac:dyDescent="0.2">
      <c r="F637" t="s">
        <v>6388</v>
      </c>
      <c r="G637">
        <f>_xlfn.XLOOKUP(SUBSTITUTE(Table6[[#This Row],[rxn]],"'",""),Table1[rxnid2],Table1[kapp (1/h)],MEDIAN(Table1[kapp (1/h)]))</f>
        <v>24803.684102600713</v>
      </c>
      <c r="J637" t="s">
        <v>747</v>
      </c>
      <c r="K637" t="s">
        <v>415</v>
      </c>
      <c r="L637">
        <v>7.4290691000000004E-8</v>
      </c>
      <c r="M637" cm="1">
        <f t="array" ref="M637">(_xlfn._xlws.FILTER(Table3[Column2],Table3[Column2]=Table2[[#This Row],[Column1]],"")=Table2[[#This Row],[Column1]])*Table2[[#This Row],[Column3]]</f>
        <v>0</v>
      </c>
      <c r="P637" t="s">
        <v>2514</v>
      </c>
      <c r="Q637" t="str">
        <f>SUBSTITUTE(Table3[[#This Row],[Column1]],"'","")</f>
        <v>RXN-CERH126A_r_FWD-YDR297W</v>
      </c>
      <c r="S637" t="s">
        <v>747</v>
      </c>
      <c r="T637" t="s">
        <v>415</v>
      </c>
      <c r="U637">
        <v>7.4290691000000004E-8</v>
      </c>
      <c r="V637" cm="1">
        <f t="array" ref="V637">(_xlfn._xlws.FILTER(Table3[Column2],Table3[Column2]=Table5[[#This Row],[Column1]],"")=Table5[[#This Row],[Column1]])*Table5[[#This Row],[Column3]]</f>
        <v>0</v>
      </c>
      <c r="X637" t="s">
        <v>713</v>
      </c>
      <c r="Y637" t="s">
        <v>415</v>
      </c>
      <c r="Z637">
        <v>3.6719037999999998E-8</v>
      </c>
      <c r="AA637">
        <f>_xlfn.XLOOKUP(Table4[[#This Row],[Column1]],Table2[Column1],Table2[Column3])</f>
        <v>3.6719037999999998E-8</v>
      </c>
      <c r="AB637">
        <f>(Table4[[#This Row],[old flux]]-Table4[[#This Row],[Column3]])/Table4[[#This Row],[old flux]]</f>
        <v>0</v>
      </c>
    </row>
    <row r="638" spans="6:28" hidden="1" x14ac:dyDescent="0.2">
      <c r="F638" t="s">
        <v>6389</v>
      </c>
      <c r="G638">
        <f>_xlfn.XLOOKUP(SUBSTITUTE(Table6[[#This Row],[rxn]],"'",""),Table1[rxnid2],Table1[kapp (1/h)],MEDIAN(Table1[kapp (1/h)]))</f>
        <v>24803.684102600713</v>
      </c>
      <c r="J638" t="s">
        <v>748</v>
      </c>
      <c r="K638" t="s">
        <v>415</v>
      </c>
      <c r="L638">
        <v>2.8405377E-8</v>
      </c>
      <c r="M638" cm="1">
        <f t="array" ref="M638">(_xlfn._xlws.FILTER(Table3[Column2],Table3[Column2]=Table2[[#This Row],[Column1]],"")=Table2[[#This Row],[Column1]])*Table2[[#This Row],[Column3]]</f>
        <v>0</v>
      </c>
      <c r="P638" t="s">
        <v>2515</v>
      </c>
      <c r="Q638" t="str">
        <f>SUBSTITUTE(Table3[[#This Row],[Column1]],"'","")</f>
        <v>RXN-CERH126B_r_FWD-YMR272C</v>
      </c>
      <c r="S638" t="s">
        <v>748</v>
      </c>
      <c r="T638" t="s">
        <v>415</v>
      </c>
      <c r="U638">
        <v>2.8405377E-8</v>
      </c>
      <c r="V638" cm="1">
        <f t="array" ref="V638">(_xlfn._xlws.FILTER(Table3[Column2],Table3[Column2]=Table5[[#This Row],[Column1]],"")=Table5[[#This Row],[Column1]])*Table5[[#This Row],[Column3]]</f>
        <v>0</v>
      </c>
      <c r="X638" t="s">
        <v>714</v>
      </c>
      <c r="Y638" t="s">
        <v>415</v>
      </c>
      <c r="Z638">
        <v>1.5182871800000001E-7</v>
      </c>
      <c r="AA638">
        <f>_xlfn.XLOOKUP(Table4[[#This Row],[Column1]],Table2[Column1],Table2[Column3])</f>
        <v>1.5182871800000001E-7</v>
      </c>
      <c r="AB638">
        <f>(Table4[[#This Row],[old flux]]-Table4[[#This Row],[Column3]])/Table4[[#This Row],[old flux]]</f>
        <v>0</v>
      </c>
    </row>
    <row r="639" spans="6:28" hidden="1" x14ac:dyDescent="0.2">
      <c r="F639" t="s">
        <v>6390</v>
      </c>
      <c r="G639">
        <f>_xlfn.XLOOKUP(SUBSTITUTE(Table6[[#This Row],[rxn]],"'",""),Table1[rxnid2],Table1[kapp (1/h)],MEDIAN(Table1[kapp (1/h)]))</f>
        <v>24803.684102600713</v>
      </c>
      <c r="J639" t="s">
        <v>749</v>
      </c>
      <c r="K639" t="s">
        <v>415</v>
      </c>
      <c r="L639">
        <v>4.0882053500000001E-7</v>
      </c>
      <c r="M639" cm="1">
        <f t="array" ref="M639">(_xlfn._xlws.FILTER(Table3[Column2],Table3[Column2]=Table2[[#This Row],[Column1]],"")=Table2[[#This Row],[Column1]])*Table2[[#This Row],[Column3]]</f>
        <v>0</v>
      </c>
      <c r="P639" t="s">
        <v>2516</v>
      </c>
      <c r="Q639" t="str">
        <f>SUBSTITUTE(Table3[[#This Row],[Column1]],"'","")</f>
        <v>RXN-CERH2A24_r_FWD-YMR272C</v>
      </c>
      <c r="S639" t="s">
        <v>749</v>
      </c>
      <c r="T639" t="s">
        <v>415</v>
      </c>
      <c r="U639">
        <v>4.0882053500000001E-7</v>
      </c>
      <c r="V639" cm="1">
        <f t="array" ref="V639">(_xlfn._xlws.FILTER(Table3[Column2],Table3[Column2]=Table5[[#This Row],[Column1]],"")=Table5[[#This Row],[Column1]])*Table5[[#This Row],[Column3]]</f>
        <v>0</v>
      </c>
      <c r="X639" t="s">
        <v>5323</v>
      </c>
      <c r="Y639" t="s">
        <v>415</v>
      </c>
      <c r="Z639">
        <v>6.7924539999999997E-9</v>
      </c>
      <c r="AA639" t="e">
        <f>_xlfn.XLOOKUP(Table4[[#This Row],[Column1]],Table2[Column1],Table2[Column3])</f>
        <v>#N/A</v>
      </c>
      <c r="AB639" t="e">
        <f>(Table4[[#This Row],[old flux]]-Table4[[#This Row],[Column3]])/Table4[[#This Row],[old flux]]</f>
        <v>#N/A</v>
      </c>
    </row>
    <row r="640" spans="6:28" hidden="1" x14ac:dyDescent="0.2">
      <c r="F640" t="s">
        <v>6391</v>
      </c>
      <c r="G640">
        <f>_xlfn.XLOOKUP(SUBSTITUTE(Table6[[#This Row],[rxn]],"'",""),Table1[rxnid2],Table1[kapp (1/h)],MEDIAN(Table1[kapp (1/h)]))</f>
        <v>24803.684102600713</v>
      </c>
      <c r="J640" t="s">
        <v>750</v>
      </c>
      <c r="K640" t="s">
        <v>415</v>
      </c>
      <c r="L640">
        <v>1.8913944999999999E-8</v>
      </c>
      <c r="M640" cm="1">
        <f t="array" ref="M640">(_xlfn._xlws.FILTER(Table3[Column2],Table3[Column2]=Table2[[#This Row],[Column1]],"")=Table2[[#This Row],[Column1]])*Table2[[#This Row],[Column3]]</f>
        <v>0</v>
      </c>
      <c r="P640" t="s">
        <v>2517</v>
      </c>
      <c r="Q640" t="str">
        <f>SUBSTITUTE(Table3[[#This Row],[Column1]],"'","")</f>
        <v>RXN-CERH2A26_r_FWD-YMR272C</v>
      </c>
      <c r="S640" t="s">
        <v>750</v>
      </c>
      <c r="T640" t="s">
        <v>415</v>
      </c>
      <c r="U640">
        <v>1.8913944999999999E-8</v>
      </c>
      <c r="V640" cm="1">
        <f t="array" ref="V640">(_xlfn._xlws.FILTER(Table3[Column2],Table3[Column2]=Table5[[#This Row],[Column1]],"")=Table5[[#This Row],[Column1]])*Table5[[#This Row],[Column3]]</f>
        <v>0</v>
      </c>
      <c r="X640" t="s">
        <v>5324</v>
      </c>
      <c r="Y640" t="s">
        <v>415</v>
      </c>
      <c r="Z640">
        <v>6.4099999999999996E-10</v>
      </c>
      <c r="AA640" t="e">
        <f>_xlfn.XLOOKUP(Table4[[#This Row],[Column1]],Table2[Column1],Table2[Column3])</f>
        <v>#N/A</v>
      </c>
      <c r="AB640" t="e">
        <f>(Table4[[#This Row],[old flux]]-Table4[[#This Row],[Column3]])/Table4[[#This Row],[old flux]]</f>
        <v>#N/A</v>
      </c>
    </row>
    <row r="641" spans="6:28" hidden="1" x14ac:dyDescent="0.2">
      <c r="F641" t="s">
        <v>6392</v>
      </c>
      <c r="G641">
        <f>_xlfn.XLOOKUP(SUBSTITUTE(Table6[[#This Row],[rxn]],"'",""),Table1[rxnid2],Table1[kapp (1/h)],MEDIAN(Table1[kapp (1/h)]))</f>
        <v>24803.684102600713</v>
      </c>
      <c r="J641" t="s">
        <v>751</v>
      </c>
      <c r="K641" t="s">
        <v>415</v>
      </c>
      <c r="L641">
        <v>2.6912498E-8</v>
      </c>
      <c r="M641" cm="1">
        <f t="array" ref="M641">(_xlfn._xlws.FILTER(Table3[Column2],Table3[Column2]=Table2[[#This Row],[Column1]],"")=Table2[[#This Row],[Column1]])*Table2[[#This Row],[Column3]]</f>
        <v>0</v>
      </c>
      <c r="P641" t="s">
        <v>2518</v>
      </c>
      <c r="Q641" t="str">
        <f>SUBSTITUTE(Table3[[#This Row],[Column1]],"'","")</f>
        <v>RXN-CERH324_r_FWD-YMR272C</v>
      </c>
      <c r="S641" t="s">
        <v>751</v>
      </c>
      <c r="T641" t="s">
        <v>415</v>
      </c>
      <c r="U641">
        <v>2.6912498E-8</v>
      </c>
      <c r="V641" cm="1">
        <f t="array" ref="V641">(_xlfn._xlws.FILTER(Table3[Column2],Table3[Column2]=Table5[[#This Row],[Column1]],"")=Table5[[#This Row],[Column1]])*Table5[[#This Row],[Column3]]</f>
        <v>0</v>
      </c>
      <c r="X641" t="s">
        <v>715</v>
      </c>
      <c r="Y641" t="s">
        <v>415</v>
      </c>
      <c r="Z641">
        <v>5.7493654000000001E-8</v>
      </c>
      <c r="AA641">
        <f>_xlfn.XLOOKUP(Table4[[#This Row],[Column1]],Table2[Column1],Table2[Column3])</f>
        <v>5.7493654000000001E-8</v>
      </c>
      <c r="AB641">
        <f>(Table4[[#This Row],[old flux]]-Table4[[#This Row],[Column3]])/Table4[[#This Row],[old flux]]</f>
        <v>0</v>
      </c>
    </row>
    <row r="642" spans="6:28" hidden="1" x14ac:dyDescent="0.2">
      <c r="F642" t="s">
        <v>6393</v>
      </c>
      <c r="G642">
        <f>_xlfn.XLOOKUP(SUBSTITUTE(Table6[[#This Row],[rxn]],"'",""),Table1[rxnid2],Table1[kapp (1/h)],MEDIAN(Table1[kapp (1/h)]))</f>
        <v>24803.684102600713</v>
      </c>
      <c r="J642" t="s">
        <v>752</v>
      </c>
      <c r="K642" t="s">
        <v>415</v>
      </c>
      <c r="L642">
        <v>2.0860646319000001E-5</v>
      </c>
      <c r="M642" cm="1">
        <f t="array" ref="M642">(_xlfn._xlws.FILTER(Table3[Column2],Table3[Column2]=Table2[[#This Row],[Column1]],"")=Table2[[#This Row],[Column1]])*Table2[[#This Row],[Column3]]</f>
        <v>0</v>
      </c>
      <c r="P642" t="s">
        <v>2519</v>
      </c>
      <c r="Q642" t="str">
        <f>SUBSTITUTE(Table3[[#This Row],[Column1]],"'","")</f>
        <v>RXN-CERH326_r_FWD-YMR272C</v>
      </c>
      <c r="S642" t="s">
        <v>752</v>
      </c>
      <c r="T642" t="s">
        <v>415</v>
      </c>
      <c r="U642">
        <v>2.0860646319000001E-5</v>
      </c>
      <c r="V642" cm="1">
        <f t="array" ref="V642">(_xlfn._xlws.FILTER(Table3[Column2],Table3[Column2]=Table5[[#This Row],[Column1]],"")=Table5[[#This Row],[Column1]])*Table5[[#This Row],[Column3]]</f>
        <v>0</v>
      </c>
      <c r="X642" t="s">
        <v>5325</v>
      </c>
      <c r="Y642" t="s">
        <v>415</v>
      </c>
      <c r="Z642">
        <v>1.1250219999999999E-9</v>
      </c>
      <c r="AA642" t="e">
        <f>_xlfn.XLOOKUP(Table4[[#This Row],[Column1]],Table2[Column1],Table2[Column3])</f>
        <v>#N/A</v>
      </c>
      <c r="AB642" t="e">
        <f>(Table4[[#This Row],[old flux]]-Table4[[#This Row],[Column3]])/Table4[[#This Row],[old flux]]</f>
        <v>#N/A</v>
      </c>
    </row>
    <row r="643" spans="6:28" hidden="1" x14ac:dyDescent="0.2">
      <c r="F643" t="s">
        <v>6394</v>
      </c>
      <c r="G643">
        <f>_xlfn.XLOOKUP(SUBSTITUTE(Table6[[#This Row],[rxn]],"'",""),Table1[rxnid2],Table1[kapp (1/h)],MEDIAN(Table1[kapp (1/h)]))</f>
        <v>24803.684102600713</v>
      </c>
      <c r="J643" t="s">
        <v>753</v>
      </c>
      <c r="K643" t="s">
        <v>415</v>
      </c>
      <c r="L643">
        <v>2.2439320900000001E-7</v>
      </c>
      <c r="M643" cm="1">
        <f t="array" ref="M643">(_xlfn._xlws.FILTER(Table3[Column2],Table3[Column2]=Table2[[#This Row],[Column1]],"")=Table2[[#This Row],[Column1]])*Table2[[#This Row],[Column3]]</f>
        <v>0</v>
      </c>
      <c r="P643" t="s">
        <v>2520</v>
      </c>
      <c r="Q643" t="str">
        <f>SUBSTITUTE(Table3[[#This Row],[Column1]],"'","")</f>
        <v>RXN-CHTNDA_c_FWD-YLR308W</v>
      </c>
      <c r="S643" t="s">
        <v>753</v>
      </c>
      <c r="T643" t="s">
        <v>415</v>
      </c>
      <c r="U643">
        <v>2.2439320900000001E-7</v>
      </c>
      <c r="V643" cm="1">
        <f t="array" ref="V643">(_xlfn._xlws.FILTER(Table3[Column2],Table3[Column2]=Table5[[#This Row],[Column1]],"")=Table5[[#This Row],[Column1]])*Table5[[#This Row],[Column3]]</f>
        <v>0</v>
      </c>
      <c r="X643" t="s">
        <v>716</v>
      </c>
      <c r="Y643" t="s">
        <v>415</v>
      </c>
      <c r="Z643">
        <v>9.4166407000000005E-8</v>
      </c>
      <c r="AA643">
        <f>_xlfn.XLOOKUP(Table4[[#This Row],[Column1]],Table2[Column1],Table2[Column3])</f>
        <v>9.4166407000000005E-8</v>
      </c>
      <c r="AB643">
        <f>(Table4[[#This Row],[old flux]]-Table4[[#This Row],[Column3]])/Table4[[#This Row],[old flux]]</f>
        <v>0</v>
      </c>
    </row>
    <row r="644" spans="6:28" hidden="1" x14ac:dyDescent="0.2">
      <c r="F644" t="s">
        <v>6395</v>
      </c>
      <c r="G644">
        <f>_xlfn.XLOOKUP(SUBSTITUTE(Table6[[#This Row],[rxn]],"'",""),Table1[rxnid2],Table1[kapp (1/h)],MEDIAN(Table1[kapp (1/h)]))</f>
        <v>24803.684102600713</v>
      </c>
      <c r="J644" t="s">
        <v>754</v>
      </c>
      <c r="K644" t="s">
        <v>415</v>
      </c>
      <c r="L644">
        <v>2.0320640999999999E-8</v>
      </c>
      <c r="M644" cm="1">
        <f t="array" ref="M644">(_xlfn._xlws.FILTER(Table3[Column2],Table3[Column2]=Table2[[#This Row],[Column1]],"")=Table2[[#This Row],[Column1]])*Table2[[#This Row],[Column3]]</f>
        <v>0</v>
      </c>
      <c r="P644" t="s">
        <v>2521</v>
      </c>
      <c r="Q644" t="str">
        <f>SUBSTITUTE(Table3[[#This Row],[Column1]],"'","")</f>
        <v>RXN-CHTNDA_c_FWD-YLR307W</v>
      </c>
      <c r="S644" t="s">
        <v>754</v>
      </c>
      <c r="T644" t="s">
        <v>415</v>
      </c>
      <c r="U644">
        <v>2.0320640999999999E-8</v>
      </c>
      <c r="V644" cm="1">
        <f t="array" ref="V644">(_xlfn._xlws.FILTER(Table3[Column2],Table3[Column2]=Table5[[#This Row],[Column1]],"")=Table5[[#This Row],[Column1]])*Table5[[#This Row],[Column3]]</f>
        <v>0</v>
      </c>
      <c r="X644" t="s">
        <v>717</v>
      </c>
      <c r="Y644" t="s">
        <v>415</v>
      </c>
      <c r="Z644">
        <v>1.759993556E-6</v>
      </c>
      <c r="AA644">
        <f>_xlfn.XLOOKUP(Table4[[#This Row],[Column1]],Table2[Column1],Table2[Column3])</f>
        <v>1.759993556E-6</v>
      </c>
      <c r="AB644">
        <f>(Table4[[#This Row],[old flux]]-Table4[[#This Row],[Column3]])/Table4[[#This Row],[old flux]]</f>
        <v>0</v>
      </c>
    </row>
    <row r="645" spans="6:28" hidden="1" x14ac:dyDescent="0.2">
      <c r="F645" t="s">
        <v>6396</v>
      </c>
      <c r="G645">
        <f>_xlfn.XLOOKUP(SUBSTITUTE(Table6[[#This Row],[rxn]],"'",""),Table1[rxnid2],Table1[kapp (1/h)],MEDIAN(Table1[kapp (1/h)]))</f>
        <v>24803.684102600713</v>
      </c>
      <c r="J645" t="s">
        <v>755</v>
      </c>
      <c r="K645" t="s">
        <v>415</v>
      </c>
      <c r="L645">
        <v>3.5891459200000001E-7</v>
      </c>
      <c r="M645" cm="1">
        <f t="array" ref="M645">(_xlfn._xlws.FILTER(Table3[Column2],Table3[Column2]=Table2[[#This Row],[Column1]],"")=Table2[[#This Row],[Column1]])*Table2[[#This Row],[Column3]]</f>
        <v>0</v>
      </c>
      <c r="P645" t="s">
        <v>2522</v>
      </c>
      <c r="Q645" t="str">
        <f>SUBSTITUTE(Table3[[#This Row],[Column1]],"'","")</f>
        <v>RXN-CHTNS_c_FWD-YBR023C</v>
      </c>
      <c r="S645" t="s">
        <v>755</v>
      </c>
      <c r="T645" t="s">
        <v>415</v>
      </c>
      <c r="U645">
        <v>3.5891459200000001E-7</v>
      </c>
      <c r="V645" cm="1">
        <f t="array" ref="V645">(_xlfn._xlws.FILTER(Table3[Column2],Table3[Column2]=Table5[[#This Row],[Column1]],"")=Table5[[#This Row],[Column1]])*Table5[[#This Row],[Column3]]</f>
        <v>0</v>
      </c>
      <c r="X645" t="s">
        <v>718</v>
      </c>
      <c r="Y645" t="s">
        <v>415</v>
      </c>
      <c r="Z645">
        <v>1.3900908E-8</v>
      </c>
      <c r="AA645">
        <f>_xlfn.XLOOKUP(Table4[[#This Row],[Column1]],Table2[Column1],Table2[Column3])</f>
        <v>1.3900908E-8</v>
      </c>
      <c r="AB645">
        <f>(Table4[[#This Row],[old flux]]-Table4[[#This Row],[Column3]])/Table4[[#This Row],[old flux]]</f>
        <v>0</v>
      </c>
    </row>
    <row r="646" spans="6:28" hidden="1" x14ac:dyDescent="0.2">
      <c r="F646" t="s">
        <v>6397</v>
      </c>
      <c r="G646">
        <f>_xlfn.XLOOKUP(SUBSTITUTE(Table6[[#This Row],[rxn]],"'",""),Table1[rxnid2],Table1[kapp (1/h)],MEDIAN(Table1[kapp (1/h)]))</f>
        <v>24803.684102600713</v>
      </c>
      <c r="J646" t="s">
        <v>756</v>
      </c>
      <c r="K646" t="s">
        <v>415</v>
      </c>
      <c r="L646">
        <v>1.7691820100000001E-7</v>
      </c>
      <c r="M646" cm="1">
        <f t="array" ref="M646">(_xlfn._xlws.FILTER(Table3[Column2],Table3[Column2]=Table2[[#This Row],[Column1]],"")=Table2[[#This Row],[Column1]])*Table2[[#This Row],[Column3]]</f>
        <v>0</v>
      </c>
      <c r="P646" t="s">
        <v>2523</v>
      </c>
      <c r="Q646" t="str">
        <f>SUBSTITUTE(Table3[[#This Row],[Column1]],"'","")</f>
        <v>RXN-CHTNS_c_FWD-YBR038W</v>
      </c>
      <c r="S646" t="s">
        <v>756</v>
      </c>
      <c r="T646" t="s">
        <v>415</v>
      </c>
      <c r="U646">
        <v>1.7691820100000001E-7</v>
      </c>
      <c r="V646" cm="1">
        <f t="array" ref="V646">(_xlfn._xlws.FILTER(Table3[Column2],Table3[Column2]=Table5[[#This Row],[Column1]],"")=Table5[[#This Row],[Column1]])*Table5[[#This Row],[Column3]]</f>
        <v>0</v>
      </c>
      <c r="X646" t="s">
        <v>719</v>
      </c>
      <c r="Y646" t="s">
        <v>415</v>
      </c>
      <c r="Z646">
        <v>1.1231494E-8</v>
      </c>
      <c r="AA646">
        <f>_xlfn.XLOOKUP(Table4[[#This Row],[Column1]],Table2[Column1],Table2[Column3])</f>
        <v>1.1231494E-8</v>
      </c>
      <c r="AB646">
        <f>(Table4[[#This Row],[old flux]]-Table4[[#This Row],[Column3]])/Table4[[#This Row],[old flux]]</f>
        <v>0</v>
      </c>
    </row>
    <row r="647" spans="6:28" hidden="1" x14ac:dyDescent="0.2">
      <c r="F647" t="s">
        <v>6398</v>
      </c>
      <c r="G647">
        <f>_xlfn.XLOOKUP(SUBSTITUTE(Table6[[#This Row],[rxn]],"'",""),Table1[rxnid2],Table1[kapp (1/h)],MEDIAN(Table1[kapp (1/h)]))</f>
        <v>24803.684102600713</v>
      </c>
      <c r="J647" t="s">
        <v>757</v>
      </c>
      <c r="K647" t="s">
        <v>415</v>
      </c>
      <c r="L647">
        <v>1.48770627E-7</v>
      </c>
      <c r="M647" cm="1">
        <f t="array" ref="M647">(_xlfn._xlws.FILTER(Table3[Column2],Table3[Column2]=Table2[[#This Row],[Column1]],"")=Table2[[#This Row],[Column1]])*Table2[[#This Row],[Column3]]</f>
        <v>0</v>
      </c>
      <c r="P647" t="s">
        <v>2524</v>
      </c>
      <c r="Q647" t="str">
        <f>SUBSTITUTE(Table3[[#This Row],[Column1]],"'","")</f>
        <v>RXN-CHTNS_c_FWD-YNL192W</v>
      </c>
      <c r="S647" t="s">
        <v>757</v>
      </c>
      <c r="T647" t="s">
        <v>415</v>
      </c>
      <c r="U647">
        <v>1.48770627E-7</v>
      </c>
      <c r="V647" cm="1">
        <f t="array" ref="V647">(_xlfn._xlws.FILTER(Table3[Column2],Table3[Column2]=Table5[[#This Row],[Column1]],"")=Table5[[#This Row],[Column1]])*Table5[[#This Row],[Column3]]</f>
        <v>0</v>
      </c>
      <c r="X647" t="s">
        <v>5326</v>
      </c>
      <c r="Y647" t="s">
        <v>415</v>
      </c>
      <c r="Z647">
        <v>4.3878219999999997E-9</v>
      </c>
      <c r="AA647" t="e">
        <f>_xlfn.XLOOKUP(Table4[[#This Row],[Column1]],Table2[Column1],Table2[Column3])</f>
        <v>#N/A</v>
      </c>
      <c r="AB647" t="e">
        <f>(Table4[[#This Row],[old flux]]-Table4[[#This Row],[Column3]])/Table4[[#This Row],[old flux]]</f>
        <v>#N/A</v>
      </c>
    </row>
    <row r="648" spans="6:28" hidden="1" x14ac:dyDescent="0.2">
      <c r="F648" t="s">
        <v>6399</v>
      </c>
      <c r="G648">
        <f>_xlfn.XLOOKUP(SUBSTITUTE(Table6[[#This Row],[rxn]],"'",""),Table1[rxnid2],Table1[kapp (1/h)],MEDIAN(Table1[kapp (1/h)]))</f>
        <v>24803.684102600713</v>
      </c>
      <c r="J648" t="s">
        <v>758</v>
      </c>
      <c r="K648" t="s">
        <v>415</v>
      </c>
      <c r="L648">
        <v>1.2429273700000001E-7</v>
      </c>
      <c r="M648" cm="1">
        <f t="array" ref="M648">(_xlfn._xlws.FILTER(Table3[Column2],Table3[Column2]=Table2[[#This Row],[Column1]],"")=Table2[[#This Row],[Column1]])*Table2[[#This Row],[Column3]]</f>
        <v>0</v>
      </c>
      <c r="P648" t="s">
        <v>2525</v>
      </c>
      <c r="Q648" t="str">
        <f>SUBSTITUTE(Table3[[#This Row],[Column1]],"'","")</f>
        <v>RXN-CHOLK_c_FWD-YLR133W</v>
      </c>
      <c r="S648" t="s">
        <v>758</v>
      </c>
      <c r="T648" t="s">
        <v>415</v>
      </c>
      <c r="U648">
        <v>1.2429273700000001E-7</v>
      </c>
      <c r="V648" cm="1">
        <f t="array" ref="V648">(_xlfn._xlws.FILTER(Table3[Column2],Table3[Column2]=Table5[[#This Row],[Column1]],"")=Table5[[#This Row],[Column1]])*Table5[[#This Row],[Column3]]</f>
        <v>0</v>
      </c>
      <c r="X648" t="s">
        <v>5327</v>
      </c>
      <c r="Y648" t="s">
        <v>415</v>
      </c>
      <c r="Z648">
        <v>5.0672400000000002E-10</v>
      </c>
      <c r="AA648" t="e">
        <f>_xlfn.XLOOKUP(Table4[[#This Row],[Column1]],Table2[Column1],Table2[Column3])</f>
        <v>#N/A</v>
      </c>
      <c r="AB648" t="e">
        <f>(Table4[[#This Row],[old flux]]-Table4[[#This Row],[Column3]])/Table4[[#This Row],[old flux]]</f>
        <v>#N/A</v>
      </c>
    </row>
    <row r="649" spans="6:28" hidden="1" x14ac:dyDescent="0.2">
      <c r="F649" t="s">
        <v>6400</v>
      </c>
      <c r="G649">
        <f>_xlfn.XLOOKUP(SUBSTITUTE(Table6[[#This Row],[rxn]],"'",""),Table1[rxnid2],Table1[kapp (1/h)],MEDIAN(Table1[kapp (1/h)]))</f>
        <v>24803.684102600713</v>
      </c>
      <c r="J649" t="s">
        <v>759</v>
      </c>
      <c r="K649" t="s">
        <v>415</v>
      </c>
      <c r="L649">
        <v>2.82125271E-7</v>
      </c>
      <c r="M649" cm="1">
        <f t="array" ref="M649">(_xlfn._xlws.FILTER(Table3[Column2],Table3[Column2]=Table2[[#This Row],[Column1]],"")=Table2[[#This Row],[Column1]])*Table2[[#This Row],[Column3]]</f>
        <v>0</v>
      </c>
      <c r="P649" t="s">
        <v>2526</v>
      </c>
      <c r="Q649" t="str">
        <f>SUBSTITUTE(Table3[[#This Row],[Column1]],"'","")</f>
        <v>RXN-CHLPCTD_c_FWD-YGR202C</v>
      </c>
      <c r="S649" t="s">
        <v>759</v>
      </c>
      <c r="T649" t="s">
        <v>415</v>
      </c>
      <c r="U649">
        <v>2.82125271E-7</v>
      </c>
      <c r="V649" cm="1">
        <f t="array" ref="V649">(_xlfn._xlws.FILTER(Table3[Column2],Table3[Column2]=Table5[[#This Row],[Column1]],"")=Table5[[#This Row],[Column1]])*Table5[[#This Row],[Column3]]</f>
        <v>0</v>
      </c>
      <c r="X649" t="s">
        <v>720</v>
      </c>
      <c r="Y649" t="s">
        <v>415</v>
      </c>
      <c r="Z649">
        <v>3.5378371999999998E-7</v>
      </c>
      <c r="AA649">
        <f>_xlfn.XLOOKUP(Table4[[#This Row],[Column1]],Table2[Column1],Table2[Column3])</f>
        <v>3.5378371999999998E-7</v>
      </c>
      <c r="AB649">
        <f>(Table4[[#This Row],[old flux]]-Table4[[#This Row],[Column3]])/Table4[[#This Row],[old flux]]</f>
        <v>0</v>
      </c>
    </row>
    <row r="650" spans="6:28" hidden="1" x14ac:dyDescent="0.2">
      <c r="F650" t="s">
        <v>6401</v>
      </c>
      <c r="G650">
        <f>_xlfn.XLOOKUP(SUBSTITUTE(Table6[[#This Row],[rxn]],"'",""),Table1[rxnid2],Table1[kapp (1/h)],MEDIAN(Table1[kapp (1/h)]))</f>
        <v>24803.684102600713</v>
      </c>
      <c r="J650" t="s">
        <v>760</v>
      </c>
      <c r="K650" t="s">
        <v>415</v>
      </c>
      <c r="L650">
        <v>1.8563683999999999E-8</v>
      </c>
      <c r="M650" cm="1">
        <f t="array" ref="M650">(_xlfn._xlws.FILTER(Table3[Column2],Table3[Column2]=Table2[[#This Row],[Column1]],"")=Table2[[#This Row],[Column1]])*Table2[[#This Row],[Column3]]</f>
        <v>0</v>
      </c>
      <c r="P650" t="s">
        <v>2527</v>
      </c>
      <c r="Q650" t="str">
        <f>SUBSTITUTE(Table3[[#This Row],[Column1]],"'","")</f>
        <v>RXN-CHORM_c_FWD-YPR060C</v>
      </c>
      <c r="S650" t="s">
        <v>760</v>
      </c>
      <c r="T650" t="s">
        <v>415</v>
      </c>
      <c r="U650">
        <v>1.8563683999999999E-8</v>
      </c>
      <c r="V650" cm="1">
        <f t="array" ref="V650">(_xlfn._xlws.FILTER(Table3[Column2],Table3[Column2]=Table5[[#This Row],[Column1]],"")=Table5[[#This Row],[Column1]])*Table5[[#This Row],[Column3]]</f>
        <v>0</v>
      </c>
      <c r="X650" t="s">
        <v>721</v>
      </c>
      <c r="Y650" t="s">
        <v>415</v>
      </c>
      <c r="Z650">
        <v>2.0588355820000002E-6</v>
      </c>
      <c r="AA650">
        <f>_xlfn.XLOOKUP(Table4[[#This Row],[Column1]],Table2[Column1],Table2[Column3])</f>
        <v>2.0588355820000002E-6</v>
      </c>
      <c r="AB650">
        <f>(Table4[[#This Row],[old flux]]-Table4[[#This Row],[Column3]])/Table4[[#This Row],[old flux]]</f>
        <v>0</v>
      </c>
    </row>
    <row r="651" spans="6:28" hidden="1" x14ac:dyDescent="0.2">
      <c r="F651" t="s">
        <v>6402</v>
      </c>
      <c r="G651">
        <f>_xlfn.XLOOKUP(SUBSTITUTE(Table6[[#This Row],[rxn]],"'",""),Table1[rxnid2],Table1[kapp (1/h)],MEDIAN(Table1[kapp (1/h)]))</f>
        <v>24803.684102600713</v>
      </c>
      <c r="J651" t="s">
        <v>761</v>
      </c>
      <c r="K651" t="s">
        <v>415</v>
      </c>
      <c r="L651">
        <v>2.4151528799999999E-6</v>
      </c>
      <c r="M651" cm="1">
        <f t="array" ref="M651">(_xlfn._xlws.FILTER(Table3[Column2],Table3[Column2]=Table2[[#This Row],[Column1]],"")=Table2[[#This Row],[Column1]])*Table2[[#This Row],[Column3]]</f>
        <v>0</v>
      </c>
      <c r="P651" t="s">
        <v>2528</v>
      </c>
      <c r="Q651" t="str">
        <f>SUBSTITUTE(Table3[[#This Row],[Column1]],"'","")</f>
        <v>RXN-CHORS_c_FWD-YGL148W</v>
      </c>
      <c r="S651" t="s">
        <v>761</v>
      </c>
      <c r="T651" t="s">
        <v>415</v>
      </c>
      <c r="U651">
        <v>2.4151528799999999E-6</v>
      </c>
      <c r="V651" cm="1">
        <f t="array" ref="V651">(_xlfn._xlws.FILTER(Table3[Column2],Table3[Column2]=Table5[[#This Row],[Column1]],"")=Table5[[#This Row],[Column1]])*Table5[[#This Row],[Column3]]</f>
        <v>0</v>
      </c>
      <c r="X651" t="s">
        <v>722</v>
      </c>
      <c r="Y651" t="s">
        <v>415</v>
      </c>
      <c r="Z651">
        <v>7.1116371799999996E-7</v>
      </c>
      <c r="AA651">
        <f>_xlfn.XLOOKUP(Table4[[#This Row],[Column1]],Table2[Column1],Table2[Column3])</f>
        <v>7.1116371799999996E-7</v>
      </c>
      <c r="AB651">
        <f>(Table4[[#This Row],[old flux]]-Table4[[#This Row],[Column3]])/Table4[[#This Row],[old flux]]</f>
        <v>0</v>
      </c>
    </row>
    <row r="652" spans="6:28" hidden="1" x14ac:dyDescent="0.2">
      <c r="F652" t="s">
        <v>6403</v>
      </c>
      <c r="G652">
        <f>_xlfn.XLOOKUP(SUBSTITUTE(Table6[[#This Row],[rxn]],"'",""),Table1[rxnid2],Table1[kapp (1/h)],MEDIAN(Table1[kapp (1/h)]))</f>
        <v>24803.684102600713</v>
      </c>
      <c r="J652" t="s">
        <v>762</v>
      </c>
      <c r="K652" t="s">
        <v>415</v>
      </c>
      <c r="L652">
        <v>6.9035834999999994E-8</v>
      </c>
      <c r="M652" cm="1">
        <f t="array" ref="M652">(_xlfn._xlws.FILTER(Table3[Column2],Table3[Column2]=Table2[[#This Row],[Column1]],"")=Table2[[#This Row],[Column1]])*Table2[[#This Row],[Column3]]</f>
        <v>0</v>
      </c>
      <c r="P652" t="s">
        <v>2529</v>
      </c>
      <c r="Q652" t="str">
        <f>SUBSTITUTE(Table3[[#This Row],[Column1]],"'","")</f>
        <v>RXN-FRTT_l_FWD-SRT1NUS1</v>
      </c>
      <c r="S652" t="s">
        <v>762</v>
      </c>
      <c r="T652" t="s">
        <v>415</v>
      </c>
      <c r="U652">
        <v>6.9035834999999994E-8</v>
      </c>
      <c r="V652" cm="1">
        <f t="array" ref="V652">(_xlfn._xlws.FILTER(Table3[Column2],Table3[Column2]=Table5[[#This Row],[Column1]],"")=Table5[[#This Row],[Column1]])*Table5[[#This Row],[Column3]]</f>
        <v>0</v>
      </c>
      <c r="X652" t="s">
        <v>723</v>
      </c>
      <c r="Y652" t="s">
        <v>415</v>
      </c>
      <c r="Z652">
        <v>1.12449992E-7</v>
      </c>
      <c r="AA652">
        <f>_xlfn.XLOOKUP(Table4[[#This Row],[Column1]],Table2[Column1],Table2[Column3])</f>
        <v>1.12449992E-7</v>
      </c>
      <c r="AB652">
        <f>(Table4[[#This Row],[old flux]]-Table4[[#This Row],[Column3]])/Table4[[#This Row],[old flux]]</f>
        <v>0</v>
      </c>
    </row>
    <row r="653" spans="6:28" hidden="1" x14ac:dyDescent="0.2">
      <c r="F653" t="s">
        <v>6404</v>
      </c>
      <c r="G653">
        <f>_xlfn.XLOOKUP(SUBSTITUTE(Table6[[#This Row],[rxn]],"'",""),Table1[rxnid2],Table1[kapp (1/h)],MEDIAN(Table1[kapp (1/h)]))</f>
        <v>24803.684102600713</v>
      </c>
      <c r="J653" t="s">
        <v>763</v>
      </c>
      <c r="K653" t="s">
        <v>415</v>
      </c>
      <c r="L653">
        <v>2.1347301320000001E-6</v>
      </c>
      <c r="M653" cm="1">
        <f t="array" ref="M653">(_xlfn._xlws.FILTER(Table3[Column2],Table3[Column2]=Table2[[#This Row],[Column1]],"")=Table2[[#This Row],[Column1]])*Table2[[#This Row],[Column3]]</f>
        <v>0</v>
      </c>
      <c r="P653" t="s">
        <v>2530</v>
      </c>
      <c r="Q653" t="str">
        <f>SUBSTITUTE(Table3[[#This Row],[Column1]],"'","")</f>
        <v>RXN-GGTT_l_FWD-SRT1NUS1</v>
      </c>
      <c r="S653" t="s">
        <v>763</v>
      </c>
      <c r="T653" t="s">
        <v>415</v>
      </c>
      <c r="U653">
        <v>2.1347301320000001E-6</v>
      </c>
      <c r="V653" cm="1">
        <f t="array" ref="V653">(_xlfn._xlws.FILTER(Table3[Column2],Table3[Column2]=Table5[[#This Row],[Column1]],"")=Table5[[#This Row],[Column1]])*Table5[[#This Row],[Column3]]</f>
        <v>0</v>
      </c>
      <c r="X653" t="s">
        <v>724</v>
      </c>
      <c r="Y653" t="s">
        <v>415</v>
      </c>
      <c r="Z653">
        <v>1.374279E-8</v>
      </c>
      <c r="AA653">
        <f>_xlfn.XLOOKUP(Table4[[#This Row],[Column1]],Table2[Column1],Table2[Column3])</f>
        <v>1.374279E-8</v>
      </c>
      <c r="AB653">
        <f>(Table4[[#This Row],[old flux]]-Table4[[#This Row],[Column3]])/Table4[[#This Row],[old flux]]</f>
        <v>0</v>
      </c>
    </row>
    <row r="654" spans="6:28" hidden="1" x14ac:dyDescent="0.2">
      <c r="F654" t="s">
        <v>6405</v>
      </c>
      <c r="G654">
        <f>_xlfn.XLOOKUP(SUBSTITUTE(Table6[[#This Row],[rxn]],"'",""),Table1[rxnid2],Table1[kapp (1/h)],MEDIAN(Table1[kapp (1/h)]))</f>
        <v>24803.684102600713</v>
      </c>
      <c r="J654" t="s">
        <v>764</v>
      </c>
      <c r="K654" t="s">
        <v>415</v>
      </c>
      <c r="L654">
        <v>1.7279938E-8</v>
      </c>
      <c r="M654" cm="1">
        <f t="array" ref="M654">(_xlfn._xlws.FILTER(Table3[Column2],Table3[Column2]=Table2[[#This Row],[Column1]],"")=Table2[[#This Row],[Column1]])*Table2[[#This Row],[Column3]]</f>
        <v>0</v>
      </c>
      <c r="P654" t="s">
        <v>2531</v>
      </c>
      <c r="Q654" t="str">
        <f>SUBSTITUTE(Table3[[#This Row],[Column1]],"'","")</f>
        <v>RXN-PPTT_l_FWD-SRT1NUS1</v>
      </c>
      <c r="S654" t="s">
        <v>764</v>
      </c>
      <c r="T654" t="s">
        <v>415</v>
      </c>
      <c r="U654">
        <v>1.7279938E-8</v>
      </c>
      <c r="V654" cm="1">
        <f t="array" ref="V654">(_xlfn._xlws.FILTER(Table3[Column2],Table3[Column2]=Table5[[#This Row],[Column1]],"")=Table5[[#This Row],[Column1]])*Table5[[#This Row],[Column3]]</f>
        <v>0</v>
      </c>
      <c r="X654" t="s">
        <v>725</v>
      </c>
      <c r="Y654" t="s">
        <v>415</v>
      </c>
      <c r="Z654">
        <v>9.1146434E-8</v>
      </c>
      <c r="AA654">
        <f>_xlfn.XLOOKUP(Table4[[#This Row],[Column1]],Table2[Column1],Table2[Column3])</f>
        <v>9.1146434E-8</v>
      </c>
      <c r="AB654">
        <f>(Table4[[#This Row],[old flux]]-Table4[[#This Row],[Column3]])/Table4[[#This Row],[old flux]]</f>
        <v>0</v>
      </c>
    </row>
    <row r="655" spans="6:28" hidden="1" x14ac:dyDescent="0.2">
      <c r="F655" t="s">
        <v>6406</v>
      </c>
      <c r="G655">
        <f>_xlfn.XLOOKUP(SUBSTITUTE(Table6[[#This Row],[rxn]],"'",""),Table1[rxnid2],Table1[kapp (1/h)],MEDIAN(Table1[kapp (1/h)]))</f>
        <v>24803.684102600713</v>
      </c>
      <c r="J655" t="s">
        <v>765</v>
      </c>
      <c r="K655" t="s">
        <v>415</v>
      </c>
      <c r="L655">
        <v>4.1538652999999998E-8</v>
      </c>
      <c r="M655" cm="1">
        <f t="array" ref="M655">(_xlfn._xlws.FILTER(Table3[Column2],Table3[Column2]=Table2[[#This Row],[Column1]],"")=Table2[[#This Row],[Column1]])*Table2[[#This Row],[Column3]]</f>
        <v>0</v>
      </c>
      <c r="P655" t="s">
        <v>2532</v>
      </c>
      <c r="Q655" t="str">
        <f>SUBSTITUTE(Table3[[#This Row],[Column1]],"'","")</f>
        <v>RXN-PRENT6_l_FWD-SRT1NUS1</v>
      </c>
      <c r="S655" t="s">
        <v>765</v>
      </c>
      <c r="T655" t="s">
        <v>415</v>
      </c>
      <c r="U655">
        <v>4.1538652999999998E-8</v>
      </c>
      <c r="V655" cm="1">
        <f t="array" ref="V655">(_xlfn._xlws.FILTER(Table3[Column2],Table3[Column2]=Table5[[#This Row],[Column1]],"")=Table5[[#This Row],[Column1]])*Table5[[#This Row],[Column3]]</f>
        <v>0</v>
      </c>
      <c r="X655" t="s">
        <v>5328</v>
      </c>
      <c r="Y655" t="s">
        <v>415</v>
      </c>
      <c r="Z655">
        <v>6.6546079999999998E-9</v>
      </c>
      <c r="AA655" t="e">
        <f>_xlfn.XLOOKUP(Table4[[#This Row],[Column1]],Table2[Column1],Table2[Column3])</f>
        <v>#N/A</v>
      </c>
      <c r="AB655" t="e">
        <f>(Table4[[#This Row],[old flux]]-Table4[[#This Row],[Column3]])/Table4[[#This Row],[old flux]]</f>
        <v>#N/A</v>
      </c>
    </row>
    <row r="656" spans="6:28" hidden="1" x14ac:dyDescent="0.2">
      <c r="F656" t="s">
        <v>6407</v>
      </c>
      <c r="G656">
        <f>_xlfn.XLOOKUP(SUBSTITUTE(Table6[[#This Row],[rxn]],"'",""),Table1[rxnid2],Table1[kapp (1/h)],MEDIAN(Table1[kapp (1/h)]))</f>
        <v>24803.684102600713</v>
      </c>
      <c r="J656" t="s">
        <v>766</v>
      </c>
      <c r="K656" t="s">
        <v>415</v>
      </c>
      <c r="L656">
        <v>3.5077016000000001E-7</v>
      </c>
      <c r="M656" cm="1">
        <f t="array" ref="M656">(_xlfn._xlws.FILTER(Table3[Column2],Table3[Column2]=Table2[[#This Row],[Column1]],"")=Table2[[#This Row],[Column1]])*Table2[[#This Row],[Column3]]</f>
        <v>0</v>
      </c>
      <c r="P656" t="s">
        <v>2533</v>
      </c>
      <c r="Q656" t="str">
        <f>SUBSTITUTE(Table3[[#This Row],[Column1]],"'","")</f>
        <v>RXN-PRENT7_l_FWD-SRT1NUS1</v>
      </c>
      <c r="S656" t="s">
        <v>766</v>
      </c>
      <c r="T656" t="s">
        <v>415</v>
      </c>
      <c r="U656">
        <v>3.5077016000000001E-7</v>
      </c>
      <c r="V656" cm="1">
        <f t="array" ref="V656">(_xlfn._xlws.FILTER(Table3[Column2],Table3[Column2]=Table5[[#This Row],[Column1]],"")=Table5[[#This Row],[Column1]])*Table5[[#This Row],[Column3]]</f>
        <v>0</v>
      </c>
      <c r="X656" t="s">
        <v>726</v>
      </c>
      <c r="Y656" t="s">
        <v>415</v>
      </c>
      <c r="Z656">
        <v>6.5139764999999994E-8</v>
      </c>
      <c r="AA656">
        <f>_xlfn.XLOOKUP(Table4[[#This Row],[Column1]],Table2[Column1],Table2[Column3])</f>
        <v>6.5139764999999994E-8</v>
      </c>
      <c r="AB656">
        <f>(Table4[[#This Row],[old flux]]-Table4[[#This Row],[Column3]])/Table4[[#This Row],[old flux]]</f>
        <v>0</v>
      </c>
    </row>
    <row r="657" spans="6:28" hidden="1" x14ac:dyDescent="0.2">
      <c r="F657" t="s">
        <v>6408</v>
      </c>
      <c r="G657">
        <f>_xlfn.XLOOKUP(SUBSTITUTE(Table6[[#This Row],[rxn]],"'",""),Table1[rxnid2],Table1[kapp (1/h)],MEDIAN(Table1[kapp (1/h)]))</f>
        <v>24803.684102600713</v>
      </c>
      <c r="J657" t="s">
        <v>767</v>
      </c>
      <c r="K657" t="s">
        <v>415</v>
      </c>
      <c r="L657">
        <v>3.4252141000000003E-8</v>
      </c>
      <c r="M657" cm="1">
        <f t="array" ref="M657">(_xlfn._xlws.FILTER(Table3[Column2],Table3[Column2]=Table2[[#This Row],[Column1]],"")=Table2[[#This Row],[Column1]])*Table2[[#This Row],[Column3]]</f>
        <v>0</v>
      </c>
      <c r="P657" t="s">
        <v>2534</v>
      </c>
      <c r="Q657" t="str">
        <f>SUBSTITUTE(Table3[[#This Row],[Column1]],"'","")</f>
        <v>RXN-PRENT8_l_FWD-SRT1NUS1</v>
      </c>
      <c r="S657" t="s">
        <v>767</v>
      </c>
      <c r="T657" t="s">
        <v>415</v>
      </c>
      <c r="U657">
        <v>3.4252141000000003E-8</v>
      </c>
      <c r="V657" cm="1">
        <f t="array" ref="V657">(_xlfn._xlws.FILTER(Table3[Column2],Table3[Column2]=Table5[[#This Row],[Column1]],"")=Table5[[#This Row],[Column1]])*Table5[[#This Row],[Column3]]</f>
        <v>0</v>
      </c>
      <c r="X657" t="s">
        <v>727</v>
      </c>
      <c r="Y657" t="s">
        <v>415</v>
      </c>
      <c r="Z657">
        <v>7.0255601299999995E-7</v>
      </c>
      <c r="AA657">
        <f>_xlfn.XLOOKUP(Table4[[#This Row],[Column1]],Table2[Column1],Table2[Column3])</f>
        <v>7.0255601299999995E-7</v>
      </c>
      <c r="AB657">
        <f>(Table4[[#This Row],[old flux]]-Table4[[#This Row],[Column3]])/Table4[[#This Row],[old flux]]</f>
        <v>0</v>
      </c>
    </row>
    <row r="658" spans="6:28" hidden="1" x14ac:dyDescent="0.2">
      <c r="F658" t="s">
        <v>6409</v>
      </c>
      <c r="G658">
        <f>_xlfn.XLOOKUP(SUBSTITUTE(Table6[[#This Row],[rxn]],"'",""),Table1[rxnid2],Table1[kapp (1/h)],MEDIAN(Table1[kapp (1/h)]))</f>
        <v>24803.684102600713</v>
      </c>
      <c r="J658" t="s">
        <v>768</v>
      </c>
      <c r="K658" t="s">
        <v>415</v>
      </c>
      <c r="L658">
        <v>3.7510450700000001E-7</v>
      </c>
      <c r="M658" cm="1">
        <f t="array" ref="M658">(_xlfn._xlws.FILTER(Table3[Column2],Table3[Column2]=Table2[[#This Row],[Column1]],"")=Table2[[#This Row],[Column1]])*Table2[[#This Row],[Column3]]</f>
        <v>0</v>
      </c>
      <c r="P658" t="s">
        <v>2535</v>
      </c>
      <c r="Q658" t="str">
        <f>SUBSTITUTE(Table3[[#This Row],[Column1]],"'","")</f>
        <v>RXN-PRENT9_l_FWD-SRT1NUS1</v>
      </c>
      <c r="S658" t="s">
        <v>768</v>
      </c>
      <c r="T658" t="s">
        <v>415</v>
      </c>
      <c r="U658">
        <v>3.7510450700000001E-7</v>
      </c>
      <c r="V658" cm="1">
        <f t="array" ref="V658">(_xlfn._xlws.FILTER(Table3[Column2],Table3[Column2]=Table5[[#This Row],[Column1]],"")=Table5[[#This Row],[Column1]])*Table5[[#This Row],[Column3]]</f>
        <v>0</v>
      </c>
      <c r="X658" t="s">
        <v>5329</v>
      </c>
      <c r="Y658" t="s">
        <v>415</v>
      </c>
      <c r="Z658">
        <v>4.7479960000000001E-9</v>
      </c>
      <c r="AA658" t="e">
        <f>_xlfn.XLOOKUP(Table4[[#This Row],[Column1]],Table2[Column1],Table2[Column3])</f>
        <v>#N/A</v>
      </c>
      <c r="AB658" t="e">
        <f>(Table4[[#This Row],[old flux]]-Table4[[#This Row],[Column3]])/Table4[[#This Row],[old flux]]</f>
        <v>#N/A</v>
      </c>
    </row>
    <row r="659" spans="6:28" hidden="1" x14ac:dyDescent="0.2">
      <c r="F659" t="s">
        <v>6410</v>
      </c>
      <c r="G659">
        <f>_xlfn.XLOOKUP(SUBSTITUTE(Table6[[#This Row],[rxn]],"'",""),Table1[rxnid2],Table1[kapp (1/h)],MEDIAN(Table1[kapp (1/h)]))</f>
        <v>24803.684102600713</v>
      </c>
      <c r="J659" t="s">
        <v>769</v>
      </c>
      <c r="K659" t="s">
        <v>415</v>
      </c>
      <c r="L659">
        <v>3.4857455999999999E-8</v>
      </c>
      <c r="M659" cm="1">
        <f t="array" ref="M659">(_xlfn._xlws.FILTER(Table3[Column2],Table3[Column2]=Table2[[#This Row],[Column1]],"")=Table2[[#This Row],[Column1]])*Table2[[#This Row],[Column3]]</f>
        <v>0</v>
      </c>
      <c r="P659" t="s">
        <v>2536</v>
      </c>
      <c r="Q659" t="str">
        <f>SUBSTITUTE(Table3[[#This Row],[Column1]],"'","")</f>
        <v>RXN-PRENT10_l_FWD-SRT1NUS1</v>
      </c>
      <c r="S659" t="s">
        <v>769</v>
      </c>
      <c r="T659" t="s">
        <v>415</v>
      </c>
      <c r="U659">
        <v>3.4857455999999999E-8</v>
      </c>
      <c r="V659" cm="1">
        <f t="array" ref="V659">(_xlfn._xlws.FILTER(Table3[Column2],Table3[Column2]=Table5[[#This Row],[Column1]],"")=Table5[[#This Row],[Column1]])*Table5[[#This Row],[Column3]]</f>
        <v>0</v>
      </c>
      <c r="X659" t="s">
        <v>728</v>
      </c>
      <c r="Y659" t="s">
        <v>415</v>
      </c>
      <c r="Z659">
        <v>6.0405559999999997E-8</v>
      </c>
      <c r="AA659">
        <f>_xlfn.XLOOKUP(Table4[[#This Row],[Column1]],Table2[Column1],Table2[Column3])</f>
        <v>6.0405559999999997E-8</v>
      </c>
      <c r="AB659">
        <f>(Table4[[#This Row],[old flux]]-Table4[[#This Row],[Column3]])/Table4[[#This Row],[old flux]]</f>
        <v>0</v>
      </c>
    </row>
    <row r="660" spans="6:28" hidden="1" x14ac:dyDescent="0.2">
      <c r="F660" t="s">
        <v>6411</v>
      </c>
      <c r="G660">
        <f>_xlfn.XLOOKUP(SUBSTITUTE(Table6[[#This Row],[rxn]],"'",""),Table1[rxnid2],Table1[kapp (1/h)],MEDIAN(Table1[kapp (1/h)]))</f>
        <v>24803.684102600713</v>
      </c>
      <c r="J660" t="s">
        <v>770</v>
      </c>
      <c r="K660" t="s">
        <v>415</v>
      </c>
      <c r="L660">
        <v>2.2485578000000001E-8</v>
      </c>
      <c r="M660" cm="1">
        <f t="array" ref="M660">(_xlfn._xlws.FILTER(Table3[Column2],Table3[Column2]=Table2[[#This Row],[Column1]],"")=Table2[[#This Row],[Column1]])*Table2[[#This Row],[Column3]]</f>
        <v>0</v>
      </c>
      <c r="P660" t="s">
        <v>2537</v>
      </c>
      <c r="Q660" t="str">
        <f>SUBSTITUTE(Table3[[#This Row],[Column1]],"'","")</f>
        <v>RXN-PRENT11_l_FWD-SRT1NUS1</v>
      </c>
      <c r="S660" t="s">
        <v>770</v>
      </c>
      <c r="T660" t="s">
        <v>415</v>
      </c>
      <c r="U660">
        <v>2.2485578000000001E-8</v>
      </c>
      <c r="V660" cm="1">
        <f t="array" ref="V660">(_xlfn._xlws.FILTER(Table3[Column2],Table3[Column2]=Table5[[#This Row],[Column1]],"")=Table5[[#This Row],[Column1]])*Table5[[#This Row],[Column3]]</f>
        <v>0</v>
      </c>
      <c r="X660" t="s">
        <v>729</v>
      </c>
      <c r="Y660" t="s">
        <v>415</v>
      </c>
      <c r="Z660">
        <v>3.7569441999999999E-8</v>
      </c>
      <c r="AA660">
        <f>_xlfn.XLOOKUP(Table4[[#This Row],[Column1]],Table2[Column1],Table2[Column3])</f>
        <v>3.7569441999999999E-8</v>
      </c>
      <c r="AB660">
        <f>(Table4[[#This Row],[old flux]]-Table4[[#This Row],[Column3]])/Table4[[#This Row],[old flux]]</f>
        <v>0</v>
      </c>
    </row>
    <row r="661" spans="6:28" hidden="1" x14ac:dyDescent="0.2">
      <c r="F661" t="s">
        <v>6412</v>
      </c>
      <c r="G661">
        <f>_xlfn.XLOOKUP(SUBSTITUTE(Table6[[#This Row],[rxn]],"'",""),Table1[rxnid2],Table1[kapp (1/h)],MEDIAN(Table1[kapp (1/h)]))</f>
        <v>24803.684102600713</v>
      </c>
      <c r="J661" t="s">
        <v>771</v>
      </c>
      <c r="K661" t="s">
        <v>415</v>
      </c>
      <c r="L661">
        <v>3.8855761900000003E-7</v>
      </c>
      <c r="M661" cm="1">
        <f t="array" ref="M661">(_xlfn._xlws.FILTER(Table3[Column2],Table3[Column2]=Table2[[#This Row],[Column1]],"")=Table2[[#This Row],[Column1]])*Table2[[#This Row],[Column3]]</f>
        <v>0</v>
      </c>
      <c r="P661" t="s">
        <v>2538</v>
      </c>
      <c r="Q661" t="str">
        <f>SUBSTITUTE(Table3[[#This Row],[Column1]],"'","")</f>
        <v>RXN-PRENT12_l_FWD-SRT1NUS1</v>
      </c>
      <c r="S661" t="s">
        <v>771</v>
      </c>
      <c r="T661" t="s">
        <v>415</v>
      </c>
      <c r="U661">
        <v>3.8855761900000003E-7</v>
      </c>
      <c r="V661" cm="1">
        <f t="array" ref="V661">(_xlfn._xlws.FILTER(Table3[Column2],Table3[Column2]=Table5[[#This Row],[Column1]],"")=Table5[[#This Row],[Column1]])*Table5[[#This Row],[Column3]]</f>
        <v>0</v>
      </c>
      <c r="X661" t="s">
        <v>730</v>
      </c>
      <c r="Y661" t="s">
        <v>415</v>
      </c>
      <c r="Z661">
        <v>2.02951255E-7</v>
      </c>
      <c r="AA661">
        <f>_xlfn.XLOOKUP(Table4[[#This Row],[Column1]],Table2[Column1],Table2[Column3])</f>
        <v>2.02951255E-7</v>
      </c>
      <c r="AB661">
        <f>(Table4[[#This Row],[old flux]]-Table4[[#This Row],[Column3]])/Table4[[#This Row],[old flux]]</f>
        <v>0</v>
      </c>
    </row>
    <row r="662" spans="6:28" hidden="1" x14ac:dyDescent="0.2">
      <c r="F662" t="s">
        <v>6413</v>
      </c>
      <c r="G662">
        <f>_xlfn.XLOOKUP(SUBSTITUTE(Table6[[#This Row],[rxn]],"'",""),Table1[rxnid2],Table1[kapp (1/h)],MEDIAN(Table1[kapp (1/h)]))</f>
        <v>24803.684102600713</v>
      </c>
      <c r="J662" t="s">
        <v>772</v>
      </c>
      <c r="K662" t="s">
        <v>415</v>
      </c>
      <c r="L662">
        <v>3.3489693999999999E-8</v>
      </c>
      <c r="M662" cm="1">
        <f t="array" ref="M662">(_xlfn._xlws.FILTER(Table3[Column2],Table3[Column2]=Table2[[#This Row],[Column1]],"")=Table2[[#This Row],[Column1]])*Table2[[#This Row],[Column3]]</f>
        <v>0</v>
      </c>
      <c r="P662" t="s">
        <v>2539</v>
      </c>
      <c r="Q662" t="str">
        <f>SUBSTITUTE(Table3[[#This Row],[Column1]],"'","")</f>
        <v>RXN-PRENT13_l_FWD-SRT1NUS1</v>
      </c>
      <c r="S662" t="s">
        <v>772</v>
      </c>
      <c r="T662" t="s">
        <v>415</v>
      </c>
      <c r="U662">
        <v>3.3489693999999999E-8</v>
      </c>
      <c r="V662" cm="1">
        <f t="array" ref="V662">(_xlfn._xlws.FILTER(Table3[Column2],Table3[Column2]=Table5[[#This Row],[Column1]],"")=Table5[[#This Row],[Column1]])*Table5[[#This Row],[Column3]]</f>
        <v>0</v>
      </c>
      <c r="X662" t="s">
        <v>731</v>
      </c>
      <c r="Y662" t="s">
        <v>415</v>
      </c>
      <c r="Z662">
        <v>1.4500477299999999E-7</v>
      </c>
      <c r="AA662">
        <f>_xlfn.XLOOKUP(Table4[[#This Row],[Column1]],Table2[Column1],Table2[Column3])</f>
        <v>1.4500477299999999E-7</v>
      </c>
      <c r="AB662">
        <f>(Table4[[#This Row],[old flux]]-Table4[[#This Row],[Column3]])/Table4[[#This Row],[old flux]]</f>
        <v>0</v>
      </c>
    </row>
    <row r="663" spans="6:28" hidden="1" x14ac:dyDescent="0.2">
      <c r="F663" t="s">
        <v>6414</v>
      </c>
      <c r="G663">
        <f>_xlfn.XLOOKUP(SUBSTITUTE(Table6[[#This Row],[rxn]],"'",""),Table1[rxnid2],Table1[kapp (1/h)],MEDIAN(Table1[kapp (1/h)]))</f>
        <v>24803.684102600713</v>
      </c>
      <c r="J663" t="s">
        <v>773</v>
      </c>
      <c r="K663" t="s">
        <v>415</v>
      </c>
      <c r="L663">
        <v>2.3437751200000001E-7</v>
      </c>
      <c r="M663" cm="1">
        <f t="array" ref="M663">(_xlfn._xlws.FILTER(Table3[Column2],Table3[Column2]=Table2[[#This Row],[Column1]],"")=Table2[[#This Row],[Column1]])*Table2[[#This Row],[Column3]]</f>
        <v>0</v>
      </c>
      <c r="P663" t="s">
        <v>2540</v>
      </c>
      <c r="Q663" t="str">
        <f>SUBSTITUTE(Table3[[#This Row],[Column1]],"'","")</f>
        <v>RXN-PRENT14_l_FWD-SRT1NUS1</v>
      </c>
      <c r="S663" t="s">
        <v>773</v>
      </c>
      <c r="T663" t="s">
        <v>415</v>
      </c>
      <c r="U663">
        <v>2.3437751200000001E-7</v>
      </c>
      <c r="V663" cm="1">
        <f t="array" ref="V663">(_xlfn._xlws.FILTER(Table3[Column2],Table3[Column2]=Table5[[#This Row],[Column1]],"")=Table5[[#This Row],[Column1]])*Table5[[#This Row],[Column3]]</f>
        <v>0</v>
      </c>
      <c r="X663" t="s">
        <v>5330</v>
      </c>
      <c r="Y663" t="s">
        <v>415</v>
      </c>
      <c r="Z663">
        <v>2.030709E-9</v>
      </c>
      <c r="AA663" t="e">
        <f>_xlfn.XLOOKUP(Table4[[#This Row],[Column1]],Table2[Column1],Table2[Column3])</f>
        <v>#N/A</v>
      </c>
      <c r="AB663" t="e">
        <f>(Table4[[#This Row],[old flux]]-Table4[[#This Row],[Column3]])/Table4[[#This Row],[old flux]]</f>
        <v>#N/A</v>
      </c>
    </row>
    <row r="664" spans="6:28" hidden="1" x14ac:dyDescent="0.2">
      <c r="F664" t="s">
        <v>6415</v>
      </c>
      <c r="G664">
        <f>_xlfn.XLOOKUP(SUBSTITUTE(Table6[[#This Row],[rxn]],"'",""),Table1[rxnid2],Table1[kapp (1/h)],MEDIAN(Table1[kapp (1/h)]))</f>
        <v>24803.684102600713</v>
      </c>
      <c r="J664" t="s">
        <v>774</v>
      </c>
      <c r="K664" t="s">
        <v>415</v>
      </c>
      <c r="L664">
        <v>5.0808004920000002E-6</v>
      </c>
      <c r="M664" cm="1">
        <f t="array" ref="M664">(_xlfn._xlws.FILTER(Table3[Column2],Table3[Column2]=Table2[[#This Row],[Column1]],"")=Table2[[#This Row],[Column1]])*Table2[[#This Row],[Column3]]</f>
        <v>0</v>
      </c>
      <c r="P664" t="s">
        <v>2541</v>
      </c>
      <c r="Q664" t="str">
        <f>SUBSTITUTE(Table3[[#This Row],[Column1]],"'","")</f>
        <v>RXN-PRENT15_l_FWD-SRT1NUS1</v>
      </c>
      <c r="S664" t="s">
        <v>774</v>
      </c>
      <c r="T664" t="s">
        <v>415</v>
      </c>
      <c r="U664">
        <v>5.0808004920000002E-6</v>
      </c>
      <c r="V664" cm="1">
        <f t="array" ref="V664">(_xlfn._xlws.FILTER(Table3[Column2],Table3[Column2]=Table5[[#This Row],[Column1]],"")=Table5[[#This Row],[Column1]])*Table5[[#This Row],[Column3]]</f>
        <v>0</v>
      </c>
      <c r="X664" t="s">
        <v>732</v>
      </c>
      <c r="Y664" t="s">
        <v>415</v>
      </c>
      <c r="Z664">
        <v>1.9146635900000001E-7</v>
      </c>
      <c r="AA664">
        <f>_xlfn.XLOOKUP(Table4[[#This Row],[Column1]],Table2[Column1],Table2[Column3])</f>
        <v>1.9146635900000001E-7</v>
      </c>
      <c r="AB664">
        <f>(Table4[[#This Row],[old flux]]-Table4[[#This Row],[Column3]])/Table4[[#This Row],[old flux]]</f>
        <v>0</v>
      </c>
    </row>
    <row r="665" spans="6:28" hidden="1" x14ac:dyDescent="0.2">
      <c r="F665" t="s">
        <v>6416</v>
      </c>
      <c r="G665">
        <f>_xlfn.XLOOKUP(SUBSTITUTE(Table6[[#This Row],[rxn]],"'",""),Table1[rxnid2],Table1[kapp (1/h)],MEDIAN(Table1[kapp (1/h)]))</f>
        <v>24803.684102600713</v>
      </c>
      <c r="J665" t="s">
        <v>775</v>
      </c>
      <c r="K665" t="s">
        <v>415</v>
      </c>
      <c r="L665">
        <v>3.3570672700000002E-7</v>
      </c>
      <c r="M665" cm="1">
        <f t="array" ref="M665">(_xlfn._xlws.FILTER(Table3[Column2],Table3[Column2]=Table2[[#This Row],[Column1]],"")=Table2[[#This Row],[Column1]])*Table2[[#This Row],[Column3]]</f>
        <v>0</v>
      </c>
      <c r="P665" t="s">
        <v>2542</v>
      </c>
      <c r="Q665" t="str">
        <f>SUBSTITUTE(Table3[[#This Row],[Column1]],"'","")</f>
        <v>RXN-PRENT16_l_FWD-SRT1NUS1</v>
      </c>
      <c r="S665" t="s">
        <v>775</v>
      </c>
      <c r="T665" t="s">
        <v>415</v>
      </c>
      <c r="U665">
        <v>3.3570672700000002E-7</v>
      </c>
      <c r="V665" cm="1">
        <f t="array" ref="V665">(_xlfn._xlws.FILTER(Table3[Column2],Table3[Column2]=Table5[[#This Row],[Column1]],"")=Table5[[#This Row],[Column1]])*Table5[[#This Row],[Column3]]</f>
        <v>0</v>
      </c>
      <c r="X665" t="s">
        <v>5331</v>
      </c>
      <c r="Y665" t="s">
        <v>415</v>
      </c>
      <c r="Z665">
        <v>6.6137060000000003E-9</v>
      </c>
      <c r="AA665" t="e">
        <f>_xlfn.XLOOKUP(Table4[[#This Row],[Column1]],Table2[Column1],Table2[Column3])</f>
        <v>#N/A</v>
      </c>
      <c r="AB665" t="e">
        <f>(Table4[[#This Row],[old flux]]-Table4[[#This Row],[Column3]])/Table4[[#This Row],[old flux]]</f>
        <v>#N/A</v>
      </c>
    </row>
    <row r="666" spans="6:28" hidden="1" x14ac:dyDescent="0.2">
      <c r="F666" t="s">
        <v>6417</v>
      </c>
      <c r="G666">
        <f>_xlfn.XLOOKUP(SUBSTITUTE(Table6[[#This Row],[rxn]],"'",""),Table1[rxnid2],Table1[kapp (1/h)],MEDIAN(Table1[kapp (1/h)]))</f>
        <v>24803.684102600713</v>
      </c>
      <c r="J666" t="s">
        <v>776</v>
      </c>
      <c r="K666" t="s">
        <v>415</v>
      </c>
      <c r="L666">
        <v>8.4890059299999997E-7</v>
      </c>
      <c r="M666" cm="1">
        <f t="array" ref="M666">(_xlfn._xlws.FILTER(Table3[Column2],Table3[Column2]=Table2[[#This Row],[Column1]],"")=Table2[[#This Row],[Column1]])*Table2[[#This Row],[Column3]]</f>
        <v>0</v>
      </c>
      <c r="P666" t="s">
        <v>2543</v>
      </c>
      <c r="Q666" t="str">
        <f>SUBSTITUTE(Table3[[#This Row],[Column1]],"'","")</f>
        <v>RXN-PRENT16_l_REV-SRT1NUS1</v>
      </c>
      <c r="S666" t="s">
        <v>776</v>
      </c>
      <c r="T666" t="s">
        <v>415</v>
      </c>
      <c r="U666">
        <v>8.4890059299999997E-7</v>
      </c>
      <c r="V666" cm="1">
        <f t="array" ref="V666">(_xlfn._xlws.FILTER(Table3[Column2],Table3[Column2]=Table5[[#This Row],[Column1]],"")=Table5[[#This Row],[Column1]])*Table5[[#This Row],[Column3]]</f>
        <v>0</v>
      </c>
      <c r="X666" t="s">
        <v>733</v>
      </c>
      <c r="Y666" t="s">
        <v>415</v>
      </c>
      <c r="Z666">
        <v>6.8444860929999997E-6</v>
      </c>
      <c r="AA666">
        <f>_xlfn.XLOOKUP(Table4[[#This Row],[Column1]],Table2[Column1],Table2[Column3])</f>
        <v>6.8444860929999997E-6</v>
      </c>
      <c r="AB666">
        <f>(Table4[[#This Row],[old flux]]-Table4[[#This Row],[Column3]])/Table4[[#This Row],[old flux]]</f>
        <v>0</v>
      </c>
    </row>
    <row r="667" spans="6:28" hidden="1" x14ac:dyDescent="0.2">
      <c r="F667" t="s">
        <v>6418</v>
      </c>
      <c r="G667">
        <f>_xlfn.XLOOKUP(SUBSTITUTE(Table6[[#This Row],[rxn]],"'",""),Table1[rxnid2],Table1[kapp (1/h)],MEDIAN(Table1[kapp (1/h)]))</f>
        <v>24803.684102600713</v>
      </c>
      <c r="J667" t="s">
        <v>777</v>
      </c>
      <c r="K667" t="s">
        <v>415</v>
      </c>
      <c r="L667">
        <v>1.6943743999999999E-7</v>
      </c>
      <c r="M667" cm="1">
        <f t="array" ref="M667">(_xlfn._xlws.FILTER(Table3[Column2],Table3[Column2]=Table2[[#This Row],[Column1]],"")=Table2[[#This Row],[Column1]])*Table2[[#This Row],[Column3]]</f>
        <v>0</v>
      </c>
      <c r="P667" t="s">
        <v>2544</v>
      </c>
      <c r="Q667" t="str">
        <f>SUBSTITUTE(Table3[[#This Row],[Column1]],"'","")</f>
        <v>RXN-PRENT17_l_FWD-SRT1NUS1</v>
      </c>
      <c r="S667" t="s">
        <v>777</v>
      </c>
      <c r="T667" t="s">
        <v>415</v>
      </c>
      <c r="U667">
        <v>1.6943743999999999E-7</v>
      </c>
      <c r="V667" cm="1">
        <f t="array" ref="V667">(_xlfn._xlws.FILTER(Table3[Column2],Table3[Column2]=Table5[[#This Row],[Column1]],"")=Table5[[#This Row],[Column1]])*Table5[[#This Row],[Column3]]</f>
        <v>0</v>
      </c>
      <c r="X667" t="s">
        <v>5332</v>
      </c>
      <c r="Y667" t="s">
        <v>415</v>
      </c>
      <c r="Z667">
        <v>4.1094500000000002E-10</v>
      </c>
      <c r="AA667" t="e">
        <f>_xlfn.XLOOKUP(Table4[[#This Row],[Column1]],Table2[Column1],Table2[Column3])</f>
        <v>#N/A</v>
      </c>
      <c r="AB667" t="e">
        <f>(Table4[[#This Row],[old flux]]-Table4[[#This Row],[Column3]])/Table4[[#This Row],[old flux]]</f>
        <v>#N/A</v>
      </c>
    </row>
    <row r="668" spans="6:28" hidden="1" x14ac:dyDescent="0.2">
      <c r="F668" t="s">
        <v>6419</v>
      </c>
      <c r="G668">
        <f>_xlfn.XLOOKUP(SUBSTITUTE(Table6[[#This Row],[rxn]],"'",""),Table1[rxnid2],Table1[kapp (1/h)],MEDIAN(Table1[kapp (1/h)]))</f>
        <v>24803.684102600713</v>
      </c>
      <c r="J668" t="s">
        <v>778</v>
      </c>
      <c r="K668" t="s">
        <v>415</v>
      </c>
      <c r="L668">
        <v>2.5339853140000001E-6</v>
      </c>
      <c r="M668" cm="1">
        <f t="array" ref="M668">(_xlfn._xlws.FILTER(Table3[Column2],Table3[Column2]=Table2[[#This Row],[Column1]],"")=Table2[[#This Row],[Column1]])*Table2[[#This Row],[Column3]]</f>
        <v>0</v>
      </c>
      <c r="P668" t="s">
        <v>2545</v>
      </c>
      <c r="Q668" t="str">
        <f>SUBSTITUTE(Table3[[#This Row],[Column1]],"'","")</f>
        <v>RXN-PRENT17_l_REV-SRT1NUS1</v>
      </c>
      <c r="S668" t="s">
        <v>778</v>
      </c>
      <c r="T668" t="s">
        <v>415</v>
      </c>
      <c r="U668">
        <v>2.5339853140000001E-6</v>
      </c>
      <c r="V668" cm="1">
        <f t="array" ref="V668">(_xlfn._xlws.FILTER(Table3[Column2],Table3[Column2]=Table5[[#This Row],[Column1]],"")=Table5[[#This Row],[Column1]])*Table5[[#This Row],[Column3]]</f>
        <v>0</v>
      </c>
      <c r="X668" t="s">
        <v>734</v>
      </c>
      <c r="Y668" t="s">
        <v>415</v>
      </c>
      <c r="Z668">
        <v>1.9540331299999999E-7</v>
      </c>
      <c r="AA668">
        <f>_xlfn.XLOOKUP(Table4[[#This Row],[Column1]],Table2[Column1],Table2[Column3])</f>
        <v>1.9540331299999999E-7</v>
      </c>
      <c r="AB668">
        <f>(Table4[[#This Row],[old flux]]-Table4[[#This Row],[Column3]])/Table4[[#This Row],[old flux]]</f>
        <v>0</v>
      </c>
    </row>
    <row r="669" spans="6:28" hidden="1" x14ac:dyDescent="0.2">
      <c r="F669" t="s">
        <v>6420</v>
      </c>
      <c r="G669">
        <f>_xlfn.XLOOKUP(SUBSTITUTE(Table6[[#This Row],[rxn]],"'",""),Table1[rxnid2],Table1[kapp (1/h)],MEDIAN(Table1[kapp (1/h)]))</f>
        <v>24803.684102600713</v>
      </c>
      <c r="J669" t="s">
        <v>779</v>
      </c>
      <c r="K669" t="s">
        <v>415</v>
      </c>
      <c r="L669">
        <v>2.4450415499999998E-7</v>
      </c>
      <c r="M669" cm="1">
        <f t="array" ref="M669">(_xlfn._xlws.FILTER(Table3[Column2],Table3[Column2]=Table2[[#This Row],[Column1]],"")=Table2[[#This Row],[Column1]])*Table2[[#This Row],[Column3]]</f>
        <v>0</v>
      </c>
      <c r="P669" t="s">
        <v>2546</v>
      </c>
      <c r="Q669" t="str">
        <f>SUBSTITUTE(Table3[[#This Row],[Column1]],"'","")</f>
        <v>RXN-PRENT18_l_FWD-SRT1NUS1</v>
      </c>
      <c r="S669" t="s">
        <v>779</v>
      </c>
      <c r="T669" t="s">
        <v>415</v>
      </c>
      <c r="U669">
        <v>2.4450415499999998E-7</v>
      </c>
      <c r="V669" cm="1">
        <f t="array" ref="V669">(_xlfn._xlws.FILTER(Table3[Column2],Table3[Column2]=Table5[[#This Row],[Column1]],"")=Table5[[#This Row],[Column1]])*Table5[[#This Row],[Column3]]</f>
        <v>0</v>
      </c>
      <c r="X669" t="s">
        <v>735</v>
      </c>
      <c r="Y669" t="s">
        <v>415</v>
      </c>
      <c r="Z669">
        <v>1.1539563260000001E-6</v>
      </c>
      <c r="AA669">
        <f>_xlfn.XLOOKUP(Table4[[#This Row],[Column1]],Table2[Column1],Table2[Column3])</f>
        <v>1.1539563260000001E-6</v>
      </c>
      <c r="AB669">
        <f>(Table4[[#This Row],[old flux]]-Table4[[#This Row],[Column3]])/Table4[[#This Row],[old flux]]</f>
        <v>0</v>
      </c>
    </row>
    <row r="670" spans="6:28" hidden="1" x14ac:dyDescent="0.2">
      <c r="F670" t="s">
        <v>6421</v>
      </c>
      <c r="G670">
        <f>_xlfn.XLOOKUP(SUBSTITUTE(Table6[[#This Row],[rxn]],"'",""),Table1[rxnid2],Table1[kapp (1/h)],MEDIAN(Table1[kapp (1/h)]))</f>
        <v>24803.684102600713</v>
      </c>
      <c r="J670" t="s">
        <v>780</v>
      </c>
      <c r="K670" t="s">
        <v>415</v>
      </c>
      <c r="L670">
        <v>1.6022540699999999E-7</v>
      </c>
      <c r="M670" cm="1">
        <f t="array" ref="M670">(_xlfn._xlws.FILTER(Table3[Column2],Table3[Column2]=Table2[[#This Row],[Column1]],"")=Table2[[#This Row],[Column1]])*Table2[[#This Row],[Column3]]</f>
        <v>0</v>
      </c>
      <c r="P670" t="s">
        <v>2547</v>
      </c>
      <c r="Q670" t="str">
        <f>SUBSTITUTE(Table3[[#This Row],[Column1]],"'","")</f>
        <v>RXN-PRENT19_l_FWD-SRT1NUS1</v>
      </c>
      <c r="S670" t="s">
        <v>780</v>
      </c>
      <c r="T670" t="s">
        <v>415</v>
      </c>
      <c r="U670">
        <v>1.6022540699999999E-7</v>
      </c>
      <c r="V670" cm="1">
        <f t="array" ref="V670">(_xlfn._xlws.FILTER(Table3[Column2],Table3[Column2]=Table5[[#This Row],[Column1]],"")=Table5[[#This Row],[Column1]])*Table5[[#This Row],[Column3]]</f>
        <v>0</v>
      </c>
      <c r="X670" t="s">
        <v>736</v>
      </c>
      <c r="Y670" t="s">
        <v>415</v>
      </c>
      <c r="Z670">
        <v>1.1396613E-8</v>
      </c>
      <c r="AA670">
        <f>_xlfn.XLOOKUP(Table4[[#This Row],[Column1]],Table2[Column1],Table2[Column3])</f>
        <v>1.1396613E-8</v>
      </c>
      <c r="AB670">
        <f>(Table4[[#This Row],[old flux]]-Table4[[#This Row],[Column3]])/Table4[[#This Row],[old flux]]</f>
        <v>0</v>
      </c>
    </row>
    <row r="671" spans="6:28" hidden="1" x14ac:dyDescent="0.2">
      <c r="F671" t="s">
        <v>6422</v>
      </c>
      <c r="G671">
        <f>_xlfn.XLOOKUP(SUBSTITUTE(Table6[[#This Row],[rxn]],"'",""),Table1[rxnid2],Table1[kapp (1/h)],MEDIAN(Table1[kapp (1/h)]))</f>
        <v>24803.684102600713</v>
      </c>
      <c r="J671" t="s">
        <v>781</v>
      </c>
      <c r="K671" t="s">
        <v>415</v>
      </c>
      <c r="L671">
        <v>8.8944777000000005E-8</v>
      </c>
      <c r="M671" cm="1">
        <f t="array" ref="M671">(_xlfn._xlws.FILTER(Table3[Column2],Table3[Column2]=Table2[[#This Row],[Column1]],"")=Table2[[#This Row],[Column1]])*Table2[[#This Row],[Column3]]</f>
        <v>0</v>
      </c>
      <c r="P671" t="s">
        <v>2548</v>
      </c>
      <c r="Q671" t="str">
        <f>SUBSTITUTE(Table3[[#This Row],[Column1]],"'","")</f>
        <v>RXN-PRENT20_l_FWD-SRT1NUS1</v>
      </c>
      <c r="S671" t="s">
        <v>781</v>
      </c>
      <c r="T671" t="s">
        <v>415</v>
      </c>
      <c r="U671">
        <v>8.8944777000000005E-8</v>
      </c>
      <c r="V671" cm="1">
        <f t="array" ref="V671">(_xlfn._xlws.FILTER(Table3[Column2],Table3[Column2]=Table5[[#This Row],[Column1]],"")=Table5[[#This Row],[Column1]])*Table5[[#This Row],[Column3]]</f>
        <v>0</v>
      </c>
      <c r="X671" t="s">
        <v>5333</v>
      </c>
      <c r="Y671" t="s">
        <v>415</v>
      </c>
      <c r="Z671">
        <v>6.8491160000000004E-9</v>
      </c>
      <c r="AA671" t="e">
        <f>_xlfn.XLOOKUP(Table4[[#This Row],[Column1]],Table2[Column1],Table2[Column3])</f>
        <v>#N/A</v>
      </c>
      <c r="AB671" t="e">
        <f>(Table4[[#This Row],[old flux]]-Table4[[#This Row],[Column3]])/Table4[[#This Row],[old flux]]</f>
        <v>#N/A</v>
      </c>
    </row>
    <row r="672" spans="6:28" hidden="1" x14ac:dyDescent="0.2">
      <c r="F672" t="s">
        <v>6423</v>
      </c>
      <c r="G672">
        <f>_xlfn.XLOOKUP(SUBSTITUTE(Table6[[#This Row],[rxn]],"'",""),Table1[rxnid2],Table1[kapp (1/h)],MEDIAN(Table1[kapp (1/h)]))</f>
        <v>24803.684102600713</v>
      </c>
      <c r="J672" t="s">
        <v>782</v>
      </c>
      <c r="K672" t="s">
        <v>415</v>
      </c>
      <c r="L672">
        <v>4.16132903E-7</v>
      </c>
      <c r="M672" cm="1">
        <f t="array" ref="M672">(_xlfn._xlws.FILTER(Table3[Column2],Table3[Column2]=Table2[[#This Row],[Column1]],"")=Table2[[#This Row],[Column1]])*Table2[[#This Row],[Column3]]</f>
        <v>0</v>
      </c>
      <c r="P672" t="s">
        <v>2549</v>
      </c>
      <c r="Q672" t="str">
        <f>SUBSTITUTE(Table3[[#This Row],[Column1]],"'","")</f>
        <v>RXN-PRENT21_l_FWD-SRT1NUS1</v>
      </c>
      <c r="S672" t="s">
        <v>782</v>
      </c>
      <c r="T672" t="s">
        <v>415</v>
      </c>
      <c r="U672">
        <v>4.16132903E-7</v>
      </c>
      <c r="V672" cm="1">
        <f t="array" ref="V672">(_xlfn._xlws.FILTER(Table3[Column2],Table3[Column2]=Table5[[#This Row],[Column1]],"")=Table5[[#This Row],[Column1]])*Table5[[#This Row],[Column3]]</f>
        <v>0</v>
      </c>
      <c r="X672" t="s">
        <v>737</v>
      </c>
      <c r="Y672" t="s">
        <v>415</v>
      </c>
      <c r="Z672">
        <v>3.4421868999999997E-8</v>
      </c>
      <c r="AA672">
        <f>_xlfn.XLOOKUP(Table4[[#This Row],[Column1]],Table2[Column1],Table2[Column3])</f>
        <v>3.4421868999999997E-8</v>
      </c>
      <c r="AB672">
        <f>(Table4[[#This Row],[old flux]]-Table4[[#This Row],[Column3]])/Table4[[#This Row],[old flux]]</f>
        <v>0</v>
      </c>
    </row>
    <row r="673" spans="6:28" hidden="1" x14ac:dyDescent="0.2">
      <c r="F673" t="s">
        <v>6424</v>
      </c>
      <c r="G673">
        <f>_xlfn.XLOOKUP(SUBSTITUTE(Table6[[#This Row],[rxn]],"'",""),Table1[rxnid2],Table1[kapp (1/h)],MEDIAN(Table1[kapp (1/h)]))</f>
        <v>24803.684102600713</v>
      </c>
      <c r="J673" t="s">
        <v>783</v>
      </c>
      <c r="K673" t="s">
        <v>415</v>
      </c>
      <c r="L673">
        <v>3.4268114600000002E-7</v>
      </c>
      <c r="M673" cm="1">
        <f t="array" ref="M673">(_xlfn._xlws.FILTER(Table3[Column2],Table3[Column2]=Table2[[#This Row],[Column1]],"")=Table2[[#This Row],[Column1]])*Table2[[#This Row],[Column3]]</f>
        <v>0</v>
      </c>
      <c r="P673" t="s">
        <v>2550</v>
      </c>
      <c r="Q673" t="str">
        <f>SUBSTITUTE(Table3[[#This Row],[Column1]],"'","")</f>
        <v>RXN-CS_m_FWD-YPR001W</v>
      </c>
      <c r="S673" t="s">
        <v>783</v>
      </c>
      <c r="T673" t="s">
        <v>415</v>
      </c>
      <c r="U673">
        <v>3.4268114600000002E-7</v>
      </c>
      <c r="V673" cm="1">
        <f t="array" ref="V673">(_xlfn._xlws.FILTER(Table3[Column2],Table3[Column2]=Table5[[#This Row],[Column1]],"")=Table5[[#This Row],[Column1]])*Table5[[#This Row],[Column3]]</f>
        <v>0</v>
      </c>
      <c r="X673" t="s">
        <v>738</v>
      </c>
      <c r="Y673" t="s">
        <v>415</v>
      </c>
      <c r="Z673">
        <v>4.5822809999999998E-8</v>
      </c>
      <c r="AA673">
        <f>_xlfn.XLOOKUP(Table4[[#This Row],[Column1]],Table2[Column1],Table2[Column3])</f>
        <v>4.5822809999999998E-8</v>
      </c>
      <c r="AB673">
        <f>(Table4[[#This Row],[old flux]]-Table4[[#This Row],[Column3]])/Table4[[#This Row],[old flux]]</f>
        <v>0</v>
      </c>
    </row>
    <row r="674" spans="6:28" hidden="1" x14ac:dyDescent="0.2">
      <c r="F674" t="s">
        <v>6425</v>
      </c>
      <c r="G674">
        <f>_xlfn.XLOOKUP(SUBSTITUTE(Table6[[#This Row],[rxn]],"'",""),Table1[rxnid2],Table1[kapp (1/h)],MEDIAN(Table1[kapp (1/h)]))</f>
        <v>24803.684102600713</v>
      </c>
      <c r="J674" t="s">
        <v>784</v>
      </c>
      <c r="K674" t="s">
        <v>415</v>
      </c>
      <c r="L674">
        <v>1.1661832E-8</v>
      </c>
      <c r="M674" cm="1">
        <f t="array" ref="M674">(_xlfn._xlws.FILTER(Table3[Column2],Table3[Column2]=Table2[[#This Row],[Column1]],"")=Table2[[#This Row],[Column1]])*Table2[[#This Row],[Column3]]</f>
        <v>0</v>
      </c>
      <c r="P674" t="s">
        <v>2551</v>
      </c>
      <c r="Q674" t="str">
        <f>SUBSTITUTE(Table3[[#This Row],[Column1]],"'","")</f>
        <v>RXN-CS_m_FWD-YNR001C</v>
      </c>
      <c r="S674" t="s">
        <v>784</v>
      </c>
      <c r="T674" t="s">
        <v>415</v>
      </c>
      <c r="U674">
        <v>1.1661832E-8</v>
      </c>
      <c r="V674" cm="1">
        <f t="array" ref="V674">(_xlfn._xlws.FILTER(Table3[Column2],Table3[Column2]=Table5[[#This Row],[Column1]],"")=Table5[[#This Row],[Column1]])*Table5[[#This Row],[Column3]]</f>
        <v>0</v>
      </c>
      <c r="X674" t="s">
        <v>739</v>
      </c>
      <c r="Y674" t="s">
        <v>415</v>
      </c>
      <c r="Z674">
        <v>2.5013355519999999E-6</v>
      </c>
      <c r="AA674">
        <f>_xlfn.XLOOKUP(Table4[[#This Row],[Column1]],Table2[Column1],Table2[Column3])</f>
        <v>2.5013355519999999E-6</v>
      </c>
      <c r="AB674">
        <f>(Table4[[#This Row],[old flux]]-Table4[[#This Row],[Column3]])/Table4[[#This Row],[old flux]]</f>
        <v>0</v>
      </c>
    </row>
    <row r="675" spans="6:28" hidden="1" x14ac:dyDescent="0.2">
      <c r="F675" t="s">
        <v>6426</v>
      </c>
      <c r="G675">
        <f>_xlfn.XLOOKUP(SUBSTITUTE(Table6[[#This Row],[rxn]],"'",""),Table1[rxnid2],Table1[kapp (1/h)],MEDIAN(Table1[kapp (1/h)]))</f>
        <v>24803.684102600713</v>
      </c>
      <c r="J675" t="s">
        <v>785</v>
      </c>
      <c r="K675" t="s">
        <v>415</v>
      </c>
      <c r="L675">
        <v>2.39414772E-7</v>
      </c>
      <c r="M675" cm="1">
        <f t="array" ref="M675">(_xlfn._xlws.FILTER(Table3[Column2],Table3[Column2]=Table2[[#This Row],[Column1]],"")=Table2[[#This Row],[Column1]])*Table2[[#This Row],[Column3]]</f>
        <v>0</v>
      </c>
      <c r="P675" t="s">
        <v>2552</v>
      </c>
      <c r="Q675" t="str">
        <f>SUBSTITUTE(Table3[[#This Row],[Column1]],"'","")</f>
        <v>RXN-CS_x_FWD-YCR005C</v>
      </c>
      <c r="S675" t="s">
        <v>785</v>
      </c>
      <c r="T675" t="s">
        <v>415</v>
      </c>
      <c r="U675">
        <v>2.39414772E-7</v>
      </c>
      <c r="V675" cm="1">
        <f t="array" ref="V675">(_xlfn._xlws.FILTER(Table3[Column2],Table3[Column2]=Table5[[#This Row],[Column1]],"")=Table5[[#This Row],[Column1]])*Table5[[#This Row],[Column3]]</f>
        <v>0</v>
      </c>
      <c r="X675" t="s">
        <v>5334</v>
      </c>
      <c r="Y675" t="s">
        <v>415</v>
      </c>
      <c r="Z675">
        <v>3.3103229999999999E-9</v>
      </c>
      <c r="AA675" t="e">
        <f>_xlfn.XLOOKUP(Table4[[#This Row],[Column1]],Table2[Column1],Table2[Column3])</f>
        <v>#N/A</v>
      </c>
      <c r="AB675" t="e">
        <f>(Table4[[#This Row],[old flux]]-Table4[[#This Row],[Column3]])/Table4[[#This Row],[old flux]]</f>
        <v>#N/A</v>
      </c>
    </row>
    <row r="676" spans="6:28" hidden="1" x14ac:dyDescent="0.2">
      <c r="F676" t="s">
        <v>6427</v>
      </c>
      <c r="G676">
        <f>_xlfn.XLOOKUP(SUBSTITUTE(Table6[[#This Row],[rxn]],"'",""),Table1[rxnid2],Table1[kapp (1/h)],MEDIAN(Table1[kapp (1/h)]))</f>
        <v>24803.684102600713</v>
      </c>
      <c r="J676" t="s">
        <v>786</v>
      </c>
      <c r="K676" t="s">
        <v>415</v>
      </c>
      <c r="L676">
        <v>7.7226014000000004E-8</v>
      </c>
      <c r="M676" cm="1">
        <f t="array" ref="M676">(_xlfn._xlws.FILTER(Table3[Column2],Table3[Column2]=Table2[[#This Row],[Column1]],"")=Table2[[#This Row],[Column1]])*Table2[[#This Row],[Column3]]</f>
        <v>0</v>
      </c>
      <c r="P676" t="s">
        <v>2553</v>
      </c>
      <c r="Q676" t="str">
        <f>SUBSTITUTE(Table3[[#This Row],[Column1]],"'","")</f>
        <v>RXN-CPPPGO_c_FWD-YDR044W</v>
      </c>
      <c r="S676" t="s">
        <v>786</v>
      </c>
      <c r="T676" t="s">
        <v>415</v>
      </c>
      <c r="U676">
        <v>7.7226014000000004E-8</v>
      </c>
      <c r="V676" cm="1">
        <f t="array" ref="V676">(_xlfn._xlws.FILTER(Table3[Column2],Table3[Column2]=Table5[[#This Row],[Column1]],"")=Table5[[#This Row],[Column1]])*Table5[[#This Row],[Column3]]</f>
        <v>0</v>
      </c>
      <c r="X676" t="s">
        <v>5335</v>
      </c>
      <c r="Y676" t="s">
        <v>415</v>
      </c>
      <c r="Z676">
        <v>5.4468569999999998E-9</v>
      </c>
      <c r="AA676" t="e">
        <f>_xlfn.XLOOKUP(Table4[[#This Row],[Column1]],Table2[Column1],Table2[Column3])</f>
        <v>#N/A</v>
      </c>
      <c r="AB676" t="e">
        <f>(Table4[[#This Row],[old flux]]-Table4[[#This Row],[Column3]])/Table4[[#This Row],[old flux]]</f>
        <v>#N/A</v>
      </c>
    </row>
    <row r="677" spans="6:28" hidden="1" x14ac:dyDescent="0.2">
      <c r="F677" t="s">
        <v>6428</v>
      </c>
      <c r="G677">
        <f>_xlfn.XLOOKUP(SUBSTITUTE(Table6[[#This Row],[rxn]],"'",""),Table1[rxnid2],Table1[kapp (1/h)],MEDIAN(Table1[kapp (1/h)]))</f>
        <v>24803.684102600713</v>
      </c>
      <c r="J677" t="s">
        <v>787</v>
      </c>
      <c r="K677" t="s">
        <v>415</v>
      </c>
      <c r="L677">
        <v>8.9213507999999996E-8</v>
      </c>
      <c r="M677" cm="1">
        <f t="array" ref="M677">(_xlfn._xlws.FILTER(Table3[Column2],Table3[Column2]=Table2[[#This Row],[Column1]],"")=Table2[[#This Row],[Column1]])*Table2[[#This Row],[Column3]]</f>
        <v>0</v>
      </c>
      <c r="P677" t="s">
        <v>2554</v>
      </c>
      <c r="Q677" t="str">
        <f>SUBSTITUTE(Table3[[#This Row],[Column1]],"'","")</f>
        <v>RXN-CTPS2_c_FWD-YBL039C</v>
      </c>
      <c r="S677" t="s">
        <v>787</v>
      </c>
      <c r="T677" t="s">
        <v>415</v>
      </c>
      <c r="U677">
        <v>8.9213507999999996E-8</v>
      </c>
      <c r="V677" cm="1">
        <f t="array" ref="V677">(_xlfn._xlws.FILTER(Table3[Column2],Table3[Column2]=Table5[[#This Row],[Column1]],"")=Table5[[#This Row],[Column1]])*Table5[[#This Row],[Column3]]</f>
        <v>0</v>
      </c>
      <c r="X677" t="s">
        <v>740</v>
      </c>
      <c r="Y677" t="s">
        <v>415</v>
      </c>
      <c r="Z677">
        <v>1.34670277E-7</v>
      </c>
      <c r="AA677">
        <f>_xlfn.XLOOKUP(Table4[[#This Row],[Column1]],Table2[Column1],Table2[Column3])</f>
        <v>1.34670277E-7</v>
      </c>
      <c r="AB677">
        <f>(Table4[[#This Row],[old flux]]-Table4[[#This Row],[Column3]])/Table4[[#This Row],[old flux]]</f>
        <v>0</v>
      </c>
    </row>
    <row r="678" spans="6:28" hidden="1" x14ac:dyDescent="0.2">
      <c r="F678" t="s">
        <v>6429</v>
      </c>
      <c r="G678">
        <f>_xlfn.XLOOKUP(SUBSTITUTE(Table6[[#This Row],[rxn]],"'",""),Table1[rxnid2],Table1[kapp (1/h)],MEDIAN(Table1[kapp (1/h)]))</f>
        <v>24803.684102600713</v>
      </c>
      <c r="J678" t="s">
        <v>788</v>
      </c>
      <c r="K678" t="s">
        <v>415</v>
      </c>
      <c r="L678">
        <v>1.9811286500000001E-7</v>
      </c>
      <c r="M678" cm="1">
        <f t="array" ref="M678">(_xlfn._xlws.FILTER(Table3[Column2],Table3[Column2]=Table2[[#This Row],[Column1]],"")=Table2[[#This Row],[Column1]])*Table2[[#This Row],[Column3]]</f>
        <v>0</v>
      </c>
      <c r="P678" t="s">
        <v>2555</v>
      </c>
      <c r="Q678" t="str">
        <f>SUBSTITUTE(Table3[[#This Row],[Column1]],"'","")</f>
        <v>RXN-CTPS2_c_FWD-YJR103W</v>
      </c>
      <c r="S678" t="s">
        <v>788</v>
      </c>
      <c r="T678" t="s">
        <v>415</v>
      </c>
      <c r="U678">
        <v>1.9811286500000001E-7</v>
      </c>
      <c r="V678" cm="1">
        <f t="array" ref="V678">(_xlfn._xlws.FILTER(Table3[Column2],Table3[Column2]=Table5[[#This Row],[Column1]],"")=Table5[[#This Row],[Column1]])*Table5[[#This Row],[Column3]]</f>
        <v>0</v>
      </c>
      <c r="X678" t="s">
        <v>5336</v>
      </c>
      <c r="Y678" t="s">
        <v>415</v>
      </c>
      <c r="Z678">
        <v>1.6059600000000001E-10</v>
      </c>
      <c r="AA678" t="e">
        <f>_xlfn.XLOOKUP(Table4[[#This Row],[Column1]],Table2[Column1],Table2[Column3])</f>
        <v>#N/A</v>
      </c>
      <c r="AB678" t="e">
        <f>(Table4[[#This Row],[old flux]]-Table4[[#This Row],[Column3]])/Table4[[#This Row],[old flux]]</f>
        <v>#N/A</v>
      </c>
    </row>
    <row r="679" spans="6:28" hidden="1" x14ac:dyDescent="0.2">
      <c r="F679" t="s">
        <v>6430</v>
      </c>
      <c r="G679">
        <f>_xlfn.XLOOKUP(SUBSTITUTE(Table6[[#This Row],[rxn]],"'",""),Table1[rxnid2],Table1[kapp (1/h)],MEDIAN(Table1[kapp (1/h)]))</f>
        <v>24803.684102600713</v>
      </c>
      <c r="J679" t="s">
        <v>789</v>
      </c>
      <c r="K679" t="s">
        <v>415</v>
      </c>
      <c r="L679">
        <v>6.3768239999999995E-7</v>
      </c>
      <c r="M679" cm="1">
        <f t="array" ref="M679">(_xlfn._xlws.FILTER(Table3[Column2],Table3[Column2]=Table2[[#This Row],[Column1]],"")=Table2[[#This Row],[Column1]])*Table2[[#This Row],[Column3]]</f>
        <v>0</v>
      </c>
      <c r="P679" t="s">
        <v>2556</v>
      </c>
      <c r="Q679" t="str">
        <f>SUBSTITUTE(Table3[[#This Row],[Column1]],"'","")</f>
        <v>RXN-CBL_c_FWD-YFR055W</v>
      </c>
      <c r="S679" t="s">
        <v>789</v>
      </c>
      <c r="T679" t="s">
        <v>415</v>
      </c>
      <c r="U679">
        <v>6.3768239999999995E-7</v>
      </c>
      <c r="V679" cm="1">
        <f t="array" ref="V679">(_xlfn._xlws.FILTER(Table3[Column2],Table3[Column2]=Table5[[#This Row],[Column1]],"")=Table5[[#This Row],[Column1]])*Table5[[#This Row],[Column3]]</f>
        <v>0</v>
      </c>
      <c r="X679" t="s">
        <v>5337</v>
      </c>
      <c r="Y679" t="s">
        <v>415</v>
      </c>
      <c r="Z679">
        <v>4.3085799999999998E-10</v>
      </c>
      <c r="AA679" t="e">
        <f>_xlfn.XLOOKUP(Table4[[#This Row],[Column1]],Table2[Column1],Table2[Column3])</f>
        <v>#N/A</v>
      </c>
      <c r="AB679" t="e">
        <f>(Table4[[#This Row],[old flux]]-Table4[[#This Row],[Column3]])/Table4[[#This Row],[old flux]]</f>
        <v>#N/A</v>
      </c>
    </row>
    <row r="680" spans="6:28" hidden="1" x14ac:dyDescent="0.2">
      <c r="F680" t="s">
        <v>6431</v>
      </c>
      <c r="G680">
        <f>_xlfn.XLOOKUP(SUBSTITUTE(Table6[[#This Row],[rxn]],"'",""),Table1[rxnid2],Table1[kapp (1/h)],MEDIAN(Table1[kapp (1/h)]))</f>
        <v>24803.684102600713</v>
      </c>
      <c r="J680" t="s">
        <v>790</v>
      </c>
      <c r="K680" t="s">
        <v>415</v>
      </c>
      <c r="L680">
        <v>2.2524759900000001E-7</v>
      </c>
      <c r="M680" cm="1">
        <f t="array" ref="M680">(_xlfn._xlws.FILTER(Table3[Column2],Table3[Column2]=Table2[[#This Row],[Column1]],"")=Table2[[#This Row],[Column1]])*Table2[[#This Row],[Column3]]</f>
        <v>0</v>
      </c>
      <c r="P680" t="s">
        <v>2557</v>
      </c>
      <c r="Q680" t="str">
        <f>SUBSTITUTE(Table3[[#This Row],[Column1]],"'","")</f>
        <v>RXN-CBL_c_FWD-YGL184C</v>
      </c>
      <c r="S680" t="s">
        <v>790</v>
      </c>
      <c r="T680" t="s">
        <v>415</v>
      </c>
      <c r="U680">
        <v>2.2524759900000001E-7</v>
      </c>
      <c r="V680" cm="1">
        <f t="array" ref="V680">(_xlfn._xlws.FILTER(Table3[Column2],Table3[Column2]=Table5[[#This Row],[Column1]],"")=Table5[[#This Row],[Column1]])*Table5[[#This Row],[Column3]]</f>
        <v>0</v>
      </c>
      <c r="X680" t="s">
        <v>741</v>
      </c>
      <c r="Y680" t="s">
        <v>415</v>
      </c>
      <c r="Z680">
        <v>2.0032116000000001E-8</v>
      </c>
      <c r="AA680">
        <f>_xlfn.XLOOKUP(Table4[[#This Row],[Column1]],Table2[Column1],Table2[Column3])</f>
        <v>2.0032116000000001E-8</v>
      </c>
      <c r="AB680">
        <f>(Table4[[#This Row],[old flux]]-Table4[[#This Row],[Column3]])/Table4[[#This Row],[old flux]]</f>
        <v>0</v>
      </c>
    </row>
    <row r="681" spans="6:28" hidden="1" x14ac:dyDescent="0.2">
      <c r="F681" t="s">
        <v>6432</v>
      </c>
      <c r="G681">
        <f>_xlfn.XLOOKUP(SUBSTITUTE(Table6[[#This Row],[rxn]],"'",""),Table1[rxnid2],Table1[kapp (1/h)],MEDIAN(Table1[kapp (1/h)]))</f>
        <v>24803.684102600713</v>
      </c>
      <c r="J681" t="s">
        <v>791</v>
      </c>
      <c r="K681" t="s">
        <v>415</v>
      </c>
      <c r="L681">
        <v>6.2124496200000002E-7</v>
      </c>
      <c r="M681" cm="1">
        <f t="array" ref="M681">(_xlfn._xlws.FILTER(Table3[Column2],Table3[Column2]=Table2[[#This Row],[Column1]],"")=Table2[[#This Row],[Column1]])*Table2[[#This Row],[Column3]]</f>
        <v>0</v>
      </c>
      <c r="P681" t="s">
        <v>2558</v>
      </c>
      <c r="Q681" t="str">
        <f>SUBSTITUTE(Table3[[#This Row],[Column1]],"'","")</f>
        <v>RXN-CYSTS_c_FWD-YGR155W</v>
      </c>
      <c r="S681" t="s">
        <v>791</v>
      </c>
      <c r="T681" t="s">
        <v>415</v>
      </c>
      <c r="U681">
        <v>6.2124496200000002E-7</v>
      </c>
      <c r="V681" cm="1">
        <f t="array" ref="V681">(_xlfn._xlws.FILTER(Table3[Column2],Table3[Column2]=Table5[[#This Row],[Column1]],"")=Table5[[#This Row],[Column1]])*Table5[[#This Row],[Column3]]</f>
        <v>0</v>
      </c>
      <c r="X681" t="s">
        <v>742</v>
      </c>
      <c r="Y681" t="s">
        <v>415</v>
      </c>
      <c r="Z681">
        <v>1.3370092500000001E-7</v>
      </c>
      <c r="AA681">
        <f>_xlfn.XLOOKUP(Table4[[#This Row],[Column1]],Table2[Column1],Table2[Column3])</f>
        <v>1.3370092500000001E-7</v>
      </c>
      <c r="AB681">
        <f>(Table4[[#This Row],[old flux]]-Table4[[#This Row],[Column3]])/Table4[[#This Row],[old flux]]</f>
        <v>0</v>
      </c>
    </row>
    <row r="682" spans="6:28" hidden="1" x14ac:dyDescent="0.2">
      <c r="F682" t="s">
        <v>6433</v>
      </c>
      <c r="G682">
        <f>_xlfn.XLOOKUP(SUBSTITUTE(Table6[[#This Row],[rxn]],"'",""),Table1[rxnid2],Table1[kapp (1/h)],MEDIAN(Table1[kapp (1/h)]))</f>
        <v>24803.684102600713</v>
      </c>
      <c r="J682" t="s">
        <v>792</v>
      </c>
      <c r="K682" t="s">
        <v>415</v>
      </c>
      <c r="L682">
        <v>7.3746536699999997E-7</v>
      </c>
      <c r="M682" cm="1">
        <f t="array" ref="M682">(_xlfn._xlws.FILTER(Table3[Column2],Table3[Column2]=Table2[[#This Row],[Column1]],"")=Table2[[#This Row],[Column1]])*Table2[[#This Row],[Column3]]</f>
        <v>0</v>
      </c>
      <c r="P682" t="s">
        <v>2559</v>
      </c>
      <c r="Q682" t="str">
        <f>SUBSTITUTE(Table3[[#This Row],[Column1]],"'","")</f>
        <v>RXN-CYSTGL_c_FWD-YAL012W</v>
      </c>
      <c r="S682" t="s">
        <v>792</v>
      </c>
      <c r="T682" t="s">
        <v>415</v>
      </c>
      <c r="U682">
        <v>7.3746536699999997E-7</v>
      </c>
      <c r="V682" cm="1">
        <f t="array" ref="V682">(_xlfn._xlws.FILTER(Table3[Column2],Table3[Column2]=Table5[[#This Row],[Column1]],"")=Table5[[#This Row],[Column1]])*Table5[[#This Row],[Column3]]</f>
        <v>0</v>
      </c>
      <c r="X682" t="s">
        <v>743</v>
      </c>
      <c r="Y682" t="s">
        <v>415</v>
      </c>
      <c r="Z682">
        <v>4.8600858999999998E-8</v>
      </c>
      <c r="AA682">
        <f>_xlfn.XLOOKUP(Table4[[#This Row],[Column1]],Table2[Column1],Table2[Column3])</f>
        <v>4.8600858999999998E-8</v>
      </c>
      <c r="AB682">
        <f>(Table4[[#This Row],[old flux]]-Table4[[#This Row],[Column3]])/Table4[[#This Row],[old flux]]</f>
        <v>0</v>
      </c>
    </row>
    <row r="683" spans="6:28" hidden="1" x14ac:dyDescent="0.2">
      <c r="F683" t="s">
        <v>6434</v>
      </c>
      <c r="G683">
        <f>_xlfn.XLOOKUP(SUBSTITUTE(Table6[[#This Row],[rxn]],"'",""),Table1[rxnid2],Table1[kapp (1/h)],MEDIAN(Table1[kapp (1/h)]))</f>
        <v>24803.684102600713</v>
      </c>
      <c r="J683" t="s">
        <v>793</v>
      </c>
      <c r="K683" t="s">
        <v>415</v>
      </c>
      <c r="L683">
        <v>7.1347204999999999E-8</v>
      </c>
      <c r="M683" cm="1">
        <f t="array" ref="M683">(_xlfn._xlws.FILTER(Table3[Column2],Table3[Column2]=Table2[[#This Row],[Column1]],"")=Table2[[#This Row],[Column1]])*Table2[[#This Row],[Column3]]</f>
        <v>0</v>
      </c>
      <c r="P683" t="s">
        <v>2560</v>
      </c>
      <c r="Q683" t="str">
        <f>SUBSTITUTE(Table3[[#This Row],[Column1]],"'","")</f>
        <v>RXN-METB1_c_FWD-YJR130C</v>
      </c>
      <c r="S683" t="s">
        <v>793</v>
      </c>
      <c r="T683" t="s">
        <v>415</v>
      </c>
      <c r="U683">
        <v>7.1347204999999999E-8</v>
      </c>
      <c r="V683" cm="1">
        <f t="array" ref="V683">(_xlfn._xlws.FILTER(Table3[Column2],Table3[Column2]=Table5[[#This Row],[Column1]],"")=Table5[[#This Row],[Column1]])*Table5[[#This Row],[Column3]]</f>
        <v>0</v>
      </c>
      <c r="X683" t="s">
        <v>744</v>
      </c>
      <c r="Y683" t="s">
        <v>415</v>
      </c>
      <c r="Z683">
        <v>2.6114033999999999E-8</v>
      </c>
      <c r="AA683">
        <f>_xlfn.XLOOKUP(Table4[[#This Row],[Column1]],Table2[Column1],Table2[Column3])</f>
        <v>2.6114033999999999E-8</v>
      </c>
      <c r="AB683">
        <f>(Table4[[#This Row],[old flux]]-Table4[[#This Row],[Column3]])/Table4[[#This Row],[old flux]]</f>
        <v>0</v>
      </c>
    </row>
    <row r="684" spans="6:28" hidden="1" x14ac:dyDescent="0.2">
      <c r="F684" t="s">
        <v>6435</v>
      </c>
      <c r="G684">
        <f>_xlfn.XLOOKUP(SUBSTITUTE(Table6[[#This Row],[rxn]],"'",""),Table1[rxnid2],Table1[kapp (1/h)],MEDIAN(Table1[kapp (1/h)]))</f>
        <v>24803.684102600713</v>
      </c>
      <c r="J684" t="s">
        <v>794</v>
      </c>
      <c r="K684" t="s">
        <v>415</v>
      </c>
      <c r="L684">
        <v>8.3377851699999996E-7</v>
      </c>
      <c r="M684" cm="1">
        <f t="array" ref="M684">(_xlfn._xlws.FILTER(Table3[Column2],Table3[Column2]=Table2[[#This Row],[Column1]],"")=Table2[[#This Row],[Column1]])*Table2[[#This Row],[Column3]]</f>
        <v>0</v>
      </c>
      <c r="P684" t="s">
        <v>2561</v>
      </c>
      <c r="Q684" t="str">
        <f>SUBSTITUTE(Table3[[#This Row],[Column1]],"'","")</f>
        <v>RXN-CYSS_c_FWD-YLR303W</v>
      </c>
      <c r="S684" t="s">
        <v>794</v>
      </c>
      <c r="T684" t="s">
        <v>415</v>
      </c>
      <c r="U684">
        <v>8.3377851699999996E-7</v>
      </c>
      <c r="V684" cm="1">
        <f t="array" ref="V684">(_xlfn._xlws.FILTER(Table3[Column2],Table3[Column2]=Table5[[#This Row],[Column1]],"")=Table5[[#This Row],[Column1]])*Table5[[#This Row],[Column3]]</f>
        <v>0</v>
      </c>
      <c r="X684" t="s">
        <v>5338</v>
      </c>
      <c r="Y684" t="s">
        <v>415</v>
      </c>
      <c r="Z684">
        <v>2.7435519999999999E-9</v>
      </c>
      <c r="AA684" t="e">
        <f>_xlfn.XLOOKUP(Table4[[#This Row],[Column1]],Table2[Column1],Table2[Column3])</f>
        <v>#N/A</v>
      </c>
      <c r="AB684" t="e">
        <f>(Table4[[#This Row],[old flux]]-Table4[[#This Row],[Column3]])/Table4[[#This Row],[old flux]]</f>
        <v>#N/A</v>
      </c>
    </row>
    <row r="685" spans="6:28" hidden="1" x14ac:dyDescent="0.2">
      <c r="F685" t="s">
        <v>6436</v>
      </c>
      <c r="G685">
        <f>_xlfn.XLOOKUP(SUBSTITUTE(Table6[[#This Row],[rxn]],"'",""),Table1[rxnid2],Table1[kapp (1/h)],MEDIAN(Table1[kapp (1/h)]))</f>
        <v>24803.684102600713</v>
      </c>
      <c r="J685" t="s">
        <v>795</v>
      </c>
      <c r="K685" t="s">
        <v>415</v>
      </c>
      <c r="L685">
        <v>9.6152074000000003E-8</v>
      </c>
      <c r="M685" cm="1">
        <f t="array" ref="M685">(_xlfn._xlws.FILTER(Table3[Column2],Table3[Column2]=Table2[[#This Row],[Column1]],"")=Table2[[#This Row],[Column1]])*Table2[[#This Row],[Column3]]</f>
        <v>0</v>
      </c>
      <c r="P685" t="s">
        <v>2562</v>
      </c>
      <c r="Q685" t="str">
        <f>SUBSTITUTE(Table3[[#This Row],[Column1]],"'","")</f>
        <v>RXN-CYSTRS_c_FWD-YNL247W</v>
      </c>
      <c r="S685" t="s">
        <v>795</v>
      </c>
      <c r="T685" t="s">
        <v>415</v>
      </c>
      <c r="U685">
        <v>9.6152074000000003E-8</v>
      </c>
      <c r="V685" cm="1">
        <f t="array" ref="V685">(_xlfn._xlws.FILTER(Table3[Column2],Table3[Column2]=Table5[[#This Row],[Column1]],"")=Table5[[#This Row],[Column1]])*Table5[[#This Row],[Column3]]</f>
        <v>0</v>
      </c>
      <c r="X685" t="s">
        <v>745</v>
      </c>
      <c r="Y685" t="s">
        <v>415</v>
      </c>
      <c r="Z685">
        <v>5.9494585000000001E-8</v>
      </c>
      <c r="AA685">
        <f>_xlfn.XLOOKUP(Table4[[#This Row],[Column1]],Table2[Column1],Table2[Column3])</f>
        <v>5.9494585000000001E-8</v>
      </c>
      <c r="AB685">
        <f>(Table4[[#This Row],[old flux]]-Table4[[#This Row],[Column3]])/Table4[[#This Row],[old flux]]</f>
        <v>0</v>
      </c>
    </row>
    <row r="686" spans="6:28" hidden="1" x14ac:dyDescent="0.2">
      <c r="F686" t="s">
        <v>6437</v>
      </c>
      <c r="G686">
        <f>_xlfn.XLOOKUP(SUBSTITUTE(Table6[[#This Row],[rxn]],"'",""),Table1[rxnid2],Table1[kapp (1/h)],MEDIAN(Table1[kapp (1/h)]))</f>
        <v>24803.684102600713</v>
      </c>
      <c r="J686" t="s">
        <v>796</v>
      </c>
      <c r="K686" t="s">
        <v>415</v>
      </c>
      <c r="L686">
        <v>1.3935513E-8</v>
      </c>
      <c r="M686" cm="1">
        <f t="array" ref="M686">(_xlfn._xlws.FILTER(Table3[Column2],Table3[Column2]=Table2[[#This Row],[Column1]],"")=Table2[[#This Row],[Column1]])*Table2[[#This Row],[Column3]]</f>
        <v>0</v>
      </c>
      <c r="P686" t="s">
        <v>2563</v>
      </c>
      <c r="Q686" t="str">
        <f>SUBSTITUTE(Table3[[#This Row],[Column1]],"'","")</f>
        <v>RXN-CYTD_c_FWD-YLR245C</v>
      </c>
      <c r="S686" t="s">
        <v>796</v>
      </c>
      <c r="T686" t="s">
        <v>415</v>
      </c>
      <c r="U686">
        <v>1.3935513E-8</v>
      </c>
      <c r="V686" cm="1">
        <f t="array" ref="V686">(_xlfn._xlws.FILTER(Table3[Column2],Table3[Column2]=Table5[[#This Row],[Column1]],"")=Table5[[#This Row],[Column1]])*Table5[[#This Row],[Column3]]</f>
        <v>0</v>
      </c>
      <c r="X686" t="s">
        <v>746</v>
      </c>
      <c r="Y686" t="s">
        <v>415</v>
      </c>
      <c r="Z686">
        <v>1.7974790299999999E-7</v>
      </c>
      <c r="AA686">
        <f>_xlfn.XLOOKUP(Table4[[#This Row],[Column1]],Table2[Column1],Table2[Column3])</f>
        <v>1.7974790299999999E-7</v>
      </c>
      <c r="AB686">
        <f>(Table4[[#This Row],[old flux]]-Table4[[#This Row],[Column3]])/Table4[[#This Row],[old flux]]</f>
        <v>0</v>
      </c>
    </row>
    <row r="687" spans="6:28" hidden="1" x14ac:dyDescent="0.2">
      <c r="F687" t="s">
        <v>6438</v>
      </c>
      <c r="G687">
        <f>_xlfn.XLOOKUP(SUBSTITUTE(Table6[[#This Row],[rxn]],"'",""),Table1[rxnid2],Table1[kapp (1/h)],MEDIAN(Table1[kapp (1/h)]))</f>
        <v>24803.684102600713</v>
      </c>
      <c r="J687" t="s">
        <v>797</v>
      </c>
      <c r="K687" t="s">
        <v>415</v>
      </c>
      <c r="L687">
        <v>6.4566418999999995E-8</v>
      </c>
      <c r="M687" cm="1">
        <f t="array" ref="M687">(_xlfn._xlws.FILTER(Table3[Column2],Table3[Column2]=Table2[[#This Row],[Column1]],"")=Table2[[#This Row],[Column1]])*Table2[[#This Row],[Column3]]</f>
        <v>0</v>
      </c>
      <c r="P687" t="s">
        <v>2564</v>
      </c>
      <c r="Q687" t="str">
        <f>SUBSTITUTE(Table3[[#This Row],[Column1]],"'","")</f>
        <v>RXN-CYTDK2_c_FWD-YNR012W</v>
      </c>
      <c r="S687" t="s">
        <v>797</v>
      </c>
      <c r="T687" t="s">
        <v>415</v>
      </c>
      <c r="U687">
        <v>6.4566418999999995E-8</v>
      </c>
      <c r="V687" cm="1">
        <f t="array" ref="V687">(_xlfn._xlws.FILTER(Table3[Column2],Table3[Column2]=Table5[[#This Row],[Column1]],"")=Table5[[#This Row],[Column1]])*Table5[[#This Row],[Column3]]</f>
        <v>0</v>
      </c>
      <c r="X687" t="s">
        <v>5339</v>
      </c>
      <c r="Y687" t="s">
        <v>415</v>
      </c>
      <c r="Z687">
        <v>8.8136099999999995E-10</v>
      </c>
      <c r="AA687" t="e">
        <f>_xlfn.XLOOKUP(Table4[[#This Row],[Column1]],Table2[Column1],Table2[Column3])</f>
        <v>#N/A</v>
      </c>
      <c r="AB687" t="e">
        <f>(Table4[[#This Row],[old flux]]-Table4[[#This Row],[Column3]])/Table4[[#This Row],[old flux]]</f>
        <v>#N/A</v>
      </c>
    </row>
    <row r="688" spans="6:28" hidden="1" x14ac:dyDescent="0.2">
      <c r="F688" t="s">
        <v>6439</v>
      </c>
      <c r="G688">
        <f>_xlfn.XLOOKUP(SUBSTITUTE(Table6[[#This Row],[rxn]],"'",""),Table1[rxnid2],Table1[kapp (1/h)],MEDIAN(Table1[kapp (1/h)]))</f>
        <v>24803.684102600713</v>
      </c>
      <c r="J688" t="s">
        <v>798</v>
      </c>
      <c r="K688" t="s">
        <v>415</v>
      </c>
      <c r="L688">
        <v>2.8102632999999999E-8</v>
      </c>
      <c r="M688" cm="1">
        <f t="array" ref="M688">(_xlfn._xlws.FILTER(Table3[Column2],Table3[Column2]=Table2[[#This Row],[Column1]],"")=Table2[[#This Row],[Column1]])*Table2[[#This Row],[Column3]]</f>
        <v>0</v>
      </c>
      <c r="P688" t="s">
        <v>2565</v>
      </c>
      <c r="Q688" t="str">
        <f>SUBSTITUTE(Table3[[#This Row],[Column1]],"'","")</f>
        <v>RXN-CSND_c_FWD-YPR062W</v>
      </c>
      <c r="S688" t="s">
        <v>798</v>
      </c>
      <c r="T688" t="s">
        <v>415</v>
      </c>
      <c r="U688">
        <v>2.8102632999999999E-8</v>
      </c>
      <c r="V688" cm="1">
        <f t="array" ref="V688">(_xlfn._xlws.FILTER(Table3[Column2],Table3[Column2]=Table5[[#This Row],[Column1]],"")=Table5[[#This Row],[Column1]])*Table5[[#This Row],[Column3]]</f>
        <v>0</v>
      </c>
      <c r="X688" t="s">
        <v>747</v>
      </c>
      <c r="Y688" t="s">
        <v>415</v>
      </c>
      <c r="Z688">
        <v>7.4290691000000004E-8</v>
      </c>
      <c r="AA688">
        <f>_xlfn.XLOOKUP(Table4[[#This Row],[Column1]],Table2[Column1],Table2[Column3])</f>
        <v>7.4290691000000004E-8</v>
      </c>
      <c r="AB688">
        <f>(Table4[[#This Row],[old flux]]-Table4[[#This Row],[Column3]])/Table4[[#This Row],[old flux]]</f>
        <v>0</v>
      </c>
    </row>
    <row r="689" spans="6:28" hidden="1" x14ac:dyDescent="0.2">
      <c r="F689" t="s">
        <v>6440</v>
      </c>
      <c r="G689">
        <f>_xlfn.XLOOKUP(SUBSTITUTE(Table6[[#This Row],[rxn]],"'",""),Table1[rxnid2],Table1[kapp (1/h)],MEDIAN(Table1[kapp (1/h)]))</f>
        <v>24803.684102600713</v>
      </c>
      <c r="J689" t="s">
        <v>799</v>
      </c>
      <c r="K689" t="s">
        <v>415</v>
      </c>
      <c r="L689">
        <v>7.4313279999999995E-8</v>
      </c>
      <c r="M689" cm="1">
        <f t="array" ref="M689">(_xlfn._xlws.FILTER(Table3[Column2],Table3[Column2]=Table2[[#This Row],[Column1]],"")=Table2[[#This Row],[Column1]])*Table2[[#This Row],[Column3]]</f>
        <v>0</v>
      </c>
      <c r="P689" t="s">
        <v>2566</v>
      </c>
      <c r="Q689" t="str">
        <f>SUBSTITUTE(Table3[[#This Row],[Column1]],"'","")</f>
        <v>RXN-ARAB14LO_c_FWD-YML086C</v>
      </c>
      <c r="S689" t="s">
        <v>799</v>
      </c>
      <c r="T689" t="s">
        <v>415</v>
      </c>
      <c r="U689">
        <v>7.4313279999999995E-8</v>
      </c>
      <c r="V689" cm="1">
        <f t="array" ref="V689">(_xlfn._xlws.FILTER(Table3[Column2],Table3[Column2]=Table5[[#This Row],[Column1]],"")=Table5[[#This Row],[Column1]])*Table5[[#This Row],[Column3]]</f>
        <v>0</v>
      </c>
      <c r="X689" t="s">
        <v>748</v>
      </c>
      <c r="Y689" t="s">
        <v>415</v>
      </c>
      <c r="Z689">
        <v>2.8405377E-8</v>
      </c>
      <c r="AA689">
        <f>_xlfn.XLOOKUP(Table4[[#This Row],[Column1]],Table2[Column1],Table2[Column3])</f>
        <v>2.8405377E-8</v>
      </c>
      <c r="AB689">
        <f>(Table4[[#This Row],[old flux]]-Table4[[#This Row],[Column3]])/Table4[[#This Row],[old flux]]</f>
        <v>0</v>
      </c>
    </row>
    <row r="690" spans="6:28" hidden="1" x14ac:dyDescent="0.2">
      <c r="F690" t="s">
        <v>6441</v>
      </c>
      <c r="G690">
        <f>_xlfn.XLOOKUP(SUBSTITUTE(Table6[[#This Row],[rxn]],"'",""),Table1[rxnid2],Table1[kapp (1/h)],MEDIAN(Table1[kapp (1/h)]))</f>
        <v>24803.684102600713</v>
      </c>
      <c r="J690" t="s">
        <v>800</v>
      </c>
      <c r="K690" t="s">
        <v>415</v>
      </c>
      <c r="L690">
        <v>1.6218467500000001E-7</v>
      </c>
      <c r="M690" cm="1">
        <f t="array" ref="M690">(_xlfn._xlws.FILTER(Table3[Column2],Table3[Column2]=Table2[[#This Row],[Column1]],"")=Table2[[#This Row],[Column1]])*Table2[[#This Row],[Column3]]</f>
        <v>0</v>
      </c>
      <c r="P690" t="s">
        <v>2567</v>
      </c>
      <c r="Q690" t="str">
        <f>SUBSTITUTE(Table3[[#This Row],[Column1]],"'","")</f>
        <v>RXN-ARAB14LO_c_REV-YML086C</v>
      </c>
      <c r="S690" t="s">
        <v>800</v>
      </c>
      <c r="T690" t="s">
        <v>415</v>
      </c>
      <c r="U690">
        <v>1.6218467500000001E-7</v>
      </c>
      <c r="V690" cm="1">
        <f t="array" ref="V690">(_xlfn._xlws.FILTER(Table3[Column2],Table3[Column2]=Table5[[#This Row],[Column1]],"")=Table5[[#This Row],[Column1]])*Table5[[#This Row],[Column3]]</f>
        <v>0</v>
      </c>
      <c r="X690" t="s">
        <v>5340</v>
      </c>
      <c r="Y690" t="s">
        <v>415</v>
      </c>
      <c r="Z690">
        <v>1.454623E-9</v>
      </c>
      <c r="AA690" t="e">
        <f>_xlfn.XLOOKUP(Table4[[#This Row],[Column1]],Table2[Column1],Table2[Column3])</f>
        <v>#N/A</v>
      </c>
      <c r="AB690" t="e">
        <f>(Table4[[#This Row],[old flux]]-Table4[[#This Row],[Column3]])/Table4[[#This Row],[old flux]]</f>
        <v>#N/A</v>
      </c>
    </row>
    <row r="691" spans="6:28" hidden="1" x14ac:dyDescent="0.2">
      <c r="F691" t="s">
        <v>6442</v>
      </c>
      <c r="G691">
        <f>_xlfn.XLOOKUP(SUBSTITUTE(Table6[[#This Row],[rxn]],"'",""),Table1[rxnid2],Table1[kapp (1/h)],MEDIAN(Table1[kapp (1/h)]))</f>
        <v>24803.684102600713</v>
      </c>
      <c r="J691" t="s">
        <v>801</v>
      </c>
      <c r="K691" t="s">
        <v>415</v>
      </c>
      <c r="L691">
        <v>1.2860832870000001E-6</v>
      </c>
      <c r="M691" cm="1">
        <f t="array" ref="M691">(_xlfn._xlws.FILTER(Table3[Column2],Table3[Column2]=Table2[[#This Row],[Column1]],"")=Table2[[#This Row],[Column1]])*Table2[[#This Row],[Column3]]</f>
        <v>0</v>
      </c>
      <c r="P691" t="s">
        <v>2568</v>
      </c>
      <c r="Q691" t="str">
        <f>SUBSTITUTE(Table3[[#This Row],[Column1]],"'","")</f>
        <v>RXN-ARAB1Dx_c_FWD-YMR041C</v>
      </c>
      <c r="S691" t="s">
        <v>801</v>
      </c>
      <c r="T691" t="s">
        <v>415</v>
      </c>
      <c r="U691">
        <v>1.2860832870000001E-6</v>
      </c>
      <c r="V691" cm="1">
        <f t="array" ref="V691">(_xlfn._xlws.FILTER(Table3[Column2],Table3[Column2]=Table5[[#This Row],[Column1]],"")=Table5[[#This Row],[Column1]])*Table5[[#This Row],[Column3]]</f>
        <v>0</v>
      </c>
      <c r="X691" t="s">
        <v>749</v>
      </c>
      <c r="Y691" t="s">
        <v>415</v>
      </c>
      <c r="Z691">
        <v>4.0882053500000001E-7</v>
      </c>
      <c r="AA691">
        <f>_xlfn.XLOOKUP(Table4[[#This Row],[Column1]],Table2[Column1],Table2[Column3])</f>
        <v>4.0882053500000001E-7</v>
      </c>
      <c r="AB691">
        <f>(Table4[[#This Row],[old flux]]-Table4[[#This Row],[Column3]])/Table4[[#This Row],[old flux]]</f>
        <v>0</v>
      </c>
    </row>
    <row r="692" spans="6:28" hidden="1" x14ac:dyDescent="0.2">
      <c r="F692" t="s">
        <v>6443</v>
      </c>
      <c r="G692">
        <f>_xlfn.XLOOKUP(SUBSTITUTE(Table6[[#This Row],[rxn]],"'",""),Table1[rxnid2],Table1[kapp (1/h)],MEDIAN(Table1[kapp (1/h)]))</f>
        <v>24803.684102600713</v>
      </c>
      <c r="J692" t="s">
        <v>802</v>
      </c>
      <c r="K692" t="s">
        <v>415</v>
      </c>
      <c r="L692">
        <v>7.7175669999999996E-8</v>
      </c>
      <c r="M692" cm="1">
        <f t="array" ref="M692">(_xlfn._xlws.FILTER(Table3[Column2],Table3[Column2]=Table2[[#This Row],[Column1]],"")=Table2[[#This Row],[Column1]])*Table2[[#This Row],[Column3]]</f>
        <v>0</v>
      </c>
      <c r="P692" t="s">
        <v>2569</v>
      </c>
      <c r="Q692" t="str">
        <f>SUBSTITUTE(Table3[[#This Row],[Column1]],"'","")</f>
        <v>RXN-ARAB1D2_c_FWD-YBR149W</v>
      </c>
      <c r="S692" t="s">
        <v>802</v>
      </c>
      <c r="T692" t="s">
        <v>415</v>
      </c>
      <c r="U692">
        <v>7.7175669999999996E-8</v>
      </c>
      <c r="V692" cm="1">
        <f t="array" ref="V692">(_xlfn._xlws.FILTER(Table3[Column2],Table3[Column2]=Table5[[#This Row],[Column1]],"")=Table5[[#This Row],[Column1]])*Table5[[#This Row],[Column3]]</f>
        <v>0</v>
      </c>
      <c r="X692" t="s">
        <v>750</v>
      </c>
      <c r="Y692" t="s">
        <v>415</v>
      </c>
      <c r="Z692">
        <v>1.8913944999999999E-8</v>
      </c>
      <c r="AA692">
        <f>_xlfn.XLOOKUP(Table4[[#This Row],[Column1]],Table2[Column1],Table2[Column3])</f>
        <v>1.8913944999999999E-8</v>
      </c>
      <c r="AB692">
        <f>(Table4[[#This Row],[old flux]]-Table4[[#This Row],[Column3]])/Table4[[#This Row],[old flux]]</f>
        <v>0</v>
      </c>
    </row>
    <row r="693" spans="6:28" hidden="1" x14ac:dyDescent="0.2">
      <c r="F693" t="s">
        <v>6444</v>
      </c>
      <c r="G693">
        <f>_xlfn.XLOOKUP(SUBSTITUTE(Table6[[#This Row],[rxn]],"'",""),Table1[rxnid2],Table1[kapp (1/h)],MEDIAN(Table1[kapp (1/h)]))</f>
        <v>24803.684102600713</v>
      </c>
      <c r="J693" t="s">
        <v>803</v>
      </c>
      <c r="K693" t="s">
        <v>415</v>
      </c>
      <c r="L693">
        <v>1.9498768299999999E-7</v>
      </c>
      <c r="M693" cm="1">
        <f t="array" ref="M693">(_xlfn._xlws.FILTER(Table3[Column2],Table3[Column2]=Table2[[#This Row],[Column1]],"")=Table2[[#This Row],[Column1]])*Table2[[#This Row],[Column3]]</f>
        <v>0</v>
      </c>
      <c r="P693" t="s">
        <v>2570</v>
      </c>
      <c r="Q693" t="str">
        <f>SUBSTITUTE(Table3[[#This Row],[Column1]],"'","")</f>
        <v>RXN-FBA2_c_FWD-YKL060C</v>
      </c>
      <c r="S693" t="s">
        <v>803</v>
      </c>
      <c r="T693" t="s">
        <v>415</v>
      </c>
      <c r="U693">
        <v>1.9498768299999999E-7</v>
      </c>
      <c r="V693" cm="1">
        <f t="array" ref="V693">(_xlfn._xlws.FILTER(Table3[Column2],Table3[Column2]=Table5[[#This Row],[Column1]],"")=Table5[[#This Row],[Column1]])*Table5[[#This Row],[Column3]]</f>
        <v>0</v>
      </c>
      <c r="X693" t="s">
        <v>751</v>
      </c>
      <c r="Y693" t="s">
        <v>415</v>
      </c>
      <c r="Z693">
        <v>2.6912498E-8</v>
      </c>
      <c r="AA693">
        <f>_xlfn.XLOOKUP(Table4[[#This Row],[Column1]],Table2[Column1],Table2[Column3])</f>
        <v>2.6912498E-8</v>
      </c>
      <c r="AB693">
        <f>(Table4[[#This Row],[old flux]]-Table4[[#This Row],[Column3]])/Table4[[#This Row],[old flux]]</f>
        <v>0</v>
      </c>
    </row>
    <row r="694" spans="6:28" hidden="1" x14ac:dyDescent="0.2">
      <c r="F694" t="s">
        <v>6445</v>
      </c>
      <c r="G694">
        <f>_xlfn.XLOOKUP(SUBSTITUTE(Table6[[#This Row],[rxn]],"'",""),Table1[rxnid2],Table1[kapp (1/h)],MEDIAN(Table1[kapp (1/h)]))</f>
        <v>24803.684102600713</v>
      </c>
      <c r="J694" t="s">
        <v>804</v>
      </c>
      <c r="K694" t="s">
        <v>415</v>
      </c>
      <c r="L694">
        <v>7.7396290300000003E-7</v>
      </c>
      <c r="M694" cm="1">
        <f t="array" ref="M694">(_xlfn._xlws.FILTER(Table3[Column2],Table3[Column2]=Table2[[#This Row],[Column1]],"")=Table2[[#This Row],[Column1]])*Table2[[#This Row],[Column3]]</f>
        <v>0</v>
      </c>
      <c r="P694" t="s">
        <v>2571</v>
      </c>
      <c r="Q694" t="str">
        <f>SUBSTITUTE(Table3[[#This Row],[Column1]],"'","")</f>
        <v>RXN-FBA2_c_REV-YKL060C</v>
      </c>
      <c r="S694" t="s">
        <v>804</v>
      </c>
      <c r="T694" t="s">
        <v>415</v>
      </c>
      <c r="U694">
        <v>7.7396290300000003E-7</v>
      </c>
      <c r="V694" cm="1">
        <f t="array" ref="V694">(_xlfn._xlws.FILTER(Table3[Column2],Table3[Column2]=Table5[[#This Row],[Column1]],"")=Table5[[#This Row],[Column1]])*Table5[[#This Row],[Column3]]</f>
        <v>0</v>
      </c>
      <c r="X694" t="s">
        <v>752</v>
      </c>
      <c r="Y694" t="s">
        <v>415</v>
      </c>
      <c r="Z694">
        <v>2.0860646319000001E-5</v>
      </c>
      <c r="AA694">
        <f>_xlfn.XLOOKUP(Table4[[#This Row],[Column1]],Table2[Column1],Table2[Column3])</f>
        <v>2.0860646319000001E-5</v>
      </c>
      <c r="AB694">
        <f>(Table4[[#This Row],[old flux]]-Table4[[#This Row],[Column3]])/Table4[[#This Row],[old flux]]</f>
        <v>0</v>
      </c>
    </row>
    <row r="695" spans="6:28" hidden="1" x14ac:dyDescent="0.2">
      <c r="F695" t="s">
        <v>6446</v>
      </c>
      <c r="G695">
        <f>_xlfn.XLOOKUP(SUBSTITUTE(Table6[[#This Row],[rxn]],"'",""),Table1[rxnid2],Table1[kapp (1/h)],MEDIAN(Table1[kapp (1/h)]))</f>
        <v>24803.684102600713</v>
      </c>
      <c r="J695" t="s">
        <v>805</v>
      </c>
      <c r="K695" t="s">
        <v>415</v>
      </c>
      <c r="L695">
        <v>5.0808004920000002E-6</v>
      </c>
      <c r="M695" cm="1">
        <f t="array" ref="M695">(_xlfn._xlws.FILTER(Table3[Column2],Table3[Column2]=Table2[[#This Row],[Column1]],"")=Table2[[#This Row],[Column1]])*Table2[[#This Row],[Column3]]</f>
        <v>0</v>
      </c>
      <c r="P695" t="s">
        <v>2572</v>
      </c>
      <c r="Q695" t="str">
        <f>SUBSTITUTE(Table3[[#This Row],[Column1]],"'","")</f>
        <v>RXN-SBTD_D2_c_FWD-YDL246C</v>
      </c>
      <c r="S695" t="s">
        <v>805</v>
      </c>
      <c r="T695" t="s">
        <v>415</v>
      </c>
      <c r="U695">
        <v>5.0808004920000002E-6</v>
      </c>
      <c r="V695" cm="1">
        <f t="array" ref="V695">(_xlfn._xlws.FILTER(Table3[Column2],Table3[Column2]=Table5[[#This Row],[Column1]],"")=Table5[[#This Row],[Column1]])*Table5[[#This Row],[Column3]]</f>
        <v>0</v>
      </c>
      <c r="X695" t="s">
        <v>753</v>
      </c>
      <c r="Y695" t="s">
        <v>415</v>
      </c>
      <c r="Z695">
        <v>2.2439320900000001E-7</v>
      </c>
      <c r="AA695">
        <f>_xlfn.XLOOKUP(Table4[[#This Row],[Column1]],Table2[Column1],Table2[Column3])</f>
        <v>2.2439320900000001E-7</v>
      </c>
      <c r="AB695">
        <f>(Table4[[#This Row],[old flux]]-Table4[[#This Row],[Column3]])/Table4[[#This Row],[old flux]]</f>
        <v>0</v>
      </c>
    </row>
    <row r="696" spans="6:28" hidden="1" x14ac:dyDescent="0.2">
      <c r="F696" t="s">
        <v>6447</v>
      </c>
      <c r="G696">
        <f>_xlfn.XLOOKUP(SUBSTITUTE(Table6[[#This Row],[rxn]],"'",""),Table1[rxnid2],Table1[kapp (1/h)],MEDIAN(Table1[kapp (1/h)]))</f>
        <v>24803.684102600713</v>
      </c>
      <c r="J696" t="s">
        <v>806</v>
      </c>
      <c r="K696" t="s">
        <v>415</v>
      </c>
      <c r="L696">
        <v>4.2172485999999999E-7</v>
      </c>
      <c r="M696" cm="1">
        <f t="array" ref="M696">(_xlfn._xlws.FILTER(Table3[Column2],Table3[Column2]=Table2[[#This Row],[Column1]],"")=Table2[[#This Row],[Column1]])*Table2[[#This Row],[Column3]]</f>
        <v>0</v>
      </c>
      <c r="P696" t="s">
        <v>2573</v>
      </c>
      <c r="Q696" t="str">
        <f>SUBSTITUTE(Table3[[#This Row],[Column1]],"'","")</f>
        <v>RXN-SBTD_D2_c_FWD-YJR159W</v>
      </c>
      <c r="S696" t="s">
        <v>806</v>
      </c>
      <c r="T696" t="s">
        <v>415</v>
      </c>
      <c r="U696">
        <v>4.2172485999999999E-7</v>
      </c>
      <c r="V696" cm="1">
        <f t="array" ref="V696">(_xlfn._xlws.FILTER(Table3[Column2],Table3[Column2]=Table5[[#This Row],[Column1]],"")=Table5[[#This Row],[Column1]])*Table5[[#This Row],[Column3]]</f>
        <v>0</v>
      </c>
      <c r="X696" t="s">
        <v>754</v>
      </c>
      <c r="Y696" t="s">
        <v>415</v>
      </c>
      <c r="Z696">
        <v>2.0320640999999999E-8</v>
      </c>
      <c r="AA696">
        <f>_xlfn.XLOOKUP(Table4[[#This Row],[Column1]],Table2[Column1],Table2[Column3])</f>
        <v>2.0320640999999999E-8</v>
      </c>
      <c r="AB696">
        <f>(Table4[[#This Row],[old flux]]-Table4[[#This Row],[Column3]])/Table4[[#This Row],[old flux]]</f>
        <v>0</v>
      </c>
    </row>
    <row r="697" spans="6:28" hidden="1" x14ac:dyDescent="0.2">
      <c r="F697" t="s">
        <v>6448</v>
      </c>
      <c r="G697">
        <f>_xlfn.XLOOKUP(SUBSTITUTE(Table6[[#This Row],[rxn]],"'",""),Table1[rxnid2],Table1[kapp (1/h)],MEDIAN(Table1[kapp (1/h)]))</f>
        <v>24803.684102600713</v>
      </c>
      <c r="J697" t="s">
        <v>807</v>
      </c>
      <c r="K697" t="s">
        <v>415</v>
      </c>
      <c r="L697">
        <v>1.1891144468E-5</v>
      </c>
      <c r="M697" cm="1">
        <f t="array" ref="M697">(_xlfn._xlws.FILTER(Table3[Column2],Table3[Column2]=Table2[[#This Row],[Column1]],"")=Table2[[#This Row],[Column1]])*Table2[[#This Row],[Column3]]</f>
        <v>0</v>
      </c>
      <c r="P697" t="s">
        <v>2574</v>
      </c>
      <c r="Q697" t="str">
        <f>SUBSTITUTE(Table3[[#This Row],[Column1]],"'","")</f>
        <v>RXN-DCMPDA_c_FWD-YHR144C</v>
      </c>
      <c r="S697" t="s">
        <v>807</v>
      </c>
      <c r="T697" t="s">
        <v>415</v>
      </c>
      <c r="U697">
        <v>1.1891144468E-5</v>
      </c>
      <c r="V697" cm="1">
        <f t="array" ref="V697">(_xlfn._xlws.FILTER(Table3[Column2],Table3[Column2]=Table5[[#This Row],[Column1]],"")=Table5[[#This Row],[Column1]])*Table5[[#This Row],[Column3]]</f>
        <v>0</v>
      </c>
      <c r="X697" t="s">
        <v>755</v>
      </c>
      <c r="Y697" t="s">
        <v>415</v>
      </c>
      <c r="Z697">
        <v>3.5891459200000001E-7</v>
      </c>
      <c r="AA697">
        <f>_xlfn.XLOOKUP(Table4[[#This Row],[Column1]],Table2[Column1],Table2[Column3])</f>
        <v>3.5891459200000001E-7</v>
      </c>
      <c r="AB697">
        <f>(Table4[[#This Row],[old flux]]-Table4[[#This Row],[Column3]])/Table4[[#This Row],[old flux]]</f>
        <v>0</v>
      </c>
    </row>
    <row r="698" spans="6:28" hidden="1" x14ac:dyDescent="0.2">
      <c r="F698" t="s">
        <v>6449</v>
      </c>
      <c r="G698">
        <f>_xlfn.XLOOKUP(SUBSTITUTE(Table6[[#This Row],[rxn]],"'",""),Table1[rxnid2],Table1[kapp (1/h)],MEDIAN(Table1[kapp (1/h)]))</f>
        <v>24803.684102600713</v>
      </c>
      <c r="J698" t="s">
        <v>808</v>
      </c>
      <c r="K698" t="s">
        <v>415</v>
      </c>
      <c r="L698">
        <v>1.02991059E-7</v>
      </c>
      <c r="M698" cm="1">
        <f t="array" ref="M698">(_xlfn._xlws.FILTER(Table3[Column2],Table3[Column2]=Table2[[#This Row],[Column1]],"")=Table2[[#This Row],[Column1]])*Table2[[#This Row],[Column3]]</f>
        <v>0</v>
      </c>
      <c r="P698" t="s">
        <v>2575</v>
      </c>
      <c r="Q698" t="str">
        <f>SUBSTITUTE(Table3[[#This Row],[Column1]],"'","")</f>
        <v>RXN-DCTPD_c_FWD-YHR144C</v>
      </c>
      <c r="S698" t="s">
        <v>808</v>
      </c>
      <c r="T698" t="s">
        <v>415</v>
      </c>
      <c r="U698">
        <v>1.02991059E-7</v>
      </c>
      <c r="V698" cm="1">
        <f t="array" ref="V698">(_xlfn._xlws.FILTER(Table3[Column2],Table3[Column2]=Table5[[#This Row],[Column1]],"")=Table5[[#This Row],[Column1]])*Table5[[#This Row],[Column3]]</f>
        <v>0</v>
      </c>
      <c r="X698" t="s">
        <v>756</v>
      </c>
      <c r="Y698" t="s">
        <v>415</v>
      </c>
      <c r="Z698">
        <v>1.7691820100000001E-7</v>
      </c>
      <c r="AA698">
        <f>_xlfn.XLOOKUP(Table4[[#This Row],[Column1]],Table2[Column1],Table2[Column3])</f>
        <v>1.7691820100000001E-7</v>
      </c>
      <c r="AB698">
        <f>(Table4[[#This Row],[old flux]]-Table4[[#This Row],[Column3]])/Table4[[#This Row],[old flux]]</f>
        <v>0</v>
      </c>
    </row>
    <row r="699" spans="6:28" hidden="1" x14ac:dyDescent="0.2">
      <c r="F699" t="s">
        <v>6450</v>
      </c>
      <c r="G699">
        <f>_xlfn.XLOOKUP(SUBSTITUTE(Table6[[#This Row],[rxn]],"'",""),Table1[rxnid2],Table1[kapp (1/h)],MEDIAN(Table1[kapp (1/h)]))</f>
        <v>24803.684102600713</v>
      </c>
      <c r="J699" t="s">
        <v>809</v>
      </c>
      <c r="K699" t="s">
        <v>415</v>
      </c>
      <c r="L699">
        <v>1.1826253000000001E-8</v>
      </c>
      <c r="M699" cm="1">
        <f t="array" ref="M699">(_xlfn._xlws.FILTER(Table3[Column2],Table3[Column2]=Table2[[#This Row],[Column1]],"")=Table2[[#This Row],[Column1]])*Table2[[#This Row],[Column3]]</f>
        <v>0</v>
      </c>
      <c r="P699" t="s">
        <v>2576</v>
      </c>
      <c r="Q699" t="str">
        <f>SUBSTITUTE(Table3[[#This Row],[Column1]],"'","")</f>
        <v>RXN-DADA_c_FWD-YNL141W</v>
      </c>
      <c r="S699" t="s">
        <v>809</v>
      </c>
      <c r="T699" t="s">
        <v>415</v>
      </c>
      <c r="U699">
        <v>1.1826253000000001E-8</v>
      </c>
      <c r="V699" cm="1">
        <f t="array" ref="V699">(_xlfn._xlws.FILTER(Table3[Column2],Table3[Column2]=Table5[[#This Row],[Column1]],"")=Table5[[#This Row],[Column1]])*Table5[[#This Row],[Column3]]</f>
        <v>0</v>
      </c>
      <c r="X699" t="s">
        <v>5341</v>
      </c>
      <c r="Y699" t="s">
        <v>415</v>
      </c>
      <c r="Z699">
        <v>2.9151550000000002E-9</v>
      </c>
      <c r="AA699" t="e">
        <f>_xlfn.XLOOKUP(Table4[[#This Row],[Column1]],Table2[Column1],Table2[Column3])</f>
        <v>#N/A</v>
      </c>
      <c r="AB699" t="e">
        <f>(Table4[[#This Row],[old flux]]-Table4[[#This Row],[Column3]])/Table4[[#This Row],[old flux]]</f>
        <v>#N/A</v>
      </c>
    </row>
    <row r="700" spans="6:28" hidden="1" x14ac:dyDescent="0.2">
      <c r="F700" t="s">
        <v>6451</v>
      </c>
      <c r="G700">
        <f>_xlfn.XLOOKUP(SUBSTITUTE(Table6[[#This Row],[rxn]],"'",""),Table1[rxnid2],Table1[kapp (1/h)],MEDIAN(Table1[kapp (1/h)]))</f>
        <v>24803.684102600713</v>
      </c>
      <c r="J700" t="s">
        <v>810</v>
      </c>
      <c r="K700" t="s">
        <v>415</v>
      </c>
      <c r="L700">
        <v>1.7670798999999999E-8</v>
      </c>
      <c r="M700" cm="1">
        <f t="array" ref="M700">(_xlfn._xlws.FILTER(Table3[Column2],Table3[Column2]=Table2[[#This Row],[Column1]],"")=Table2[[#This Row],[Column1]])*Table2[[#This Row],[Column3]]</f>
        <v>0</v>
      </c>
      <c r="P700" t="s">
        <v>2577</v>
      </c>
      <c r="Q700" t="str">
        <f>SUBSTITUTE(Table3[[#This Row],[Column1]],"'","")</f>
        <v>RXN-DCYTD_c_FWD-YLR245C</v>
      </c>
      <c r="S700" t="s">
        <v>810</v>
      </c>
      <c r="T700" t="s">
        <v>415</v>
      </c>
      <c r="U700">
        <v>1.7670798999999999E-8</v>
      </c>
      <c r="V700" cm="1">
        <f t="array" ref="V700">(_xlfn._xlws.FILTER(Table3[Column2],Table3[Column2]=Table5[[#This Row],[Column1]],"")=Table5[[#This Row],[Column1]])*Table5[[#This Row],[Column3]]</f>
        <v>0</v>
      </c>
      <c r="X700" t="s">
        <v>757</v>
      </c>
      <c r="Y700" t="s">
        <v>415</v>
      </c>
      <c r="Z700">
        <v>1.48770627E-7</v>
      </c>
      <c r="AA700">
        <f>_xlfn.XLOOKUP(Table4[[#This Row],[Column1]],Table2[Column1],Table2[Column3])</f>
        <v>1.48770627E-7</v>
      </c>
      <c r="AB700">
        <f>(Table4[[#This Row],[old flux]]-Table4[[#This Row],[Column3]])/Table4[[#This Row],[old flux]]</f>
        <v>0</v>
      </c>
    </row>
    <row r="701" spans="6:28" hidden="1" x14ac:dyDescent="0.2">
      <c r="F701" t="s">
        <v>6452</v>
      </c>
      <c r="G701">
        <f>_xlfn.XLOOKUP(SUBSTITUTE(Table6[[#This Row],[rxn]],"'",""),Table1[rxnid2],Table1[kapp (1/h)],MEDIAN(Table1[kapp (1/h)]))</f>
        <v>24803.684102600713</v>
      </c>
      <c r="J701" t="s">
        <v>811</v>
      </c>
      <c r="K701" t="s">
        <v>415</v>
      </c>
      <c r="L701">
        <v>2.5824608899999997E-7</v>
      </c>
      <c r="M701" cm="1">
        <f t="array" ref="M701">(_xlfn._xlws.FILTER(Table3[Column2],Table3[Column2]=Table2[[#This Row],[Column1]],"")=Table2[[#This Row],[Column1]])*Table2[[#This Row],[Column3]]</f>
        <v>0</v>
      </c>
      <c r="P701" t="s">
        <v>2578</v>
      </c>
      <c r="Q701" t="str">
        <f>SUBSTITUTE(Table3[[#This Row],[Column1]],"'","")</f>
        <v>RXN-DGK1_c_FWD-YDR454C</v>
      </c>
      <c r="S701" t="s">
        <v>811</v>
      </c>
      <c r="T701" t="s">
        <v>415</v>
      </c>
      <c r="U701">
        <v>2.5824608899999997E-7</v>
      </c>
      <c r="V701" cm="1">
        <f t="array" ref="V701">(_xlfn._xlws.FILTER(Table3[Column2],Table3[Column2]=Table5[[#This Row],[Column1]],"")=Table5[[#This Row],[Column1]])*Table5[[#This Row],[Column3]]</f>
        <v>0</v>
      </c>
      <c r="X701" t="s">
        <v>758</v>
      </c>
      <c r="Y701" t="s">
        <v>415</v>
      </c>
      <c r="Z701">
        <v>1.2429273700000001E-7</v>
      </c>
      <c r="AA701">
        <f>_xlfn.XLOOKUP(Table4[[#This Row],[Column1]],Table2[Column1],Table2[Column3])</f>
        <v>1.2429273700000001E-7</v>
      </c>
      <c r="AB701">
        <f>(Table4[[#This Row],[old flux]]-Table4[[#This Row],[Column3]])/Table4[[#This Row],[old flux]]</f>
        <v>0</v>
      </c>
    </row>
    <row r="702" spans="6:28" hidden="1" x14ac:dyDescent="0.2">
      <c r="F702" t="s">
        <v>6453</v>
      </c>
      <c r="G702">
        <f>_xlfn.XLOOKUP(SUBSTITUTE(Table6[[#This Row],[rxn]],"'",""),Table1[rxnid2],Table1[kapp (1/h)],MEDIAN(Table1[kapp (1/h)]))</f>
        <v>24803.684102600713</v>
      </c>
      <c r="J702" t="s">
        <v>812</v>
      </c>
      <c r="K702" t="s">
        <v>415</v>
      </c>
      <c r="L702">
        <v>1.3723877410000001E-6</v>
      </c>
      <c r="M702" cm="1">
        <f t="array" ref="M702">(_xlfn._xlws.FILTER(Table3[Column2],Table3[Column2]=Table2[[#This Row],[Column1]],"")=Table2[[#This Row],[Column1]])*Table2[[#This Row],[Column3]]</f>
        <v>0</v>
      </c>
      <c r="P702" t="s">
        <v>2579</v>
      </c>
      <c r="Q702" t="str">
        <f>SUBSTITUTE(Table3[[#This Row],[Column1]],"'","")</f>
        <v>RXN-DGK1_c_REV-YDR454C</v>
      </c>
      <c r="S702" t="s">
        <v>812</v>
      </c>
      <c r="T702" t="s">
        <v>415</v>
      </c>
      <c r="U702">
        <v>1.3723877410000001E-6</v>
      </c>
      <c r="V702" cm="1">
        <f t="array" ref="V702">(_xlfn._xlws.FILTER(Table3[Column2],Table3[Column2]=Table5[[#This Row],[Column1]],"")=Table5[[#This Row],[Column1]])*Table5[[#This Row],[Column3]]</f>
        <v>0</v>
      </c>
      <c r="X702" t="s">
        <v>759</v>
      </c>
      <c r="Y702" t="s">
        <v>415</v>
      </c>
      <c r="Z702">
        <v>2.82125271E-7</v>
      </c>
      <c r="AA702">
        <f>_xlfn.XLOOKUP(Table4[[#This Row],[Column1]],Table2[Column1],Table2[Column3])</f>
        <v>2.82125271E-7</v>
      </c>
      <c r="AB702">
        <f>(Table4[[#This Row],[old flux]]-Table4[[#This Row],[Column3]])/Table4[[#This Row],[old flux]]</f>
        <v>0</v>
      </c>
    </row>
    <row r="703" spans="6:28" hidden="1" x14ac:dyDescent="0.2">
      <c r="F703" t="s">
        <v>6454</v>
      </c>
      <c r="G703">
        <f>_xlfn.XLOOKUP(SUBSTITUTE(Table6[[#This Row],[rxn]],"'",""),Table1[rxnid2],Table1[kapp (1/h)],MEDIAN(Table1[kapp (1/h)]))</f>
        <v>24803.684102600713</v>
      </c>
      <c r="J703" t="s">
        <v>813</v>
      </c>
      <c r="K703" t="s">
        <v>415</v>
      </c>
      <c r="L703">
        <v>3.1415676999999998E-7</v>
      </c>
      <c r="M703" cm="1">
        <f t="array" ref="M703">(_xlfn._xlws.FILTER(Table3[Column2],Table3[Column2]=Table2[[#This Row],[Column1]],"")=Table2[[#This Row],[Column1]])*Table2[[#This Row],[Column3]]</f>
        <v>0</v>
      </c>
      <c r="P703" t="s">
        <v>2580</v>
      </c>
      <c r="Q703" t="str">
        <f>SUBSTITUTE(Table3[[#This Row],[Column1]],"'","")</f>
        <v>RXN-DXHPS_c_FWD-YHR068W</v>
      </c>
      <c r="S703" t="s">
        <v>813</v>
      </c>
      <c r="T703" t="s">
        <v>415</v>
      </c>
      <c r="U703">
        <v>3.1415676999999998E-7</v>
      </c>
      <c r="V703" cm="1">
        <f t="array" ref="V703">(_xlfn._xlws.FILTER(Table3[Column2],Table3[Column2]=Table5[[#This Row],[Column1]],"")=Table5[[#This Row],[Column1]])*Table5[[#This Row],[Column3]]</f>
        <v>0</v>
      </c>
      <c r="X703" t="s">
        <v>760</v>
      </c>
      <c r="Y703" t="s">
        <v>415</v>
      </c>
      <c r="Z703">
        <v>1.8563683999999999E-8</v>
      </c>
      <c r="AA703">
        <f>_xlfn.XLOOKUP(Table4[[#This Row],[Column1]],Table2[Column1],Table2[Column3])</f>
        <v>1.8563683999999999E-8</v>
      </c>
      <c r="AB703">
        <f>(Table4[[#This Row],[old flux]]-Table4[[#This Row],[Column3]])/Table4[[#This Row],[old flux]]</f>
        <v>0</v>
      </c>
    </row>
    <row r="704" spans="6:28" hidden="1" x14ac:dyDescent="0.2">
      <c r="F704" t="s">
        <v>6455</v>
      </c>
      <c r="G704">
        <f>_xlfn.XLOOKUP(SUBSTITUTE(Table6[[#This Row],[rxn]],"'",""),Table1[rxnid2],Table1[kapp (1/h)],MEDIAN(Table1[kapp (1/h)]))</f>
        <v>24803.684102600713</v>
      </c>
      <c r="J704" t="s">
        <v>814</v>
      </c>
      <c r="K704" t="s">
        <v>415</v>
      </c>
      <c r="L704">
        <v>3.96699505E-7</v>
      </c>
      <c r="M704" cm="1">
        <f t="array" ref="M704">(_xlfn._xlws.FILTER(Table3[Column2],Table3[Column2]=Table2[[#This Row],[Column1]],"")=Table2[[#This Row],[Column1]])*Table2[[#This Row],[Column3]]</f>
        <v>0</v>
      </c>
      <c r="P704" t="s">
        <v>2581</v>
      </c>
      <c r="Q704" t="str">
        <f>SUBSTITUTE(Table3[[#This Row],[Column1]],"'","")</f>
        <v>RXN-DRBK_c_FWD-YCR036W</v>
      </c>
      <c r="S704" t="s">
        <v>814</v>
      </c>
      <c r="T704" t="s">
        <v>415</v>
      </c>
      <c r="U704">
        <v>3.96699505E-7</v>
      </c>
      <c r="V704" cm="1">
        <f t="array" ref="V704">(_xlfn._xlws.FILTER(Table3[Column2],Table3[Column2]=Table5[[#This Row],[Column1]],"")=Table5[[#This Row],[Column1]])*Table5[[#This Row],[Column3]]</f>
        <v>0</v>
      </c>
      <c r="X704" t="s">
        <v>761</v>
      </c>
      <c r="Y704" t="s">
        <v>415</v>
      </c>
      <c r="Z704">
        <v>2.4151528799999999E-6</v>
      </c>
      <c r="AA704">
        <f>_xlfn.XLOOKUP(Table4[[#This Row],[Column1]],Table2[Column1],Table2[Column3])</f>
        <v>2.4151528799999999E-6</v>
      </c>
      <c r="AB704">
        <f>(Table4[[#This Row],[old flux]]-Table4[[#This Row],[Column3]])/Table4[[#This Row],[old flux]]</f>
        <v>0</v>
      </c>
    </row>
    <row r="705" spans="6:28" hidden="1" x14ac:dyDescent="0.2">
      <c r="F705" t="s">
        <v>6456</v>
      </c>
      <c r="G705">
        <f>_xlfn.XLOOKUP(SUBSTITUTE(Table6[[#This Row],[rxn]],"'",""),Table1[rxnid2],Table1[kapp (1/h)],MEDIAN(Table1[kapp (1/h)]))</f>
        <v>24803.684102600713</v>
      </c>
      <c r="J705" t="s">
        <v>815</v>
      </c>
      <c r="K705" t="s">
        <v>415</v>
      </c>
      <c r="L705">
        <v>1.6320497E-8</v>
      </c>
      <c r="M705" cm="1">
        <f t="array" ref="M705">(_xlfn._xlws.FILTER(Table3[Column2],Table3[Column2]=Table2[[#This Row],[Column1]],"")=Table2[[#This Row],[Column1]])*Table2[[#This Row],[Column3]]</f>
        <v>0</v>
      </c>
      <c r="P705" t="s">
        <v>2582</v>
      </c>
      <c r="Q705" t="str">
        <f>SUBSTITUTE(Table3[[#This Row],[Column1]],"'","")</f>
        <v>RXN-DPCOAK_m_FWD-YDR196C</v>
      </c>
      <c r="S705" t="s">
        <v>815</v>
      </c>
      <c r="T705" t="s">
        <v>415</v>
      </c>
      <c r="U705">
        <v>1.6320497E-8</v>
      </c>
      <c r="V705" cm="1">
        <f t="array" ref="V705">(_xlfn._xlws.FILTER(Table3[Column2],Table3[Column2]=Table5[[#This Row],[Column1]],"")=Table5[[#This Row],[Column1]])*Table5[[#This Row],[Column3]]</f>
        <v>0</v>
      </c>
      <c r="X705" t="s">
        <v>762</v>
      </c>
      <c r="Y705" t="s">
        <v>415</v>
      </c>
      <c r="Z705">
        <v>6.9035834999999994E-8</v>
      </c>
      <c r="AA705">
        <f>_xlfn.XLOOKUP(Table4[[#This Row],[Column1]],Table2[Column1],Table2[Column3])</f>
        <v>6.9035834999999994E-8</v>
      </c>
      <c r="AB705">
        <f>(Table4[[#This Row],[old flux]]-Table4[[#This Row],[Column3]])/Table4[[#This Row],[old flux]]</f>
        <v>0</v>
      </c>
    </row>
    <row r="706" spans="6:28" hidden="1" x14ac:dyDescent="0.2">
      <c r="F706" t="s">
        <v>6457</v>
      </c>
      <c r="G706">
        <f>_xlfn.XLOOKUP(SUBSTITUTE(Table6[[#This Row],[rxn]],"'",""),Table1[rxnid2],Table1[kapp (1/h)],MEDIAN(Table1[kapp (1/h)]))</f>
        <v>24803.684102600713</v>
      </c>
      <c r="J706" t="s">
        <v>816</v>
      </c>
      <c r="K706" t="s">
        <v>415</v>
      </c>
      <c r="L706">
        <v>9.8166537409999993E-6</v>
      </c>
      <c r="M706" cm="1">
        <f t="array" ref="M706">(_xlfn._xlws.FILTER(Table3[Column2],Table3[Column2]=Table2[[#This Row],[Column1]],"")=Table2[[#This Row],[Column1]])*Table2[[#This Row],[Column3]]</f>
        <v>0</v>
      </c>
      <c r="P706" t="s">
        <v>2583</v>
      </c>
      <c r="Q706" t="str">
        <f>SUBSTITUTE(Table3[[#This Row],[Column1]],"'","")</f>
        <v>RXN-DBTS_c_FWD-YNR057C</v>
      </c>
      <c r="S706" t="s">
        <v>816</v>
      </c>
      <c r="T706" t="s">
        <v>415</v>
      </c>
      <c r="U706">
        <v>9.8166537409999993E-6</v>
      </c>
      <c r="V706" cm="1">
        <f t="array" ref="V706">(_xlfn._xlws.FILTER(Table3[Column2],Table3[Column2]=Table5[[#This Row],[Column1]],"")=Table5[[#This Row],[Column1]])*Table5[[#This Row],[Column3]]</f>
        <v>0</v>
      </c>
      <c r="X706" t="s">
        <v>763</v>
      </c>
      <c r="Y706" t="s">
        <v>415</v>
      </c>
      <c r="Z706">
        <v>2.1347301320000001E-6</v>
      </c>
      <c r="AA706">
        <f>_xlfn.XLOOKUP(Table4[[#This Row],[Column1]],Table2[Column1],Table2[Column3])</f>
        <v>2.1347301320000001E-6</v>
      </c>
      <c r="AB706">
        <f>(Table4[[#This Row],[old flux]]-Table4[[#This Row],[Column3]])/Table4[[#This Row],[old flux]]</f>
        <v>0</v>
      </c>
    </row>
    <row r="707" spans="6:28" hidden="1" x14ac:dyDescent="0.2">
      <c r="F707" t="s">
        <v>6458</v>
      </c>
      <c r="G707">
        <f>_xlfn.XLOOKUP(SUBSTITUTE(Table6[[#This Row],[rxn]],"'",""),Table1[rxnid2],Table1[kapp (1/h)],MEDIAN(Table1[kapp (1/h)]))</f>
        <v>24803.684102600713</v>
      </c>
      <c r="J707" t="s">
        <v>817</v>
      </c>
      <c r="K707" t="s">
        <v>415</v>
      </c>
      <c r="L707">
        <v>4.8815506E-8</v>
      </c>
      <c r="M707" cm="1">
        <f t="array" ref="M707">(_xlfn._xlws.FILTER(Table3[Column2],Table3[Column2]=Table2[[#This Row],[Column1]],"")=Table2[[#This Row],[Column1]])*Table2[[#This Row],[Column3]]</f>
        <v>0</v>
      </c>
      <c r="P707" t="s">
        <v>2584</v>
      </c>
      <c r="Q707" t="str">
        <f>SUBSTITUTE(Table3[[#This Row],[Column1]],"'","")</f>
        <v>RXN-DBTS_c_REV-YNR057C</v>
      </c>
      <c r="S707" t="s">
        <v>817</v>
      </c>
      <c r="T707" t="s">
        <v>415</v>
      </c>
      <c r="U707">
        <v>4.8815506E-8</v>
      </c>
      <c r="V707" cm="1">
        <f t="array" ref="V707">(_xlfn._xlws.FILTER(Table3[Column2],Table3[Column2]=Table5[[#This Row],[Column1]],"")=Table5[[#This Row],[Column1]])*Table5[[#This Row],[Column3]]</f>
        <v>0</v>
      </c>
      <c r="X707" t="s">
        <v>5342</v>
      </c>
      <c r="Y707" t="s">
        <v>415</v>
      </c>
      <c r="Z707">
        <v>8.9659699999999996E-10</v>
      </c>
      <c r="AA707" t="e">
        <f>_xlfn.XLOOKUP(Table4[[#This Row],[Column1]],Table2[Column1],Table2[Column3])</f>
        <v>#N/A</v>
      </c>
      <c r="AB707" t="e">
        <f>(Table4[[#This Row],[old flux]]-Table4[[#This Row],[Column3]])/Table4[[#This Row],[old flux]]</f>
        <v>#N/A</v>
      </c>
    </row>
    <row r="708" spans="6:28" hidden="1" x14ac:dyDescent="0.2">
      <c r="F708" t="s">
        <v>6459</v>
      </c>
      <c r="G708">
        <f>_xlfn.XLOOKUP(SUBSTITUTE(Table6[[#This Row],[rxn]],"'",""),Table1[rxnid2],Table1[kapp (1/h)],MEDIAN(Table1[kapp (1/h)]))</f>
        <v>24803.684102600713</v>
      </c>
      <c r="J708" t="s">
        <v>818</v>
      </c>
      <c r="K708" t="s">
        <v>415</v>
      </c>
      <c r="L708">
        <v>7.6620663000000003E-8</v>
      </c>
      <c r="M708" cm="1">
        <f t="array" ref="M708">(_xlfn._xlws.FILTER(Table3[Column2],Table3[Column2]=Table2[[#This Row],[Column1]],"")=Table2[[#This Row],[Column1]])*Table2[[#This Row],[Column3]]</f>
        <v>0</v>
      </c>
      <c r="P708" t="s">
        <v>2585</v>
      </c>
      <c r="Q708" t="str">
        <f>SUBSTITUTE(Table3[[#This Row],[Column1]],"'","")</f>
        <v>RXN-DHCRD124_r_FWD-YPL087W</v>
      </c>
      <c r="S708" t="s">
        <v>818</v>
      </c>
      <c r="T708" t="s">
        <v>415</v>
      </c>
      <c r="U708">
        <v>7.6620663000000003E-8</v>
      </c>
      <c r="V708" cm="1">
        <f t="array" ref="V708">(_xlfn._xlws.FILTER(Table3[Column2],Table3[Column2]=Table5[[#This Row],[Column1]],"")=Table5[[#This Row],[Column1]])*Table5[[#This Row],[Column3]]</f>
        <v>0</v>
      </c>
      <c r="X708" t="s">
        <v>764</v>
      </c>
      <c r="Y708" t="s">
        <v>415</v>
      </c>
      <c r="Z708">
        <v>1.7279938E-8</v>
      </c>
      <c r="AA708">
        <f>_xlfn.XLOOKUP(Table4[[#This Row],[Column1]],Table2[Column1],Table2[Column3])</f>
        <v>1.7279938E-8</v>
      </c>
      <c r="AB708">
        <f>(Table4[[#This Row],[old flux]]-Table4[[#This Row],[Column3]])/Table4[[#This Row],[old flux]]</f>
        <v>0</v>
      </c>
    </row>
    <row r="709" spans="6:28" hidden="1" x14ac:dyDescent="0.2">
      <c r="F709" t="s">
        <v>6460</v>
      </c>
      <c r="G709">
        <f>_xlfn.XLOOKUP(SUBSTITUTE(Table6[[#This Row],[rxn]],"'",""),Table1[rxnid2],Table1[kapp (1/h)],MEDIAN(Table1[kapp (1/h)]))</f>
        <v>24803.684102600713</v>
      </c>
      <c r="J709" t="s">
        <v>819</v>
      </c>
      <c r="K709" t="s">
        <v>415</v>
      </c>
      <c r="L709">
        <v>2.9398231E-8</v>
      </c>
      <c r="M709" cm="1">
        <f t="array" ref="M709">(_xlfn._xlws.FILTER(Table3[Column2],Table3[Column2]=Table2[[#This Row],[Column1]],"")=Table2[[#This Row],[Column1]])*Table2[[#This Row],[Column3]]</f>
        <v>0</v>
      </c>
      <c r="P709" t="s">
        <v>2586</v>
      </c>
      <c r="Q709" t="str">
        <f>SUBSTITUTE(Table3[[#This Row],[Column1]],"'","")</f>
        <v>RXN-DHCRD124_r_REV-YPL087W</v>
      </c>
      <c r="S709" t="s">
        <v>819</v>
      </c>
      <c r="T709" t="s">
        <v>415</v>
      </c>
      <c r="U709">
        <v>2.9398231E-8</v>
      </c>
      <c r="V709" cm="1">
        <f t="array" ref="V709">(_xlfn._xlws.FILTER(Table3[Column2],Table3[Column2]=Table5[[#This Row],[Column1]],"")=Table5[[#This Row],[Column1]])*Table5[[#This Row],[Column3]]</f>
        <v>0</v>
      </c>
      <c r="X709" t="s">
        <v>5343</v>
      </c>
      <c r="Y709" t="s">
        <v>415</v>
      </c>
      <c r="Z709">
        <v>2.7412599999999998E-10</v>
      </c>
      <c r="AA709" t="e">
        <f>_xlfn.XLOOKUP(Table4[[#This Row],[Column1]],Table2[Column1],Table2[Column3])</f>
        <v>#N/A</v>
      </c>
      <c r="AB709" t="e">
        <f>(Table4[[#This Row],[old flux]]-Table4[[#This Row],[Column3]])/Table4[[#This Row],[old flux]]</f>
        <v>#N/A</v>
      </c>
    </row>
    <row r="710" spans="6:28" hidden="1" x14ac:dyDescent="0.2">
      <c r="F710" t="s">
        <v>6461</v>
      </c>
      <c r="G710">
        <f>_xlfn.XLOOKUP(SUBSTITUTE(Table6[[#This Row],[rxn]],"'",""),Table1[rxnid2],Table1[kapp (1/h)],MEDIAN(Table1[kapp (1/h)]))</f>
        <v>24803.684102600713</v>
      </c>
      <c r="J710" t="s">
        <v>820</v>
      </c>
      <c r="K710" t="s">
        <v>415</v>
      </c>
      <c r="L710">
        <v>4.6818583569999996E-6</v>
      </c>
      <c r="M710" cm="1">
        <f t="array" ref="M710">(_xlfn._xlws.FILTER(Table3[Column2],Table3[Column2]=Table2[[#This Row],[Column1]],"")=Table2[[#This Row],[Column1]])*Table2[[#This Row],[Column3]]</f>
        <v>0</v>
      </c>
      <c r="P710" t="s">
        <v>2587</v>
      </c>
      <c r="Q710" t="str">
        <f>SUBSTITUTE(Table3[[#This Row],[Column1]],"'","")</f>
        <v>RXN-DHCRD126_r_FWD-YPL087W</v>
      </c>
      <c r="S710" t="s">
        <v>820</v>
      </c>
      <c r="T710" t="s">
        <v>415</v>
      </c>
      <c r="U710">
        <v>4.6818583569999996E-6</v>
      </c>
      <c r="V710" cm="1">
        <f t="array" ref="V710">(_xlfn._xlws.FILTER(Table3[Column2],Table3[Column2]=Table5[[#This Row],[Column1]],"")=Table5[[#This Row],[Column1]])*Table5[[#This Row],[Column3]]</f>
        <v>0</v>
      </c>
      <c r="X710" t="s">
        <v>765</v>
      </c>
      <c r="Y710" t="s">
        <v>415</v>
      </c>
      <c r="Z710">
        <v>4.1538652999999998E-8</v>
      </c>
      <c r="AA710">
        <f>_xlfn.XLOOKUP(Table4[[#This Row],[Column1]],Table2[Column1],Table2[Column3])</f>
        <v>4.1538652999999998E-8</v>
      </c>
      <c r="AB710">
        <f>(Table4[[#This Row],[old flux]]-Table4[[#This Row],[Column3]])/Table4[[#This Row],[old flux]]</f>
        <v>0</v>
      </c>
    </row>
    <row r="711" spans="6:28" hidden="1" x14ac:dyDescent="0.2">
      <c r="F711" t="s">
        <v>6462</v>
      </c>
      <c r="G711">
        <f>_xlfn.XLOOKUP(SUBSTITUTE(Table6[[#This Row],[rxn]],"'",""),Table1[rxnid2],Table1[kapp (1/h)],MEDIAN(Table1[kapp (1/h)]))</f>
        <v>24803.684102600713</v>
      </c>
      <c r="J711" t="s">
        <v>821</v>
      </c>
      <c r="K711" t="s">
        <v>415</v>
      </c>
      <c r="L711">
        <v>3.3293238999999999E-8</v>
      </c>
      <c r="M711" cm="1">
        <f t="array" ref="M711">(_xlfn._xlws.FILTER(Table3[Column2],Table3[Column2]=Table2[[#This Row],[Column1]],"")=Table2[[#This Row],[Column1]])*Table2[[#This Row],[Column3]]</f>
        <v>0</v>
      </c>
      <c r="P711" t="s">
        <v>2588</v>
      </c>
      <c r="Q711" t="str">
        <f>SUBSTITUTE(Table3[[#This Row],[Column1]],"'","")</f>
        <v>RXN-DHCRD126_r_REV-YPL087W</v>
      </c>
      <c r="S711" t="s">
        <v>821</v>
      </c>
      <c r="T711" t="s">
        <v>415</v>
      </c>
      <c r="U711">
        <v>3.3293238999999999E-8</v>
      </c>
      <c r="V711" cm="1">
        <f t="array" ref="V711">(_xlfn._xlws.FILTER(Table3[Column2],Table3[Column2]=Table5[[#This Row],[Column1]],"")=Table5[[#This Row],[Column1]])*Table5[[#This Row],[Column3]]</f>
        <v>0</v>
      </c>
      <c r="X711" t="s">
        <v>5344</v>
      </c>
      <c r="Y711" t="s">
        <v>415</v>
      </c>
      <c r="Z711">
        <v>8.2651400000000001E-10</v>
      </c>
      <c r="AA711" t="e">
        <f>_xlfn.XLOOKUP(Table4[[#This Row],[Column1]],Table2[Column1],Table2[Column3])</f>
        <v>#N/A</v>
      </c>
      <c r="AB711" t="e">
        <f>(Table4[[#This Row],[old flux]]-Table4[[#This Row],[Column3]])/Table4[[#This Row],[old flux]]</f>
        <v>#N/A</v>
      </c>
    </row>
    <row r="712" spans="6:28" hidden="1" x14ac:dyDescent="0.2">
      <c r="F712" t="s">
        <v>6463</v>
      </c>
      <c r="G712">
        <f>_xlfn.XLOOKUP(SUBSTITUTE(Table6[[#This Row],[rxn]],"'",""),Table1[rxnid2],Table1[kapp (1/h)],MEDIAN(Table1[kapp (1/h)]))</f>
        <v>24803.684102600713</v>
      </c>
      <c r="J712" t="s">
        <v>822</v>
      </c>
      <c r="K712" t="s">
        <v>415</v>
      </c>
      <c r="L712">
        <v>1.18852642E-7</v>
      </c>
      <c r="M712" cm="1">
        <f t="array" ref="M712">(_xlfn._xlws.FILTER(Table3[Column2],Table3[Column2]=Table2[[#This Row],[Column1]],"")=Table2[[#This Row],[Column1]])*Table2[[#This Row],[Column3]]</f>
        <v>0</v>
      </c>
      <c r="P712" t="s">
        <v>2589</v>
      </c>
      <c r="Q712" t="str">
        <f>SUBSTITUTE(Table3[[#This Row],[Column1]],"'","")</f>
        <v>RXN-DHCRD2A24_r_FWD-YPL087W</v>
      </c>
      <c r="S712" t="s">
        <v>822</v>
      </c>
      <c r="T712" t="s">
        <v>415</v>
      </c>
      <c r="U712">
        <v>1.18852642E-7</v>
      </c>
      <c r="V712" cm="1">
        <f t="array" ref="V712">(_xlfn._xlws.FILTER(Table3[Column2],Table3[Column2]=Table5[[#This Row],[Column1]],"")=Table5[[#This Row],[Column1]])*Table5[[#This Row],[Column3]]</f>
        <v>0</v>
      </c>
      <c r="X712" t="s">
        <v>766</v>
      </c>
      <c r="Y712" t="s">
        <v>415</v>
      </c>
      <c r="Z712">
        <v>3.5077016000000001E-7</v>
      </c>
      <c r="AA712">
        <f>_xlfn.XLOOKUP(Table4[[#This Row],[Column1]],Table2[Column1],Table2[Column3])</f>
        <v>3.5077016000000001E-7</v>
      </c>
      <c r="AB712">
        <f>(Table4[[#This Row],[old flux]]-Table4[[#This Row],[Column3]])/Table4[[#This Row],[old flux]]</f>
        <v>0</v>
      </c>
    </row>
    <row r="713" spans="6:28" hidden="1" x14ac:dyDescent="0.2">
      <c r="F713" t="s">
        <v>6464</v>
      </c>
      <c r="G713">
        <f>_xlfn.XLOOKUP(SUBSTITUTE(Table6[[#This Row],[rxn]],"'",""),Table1[rxnid2],Table1[kapp (1/h)],MEDIAN(Table1[kapp (1/h)]))</f>
        <v>24803.684102600713</v>
      </c>
      <c r="J713" t="s">
        <v>823</v>
      </c>
      <c r="K713" t="s">
        <v>415</v>
      </c>
      <c r="L713">
        <v>1.544667751E-6</v>
      </c>
      <c r="M713" cm="1">
        <f t="array" ref="M713">(_xlfn._xlws.FILTER(Table3[Column2],Table3[Column2]=Table2[[#This Row],[Column1]],"")=Table2[[#This Row],[Column1]])*Table2[[#This Row],[Column3]]</f>
        <v>0</v>
      </c>
      <c r="P713" t="s">
        <v>2590</v>
      </c>
      <c r="Q713" t="str">
        <f>SUBSTITUTE(Table3[[#This Row],[Column1]],"'","")</f>
        <v>RXN-DHCRD2A26_r_FWD-YPL087W</v>
      </c>
      <c r="S713" t="s">
        <v>823</v>
      </c>
      <c r="T713" t="s">
        <v>415</v>
      </c>
      <c r="U713">
        <v>1.544667751E-6</v>
      </c>
      <c r="V713" cm="1">
        <f t="array" ref="V713">(_xlfn._xlws.FILTER(Table3[Column2],Table3[Column2]=Table5[[#This Row],[Column1]],"")=Table5[[#This Row],[Column1]])*Table5[[#This Row],[Column3]]</f>
        <v>0</v>
      </c>
      <c r="X713" t="s">
        <v>767</v>
      </c>
      <c r="Y713" t="s">
        <v>415</v>
      </c>
      <c r="Z713">
        <v>3.4252141000000003E-8</v>
      </c>
      <c r="AA713">
        <f>_xlfn.XLOOKUP(Table4[[#This Row],[Column1]],Table2[Column1],Table2[Column3])</f>
        <v>3.4252141000000003E-8</v>
      </c>
      <c r="AB713">
        <f>(Table4[[#This Row],[old flux]]-Table4[[#This Row],[Column3]])/Table4[[#This Row],[old flux]]</f>
        <v>0</v>
      </c>
    </row>
    <row r="714" spans="6:28" hidden="1" x14ac:dyDescent="0.2">
      <c r="F714" t="s">
        <v>6465</v>
      </c>
      <c r="G714">
        <f>_xlfn.XLOOKUP(SUBSTITUTE(Table6[[#This Row],[rxn]],"'",""),Table1[rxnid2],Table1[kapp (1/h)],MEDIAN(Table1[kapp (1/h)]))</f>
        <v>24803.684102600713</v>
      </c>
      <c r="J714" t="s">
        <v>824</v>
      </c>
      <c r="K714" t="s">
        <v>415</v>
      </c>
      <c r="L714">
        <v>6.9498515999999997E-8</v>
      </c>
      <c r="M714" cm="1">
        <f t="array" ref="M714">(_xlfn._xlws.FILTER(Table3[Column2],Table3[Column2]=Table2[[#This Row],[Column1]],"")=Table2[[#This Row],[Column1]])*Table2[[#This Row],[Column3]]</f>
        <v>0</v>
      </c>
      <c r="P714" t="s">
        <v>2591</v>
      </c>
      <c r="Q714" t="str">
        <f>SUBSTITUTE(Table3[[#This Row],[Column1]],"'","")</f>
        <v>RXN-DHFS_1_c_FWD-YMR113W</v>
      </c>
      <c r="S714" t="s">
        <v>824</v>
      </c>
      <c r="T714" t="s">
        <v>415</v>
      </c>
      <c r="U714">
        <v>6.9498515999999997E-8</v>
      </c>
      <c r="V714" cm="1">
        <f t="array" ref="V714">(_xlfn._xlws.FILTER(Table3[Column2],Table3[Column2]=Table5[[#This Row],[Column1]],"")=Table5[[#This Row],[Column1]])*Table5[[#This Row],[Column3]]</f>
        <v>0</v>
      </c>
      <c r="X714" t="s">
        <v>768</v>
      </c>
      <c r="Y714" t="s">
        <v>415</v>
      </c>
      <c r="Z714">
        <v>3.7510450700000001E-7</v>
      </c>
      <c r="AA714">
        <f>_xlfn.XLOOKUP(Table4[[#This Row],[Column1]],Table2[Column1],Table2[Column3])</f>
        <v>3.7510450700000001E-7</v>
      </c>
      <c r="AB714">
        <f>(Table4[[#This Row],[old flux]]-Table4[[#This Row],[Column3]])/Table4[[#This Row],[old flux]]</f>
        <v>0</v>
      </c>
    </row>
    <row r="715" spans="6:28" hidden="1" x14ac:dyDescent="0.2">
      <c r="F715" t="s">
        <v>6466</v>
      </c>
      <c r="G715">
        <f>_xlfn.XLOOKUP(SUBSTITUTE(Table6[[#This Row],[rxn]],"'",""),Table1[rxnid2],Table1[kapp (1/h)],MEDIAN(Table1[kapp (1/h)]))</f>
        <v>24803.684102600713</v>
      </c>
      <c r="J715" t="s">
        <v>825</v>
      </c>
      <c r="K715" t="s">
        <v>415</v>
      </c>
      <c r="L715">
        <v>1.5808847E-8</v>
      </c>
      <c r="M715" cm="1">
        <f t="array" ref="M715">(_xlfn._xlws.FILTER(Table3[Column2],Table3[Column2]=Table2[[#This Row],[Column1]],"")=Table2[[#This Row],[Column1]])*Table2[[#This Row],[Column3]]</f>
        <v>0</v>
      </c>
      <c r="P715" t="s">
        <v>2592</v>
      </c>
      <c r="Q715" t="str">
        <f>SUBSTITUTE(Table3[[#This Row],[Column1]],"'","")</f>
        <v>RXN-DHNPA2i_m_FWD-YNL256W</v>
      </c>
      <c r="S715" t="s">
        <v>825</v>
      </c>
      <c r="T715" t="s">
        <v>415</v>
      </c>
      <c r="U715">
        <v>1.5808847E-8</v>
      </c>
      <c r="V715" cm="1">
        <f t="array" ref="V715">(_xlfn._xlws.FILTER(Table3[Column2],Table3[Column2]=Table5[[#This Row],[Column1]],"")=Table5[[#This Row],[Column1]])*Table5[[#This Row],[Column3]]</f>
        <v>0</v>
      </c>
      <c r="X715" t="s">
        <v>769</v>
      </c>
      <c r="Y715" t="s">
        <v>415</v>
      </c>
      <c r="Z715">
        <v>3.4857455999999999E-8</v>
      </c>
      <c r="AA715">
        <f>_xlfn.XLOOKUP(Table4[[#This Row],[Column1]],Table2[Column1],Table2[Column3])</f>
        <v>3.4857455999999999E-8</v>
      </c>
      <c r="AB715">
        <f>(Table4[[#This Row],[old flux]]-Table4[[#This Row],[Column3]])/Table4[[#This Row],[old flux]]</f>
        <v>0</v>
      </c>
    </row>
    <row r="716" spans="6:28" hidden="1" x14ac:dyDescent="0.2">
      <c r="F716" t="s">
        <v>6467</v>
      </c>
      <c r="G716">
        <f>_xlfn.XLOOKUP(SUBSTITUTE(Table6[[#This Row],[rxn]],"'",""),Table1[rxnid2],Table1[kapp (1/h)],MEDIAN(Table1[kapp (1/h)]))</f>
        <v>24803.684102600713</v>
      </c>
      <c r="J716" t="s">
        <v>826</v>
      </c>
      <c r="K716" t="s">
        <v>415</v>
      </c>
      <c r="L716">
        <v>2.6994466999999999E-7</v>
      </c>
      <c r="M716" cm="1">
        <f t="array" ref="M716">(_xlfn._xlws.FILTER(Table3[Column2],Table3[Column2]=Table2[[#This Row],[Column1]],"")=Table2[[#This Row],[Column1]])*Table2[[#This Row],[Column3]]</f>
        <v>0</v>
      </c>
      <c r="P716" t="s">
        <v>2593</v>
      </c>
      <c r="Q716" t="str">
        <f>SUBSTITUTE(Table3[[#This Row],[Column1]],"'","")</f>
        <v>RXN-DNMPPA_c_FWD-YDL100C</v>
      </c>
      <c r="S716" t="s">
        <v>826</v>
      </c>
      <c r="T716" t="s">
        <v>415</v>
      </c>
      <c r="U716">
        <v>2.6994466999999999E-7</v>
      </c>
      <c r="V716" cm="1">
        <f t="array" ref="V716">(_xlfn._xlws.FILTER(Table3[Column2],Table3[Column2]=Table5[[#This Row],[Column1]],"")=Table5[[#This Row],[Column1]])*Table5[[#This Row],[Column3]]</f>
        <v>0</v>
      </c>
      <c r="X716" t="s">
        <v>770</v>
      </c>
      <c r="Y716" t="s">
        <v>415</v>
      </c>
      <c r="Z716">
        <v>2.2485578000000001E-8</v>
      </c>
      <c r="AA716">
        <f>_xlfn.XLOOKUP(Table4[[#This Row],[Column1]],Table2[Column1],Table2[Column3])</f>
        <v>2.2485578000000001E-8</v>
      </c>
      <c r="AB716">
        <f>(Table4[[#This Row],[old flux]]-Table4[[#This Row],[Column3]])/Table4[[#This Row],[old flux]]</f>
        <v>0</v>
      </c>
    </row>
    <row r="717" spans="6:28" hidden="1" x14ac:dyDescent="0.2">
      <c r="F717" t="s">
        <v>6468</v>
      </c>
      <c r="G717">
        <f>_xlfn.XLOOKUP(SUBSTITUTE(Table6[[#This Row],[rxn]],"'",""),Table1[rxnid2],Table1[kapp (1/h)],MEDIAN(Table1[kapp (1/h)]))</f>
        <v>24803.684102600713</v>
      </c>
      <c r="J717" t="s">
        <v>827</v>
      </c>
      <c r="K717" t="s">
        <v>415</v>
      </c>
      <c r="L717">
        <v>3.3066064200000002E-7</v>
      </c>
      <c r="M717" cm="1">
        <f t="array" ref="M717">(_xlfn._xlws.FILTER(Table3[Column2],Table3[Column2]=Table2[[#This Row],[Column1]],"")=Table2[[#This Row],[Column1]])*Table2[[#This Row],[Column3]]</f>
        <v>0</v>
      </c>
      <c r="P717" t="s">
        <v>2594</v>
      </c>
      <c r="Q717" t="str">
        <f>SUBSTITUTE(Table3[[#This Row],[Column1]],"'","")</f>
        <v>RXN-DHORTS_c_FWD-YLR420W</v>
      </c>
      <c r="S717" t="s">
        <v>827</v>
      </c>
      <c r="T717" t="s">
        <v>415</v>
      </c>
      <c r="U717">
        <v>3.3066064200000002E-7</v>
      </c>
      <c r="V717" cm="1">
        <f t="array" ref="V717">(_xlfn._xlws.FILTER(Table3[Column2],Table3[Column2]=Table5[[#This Row],[Column1]],"")=Table5[[#This Row],[Column1]])*Table5[[#This Row],[Column3]]</f>
        <v>0</v>
      </c>
      <c r="X717" t="s">
        <v>771</v>
      </c>
      <c r="Y717" t="s">
        <v>415</v>
      </c>
      <c r="Z717">
        <v>3.8855761900000003E-7</v>
      </c>
      <c r="AA717">
        <f>_xlfn.XLOOKUP(Table4[[#This Row],[Column1]],Table2[Column1],Table2[Column3])</f>
        <v>3.8855761900000003E-7</v>
      </c>
      <c r="AB717">
        <f>(Table4[[#This Row],[old flux]]-Table4[[#This Row],[Column3]])/Table4[[#This Row],[old flux]]</f>
        <v>0</v>
      </c>
    </row>
    <row r="718" spans="6:28" hidden="1" x14ac:dyDescent="0.2">
      <c r="F718" t="s">
        <v>6469</v>
      </c>
      <c r="G718">
        <f>_xlfn.XLOOKUP(SUBSTITUTE(Table6[[#This Row],[rxn]],"'",""),Table1[rxnid2],Table1[kapp (1/h)],MEDIAN(Table1[kapp (1/h)]))</f>
        <v>24803.684102600713</v>
      </c>
      <c r="J718" t="s">
        <v>828</v>
      </c>
      <c r="K718" t="s">
        <v>415</v>
      </c>
      <c r="L718">
        <v>2.8734302000000001E-8</v>
      </c>
      <c r="M718" cm="1">
        <f t="array" ref="M718">(_xlfn._xlws.FILTER(Table3[Column2],Table3[Column2]=Table2[[#This Row],[Column1]],"")=Table2[[#This Row],[Column1]])*Table2[[#This Row],[Column3]]</f>
        <v>0</v>
      </c>
      <c r="P718" t="s">
        <v>2595</v>
      </c>
      <c r="Q718" t="str">
        <f>SUBSTITUTE(Table3[[#This Row],[Column1]],"'","")</f>
        <v>RXN-DHORTS_c_REV-YLR420W</v>
      </c>
      <c r="S718" t="s">
        <v>828</v>
      </c>
      <c r="T718" t="s">
        <v>415</v>
      </c>
      <c r="U718">
        <v>2.8734302000000001E-8</v>
      </c>
      <c r="V718" cm="1">
        <f t="array" ref="V718">(_xlfn._xlws.FILTER(Table3[Column2],Table3[Column2]=Table5[[#This Row],[Column1]],"")=Table5[[#This Row],[Column1]])*Table5[[#This Row],[Column3]]</f>
        <v>0</v>
      </c>
      <c r="X718" t="s">
        <v>772</v>
      </c>
      <c r="Y718" t="s">
        <v>415</v>
      </c>
      <c r="Z718">
        <v>3.3489693999999999E-8</v>
      </c>
      <c r="AA718">
        <f>_xlfn.XLOOKUP(Table4[[#This Row],[Column1]],Table2[Column1],Table2[Column3])</f>
        <v>3.3489693999999999E-8</v>
      </c>
      <c r="AB718">
        <f>(Table4[[#This Row],[old flux]]-Table4[[#This Row],[Column3]])/Table4[[#This Row],[old flux]]</f>
        <v>0</v>
      </c>
    </row>
    <row r="719" spans="6:28" hidden="1" x14ac:dyDescent="0.2">
      <c r="F719" t="s">
        <v>6470</v>
      </c>
      <c r="G719">
        <f>_xlfn.XLOOKUP(SUBSTITUTE(Table6[[#This Row],[rxn]],"'",""),Table1[rxnid2],Table1[kapp (1/h)],MEDIAN(Table1[kapp (1/h)]))</f>
        <v>24803.684102600713</v>
      </c>
      <c r="J719" t="s">
        <v>829</v>
      </c>
      <c r="K719" t="s">
        <v>415</v>
      </c>
      <c r="L719">
        <v>1.5828961199999999E-7</v>
      </c>
      <c r="M719" cm="1">
        <f t="array" ref="M719">(_xlfn._xlws.FILTER(Table3[Column2],Table3[Column2]=Table2[[#This Row],[Column1]],"")=Table2[[#This Row],[Column1]])*Table2[[#This Row],[Column3]]</f>
        <v>0</v>
      </c>
      <c r="P719" t="s">
        <v>2596</v>
      </c>
      <c r="Q719" t="str">
        <f>SUBSTITUTE(Table3[[#This Row],[Column1]],"'","")</f>
        <v>RXN-DHPTS_m_FWD-YNL256W</v>
      </c>
      <c r="S719" t="s">
        <v>829</v>
      </c>
      <c r="T719" t="s">
        <v>415</v>
      </c>
      <c r="U719">
        <v>1.5828961199999999E-7</v>
      </c>
      <c r="V719" cm="1">
        <f t="array" ref="V719">(_xlfn._xlws.FILTER(Table3[Column2],Table3[Column2]=Table5[[#This Row],[Column1]],"")=Table5[[#This Row],[Column1]])*Table5[[#This Row],[Column3]]</f>
        <v>0</v>
      </c>
      <c r="X719" t="s">
        <v>5345</v>
      </c>
      <c r="Y719" t="s">
        <v>415</v>
      </c>
      <c r="Z719">
        <v>6.5071499999999996E-10</v>
      </c>
      <c r="AA719" t="e">
        <f>_xlfn.XLOOKUP(Table4[[#This Row],[Column1]],Table2[Column1],Table2[Column3])</f>
        <v>#N/A</v>
      </c>
      <c r="AB719" t="e">
        <f>(Table4[[#This Row],[old flux]]-Table4[[#This Row],[Column3]])/Table4[[#This Row],[old flux]]</f>
        <v>#N/A</v>
      </c>
    </row>
    <row r="720" spans="6:28" hidden="1" x14ac:dyDescent="0.2">
      <c r="F720" t="s">
        <v>6471</v>
      </c>
      <c r="G720">
        <f>_xlfn.XLOOKUP(SUBSTITUTE(Table6[[#This Row],[rxn]],"'",""),Table1[rxnid2],Table1[kapp (1/h)],MEDIAN(Table1[kapp (1/h)]))</f>
        <v>24803.684102600713</v>
      </c>
      <c r="J720" t="s">
        <v>830</v>
      </c>
      <c r="K720" t="s">
        <v>415</v>
      </c>
      <c r="L720">
        <v>3.2309133999999998E-8</v>
      </c>
      <c r="M720" cm="1">
        <f t="array" ref="M720">(_xlfn._xlws.FILTER(Table3[Column2],Table3[Column2]=Table2[[#This Row],[Column1]],"")=Table2[[#This Row],[Column1]])*Table2[[#This Row],[Column3]]</f>
        <v>0</v>
      </c>
      <c r="P720" t="s">
        <v>2597</v>
      </c>
      <c r="Q720" t="str">
        <f>SUBSTITUTE(Table3[[#This Row],[Column1]],"'","")</f>
        <v>RXN-FOLD3_m_FWD-YNL256W</v>
      </c>
      <c r="S720" t="s">
        <v>830</v>
      </c>
      <c r="T720" t="s">
        <v>415</v>
      </c>
      <c r="U720">
        <v>3.2309133999999998E-8</v>
      </c>
      <c r="V720" cm="1">
        <f t="array" ref="V720">(_xlfn._xlws.FILTER(Table3[Column2],Table3[Column2]=Table5[[#This Row],[Column1]],"")=Table5[[#This Row],[Column1]])*Table5[[#This Row],[Column3]]</f>
        <v>0</v>
      </c>
      <c r="X720" t="s">
        <v>5346</v>
      </c>
      <c r="Y720" t="s">
        <v>415</v>
      </c>
      <c r="Z720">
        <v>7.2754849999999997E-9</v>
      </c>
      <c r="AA720" t="e">
        <f>_xlfn.XLOOKUP(Table4[[#This Row],[Column1]],Table2[Column1],Table2[Column3])</f>
        <v>#N/A</v>
      </c>
      <c r="AB720" t="e">
        <f>(Table4[[#This Row],[old flux]]-Table4[[#This Row],[Column3]])/Table4[[#This Row],[old flux]]</f>
        <v>#N/A</v>
      </c>
    </row>
    <row r="721" spans="6:28" hidden="1" x14ac:dyDescent="0.2">
      <c r="F721" t="s">
        <v>6472</v>
      </c>
      <c r="G721">
        <f>_xlfn.XLOOKUP(SUBSTITUTE(Table6[[#This Row],[rxn]],"'",""),Table1[rxnid2],Table1[kapp (1/h)],MEDIAN(Table1[kapp (1/h)]))</f>
        <v>24803.684102600713</v>
      </c>
      <c r="J721" t="s">
        <v>831</v>
      </c>
      <c r="K721" t="s">
        <v>415</v>
      </c>
      <c r="L721">
        <v>8.3377851699999996E-7</v>
      </c>
      <c r="M721" cm="1">
        <f t="array" ref="M721">(_xlfn._xlws.FILTER(Table3[Column2],Table3[Column2]=Table2[[#This Row],[Column1]],"")=Table2[[#This Row],[Column1]])*Table2[[#This Row],[Column3]]</f>
        <v>0</v>
      </c>
      <c r="P721" t="s">
        <v>2598</v>
      </c>
      <c r="Q721" t="str">
        <f>SUBSTITUTE(Table3[[#This Row],[Column1]],"'","")</f>
        <v>RXN-DHAD1_m_FWD-YJR016C</v>
      </c>
      <c r="S721" t="s">
        <v>831</v>
      </c>
      <c r="T721" t="s">
        <v>415</v>
      </c>
      <c r="U721">
        <v>8.3377851699999996E-7</v>
      </c>
      <c r="V721" cm="1">
        <f t="array" ref="V721">(_xlfn._xlws.FILTER(Table3[Column2],Table3[Column2]=Table5[[#This Row],[Column1]],"")=Table5[[#This Row],[Column1]])*Table5[[#This Row],[Column3]]</f>
        <v>0</v>
      </c>
      <c r="X721" t="s">
        <v>773</v>
      </c>
      <c r="Y721" t="s">
        <v>415</v>
      </c>
      <c r="Z721">
        <v>2.3437751200000001E-7</v>
      </c>
      <c r="AA721">
        <f>_xlfn.XLOOKUP(Table4[[#This Row],[Column1]],Table2[Column1],Table2[Column3])</f>
        <v>2.3437751200000001E-7</v>
      </c>
      <c r="AB721">
        <f>(Table4[[#This Row],[old flux]]-Table4[[#This Row],[Column3]])/Table4[[#This Row],[old flux]]</f>
        <v>0</v>
      </c>
    </row>
    <row r="722" spans="6:28" hidden="1" x14ac:dyDescent="0.2">
      <c r="F722" t="s">
        <v>6473</v>
      </c>
      <c r="G722">
        <f>_xlfn.XLOOKUP(SUBSTITUTE(Table6[[#This Row],[rxn]],"'",""),Table1[rxnid2],Table1[kapp (1/h)],MEDIAN(Table1[kapp (1/h)]))</f>
        <v>24803.684102600713</v>
      </c>
      <c r="J722" t="s">
        <v>832</v>
      </c>
      <c r="K722" t="s">
        <v>415</v>
      </c>
      <c r="L722">
        <v>4.8152467099999999E-7</v>
      </c>
      <c r="M722" cm="1">
        <f t="array" ref="M722">(_xlfn._xlws.FILTER(Table3[Column2],Table3[Column2]=Table2[[#This Row],[Column1]],"")=Table2[[#This Row],[Column1]])*Table2[[#This Row],[Column3]]</f>
        <v>0</v>
      </c>
      <c r="P722" t="s">
        <v>2599</v>
      </c>
      <c r="Q722" t="str">
        <f>SUBSTITUTE(Table3[[#This Row],[Column1]],"'","")</f>
        <v>RXN-DHAD2_m_FWD-YJR016C</v>
      </c>
      <c r="S722" t="s">
        <v>832</v>
      </c>
      <c r="T722" t="s">
        <v>415</v>
      </c>
      <c r="U722">
        <v>4.8152467099999999E-7</v>
      </c>
      <c r="V722" cm="1">
        <f t="array" ref="V722">(_xlfn._xlws.FILTER(Table3[Column2],Table3[Column2]=Table5[[#This Row],[Column1]],"")=Table5[[#This Row],[Column1]])*Table5[[#This Row],[Column3]]</f>
        <v>0</v>
      </c>
      <c r="X722" t="s">
        <v>774</v>
      </c>
      <c r="Y722" t="s">
        <v>415</v>
      </c>
      <c r="Z722">
        <v>5.0808004920000002E-6</v>
      </c>
      <c r="AA722">
        <f>_xlfn.XLOOKUP(Table4[[#This Row],[Column1]],Table2[Column1],Table2[Column3])</f>
        <v>5.0808004920000002E-6</v>
      </c>
      <c r="AB722">
        <f>(Table4[[#This Row],[old flux]]-Table4[[#This Row],[Column3]])/Table4[[#This Row],[old flux]]</f>
        <v>0</v>
      </c>
    </row>
    <row r="723" spans="6:28" hidden="1" x14ac:dyDescent="0.2">
      <c r="F723" t="s">
        <v>6474</v>
      </c>
      <c r="G723">
        <f>_xlfn.XLOOKUP(SUBSTITUTE(Table6[[#This Row],[rxn]],"'",""),Table1[rxnid2],Table1[kapp (1/h)],MEDIAN(Table1[kapp (1/h)]))</f>
        <v>24803.684102600713</v>
      </c>
      <c r="J723" t="s">
        <v>833</v>
      </c>
      <c r="K723" t="s">
        <v>415</v>
      </c>
      <c r="L723">
        <v>8.3377851699999996E-7</v>
      </c>
      <c r="M723" cm="1">
        <f t="array" ref="M723">(_xlfn._xlws.FILTER(Table3[Column2],Table3[Column2]=Table2[[#This Row],[Column1]],"")=Table2[[#This Row],[Column1]])*Table2[[#This Row],[Column3]]</f>
        <v>0</v>
      </c>
      <c r="P723" t="s">
        <v>2600</v>
      </c>
      <c r="Q723" t="str">
        <f>SUBSTITUTE(Table3[[#This Row],[Column1]],"'","")</f>
        <v>RXN-DHAK_c_FWD-YML070W</v>
      </c>
      <c r="S723" t="s">
        <v>833</v>
      </c>
      <c r="T723" t="s">
        <v>415</v>
      </c>
      <c r="U723">
        <v>8.3377851699999996E-7</v>
      </c>
      <c r="V723" cm="1">
        <f t="array" ref="V723">(_xlfn._xlws.FILTER(Table3[Column2],Table3[Column2]=Table5[[#This Row],[Column1]],"")=Table5[[#This Row],[Column1]])*Table5[[#This Row],[Column3]]</f>
        <v>0</v>
      </c>
      <c r="X723" t="s">
        <v>775</v>
      </c>
      <c r="Y723" t="s">
        <v>415</v>
      </c>
      <c r="Z723">
        <v>3.3570672700000002E-7</v>
      </c>
      <c r="AA723">
        <f>_xlfn.XLOOKUP(Table4[[#This Row],[Column1]],Table2[Column1],Table2[Column3])</f>
        <v>3.3570672700000002E-7</v>
      </c>
      <c r="AB723">
        <f>(Table4[[#This Row],[old flux]]-Table4[[#This Row],[Column3]])/Table4[[#This Row],[old flux]]</f>
        <v>0</v>
      </c>
    </row>
    <row r="724" spans="6:28" hidden="1" x14ac:dyDescent="0.2">
      <c r="F724" t="s">
        <v>6475</v>
      </c>
      <c r="G724">
        <f>_xlfn.XLOOKUP(SUBSTITUTE(Table6[[#This Row],[rxn]],"'",""),Table1[rxnid2],Table1[kapp (1/h)],MEDIAN(Table1[kapp (1/h)]))</f>
        <v>24803.684102600713</v>
      </c>
      <c r="J724" t="s">
        <v>834</v>
      </c>
      <c r="K724" t="s">
        <v>415</v>
      </c>
      <c r="L724">
        <v>9.0163020000000004E-8</v>
      </c>
      <c r="M724" cm="1">
        <f t="array" ref="M724">(_xlfn._xlws.FILTER(Table3[Column2],Table3[Column2]=Table2[[#This Row],[Column1]],"")=Table2[[#This Row],[Column1]])*Table2[[#This Row],[Column3]]</f>
        <v>0</v>
      </c>
      <c r="P724" t="s">
        <v>2601</v>
      </c>
      <c r="Q724" t="str">
        <f>SUBSTITUTE(Table3[[#This Row],[Column1]],"'","")</f>
        <v>RXN-DHAK_c_FWD-YFL053W</v>
      </c>
      <c r="S724" t="s">
        <v>834</v>
      </c>
      <c r="T724" t="s">
        <v>415</v>
      </c>
      <c r="U724">
        <v>9.0163020000000004E-8</v>
      </c>
      <c r="V724" cm="1">
        <f t="array" ref="V724">(_xlfn._xlws.FILTER(Table3[Column2],Table3[Column2]=Table5[[#This Row],[Column1]],"")=Table5[[#This Row],[Column1]])*Table5[[#This Row],[Column3]]</f>
        <v>0</v>
      </c>
      <c r="X724" t="s">
        <v>776</v>
      </c>
      <c r="Y724" t="s">
        <v>415</v>
      </c>
      <c r="Z724">
        <v>8.4890059299999997E-7</v>
      </c>
      <c r="AA724">
        <f>_xlfn.XLOOKUP(Table4[[#This Row],[Column1]],Table2[Column1],Table2[Column3])</f>
        <v>8.4890059299999997E-7</v>
      </c>
      <c r="AB724">
        <f>(Table4[[#This Row],[old flux]]-Table4[[#This Row],[Column3]])/Table4[[#This Row],[old flux]]</f>
        <v>0</v>
      </c>
    </row>
    <row r="725" spans="6:28" hidden="1" x14ac:dyDescent="0.2">
      <c r="F725" t="s">
        <v>6476</v>
      </c>
      <c r="G725">
        <f>_xlfn.XLOOKUP(SUBSTITUTE(Table6[[#This Row],[rxn]],"'",""),Table1[rxnid2],Table1[kapp (1/h)],MEDIAN(Table1[kapp (1/h)]))</f>
        <v>24803.684102600713</v>
      </c>
      <c r="J725" t="s">
        <v>835</v>
      </c>
      <c r="K725" t="s">
        <v>415</v>
      </c>
      <c r="L725">
        <v>1.8261160029999999E-6</v>
      </c>
      <c r="M725" cm="1">
        <f t="array" ref="M725">(_xlfn._xlws.FILTER(Table3[Column2],Table3[Column2]=Table2[[#This Row],[Column1]],"")=Table2[[#This Row],[Column1]])*Table2[[#This Row],[Column3]]</f>
        <v>0</v>
      </c>
      <c r="P725" t="s">
        <v>2602</v>
      </c>
      <c r="Q725" t="str">
        <f>SUBSTITUTE(Table3[[#This Row],[Column1]],"'","")</f>
        <v>RXN-DMATT_c_FWD-YJL167W</v>
      </c>
      <c r="S725" t="s">
        <v>835</v>
      </c>
      <c r="T725" t="s">
        <v>415</v>
      </c>
      <c r="U725">
        <v>1.8261160029999999E-6</v>
      </c>
      <c r="V725" cm="1">
        <f t="array" ref="V725">(_xlfn._xlws.FILTER(Table3[Column2],Table3[Column2]=Table5[[#This Row],[Column1]],"")=Table5[[#This Row],[Column1]])*Table5[[#This Row],[Column3]]</f>
        <v>0</v>
      </c>
      <c r="X725" t="s">
        <v>777</v>
      </c>
      <c r="Y725" t="s">
        <v>415</v>
      </c>
      <c r="Z725">
        <v>1.6943743999999999E-7</v>
      </c>
      <c r="AA725">
        <f>_xlfn.XLOOKUP(Table4[[#This Row],[Column1]],Table2[Column1],Table2[Column3])</f>
        <v>1.6943743999999999E-7</v>
      </c>
      <c r="AB725">
        <f>(Table4[[#This Row],[old flux]]-Table4[[#This Row],[Column3]])/Table4[[#This Row],[old flux]]</f>
        <v>0</v>
      </c>
    </row>
    <row r="726" spans="6:28" hidden="1" x14ac:dyDescent="0.2">
      <c r="F726" t="s">
        <v>6477</v>
      </c>
      <c r="G726">
        <f>_xlfn.XLOOKUP(SUBSTITUTE(Table6[[#This Row],[rxn]],"'",""),Table1[rxnid2],Table1[kapp (1/h)],MEDIAN(Table1[kapp (1/h)]))</f>
        <v>24803.684102600713</v>
      </c>
      <c r="J726" t="s">
        <v>836</v>
      </c>
      <c r="K726" t="s">
        <v>415</v>
      </c>
      <c r="L726">
        <v>1.3556349E-8</v>
      </c>
      <c r="M726" cm="1">
        <f t="array" ref="M726">(_xlfn._xlws.FILTER(Table3[Column2],Table3[Column2]=Table2[[#This Row],[Column1]],"")=Table2[[#This Row],[Column1]])*Table2[[#This Row],[Column3]]</f>
        <v>0</v>
      </c>
      <c r="P726" t="s">
        <v>2603</v>
      </c>
      <c r="Q726" t="str">
        <f>SUBSTITUTE(Table3[[#This Row],[Column1]],"'","")</f>
        <v>RXN-DPGM_c_FWD-YKL152C</v>
      </c>
      <c r="S726" t="s">
        <v>836</v>
      </c>
      <c r="T726" t="s">
        <v>415</v>
      </c>
      <c r="U726">
        <v>1.3556349E-8</v>
      </c>
      <c r="V726" cm="1">
        <f t="array" ref="V726">(_xlfn._xlws.FILTER(Table3[Column2],Table3[Column2]=Table5[[#This Row],[Column1]],"")=Table5[[#This Row],[Column1]])*Table5[[#This Row],[Column3]]</f>
        <v>0</v>
      </c>
      <c r="X726" t="s">
        <v>778</v>
      </c>
      <c r="Y726" t="s">
        <v>415</v>
      </c>
      <c r="Z726">
        <v>2.5339853140000001E-6</v>
      </c>
      <c r="AA726">
        <f>_xlfn.XLOOKUP(Table4[[#This Row],[Column1]],Table2[Column1],Table2[Column3])</f>
        <v>2.5339853140000001E-6</v>
      </c>
      <c r="AB726">
        <f>(Table4[[#This Row],[old flux]]-Table4[[#This Row],[Column3]])/Table4[[#This Row],[old flux]]</f>
        <v>0</v>
      </c>
    </row>
    <row r="727" spans="6:28" hidden="1" x14ac:dyDescent="0.2">
      <c r="F727" t="s">
        <v>6478</v>
      </c>
      <c r="G727">
        <f>_xlfn.XLOOKUP(SUBSTITUTE(Table6[[#This Row],[rxn]],"'",""),Table1[rxnid2],Table1[kapp (1/h)],MEDIAN(Table1[kapp (1/h)]))</f>
        <v>24803.684102600713</v>
      </c>
      <c r="J727" t="s">
        <v>837</v>
      </c>
      <c r="K727" t="s">
        <v>415</v>
      </c>
      <c r="L727">
        <v>5.8222813000000001E-8</v>
      </c>
      <c r="M727" cm="1">
        <f t="array" ref="M727">(_xlfn._xlws.FILTER(Table3[Column2],Table3[Column2]=Table2[[#This Row],[Column1]],"")=Table2[[#This Row],[Column1]])*Table2[[#This Row],[Column3]]</f>
        <v>0</v>
      </c>
      <c r="P727" t="s">
        <v>2604</v>
      </c>
      <c r="Q727" t="str">
        <f>SUBSTITUTE(Table3[[#This Row],[Column1]],"'","")</f>
        <v>RXN-DPGM_c_REV-YKL152C</v>
      </c>
      <c r="S727" t="s">
        <v>837</v>
      </c>
      <c r="T727" t="s">
        <v>415</v>
      </c>
      <c r="U727">
        <v>5.8222813000000001E-8</v>
      </c>
      <c r="V727" cm="1">
        <f t="array" ref="V727">(_xlfn._xlws.FILTER(Table3[Column2],Table3[Column2]=Table5[[#This Row],[Column1]],"")=Table5[[#This Row],[Column1]])*Table5[[#This Row],[Column3]]</f>
        <v>0</v>
      </c>
      <c r="X727" t="s">
        <v>779</v>
      </c>
      <c r="Y727" t="s">
        <v>415</v>
      </c>
      <c r="Z727">
        <v>2.4450415499999998E-7</v>
      </c>
      <c r="AA727">
        <f>_xlfn.XLOOKUP(Table4[[#This Row],[Column1]],Table2[Column1],Table2[Column3])</f>
        <v>2.4450415499999998E-7</v>
      </c>
      <c r="AB727">
        <f>(Table4[[#This Row],[old flux]]-Table4[[#This Row],[Column3]])/Table4[[#This Row],[old flux]]</f>
        <v>0</v>
      </c>
    </row>
    <row r="728" spans="6:28" hidden="1" x14ac:dyDescent="0.2">
      <c r="F728" t="s">
        <v>6479</v>
      </c>
      <c r="G728">
        <f>_xlfn.XLOOKUP(SUBSTITUTE(Table6[[#This Row],[rxn]],"'",""),Table1[rxnid2],Table1[kapp (1/h)],MEDIAN(Table1[kapp (1/h)]))</f>
        <v>24803.684102600713</v>
      </c>
      <c r="J728" t="s">
        <v>838</v>
      </c>
      <c r="K728" t="s">
        <v>415</v>
      </c>
      <c r="L728">
        <v>1.9798755999999999E-8</v>
      </c>
      <c r="M728" cm="1">
        <f t="array" ref="M728">(_xlfn._xlws.FILTER(Table3[Column2],Table3[Column2]=Table2[[#This Row],[Column1]],"")=Table2[[#This Row],[Column1]])*Table2[[#This Row],[Column3]]</f>
        <v>0</v>
      </c>
      <c r="P728" t="s">
        <v>2605</v>
      </c>
      <c r="Q728" t="str">
        <f>SUBSTITUTE(Table3[[#This Row],[Column1]],"'","")</f>
        <v>RXN-PMI1346PH_c_FWD-YOR163W</v>
      </c>
      <c r="S728" t="s">
        <v>838</v>
      </c>
      <c r="T728" t="s">
        <v>415</v>
      </c>
      <c r="U728">
        <v>1.9798755999999999E-8</v>
      </c>
      <c r="V728" cm="1">
        <f t="array" ref="V728">(_xlfn._xlws.FILTER(Table3[Column2],Table3[Column2]=Table5[[#This Row],[Column1]],"")=Table5[[#This Row],[Column1]])*Table5[[#This Row],[Column3]]</f>
        <v>0</v>
      </c>
      <c r="X728" t="s">
        <v>5347</v>
      </c>
      <c r="Y728" t="s">
        <v>415</v>
      </c>
      <c r="Z728">
        <v>6.2794989999999998E-9</v>
      </c>
      <c r="AA728" t="e">
        <f>_xlfn.XLOOKUP(Table4[[#This Row],[Column1]],Table2[Column1],Table2[Column3])</f>
        <v>#N/A</v>
      </c>
      <c r="AB728" t="e">
        <f>(Table4[[#This Row],[old flux]]-Table4[[#This Row],[Column3]])/Table4[[#This Row],[old flux]]</f>
        <v>#N/A</v>
      </c>
    </row>
    <row r="729" spans="6:28" hidden="1" x14ac:dyDescent="0.2">
      <c r="F729" t="s">
        <v>6480</v>
      </c>
      <c r="G729">
        <f>_xlfn.XLOOKUP(SUBSTITUTE(Table6[[#This Row],[rxn]],"'",""),Table1[rxnid2],Table1[kapp (1/h)],MEDIAN(Table1[kapp (1/h)]))</f>
        <v>24803.684102600713</v>
      </c>
      <c r="J729" t="s">
        <v>839</v>
      </c>
      <c r="K729" t="s">
        <v>415</v>
      </c>
      <c r="L729">
        <v>1.5780017E-7</v>
      </c>
      <c r="M729" cm="1">
        <f t="array" ref="M729">(_xlfn._xlws.FILTER(Table3[Column2],Table3[Column2]=Table2[[#This Row],[Column1]],"")=Table2[[#This Row],[Column1]])*Table2[[#This Row],[Column3]]</f>
        <v>0</v>
      </c>
      <c r="P729" t="s">
        <v>2606</v>
      </c>
      <c r="Q729" t="str">
        <f>SUBSTITUTE(Table3[[#This Row],[Column1]],"'","")</f>
        <v>RXN-PMI1346PS_c_FWD-YDR017C</v>
      </c>
      <c r="S729" t="s">
        <v>839</v>
      </c>
      <c r="T729" t="s">
        <v>415</v>
      </c>
      <c r="U729">
        <v>1.5780017E-7</v>
      </c>
      <c r="V729" cm="1">
        <f t="array" ref="V729">(_xlfn._xlws.FILTER(Table3[Column2],Table3[Column2]=Table5[[#This Row],[Column1]],"")=Table5[[#This Row],[Column1]])*Table5[[#This Row],[Column3]]</f>
        <v>0</v>
      </c>
      <c r="X729" t="s">
        <v>780</v>
      </c>
      <c r="Y729" t="s">
        <v>415</v>
      </c>
      <c r="Z729">
        <v>1.6022540699999999E-7</v>
      </c>
      <c r="AA729">
        <f>_xlfn.XLOOKUP(Table4[[#This Row],[Column1]],Table2[Column1],Table2[Column3])</f>
        <v>1.6022540699999999E-7</v>
      </c>
      <c r="AB729">
        <f>(Table4[[#This Row],[old flux]]-Table4[[#This Row],[Column3]])/Table4[[#This Row],[old flux]]</f>
        <v>0</v>
      </c>
    </row>
    <row r="730" spans="6:28" hidden="1" x14ac:dyDescent="0.2">
      <c r="F730" t="s">
        <v>6481</v>
      </c>
      <c r="G730">
        <f>_xlfn.XLOOKUP(SUBSTITUTE(Table6[[#This Row],[rxn]],"'",""),Table1[rxnid2],Table1[kapp (1/h)],MEDIAN(Table1[kapp (1/h)]))</f>
        <v>24803.684102600713</v>
      </c>
      <c r="J730" t="s">
        <v>840</v>
      </c>
      <c r="K730" t="s">
        <v>415</v>
      </c>
      <c r="L730">
        <v>5.2444259000000003E-8</v>
      </c>
      <c r="M730" cm="1">
        <f t="array" ref="M730">(_xlfn._xlws.FILTER(Table3[Column2],Table3[Column2]=Table2[[#This Row],[Column1]],"")=Table2[[#This Row],[Column1]])*Table2[[#This Row],[Column3]]</f>
        <v>0</v>
      </c>
      <c r="P730" t="s">
        <v>2607</v>
      </c>
      <c r="Q730" t="str">
        <f>SUBSTITUTE(Table3[[#This Row],[Column1]],"'","")</f>
        <v>RXN-DIPS_c_FWD-YLR172C</v>
      </c>
      <c r="S730" t="s">
        <v>840</v>
      </c>
      <c r="T730" t="s">
        <v>415</v>
      </c>
      <c r="U730">
        <v>5.2444259000000003E-8</v>
      </c>
      <c r="V730" cm="1">
        <f t="array" ref="V730">(_xlfn._xlws.FILTER(Table3[Column2],Table3[Column2]=Table5[[#This Row],[Column1]],"")=Table5[[#This Row],[Column1]])*Table5[[#This Row],[Column3]]</f>
        <v>0</v>
      </c>
      <c r="X730" t="s">
        <v>781</v>
      </c>
      <c r="Y730" t="s">
        <v>415</v>
      </c>
      <c r="Z730">
        <v>8.8944777000000005E-8</v>
      </c>
      <c r="AA730">
        <f>_xlfn.XLOOKUP(Table4[[#This Row],[Column1]],Table2[Column1],Table2[Column3])</f>
        <v>8.8944777000000005E-8</v>
      </c>
      <c r="AB730">
        <f>(Table4[[#This Row],[old flux]]-Table4[[#This Row],[Column3]])/Table4[[#This Row],[old flux]]</f>
        <v>0</v>
      </c>
    </row>
    <row r="731" spans="6:28" hidden="1" x14ac:dyDescent="0.2">
      <c r="F731" t="s">
        <v>6482</v>
      </c>
      <c r="G731">
        <f>_xlfn.XLOOKUP(SUBSTITUTE(Table6[[#This Row],[rxn]],"'",""),Table1[rxnid2],Table1[kapp (1/h)],MEDIAN(Table1[kapp (1/h)]))</f>
        <v>24803.684102600713</v>
      </c>
      <c r="J731" t="s">
        <v>841</v>
      </c>
      <c r="K731" t="s">
        <v>415</v>
      </c>
      <c r="L731">
        <v>1.1970169700000001E-7</v>
      </c>
      <c r="M731" cm="1">
        <f t="array" ref="M731">(_xlfn._xlws.FILTER(Table3[Column2],Table3[Column2]=Table2[[#This Row],[Column1]],"")=Table2[[#This Row],[Column1]])*Table2[[#This Row],[Column3]]</f>
        <v>0</v>
      </c>
      <c r="P731" t="s">
        <v>2608</v>
      </c>
      <c r="Q731" t="str">
        <f>SUBSTITUTE(Table3[[#This Row],[Column1]],"'","")</f>
        <v>RXN-DOLK_c_FWD-YMR013C</v>
      </c>
      <c r="S731" t="s">
        <v>841</v>
      </c>
      <c r="T731" t="s">
        <v>415</v>
      </c>
      <c r="U731">
        <v>1.1970169700000001E-7</v>
      </c>
      <c r="V731" cm="1">
        <f t="array" ref="V731">(_xlfn._xlws.FILTER(Table3[Column2],Table3[Column2]=Table5[[#This Row],[Column1]],"")=Table5[[#This Row],[Column1]])*Table5[[#This Row],[Column3]]</f>
        <v>0</v>
      </c>
      <c r="X731" t="s">
        <v>782</v>
      </c>
      <c r="Y731" t="s">
        <v>415</v>
      </c>
      <c r="Z731">
        <v>4.16132903E-7</v>
      </c>
      <c r="AA731">
        <f>_xlfn.XLOOKUP(Table4[[#This Row],[Column1]],Table2[Column1],Table2[Column3])</f>
        <v>4.16132903E-7</v>
      </c>
      <c r="AB731">
        <f>(Table4[[#This Row],[old flux]]-Table4[[#This Row],[Column3]])/Table4[[#This Row],[old flux]]</f>
        <v>0</v>
      </c>
    </row>
    <row r="732" spans="6:28" hidden="1" x14ac:dyDescent="0.2">
      <c r="F732" t="s">
        <v>6483</v>
      </c>
      <c r="G732">
        <f>_xlfn.XLOOKUP(SUBSTITUTE(Table6[[#This Row],[rxn]],"'",""),Table1[rxnid2],Table1[kapp (1/h)],MEDIAN(Table1[kapp (1/h)]))</f>
        <v>24803.684102600713</v>
      </c>
      <c r="J732" t="s">
        <v>842</v>
      </c>
      <c r="K732" t="s">
        <v>415</v>
      </c>
      <c r="L732">
        <v>1.482831051E-5</v>
      </c>
      <c r="M732" cm="1">
        <f t="array" ref="M732">(_xlfn._xlws.FILTER(Table3[Column2],Table3[Column2]=Table2[[#This Row],[Column1]],"")=Table2[[#This Row],[Column1]])*Table2[[#This Row],[Column3]]</f>
        <v>0</v>
      </c>
      <c r="P732" t="s">
        <v>2609</v>
      </c>
      <c r="Q732" t="str">
        <f>SUBSTITUTE(Table3[[#This Row],[Column1]],"'","")</f>
        <v>RXN-DOLPMT_c_FWD-YPR183W</v>
      </c>
      <c r="S732" t="s">
        <v>842</v>
      </c>
      <c r="T732" t="s">
        <v>415</v>
      </c>
      <c r="U732">
        <v>1.482831051E-5</v>
      </c>
      <c r="V732" cm="1">
        <f t="array" ref="V732">(_xlfn._xlws.FILTER(Table3[Column2],Table3[Column2]=Table5[[#This Row],[Column1]],"")=Table5[[#This Row],[Column1]])*Table5[[#This Row],[Column3]]</f>
        <v>0</v>
      </c>
      <c r="X732" t="s">
        <v>5348</v>
      </c>
      <c r="Y732" t="s">
        <v>415</v>
      </c>
      <c r="Z732">
        <v>3.648343E-9</v>
      </c>
      <c r="AA732" t="e">
        <f>_xlfn.XLOOKUP(Table4[[#This Row],[Column1]],Table2[Column1],Table2[Column3])</f>
        <v>#N/A</v>
      </c>
      <c r="AB732" t="e">
        <f>(Table4[[#This Row],[old flux]]-Table4[[#This Row],[Column3]])/Table4[[#This Row],[old flux]]</f>
        <v>#N/A</v>
      </c>
    </row>
    <row r="733" spans="6:28" hidden="1" x14ac:dyDescent="0.2">
      <c r="F733" t="s">
        <v>6484</v>
      </c>
      <c r="G733">
        <f>_xlfn.XLOOKUP(SUBSTITUTE(Table6[[#This Row],[rxn]],"'",""),Table1[rxnid2],Table1[kapp (1/h)],MEDIAN(Table1[kapp (1/h)]))</f>
        <v>24803.684102600713</v>
      </c>
      <c r="J733" t="s">
        <v>843</v>
      </c>
      <c r="K733" t="s">
        <v>415</v>
      </c>
      <c r="L733">
        <v>1.4855532890000001E-6</v>
      </c>
      <c r="M733" cm="1">
        <f t="array" ref="M733">(_xlfn._xlws.FILTER(Table3[Column2],Table3[Column2]=Table2[[#This Row],[Column1]],"")=Table2[[#This Row],[Column1]])*Table2[[#This Row],[Column3]]</f>
        <v>0</v>
      </c>
      <c r="P733" t="s">
        <v>2610</v>
      </c>
      <c r="Q733" t="str">
        <f>SUBSTITUTE(Table3[[#This Row],[Column1]],"'","")</f>
        <v>RXN-DTMPK_c_FWD-YJR057W</v>
      </c>
      <c r="S733" t="s">
        <v>843</v>
      </c>
      <c r="T733" t="s">
        <v>415</v>
      </c>
      <c r="U733">
        <v>1.4855532890000001E-6</v>
      </c>
      <c r="V733" cm="1">
        <f t="array" ref="V733">(_xlfn._xlws.FILTER(Table3[Column2],Table3[Column2]=Table5[[#This Row],[Column1]],"")=Table5[[#This Row],[Column1]])*Table5[[#This Row],[Column3]]</f>
        <v>0</v>
      </c>
      <c r="X733" t="s">
        <v>783</v>
      </c>
      <c r="Y733" t="s">
        <v>415</v>
      </c>
      <c r="Z733">
        <v>3.4268114600000002E-7</v>
      </c>
      <c r="AA733">
        <f>_xlfn.XLOOKUP(Table4[[#This Row],[Column1]],Table2[Column1],Table2[Column3])</f>
        <v>3.4268114600000002E-7</v>
      </c>
      <c r="AB733">
        <f>(Table4[[#This Row],[old flux]]-Table4[[#This Row],[Column3]])/Table4[[#This Row],[old flux]]</f>
        <v>0</v>
      </c>
    </row>
    <row r="734" spans="6:28" hidden="1" x14ac:dyDescent="0.2">
      <c r="F734" t="s">
        <v>6485</v>
      </c>
      <c r="G734">
        <f>_xlfn.XLOOKUP(SUBSTITUTE(Table6[[#This Row],[rxn]],"'",""),Table1[rxnid2],Table1[kapp (1/h)],MEDIAN(Table1[kapp (1/h)]))</f>
        <v>24803.684102600713</v>
      </c>
      <c r="J734" t="s">
        <v>844</v>
      </c>
      <c r="K734" t="s">
        <v>415</v>
      </c>
      <c r="L734">
        <v>4.4757513699999998E-7</v>
      </c>
      <c r="M734" cm="1">
        <f t="array" ref="M734">(_xlfn._xlws.FILTER(Table3[Column2],Table3[Column2]=Table2[[#This Row],[Column1]],"")=Table2[[#This Row],[Column1]])*Table2[[#This Row],[Column3]]</f>
        <v>0</v>
      </c>
      <c r="P734" t="s">
        <v>2611</v>
      </c>
      <c r="Q734" t="str">
        <f>SUBSTITUTE(Table3[[#This Row],[Column1]],"'","")</f>
        <v>RXN-DUTPDP_c_FWD-YBR252W</v>
      </c>
      <c r="S734" t="s">
        <v>844</v>
      </c>
      <c r="T734" t="s">
        <v>415</v>
      </c>
      <c r="U734">
        <v>4.4757513699999998E-7</v>
      </c>
      <c r="V734" cm="1">
        <f t="array" ref="V734">(_xlfn._xlws.FILTER(Table3[Column2],Table3[Column2]=Table5[[#This Row],[Column1]],"")=Table5[[#This Row],[Column1]])*Table5[[#This Row],[Column3]]</f>
        <v>0</v>
      </c>
      <c r="X734" t="s">
        <v>5349</v>
      </c>
      <c r="Y734" t="s">
        <v>415</v>
      </c>
      <c r="Z734">
        <v>4.2420200000000001E-10</v>
      </c>
      <c r="AA734" t="e">
        <f>_xlfn.XLOOKUP(Table4[[#This Row],[Column1]],Table2[Column1],Table2[Column3])</f>
        <v>#N/A</v>
      </c>
      <c r="AB734" t="e">
        <f>(Table4[[#This Row],[old flux]]-Table4[[#This Row],[Column3]])/Table4[[#This Row],[old flux]]</f>
        <v>#N/A</v>
      </c>
    </row>
    <row r="735" spans="6:28" hidden="1" x14ac:dyDescent="0.2">
      <c r="F735" t="s">
        <v>6486</v>
      </c>
      <c r="G735">
        <f>_xlfn.XLOOKUP(SUBSTITUTE(Table6[[#This Row],[rxn]],"'",""),Table1[rxnid2],Table1[kapp (1/h)],MEDIAN(Table1[kapp (1/h)]))</f>
        <v>24803.684102600713</v>
      </c>
      <c r="J735" t="s">
        <v>845</v>
      </c>
      <c r="K735" t="s">
        <v>415</v>
      </c>
      <c r="L735">
        <v>3.3012494100000002E-7</v>
      </c>
      <c r="M735" cm="1">
        <f t="array" ref="M735">(_xlfn._xlws.FILTER(Table3[Column2],Table3[Column2]=Table2[[#This Row],[Column1]],"")=Table2[[#This Row],[Column1]])*Table2[[#This Row],[Column3]]</f>
        <v>0</v>
      </c>
      <c r="P735" t="s">
        <v>2612</v>
      </c>
      <c r="Q735" t="str">
        <f>SUBSTITUTE(Table3[[#This Row],[Column1]],"'","")</f>
        <v>RXN-DUTPDP_c_FWD-YJR069C</v>
      </c>
      <c r="S735" t="s">
        <v>845</v>
      </c>
      <c r="T735" t="s">
        <v>415</v>
      </c>
      <c r="U735">
        <v>3.3012494100000002E-7</v>
      </c>
      <c r="V735" cm="1">
        <f t="array" ref="V735">(_xlfn._xlws.FILTER(Table3[Column2],Table3[Column2]=Table5[[#This Row],[Column1]],"")=Table5[[#This Row],[Column1]])*Table5[[#This Row],[Column3]]</f>
        <v>0</v>
      </c>
      <c r="X735" t="s">
        <v>5350</v>
      </c>
      <c r="Y735" t="s">
        <v>415</v>
      </c>
      <c r="Z735">
        <v>4.0553119999999999E-9</v>
      </c>
      <c r="AA735" t="e">
        <f>_xlfn.XLOOKUP(Table4[[#This Row],[Column1]],Table2[Column1],Table2[Column3])</f>
        <v>#N/A</v>
      </c>
      <c r="AB735" t="e">
        <f>(Table4[[#This Row],[old flux]]-Table4[[#This Row],[Column3]])/Table4[[#This Row],[old flux]]</f>
        <v>#N/A</v>
      </c>
    </row>
    <row r="736" spans="6:28" hidden="1" x14ac:dyDescent="0.2">
      <c r="F736" t="s">
        <v>6487</v>
      </c>
      <c r="G736">
        <f>_xlfn.XLOOKUP(SUBSTITUTE(Table6[[#This Row],[rxn]],"'",""),Table1[rxnid2],Table1[kapp (1/h)],MEDIAN(Table1[kapp (1/h)]))</f>
        <v>24803.684102600713</v>
      </c>
      <c r="J736" t="s">
        <v>846</v>
      </c>
      <c r="K736" t="s">
        <v>415</v>
      </c>
      <c r="L736">
        <v>4.2145922999999998E-8</v>
      </c>
      <c r="M736" cm="1">
        <f t="array" ref="M736">(_xlfn._xlws.FILTER(Table3[Column2],Table3[Column2]=Table2[[#This Row],[Column1]],"")=Table2[[#This Row],[Column1]])*Table2[[#This Row],[Column3]]</f>
        <v>0</v>
      </c>
      <c r="P736" t="s">
        <v>2613</v>
      </c>
      <c r="Q736" t="str">
        <f>SUBSTITUTE(Table3[[#This Row],[Column1]],"'","")</f>
        <v>RXN-EPGALURS_e_FWD-YJR153W</v>
      </c>
      <c r="S736" t="s">
        <v>846</v>
      </c>
      <c r="T736" t="s">
        <v>415</v>
      </c>
      <c r="U736">
        <v>4.2145922999999998E-8</v>
      </c>
      <c r="V736" cm="1">
        <f t="array" ref="V736">(_xlfn._xlws.FILTER(Table3[Column2],Table3[Column2]=Table5[[#This Row],[Column1]],"")=Table5[[#This Row],[Column1]])*Table5[[#This Row],[Column3]]</f>
        <v>0</v>
      </c>
      <c r="X736" t="s">
        <v>5351</v>
      </c>
      <c r="Y736" t="s">
        <v>415</v>
      </c>
      <c r="Z736">
        <v>6.9329020000000001E-9</v>
      </c>
      <c r="AA736" t="e">
        <f>_xlfn.XLOOKUP(Table4[[#This Row],[Column1]],Table2[Column1],Table2[Column3])</f>
        <v>#N/A</v>
      </c>
      <c r="AB736" t="e">
        <f>(Table4[[#This Row],[old flux]]-Table4[[#This Row],[Column3]])/Table4[[#This Row],[old flux]]</f>
        <v>#N/A</v>
      </c>
    </row>
    <row r="737" spans="6:28" hidden="1" x14ac:dyDescent="0.2">
      <c r="F737" t="s">
        <v>6488</v>
      </c>
      <c r="G737">
        <f>_xlfn.XLOOKUP(SUBSTITUTE(Table6[[#This Row],[rxn]],"'",""),Table1[rxnid2],Table1[kapp (1/h)],MEDIAN(Table1[kapp (1/h)]))</f>
        <v>24803.684102600713</v>
      </c>
      <c r="J737" t="s">
        <v>847</v>
      </c>
      <c r="K737" t="s">
        <v>415</v>
      </c>
      <c r="L737">
        <v>7.8184649999999996E-8</v>
      </c>
      <c r="M737" cm="1">
        <f t="array" ref="M737">(_xlfn._xlws.FILTER(Table3[Column2],Table3[Column2]=Table2[[#This Row],[Column1]],"")=Table2[[#This Row],[Column1]])*Table2[[#This Row],[Column3]]</f>
        <v>0</v>
      </c>
      <c r="P737" t="s">
        <v>2614</v>
      </c>
      <c r="Q737" t="str">
        <f>SUBSTITUTE(Table3[[#This Row],[Column1]],"'","")</f>
        <v>RXN-ENO_c_FWD-YPL281C</v>
      </c>
      <c r="S737" t="s">
        <v>847</v>
      </c>
      <c r="T737" t="s">
        <v>415</v>
      </c>
      <c r="U737">
        <v>7.8184649999999996E-8</v>
      </c>
      <c r="V737" cm="1">
        <f t="array" ref="V737">(_xlfn._xlws.FILTER(Table3[Column2],Table3[Column2]=Table5[[#This Row],[Column1]],"")=Table5[[#This Row],[Column1]])*Table5[[#This Row],[Column3]]</f>
        <v>0</v>
      </c>
      <c r="X737" t="s">
        <v>784</v>
      </c>
      <c r="Y737" t="s">
        <v>415</v>
      </c>
      <c r="Z737">
        <v>1.1661832E-8</v>
      </c>
      <c r="AA737">
        <f>_xlfn.XLOOKUP(Table4[[#This Row],[Column1]],Table2[Column1],Table2[Column3])</f>
        <v>1.1661832E-8</v>
      </c>
      <c r="AB737">
        <f>(Table4[[#This Row],[old flux]]-Table4[[#This Row],[Column3]])/Table4[[#This Row],[old flux]]</f>
        <v>0</v>
      </c>
    </row>
    <row r="738" spans="6:28" hidden="1" x14ac:dyDescent="0.2">
      <c r="F738" t="s">
        <v>6489</v>
      </c>
      <c r="G738">
        <f>_xlfn.XLOOKUP(SUBSTITUTE(Table6[[#This Row],[rxn]],"'",""),Table1[rxnid2],Table1[kapp (1/h)],MEDIAN(Table1[kapp (1/h)]))</f>
        <v>24803.684102600713</v>
      </c>
      <c r="J738" t="s">
        <v>848</v>
      </c>
      <c r="K738" t="s">
        <v>415</v>
      </c>
      <c r="L738">
        <v>7.7396290300000003E-7</v>
      </c>
      <c r="M738" cm="1">
        <f t="array" ref="M738">(_xlfn._xlws.FILTER(Table3[Column2],Table3[Column2]=Table2[[#This Row],[Column1]],"")=Table2[[#This Row],[Column1]])*Table2[[#This Row],[Column3]]</f>
        <v>0</v>
      </c>
      <c r="P738" t="s">
        <v>2615</v>
      </c>
      <c r="Q738" t="str">
        <f>SUBSTITUTE(Table3[[#This Row],[Column1]],"'","")</f>
        <v>RXN-ENO_c_REV-YPL281C</v>
      </c>
      <c r="S738" t="s">
        <v>848</v>
      </c>
      <c r="T738" t="s">
        <v>415</v>
      </c>
      <c r="U738">
        <v>7.7396290300000003E-7</v>
      </c>
      <c r="V738" cm="1">
        <f t="array" ref="V738">(_xlfn._xlws.FILTER(Table3[Column2],Table3[Column2]=Table5[[#This Row],[Column1]],"")=Table5[[#This Row],[Column1]])*Table5[[#This Row],[Column3]]</f>
        <v>0</v>
      </c>
      <c r="X738" t="s">
        <v>5352</v>
      </c>
      <c r="Y738" t="s">
        <v>415</v>
      </c>
      <c r="Z738">
        <v>2.50149E-10</v>
      </c>
      <c r="AA738" t="e">
        <f>_xlfn.XLOOKUP(Table4[[#This Row],[Column1]],Table2[Column1],Table2[Column3])</f>
        <v>#N/A</v>
      </c>
      <c r="AB738" t="e">
        <f>(Table4[[#This Row],[old flux]]-Table4[[#This Row],[Column3]])/Table4[[#This Row],[old flux]]</f>
        <v>#N/A</v>
      </c>
    </row>
    <row r="739" spans="6:28" hidden="1" x14ac:dyDescent="0.2">
      <c r="F739" t="s">
        <v>6490</v>
      </c>
      <c r="G739">
        <f>_xlfn.XLOOKUP(SUBSTITUTE(Table6[[#This Row],[rxn]],"'",""),Table1[rxnid2],Table1[kapp (1/h)],MEDIAN(Table1[kapp (1/h)]))</f>
        <v>24803.684102600713</v>
      </c>
      <c r="J739" t="s">
        <v>849</v>
      </c>
      <c r="K739" t="s">
        <v>415</v>
      </c>
      <c r="L739">
        <v>1.2748802E-8</v>
      </c>
      <c r="M739" cm="1">
        <f t="array" ref="M739">(_xlfn._xlws.FILTER(Table3[Column2],Table3[Column2]=Table2[[#This Row],[Column1]],"")=Table2[[#This Row],[Column1]])*Table2[[#This Row],[Column3]]</f>
        <v>0</v>
      </c>
      <c r="P739" t="s">
        <v>2616</v>
      </c>
      <c r="Q739" t="str">
        <f>SUBSTITUTE(Table3[[#This Row],[Column1]],"'","")</f>
        <v>RXN-ENO_c_FWD-YOR393W</v>
      </c>
      <c r="S739" t="s">
        <v>849</v>
      </c>
      <c r="T739" t="s">
        <v>415</v>
      </c>
      <c r="U739">
        <v>1.2748802E-8</v>
      </c>
      <c r="V739" cm="1">
        <f t="array" ref="V739">(_xlfn._xlws.FILTER(Table3[Column2],Table3[Column2]=Table5[[#This Row],[Column1]],"")=Table5[[#This Row],[Column1]])*Table5[[#This Row],[Column3]]</f>
        <v>0</v>
      </c>
      <c r="X739" t="s">
        <v>785</v>
      </c>
      <c r="Y739" t="s">
        <v>415</v>
      </c>
      <c r="Z739">
        <v>2.39414772E-7</v>
      </c>
      <c r="AA739">
        <f>_xlfn.XLOOKUP(Table4[[#This Row],[Column1]],Table2[Column1],Table2[Column3])</f>
        <v>2.39414772E-7</v>
      </c>
      <c r="AB739">
        <f>(Table4[[#This Row],[old flux]]-Table4[[#This Row],[Column3]])/Table4[[#This Row],[old flux]]</f>
        <v>0</v>
      </c>
    </row>
    <row r="740" spans="6:28" hidden="1" x14ac:dyDescent="0.2">
      <c r="F740" t="s">
        <v>6491</v>
      </c>
      <c r="G740">
        <f>_xlfn.XLOOKUP(SUBSTITUTE(Table6[[#This Row],[rxn]],"'",""),Table1[rxnid2],Table1[kapp (1/h)],MEDIAN(Table1[kapp (1/h)]))</f>
        <v>24803.684102600713</v>
      </c>
      <c r="J740" t="s">
        <v>850</v>
      </c>
      <c r="K740" t="s">
        <v>415</v>
      </c>
      <c r="L740">
        <v>1.9087615700000001E-7</v>
      </c>
      <c r="M740" cm="1">
        <f t="array" ref="M740">(_xlfn._xlws.FILTER(Table3[Column2],Table3[Column2]=Table2[[#This Row],[Column1]],"")=Table2[[#This Row],[Column1]])*Table2[[#This Row],[Column3]]</f>
        <v>0</v>
      </c>
      <c r="P740" t="s">
        <v>2617</v>
      </c>
      <c r="Q740" t="str">
        <f>SUBSTITUTE(Table3[[#This Row],[Column1]],"'","")</f>
        <v>RXN-ENO_c_REV-YOR393W</v>
      </c>
      <c r="S740" t="s">
        <v>850</v>
      </c>
      <c r="T740" t="s">
        <v>415</v>
      </c>
      <c r="U740">
        <v>1.9087615700000001E-7</v>
      </c>
      <c r="V740" cm="1">
        <f t="array" ref="V740">(_xlfn._xlws.FILTER(Table3[Column2],Table3[Column2]=Table5[[#This Row],[Column1]],"")=Table5[[#This Row],[Column1]])*Table5[[#This Row],[Column3]]</f>
        <v>0</v>
      </c>
      <c r="X740" t="s">
        <v>786</v>
      </c>
      <c r="Y740" t="s">
        <v>415</v>
      </c>
      <c r="Z740">
        <v>7.7226014000000004E-8</v>
      </c>
      <c r="AA740">
        <f>_xlfn.XLOOKUP(Table4[[#This Row],[Column1]],Table2[Column1],Table2[Column3])</f>
        <v>7.7226014000000004E-8</v>
      </c>
      <c r="AB740">
        <f>(Table4[[#This Row],[old flux]]-Table4[[#This Row],[Column3]])/Table4[[#This Row],[old flux]]</f>
        <v>0</v>
      </c>
    </row>
    <row r="741" spans="6:28" hidden="1" x14ac:dyDescent="0.2">
      <c r="F741" t="s">
        <v>6492</v>
      </c>
      <c r="G741">
        <f>_xlfn.XLOOKUP(SUBSTITUTE(Table6[[#This Row],[rxn]],"'",""),Table1[rxnid2],Table1[kapp (1/h)],MEDIAN(Table1[kapp (1/h)]))</f>
        <v>24803.684102600713</v>
      </c>
      <c r="J741" t="s">
        <v>851</v>
      </c>
      <c r="K741" t="s">
        <v>415</v>
      </c>
      <c r="L741">
        <v>1.1267598E-8</v>
      </c>
      <c r="M741" cm="1">
        <f t="array" ref="M741">(_xlfn._xlws.FILTER(Table3[Column2],Table3[Column2]=Table2[[#This Row],[Column1]],"")=Table2[[#This Row],[Column1]])*Table2[[#This Row],[Column3]]</f>
        <v>0</v>
      </c>
      <c r="P741" t="s">
        <v>2618</v>
      </c>
      <c r="Q741" t="str">
        <f>SUBSTITUTE(Table3[[#This Row],[Column1]],"'","")</f>
        <v>RXN-ENO_c_FWD-YGR254W</v>
      </c>
      <c r="S741" t="s">
        <v>851</v>
      </c>
      <c r="T741" t="s">
        <v>415</v>
      </c>
      <c r="U741">
        <v>1.1267598E-8</v>
      </c>
      <c r="V741" cm="1">
        <f t="array" ref="V741">(_xlfn._xlws.FILTER(Table3[Column2],Table3[Column2]=Table5[[#This Row],[Column1]],"")=Table5[[#This Row],[Column1]])*Table5[[#This Row],[Column3]]</f>
        <v>0</v>
      </c>
      <c r="X741" t="s">
        <v>5353</v>
      </c>
      <c r="Y741" t="s">
        <v>415</v>
      </c>
      <c r="Z741">
        <v>4.6484199999999999E-10</v>
      </c>
      <c r="AA741" t="e">
        <f>_xlfn.XLOOKUP(Table4[[#This Row],[Column1]],Table2[Column1],Table2[Column3])</f>
        <v>#N/A</v>
      </c>
      <c r="AB741" t="e">
        <f>(Table4[[#This Row],[old flux]]-Table4[[#This Row],[Column3]])/Table4[[#This Row],[old flux]]</f>
        <v>#N/A</v>
      </c>
    </row>
    <row r="742" spans="6:28" hidden="1" x14ac:dyDescent="0.2">
      <c r="F742" t="s">
        <v>6493</v>
      </c>
      <c r="G742">
        <f>_xlfn.XLOOKUP(SUBSTITUTE(Table6[[#This Row],[rxn]],"'",""),Table1[rxnid2],Table1[kapp (1/h)],MEDIAN(Table1[kapp (1/h)]))</f>
        <v>24803.684102600713</v>
      </c>
      <c r="J742" t="s">
        <v>852</v>
      </c>
      <c r="K742" t="s">
        <v>415</v>
      </c>
      <c r="L742">
        <v>3.6132132299999999E-7</v>
      </c>
      <c r="M742" cm="1">
        <f t="array" ref="M742">(_xlfn._xlws.FILTER(Table3[Column2],Table3[Column2]=Table2[[#This Row],[Column1]],"")=Table2[[#This Row],[Column1]])*Table2[[#This Row],[Column3]]</f>
        <v>0</v>
      </c>
      <c r="P742" t="s">
        <v>2619</v>
      </c>
      <c r="Q742" t="str">
        <f>SUBSTITUTE(Table3[[#This Row],[Column1]],"'","")</f>
        <v>RXN-ENO_c_REV-YGR254W</v>
      </c>
      <c r="S742" t="s">
        <v>852</v>
      </c>
      <c r="T742" t="s">
        <v>415</v>
      </c>
      <c r="U742">
        <v>3.6132132299999999E-7</v>
      </c>
      <c r="V742" cm="1">
        <f t="array" ref="V742">(_xlfn._xlws.FILTER(Table3[Column2],Table3[Column2]=Table5[[#This Row],[Column1]],"")=Table5[[#This Row],[Column1]])*Table5[[#This Row],[Column3]]</f>
        <v>0</v>
      </c>
      <c r="X742" t="s">
        <v>5354</v>
      </c>
      <c r="Y742" t="s">
        <v>415</v>
      </c>
      <c r="Z742">
        <v>1.054158E-9</v>
      </c>
      <c r="AA742" t="e">
        <f>_xlfn.XLOOKUP(Table4[[#This Row],[Column1]],Table2[Column1],Table2[Column3])</f>
        <v>#N/A</v>
      </c>
      <c r="AB742" t="e">
        <f>(Table4[[#This Row],[old flux]]-Table4[[#This Row],[Column3]])/Table4[[#This Row],[old flux]]</f>
        <v>#N/A</v>
      </c>
    </row>
    <row r="743" spans="6:28" hidden="1" x14ac:dyDescent="0.2">
      <c r="F743" t="s">
        <v>6494</v>
      </c>
      <c r="G743">
        <f>_xlfn.XLOOKUP(SUBSTITUTE(Table6[[#This Row],[rxn]],"'",""),Table1[rxnid2],Table1[kapp (1/h)],MEDIAN(Table1[kapp (1/h)]))</f>
        <v>24803.684102600713</v>
      </c>
      <c r="J743" t="s">
        <v>853</v>
      </c>
      <c r="K743" t="s">
        <v>415</v>
      </c>
      <c r="L743">
        <v>2.4872378000000001E-8</v>
      </c>
      <c r="M743" cm="1">
        <f t="array" ref="M743">(_xlfn._xlws.FILTER(Table3[Column2],Table3[Column2]=Table2[[#This Row],[Column1]],"")=Table2[[#This Row],[Column1]])*Table2[[#This Row],[Column3]]</f>
        <v>0</v>
      </c>
      <c r="P743" t="s">
        <v>2620</v>
      </c>
      <c r="Q743" t="str">
        <f>SUBSTITUTE(Table3[[#This Row],[Column1]],"'","")</f>
        <v>RXN-ENO_c_FWD-YMR323W</v>
      </c>
      <c r="S743" t="s">
        <v>853</v>
      </c>
      <c r="T743" t="s">
        <v>415</v>
      </c>
      <c r="U743">
        <v>2.4872378000000001E-8</v>
      </c>
      <c r="V743" cm="1">
        <f t="array" ref="V743">(_xlfn._xlws.FILTER(Table3[Column2],Table3[Column2]=Table5[[#This Row],[Column1]],"")=Table5[[#This Row],[Column1]])*Table5[[#This Row],[Column3]]</f>
        <v>0</v>
      </c>
      <c r="X743" t="s">
        <v>787</v>
      </c>
      <c r="Y743" t="s">
        <v>415</v>
      </c>
      <c r="Z743">
        <v>8.9213507999999996E-8</v>
      </c>
      <c r="AA743">
        <f>_xlfn.XLOOKUP(Table4[[#This Row],[Column1]],Table2[Column1],Table2[Column3])</f>
        <v>8.9213507999999996E-8</v>
      </c>
      <c r="AB743">
        <f>(Table4[[#This Row],[old flux]]-Table4[[#This Row],[Column3]])/Table4[[#This Row],[old flux]]</f>
        <v>0</v>
      </c>
    </row>
    <row r="744" spans="6:28" hidden="1" x14ac:dyDescent="0.2">
      <c r="F744" t="s">
        <v>6495</v>
      </c>
      <c r="G744">
        <f>_xlfn.XLOOKUP(SUBSTITUTE(Table6[[#This Row],[rxn]],"'",""),Table1[rxnid2],Table1[kapp (1/h)],MEDIAN(Table1[kapp (1/h)]))</f>
        <v>24803.684102600713</v>
      </c>
      <c r="J744" t="s">
        <v>854</v>
      </c>
      <c r="K744" t="s">
        <v>415</v>
      </c>
      <c r="L744">
        <v>1.12410839E-7</v>
      </c>
      <c r="M744" cm="1">
        <f t="array" ref="M744">(_xlfn._xlws.FILTER(Table3[Column2],Table3[Column2]=Table2[[#This Row],[Column1]],"")=Table2[[#This Row],[Column1]])*Table2[[#This Row],[Column3]]</f>
        <v>0</v>
      </c>
      <c r="P744" t="s">
        <v>2621</v>
      </c>
      <c r="Q744" t="str">
        <f>SUBSTITUTE(Table3[[#This Row],[Column1]],"'","")</f>
        <v>RXN-ENO_c_REV-YMR323W</v>
      </c>
      <c r="S744" t="s">
        <v>854</v>
      </c>
      <c r="T744" t="s">
        <v>415</v>
      </c>
      <c r="U744">
        <v>1.12410839E-7</v>
      </c>
      <c r="V744" cm="1">
        <f t="array" ref="V744">(_xlfn._xlws.FILTER(Table3[Column2],Table3[Column2]=Table5[[#This Row],[Column1]],"")=Table5[[#This Row],[Column1]])*Table5[[#This Row],[Column3]]</f>
        <v>0</v>
      </c>
      <c r="X744" t="s">
        <v>788</v>
      </c>
      <c r="Y744" t="s">
        <v>415</v>
      </c>
      <c r="Z744">
        <v>1.9811286500000001E-7</v>
      </c>
      <c r="AA744">
        <f>_xlfn.XLOOKUP(Table4[[#This Row],[Column1]],Table2[Column1],Table2[Column3])</f>
        <v>1.9811286500000001E-7</v>
      </c>
      <c r="AB744">
        <f>(Table4[[#This Row],[old flux]]-Table4[[#This Row],[Column3]])/Table4[[#This Row],[old flux]]</f>
        <v>0</v>
      </c>
    </row>
    <row r="745" spans="6:28" hidden="1" x14ac:dyDescent="0.2">
      <c r="F745" t="s">
        <v>6496</v>
      </c>
      <c r="G745">
        <f>_xlfn.XLOOKUP(SUBSTITUTE(Table6[[#This Row],[rxn]],"'",""),Table1[rxnid2],Table1[kapp (1/h)],MEDIAN(Table1[kapp (1/h)]))</f>
        <v>24803.684102600713</v>
      </c>
      <c r="J745" t="s">
        <v>855</v>
      </c>
      <c r="K745" t="s">
        <v>415</v>
      </c>
      <c r="L745">
        <v>1.36975264E-7</v>
      </c>
      <c r="M745" cm="1">
        <f t="array" ref="M745">(_xlfn._xlws.FILTER(Table3[Column2],Table3[Column2]=Table2[[#This Row],[Column1]],"")=Table2[[#This Row],[Column1]])*Table2[[#This Row],[Column3]]</f>
        <v>0</v>
      </c>
      <c r="P745" t="s">
        <v>2622</v>
      </c>
      <c r="Q745" t="str">
        <f>SUBSTITUTE(Table3[[#This Row],[Column1]],"'","")</f>
        <v>RXN-ENO_c_FWD-YHR174W</v>
      </c>
      <c r="S745" t="s">
        <v>855</v>
      </c>
      <c r="T745" t="s">
        <v>415</v>
      </c>
      <c r="U745">
        <v>1.36975264E-7</v>
      </c>
      <c r="V745" cm="1">
        <f t="array" ref="V745">(_xlfn._xlws.FILTER(Table3[Column2],Table3[Column2]=Table5[[#This Row],[Column1]],"")=Table5[[#This Row],[Column1]])*Table5[[#This Row],[Column3]]</f>
        <v>0</v>
      </c>
      <c r="X745" t="s">
        <v>789</v>
      </c>
      <c r="Y745" t="s">
        <v>415</v>
      </c>
      <c r="Z745">
        <v>6.3768239999999995E-7</v>
      </c>
      <c r="AA745">
        <f>_xlfn.XLOOKUP(Table4[[#This Row],[Column1]],Table2[Column1],Table2[Column3])</f>
        <v>6.3768239999999995E-7</v>
      </c>
      <c r="AB745">
        <f>(Table4[[#This Row],[old flux]]-Table4[[#This Row],[Column3]])/Table4[[#This Row],[old flux]]</f>
        <v>0</v>
      </c>
    </row>
    <row r="746" spans="6:28" hidden="1" x14ac:dyDescent="0.2">
      <c r="F746" t="s">
        <v>6497</v>
      </c>
      <c r="G746">
        <f>_xlfn.XLOOKUP(SUBSTITUTE(Table6[[#This Row],[rxn]],"'",""),Table1[rxnid2],Table1[kapp (1/h)],MEDIAN(Table1[kapp (1/h)]))</f>
        <v>24803.684102600713</v>
      </c>
      <c r="J746" t="s">
        <v>856</v>
      </c>
      <c r="K746" t="s">
        <v>415</v>
      </c>
      <c r="L746">
        <v>6.3413742999999995E-8</v>
      </c>
      <c r="M746" cm="1">
        <f t="array" ref="M746">(_xlfn._xlws.FILTER(Table3[Column2],Table3[Column2]=Table2[[#This Row],[Column1]],"")=Table2[[#This Row],[Column1]])*Table2[[#This Row],[Column3]]</f>
        <v>0</v>
      </c>
      <c r="P746" t="s">
        <v>2623</v>
      </c>
      <c r="Q746" t="str">
        <f>SUBSTITUTE(Table3[[#This Row],[Column1]],"'","")</f>
        <v>RXN-ENO_c_REV-YHR174W</v>
      </c>
      <c r="S746" t="s">
        <v>856</v>
      </c>
      <c r="T746" t="s">
        <v>415</v>
      </c>
      <c r="U746">
        <v>6.3413742999999995E-8</v>
      </c>
      <c r="V746" cm="1">
        <f t="array" ref="V746">(_xlfn._xlws.FILTER(Table3[Column2],Table3[Column2]=Table5[[#This Row],[Column1]],"")=Table5[[#This Row],[Column1]])*Table5[[#This Row],[Column3]]</f>
        <v>0</v>
      </c>
      <c r="X746" t="s">
        <v>5355</v>
      </c>
      <c r="Y746" t="s">
        <v>415</v>
      </c>
      <c r="Z746">
        <v>9.8894700000000006E-10</v>
      </c>
      <c r="AA746" t="e">
        <f>_xlfn.XLOOKUP(Table4[[#This Row],[Column1]],Table2[Column1],Table2[Column3])</f>
        <v>#N/A</v>
      </c>
      <c r="AB746" t="e">
        <f>(Table4[[#This Row],[old flux]]-Table4[[#This Row],[Column3]])/Table4[[#This Row],[old flux]]</f>
        <v>#N/A</v>
      </c>
    </row>
    <row r="747" spans="6:28" hidden="1" x14ac:dyDescent="0.2">
      <c r="F747" t="s">
        <v>6498</v>
      </c>
      <c r="G747">
        <f>_xlfn.XLOOKUP(SUBSTITUTE(Table6[[#This Row],[rxn]],"'",""),Table1[rxnid2],Table1[kapp (1/h)],MEDIAN(Table1[kapp (1/h)]))</f>
        <v>24803.684102600713</v>
      </c>
      <c r="J747" t="s">
        <v>857</v>
      </c>
      <c r="K747" t="s">
        <v>415</v>
      </c>
      <c r="L747">
        <v>2.4704873399999999E-7</v>
      </c>
      <c r="M747" cm="1">
        <f t="array" ref="M747">(_xlfn._xlws.FILTER(Table3[Column2],Table3[Column2]=Table2[[#This Row],[Column1]],"")=Table2[[#This Row],[Column1]])*Table2[[#This Row],[Column3]]</f>
        <v>0</v>
      </c>
      <c r="P747" t="s">
        <v>2624</v>
      </c>
      <c r="Q747" t="str">
        <f>SUBSTITUTE(Table3[[#This Row],[Column1]],"'","")</f>
        <v>RXN-ETHAK_c_FWD-YLR133W</v>
      </c>
      <c r="S747" t="s">
        <v>857</v>
      </c>
      <c r="T747" t="s">
        <v>415</v>
      </c>
      <c r="U747">
        <v>2.4704873399999999E-7</v>
      </c>
      <c r="V747" cm="1">
        <f t="array" ref="V747">(_xlfn._xlws.FILTER(Table3[Column2],Table3[Column2]=Table5[[#This Row],[Column1]],"")=Table5[[#This Row],[Column1]])*Table5[[#This Row],[Column3]]</f>
        <v>0</v>
      </c>
      <c r="X747" t="s">
        <v>790</v>
      </c>
      <c r="Y747" t="s">
        <v>415</v>
      </c>
      <c r="Z747">
        <v>2.2524759900000001E-7</v>
      </c>
      <c r="AA747">
        <f>_xlfn.XLOOKUP(Table4[[#This Row],[Column1]],Table2[Column1],Table2[Column3])</f>
        <v>2.2524759900000001E-7</v>
      </c>
      <c r="AB747">
        <f>(Table4[[#This Row],[old flux]]-Table4[[#This Row],[Column3]])/Table4[[#This Row],[old flux]]</f>
        <v>0</v>
      </c>
    </row>
    <row r="748" spans="6:28" hidden="1" x14ac:dyDescent="0.2">
      <c r="F748" t="s">
        <v>6499</v>
      </c>
      <c r="G748">
        <f>_xlfn.XLOOKUP(SUBSTITUTE(Table6[[#This Row],[rxn]],"'",""),Table1[rxnid2],Table1[kapp (1/h)],MEDIAN(Table1[kapp (1/h)]))</f>
        <v>24803.684102600713</v>
      </c>
      <c r="J748" t="s">
        <v>858</v>
      </c>
      <c r="K748" t="s">
        <v>415</v>
      </c>
      <c r="L748">
        <v>9.8450914399999998E-7</v>
      </c>
      <c r="M748" cm="1">
        <f t="array" ref="M748">(_xlfn._xlws.FILTER(Table3[Column2],Table3[Column2]=Table2[[#This Row],[Column1]],"")=Table2[[#This Row],[Column1]])*Table2[[#This Row],[Column3]]</f>
        <v>0</v>
      </c>
      <c r="P748" t="s">
        <v>2625</v>
      </c>
      <c r="Q748" t="str">
        <f>SUBSTITUTE(Table3[[#This Row],[Column1]],"'","")</f>
        <v>RXN-ETHAK_c_FWD-YDR147W</v>
      </c>
      <c r="S748" t="s">
        <v>858</v>
      </c>
      <c r="T748" t="s">
        <v>415</v>
      </c>
      <c r="U748">
        <v>9.8450914399999998E-7</v>
      </c>
      <c r="V748" cm="1">
        <f t="array" ref="V748">(_xlfn._xlws.FILTER(Table3[Column2],Table3[Column2]=Table5[[#This Row],[Column1]],"")=Table5[[#This Row],[Column1]])*Table5[[#This Row],[Column3]]</f>
        <v>0</v>
      </c>
      <c r="X748" t="s">
        <v>791</v>
      </c>
      <c r="Y748" t="s">
        <v>415</v>
      </c>
      <c r="Z748">
        <v>6.2124496200000002E-7</v>
      </c>
      <c r="AA748">
        <f>_xlfn.XLOOKUP(Table4[[#This Row],[Column1]],Table2[Column1],Table2[Column3])</f>
        <v>6.2124496200000002E-7</v>
      </c>
      <c r="AB748">
        <f>(Table4[[#This Row],[old flux]]-Table4[[#This Row],[Column3]])/Table4[[#This Row],[old flux]]</f>
        <v>0</v>
      </c>
    </row>
    <row r="749" spans="6:28" hidden="1" x14ac:dyDescent="0.2">
      <c r="F749" t="s">
        <v>6500</v>
      </c>
      <c r="G749">
        <f>_xlfn.XLOOKUP(SUBSTITUTE(Table6[[#This Row],[rxn]],"'",""),Table1[rxnid2],Table1[kapp (1/h)],MEDIAN(Table1[kapp (1/h)]))</f>
        <v>24803.684102600713</v>
      </c>
      <c r="J749" t="s">
        <v>859</v>
      </c>
      <c r="K749" t="s">
        <v>415</v>
      </c>
      <c r="L749">
        <v>4.8239898000000001E-8</v>
      </c>
      <c r="M749" cm="1">
        <f t="array" ref="M749">(_xlfn._xlws.FILTER(Table3[Column2],Table3[Column2]=Table2[[#This Row],[Column1]],"")=Table2[[#This Row],[Column1]])*Table2[[#This Row],[Column3]]</f>
        <v>0</v>
      </c>
      <c r="P749" t="s">
        <v>2626</v>
      </c>
      <c r="Q749" t="str">
        <f>SUBSTITUTE(Table3[[#This Row],[Column1]],"'","")</f>
        <v>RXN-ACHLE3_c_FWD-YOR126C</v>
      </c>
      <c r="S749" t="s">
        <v>859</v>
      </c>
      <c r="T749" t="s">
        <v>415</v>
      </c>
      <c r="U749">
        <v>4.8239898000000001E-8</v>
      </c>
      <c r="V749" cm="1">
        <f t="array" ref="V749">(_xlfn._xlws.FILTER(Table3[Column2],Table3[Column2]=Table5[[#This Row],[Column1]],"")=Table5[[#This Row],[Column1]])*Table5[[#This Row],[Column3]]</f>
        <v>0</v>
      </c>
      <c r="X749" t="s">
        <v>5356</v>
      </c>
      <c r="Y749" t="s">
        <v>415</v>
      </c>
      <c r="Z749">
        <v>2.4005819999999998E-9</v>
      </c>
      <c r="AA749" t="e">
        <f>_xlfn.XLOOKUP(Table4[[#This Row],[Column1]],Table2[Column1],Table2[Column3])</f>
        <v>#N/A</v>
      </c>
      <c r="AB749" t="e">
        <f>(Table4[[#This Row],[old flux]]-Table4[[#This Row],[Column3]])/Table4[[#This Row],[old flux]]</f>
        <v>#N/A</v>
      </c>
    </row>
    <row r="750" spans="6:28" hidden="1" x14ac:dyDescent="0.2">
      <c r="F750" t="s">
        <v>6501</v>
      </c>
      <c r="G750">
        <f>_xlfn.XLOOKUP(SUBSTITUTE(Table6[[#This Row],[rxn]],"'",""),Table1[rxnid2],Table1[kapp (1/h)],MEDIAN(Table1[kapp (1/h)]))</f>
        <v>24803.684102600713</v>
      </c>
      <c r="J750" t="s">
        <v>860</v>
      </c>
      <c r="K750" t="s">
        <v>415</v>
      </c>
      <c r="L750">
        <v>4.1180434700000001E-7</v>
      </c>
      <c r="M750" cm="1">
        <f t="array" ref="M750">(_xlfn._xlws.FILTER(Table3[Column2],Table3[Column2]=Table2[[#This Row],[Column1]],"")=Table2[[#This Row],[Column1]])*Table2[[#This Row],[Column3]]</f>
        <v>0</v>
      </c>
      <c r="P750" t="s">
        <v>2627</v>
      </c>
      <c r="Q750" t="str">
        <f>SUBSTITUTE(Table3[[#This Row],[Column1]],"'","")</f>
        <v>RXN-13BGH_e_FWD-YNR067C</v>
      </c>
      <c r="S750" t="s">
        <v>860</v>
      </c>
      <c r="T750" t="s">
        <v>415</v>
      </c>
      <c r="U750">
        <v>4.1180434700000001E-7</v>
      </c>
      <c r="V750" cm="1">
        <f t="array" ref="V750">(_xlfn._xlws.FILTER(Table3[Column2],Table3[Column2]=Table5[[#This Row],[Column1]],"")=Table5[[#This Row],[Column1]])*Table5[[#This Row],[Column3]]</f>
        <v>0</v>
      </c>
      <c r="X750" t="s">
        <v>792</v>
      </c>
      <c r="Y750" t="s">
        <v>415</v>
      </c>
      <c r="Z750">
        <v>7.3746536699999997E-7</v>
      </c>
      <c r="AA750">
        <f>_xlfn.XLOOKUP(Table4[[#This Row],[Column1]],Table2[Column1],Table2[Column3])</f>
        <v>7.3746536699999997E-7</v>
      </c>
      <c r="AB750">
        <f>(Table4[[#This Row],[old flux]]-Table4[[#This Row],[Column3]])/Table4[[#This Row],[old flux]]</f>
        <v>0</v>
      </c>
    </row>
    <row r="751" spans="6:28" hidden="1" x14ac:dyDescent="0.2">
      <c r="F751" t="s">
        <v>6502</v>
      </c>
      <c r="G751">
        <f>_xlfn.XLOOKUP(SUBSTITUTE(Table6[[#This Row],[rxn]],"'",""),Table1[rxnid2],Table1[kapp (1/h)],MEDIAN(Table1[kapp (1/h)]))</f>
        <v>24803.684102600713</v>
      </c>
      <c r="J751" t="s">
        <v>861</v>
      </c>
      <c r="K751" t="s">
        <v>415</v>
      </c>
      <c r="L751">
        <v>8.6322171200000004E-7</v>
      </c>
      <c r="M751" cm="1">
        <f t="array" ref="M751">(_xlfn._xlws.FILTER(Table3[Column2],Table3[Column2]=Table2[[#This Row],[Column1]],"")=Table2[[#This Row],[Column1]])*Table2[[#This Row],[Column3]]</f>
        <v>0</v>
      </c>
      <c r="P751" t="s">
        <v>2628</v>
      </c>
      <c r="Q751" t="str">
        <f>SUBSTITUTE(Table3[[#This Row],[Column1]],"'","")</f>
        <v>RXN-13BGH_e_FWD-YGR282C</v>
      </c>
      <c r="S751" t="s">
        <v>861</v>
      </c>
      <c r="T751" t="s">
        <v>415</v>
      </c>
      <c r="U751">
        <v>8.6322171200000004E-7</v>
      </c>
      <c r="V751" cm="1">
        <f t="array" ref="V751">(_xlfn._xlws.FILTER(Table3[Column2],Table3[Column2]=Table5[[#This Row],[Column1]],"")=Table5[[#This Row],[Column1]])*Table5[[#This Row],[Column3]]</f>
        <v>0</v>
      </c>
      <c r="X751" t="s">
        <v>793</v>
      </c>
      <c r="Y751" t="s">
        <v>415</v>
      </c>
      <c r="Z751">
        <v>7.1347204999999999E-8</v>
      </c>
      <c r="AA751">
        <f>_xlfn.XLOOKUP(Table4[[#This Row],[Column1]],Table2[Column1],Table2[Column3])</f>
        <v>7.1347204999999999E-8</v>
      </c>
      <c r="AB751">
        <f>(Table4[[#This Row],[old flux]]-Table4[[#This Row],[Column3]])/Table4[[#This Row],[old flux]]</f>
        <v>0</v>
      </c>
    </row>
    <row r="752" spans="6:28" hidden="1" x14ac:dyDescent="0.2">
      <c r="F752" t="s">
        <v>6503</v>
      </c>
      <c r="G752">
        <f>_xlfn.XLOOKUP(SUBSTITUTE(Table6[[#This Row],[rxn]],"'",""),Table1[rxnid2],Table1[kapp (1/h)],MEDIAN(Table1[kapp (1/h)]))</f>
        <v>24803.684102600713</v>
      </c>
      <c r="J752" t="s">
        <v>862</v>
      </c>
      <c r="K752" t="s">
        <v>415</v>
      </c>
      <c r="L752">
        <v>5.9112770000000001E-8</v>
      </c>
      <c r="M752" cm="1">
        <f t="array" ref="M752">(_xlfn._xlws.FILTER(Table3[Column2],Table3[Column2]=Table2[[#This Row],[Column1]],"")=Table2[[#This Row],[Column1]])*Table2[[#This Row],[Column3]]</f>
        <v>0</v>
      </c>
      <c r="P752" t="s">
        <v>2629</v>
      </c>
      <c r="Q752" t="str">
        <f>SUBSTITUTE(Table3[[#This Row],[Column1]],"'","")</f>
        <v>RXN-13BGH_e_FWD-YLR300W</v>
      </c>
      <c r="S752" t="s">
        <v>862</v>
      </c>
      <c r="T752" t="s">
        <v>415</v>
      </c>
      <c r="U752">
        <v>5.9112770000000001E-8</v>
      </c>
      <c r="V752" cm="1">
        <f t="array" ref="V752">(_xlfn._xlws.FILTER(Table3[Column2],Table3[Column2]=Table5[[#This Row],[Column1]],"")=Table5[[#This Row],[Column1]])*Table5[[#This Row],[Column3]]</f>
        <v>0</v>
      </c>
      <c r="X752" t="s">
        <v>794</v>
      </c>
      <c r="Y752" t="s">
        <v>415</v>
      </c>
      <c r="Z752">
        <v>8.3377851699999996E-7</v>
      </c>
      <c r="AA752">
        <f>_xlfn.XLOOKUP(Table4[[#This Row],[Column1]],Table2[Column1],Table2[Column3])</f>
        <v>8.3377851699999996E-7</v>
      </c>
      <c r="AB752">
        <f>(Table4[[#This Row],[old flux]]-Table4[[#This Row],[Column3]])/Table4[[#This Row],[old flux]]</f>
        <v>0</v>
      </c>
    </row>
    <row r="753" spans="6:28" hidden="1" x14ac:dyDescent="0.2">
      <c r="F753" t="s">
        <v>6504</v>
      </c>
      <c r="G753">
        <f>_xlfn.XLOOKUP(SUBSTITUTE(Table6[[#This Row],[rxn]],"'",""),Table1[rxnid2],Table1[kapp (1/h)],MEDIAN(Table1[kapp (1/h)]))</f>
        <v>24803.684102600713</v>
      </c>
      <c r="J753" t="s">
        <v>863</v>
      </c>
      <c r="K753" t="s">
        <v>415</v>
      </c>
      <c r="L753">
        <v>3.4281393E-7</v>
      </c>
      <c r="M753" cm="1">
        <f t="array" ref="M753">(_xlfn._xlws.FILTER(Table3[Column2],Table3[Column2]=Table2[[#This Row],[Column1]],"")=Table2[[#This Row],[Column1]])*Table2[[#This Row],[Column3]]</f>
        <v>0</v>
      </c>
      <c r="P753" t="s">
        <v>2630</v>
      </c>
      <c r="Q753" t="str">
        <f>SUBSTITUTE(Table3[[#This Row],[Column1]],"'","")</f>
        <v>RXN-13BGH_e_FWD-YDR261C</v>
      </c>
      <c r="S753" t="s">
        <v>863</v>
      </c>
      <c r="T753" t="s">
        <v>415</v>
      </c>
      <c r="U753">
        <v>3.4281393E-7</v>
      </c>
      <c r="V753" cm="1">
        <f t="array" ref="V753">(_xlfn._xlws.FILTER(Table3[Column2],Table3[Column2]=Table5[[#This Row],[Column1]],"")=Table5[[#This Row],[Column1]])*Table5[[#This Row],[Column3]]</f>
        <v>0</v>
      </c>
      <c r="X753" t="s">
        <v>795</v>
      </c>
      <c r="Y753" t="s">
        <v>415</v>
      </c>
      <c r="Z753">
        <v>9.6152074000000003E-8</v>
      </c>
      <c r="AA753">
        <f>_xlfn.XLOOKUP(Table4[[#This Row],[Column1]],Table2[Column1],Table2[Column3])</f>
        <v>9.6152074000000003E-8</v>
      </c>
      <c r="AB753">
        <f>(Table4[[#This Row],[old flux]]-Table4[[#This Row],[Column3]])/Table4[[#This Row],[old flux]]</f>
        <v>0</v>
      </c>
    </row>
    <row r="754" spans="6:28" hidden="1" x14ac:dyDescent="0.2">
      <c r="F754" t="s">
        <v>6505</v>
      </c>
      <c r="G754">
        <f>_xlfn.XLOOKUP(SUBSTITUTE(Table6[[#This Row],[rxn]],"'",""),Table1[rxnid2],Table1[kapp (1/h)],MEDIAN(Table1[kapp (1/h)]))</f>
        <v>24803.684102600713</v>
      </c>
      <c r="J754" t="s">
        <v>864</v>
      </c>
      <c r="K754" t="s">
        <v>415</v>
      </c>
      <c r="L754">
        <v>9.1242892309999996E-6</v>
      </c>
      <c r="M754" cm="1">
        <f t="array" ref="M754">(_xlfn._xlws.FILTER(Table3[Column2],Table3[Column2]=Table2[[#This Row],[Column1]],"")=Table2[[#This Row],[Column1]])*Table2[[#This Row],[Column3]]</f>
        <v>0</v>
      </c>
      <c r="P754" t="s">
        <v>2631</v>
      </c>
      <c r="Q754" t="str">
        <f>SUBSTITUTE(Table3[[#This Row],[Column1]],"'","")</f>
        <v>RXN-13BGH_e_FWD-YOR190W</v>
      </c>
      <c r="S754" t="s">
        <v>864</v>
      </c>
      <c r="T754" t="s">
        <v>415</v>
      </c>
      <c r="U754">
        <v>9.1242892309999996E-6</v>
      </c>
      <c r="V754" cm="1">
        <f t="array" ref="V754">(_xlfn._xlws.FILTER(Table3[Column2],Table3[Column2]=Table5[[#This Row],[Column1]],"")=Table5[[#This Row],[Column1]])*Table5[[#This Row],[Column3]]</f>
        <v>0</v>
      </c>
      <c r="X754" t="s">
        <v>796</v>
      </c>
      <c r="Y754" t="s">
        <v>415</v>
      </c>
      <c r="Z754">
        <v>1.3935513E-8</v>
      </c>
      <c r="AA754">
        <f>_xlfn.XLOOKUP(Table4[[#This Row],[Column1]],Table2[Column1],Table2[Column3])</f>
        <v>1.3935513E-8</v>
      </c>
      <c r="AB754">
        <f>(Table4[[#This Row],[old flux]]-Table4[[#This Row],[Column3]])/Table4[[#This Row],[old flux]]</f>
        <v>0</v>
      </c>
    </row>
    <row r="755" spans="6:28" hidden="1" x14ac:dyDescent="0.2">
      <c r="F755" t="s">
        <v>6506</v>
      </c>
      <c r="G755">
        <f>_xlfn.XLOOKUP(SUBSTITUTE(Table6[[#This Row],[rxn]],"'",""),Table1[rxnid2],Table1[kapp (1/h)],MEDIAN(Table1[kapp (1/h)]))</f>
        <v>24803.684102600713</v>
      </c>
      <c r="J755" t="s">
        <v>865</v>
      </c>
      <c r="K755" t="s">
        <v>415</v>
      </c>
      <c r="L755">
        <v>1.9940541999999999E-8</v>
      </c>
      <c r="M755" cm="1">
        <f t="array" ref="M755">(_xlfn._xlws.FILTER(Table3[Column2],Table3[Column2]=Table2[[#This Row],[Column1]],"")=Table2[[#This Row],[Column1]])*Table2[[#This Row],[Column3]]</f>
        <v>0</v>
      </c>
      <c r="P755" t="s">
        <v>2632</v>
      </c>
      <c r="Q755" t="str">
        <f>SUBSTITUTE(Table3[[#This Row],[Column1]],"'","")</f>
        <v>RXN-FRTT_c_FWD-YPL069C</v>
      </c>
      <c r="S755" t="s">
        <v>865</v>
      </c>
      <c r="T755" t="s">
        <v>415</v>
      </c>
      <c r="U755">
        <v>1.9940541999999999E-8</v>
      </c>
      <c r="V755" cm="1">
        <f t="array" ref="V755">(_xlfn._xlws.FILTER(Table3[Column2],Table3[Column2]=Table5[[#This Row],[Column1]],"")=Table5[[#This Row],[Column1]])*Table5[[#This Row],[Column3]]</f>
        <v>0</v>
      </c>
      <c r="X755" t="s">
        <v>797</v>
      </c>
      <c r="Y755" t="s">
        <v>415</v>
      </c>
      <c r="Z755">
        <v>6.4566418999999995E-8</v>
      </c>
      <c r="AA755">
        <f>_xlfn.XLOOKUP(Table4[[#This Row],[Column1]],Table2[Column1],Table2[Column3])</f>
        <v>6.4566418999999995E-8</v>
      </c>
      <c r="AB755">
        <f>(Table4[[#This Row],[old flux]]-Table4[[#This Row],[Column3]])/Table4[[#This Row],[old flux]]</f>
        <v>0</v>
      </c>
    </row>
    <row r="756" spans="6:28" hidden="1" x14ac:dyDescent="0.2">
      <c r="F756" t="s">
        <v>6507</v>
      </c>
      <c r="G756">
        <f>_xlfn.XLOOKUP(SUBSTITUTE(Table6[[#This Row],[rxn]],"'",""),Table1[rxnid2],Table1[kapp (1/h)],MEDIAN(Table1[kapp (1/h)]))</f>
        <v>24803.684102600713</v>
      </c>
      <c r="J756" t="s">
        <v>866</v>
      </c>
      <c r="K756" t="s">
        <v>415</v>
      </c>
      <c r="L756">
        <v>5.33500977E-7</v>
      </c>
      <c r="M756" cm="1">
        <f t="array" ref="M756">(_xlfn._xlws.FILTER(Table3[Column2],Table3[Column2]=Table2[[#This Row],[Column1]],"")=Table2[[#This Row],[Column1]])*Table2[[#This Row],[Column3]]</f>
        <v>0</v>
      </c>
      <c r="P756" t="s">
        <v>2633</v>
      </c>
      <c r="Q756" t="str">
        <f>SUBSTITUTE(Table3[[#This Row],[Column1]],"'","")</f>
        <v>RXN-FACOAL100_x_FWD-YER015W</v>
      </c>
      <c r="S756" t="s">
        <v>866</v>
      </c>
      <c r="T756" t="s">
        <v>415</v>
      </c>
      <c r="U756">
        <v>5.33500977E-7</v>
      </c>
      <c r="V756" cm="1">
        <f t="array" ref="V756">(_xlfn._xlws.FILTER(Table3[Column2],Table3[Column2]=Table5[[#This Row],[Column1]],"")=Table5[[#This Row],[Column1]])*Table5[[#This Row],[Column3]]</f>
        <v>0</v>
      </c>
      <c r="X756" t="s">
        <v>798</v>
      </c>
      <c r="Y756" t="s">
        <v>415</v>
      </c>
      <c r="Z756">
        <v>2.8102632999999999E-8</v>
      </c>
      <c r="AA756">
        <f>_xlfn.XLOOKUP(Table4[[#This Row],[Column1]],Table2[Column1],Table2[Column3])</f>
        <v>2.8102632999999999E-8</v>
      </c>
      <c r="AB756">
        <f>(Table4[[#This Row],[old flux]]-Table4[[#This Row],[Column3]])/Table4[[#This Row],[old flux]]</f>
        <v>0</v>
      </c>
    </row>
    <row r="757" spans="6:28" hidden="1" x14ac:dyDescent="0.2">
      <c r="F757" t="s">
        <v>6508</v>
      </c>
      <c r="G757">
        <f>_xlfn.XLOOKUP(SUBSTITUTE(Table6[[#This Row],[rxn]],"'",""),Table1[rxnid2],Table1[kapp (1/h)],MEDIAN(Table1[kapp (1/h)]))</f>
        <v>24803.684102600713</v>
      </c>
      <c r="J757" t="s">
        <v>867</v>
      </c>
      <c r="K757" t="s">
        <v>415</v>
      </c>
      <c r="L757">
        <v>1.0709541999999999E-8</v>
      </c>
      <c r="M757" cm="1">
        <f t="array" ref="M757">(_xlfn._xlws.FILTER(Table3[Column2],Table3[Column2]=Table2[[#This Row],[Column1]],"")=Table2[[#This Row],[Column1]])*Table2[[#This Row],[Column3]]</f>
        <v>0</v>
      </c>
      <c r="P757" t="s">
        <v>2634</v>
      </c>
      <c r="Q757" t="str">
        <f>SUBSTITUTE(Table3[[#This Row],[Column1]],"'","")</f>
        <v>RXN-FACOAL120_x_FWD-YER015W</v>
      </c>
      <c r="S757" t="s">
        <v>867</v>
      </c>
      <c r="T757" t="s">
        <v>415</v>
      </c>
      <c r="U757">
        <v>1.0709541999999999E-8</v>
      </c>
      <c r="V757" cm="1">
        <f t="array" ref="V757">(_xlfn._xlws.FILTER(Table3[Column2],Table3[Column2]=Table5[[#This Row],[Column1]],"")=Table5[[#This Row],[Column1]])*Table5[[#This Row],[Column3]]</f>
        <v>0</v>
      </c>
      <c r="X757" t="s">
        <v>799</v>
      </c>
      <c r="Y757" t="s">
        <v>415</v>
      </c>
      <c r="Z757">
        <v>7.4313279999999995E-8</v>
      </c>
      <c r="AA757">
        <f>_xlfn.XLOOKUP(Table4[[#This Row],[Column1]],Table2[Column1],Table2[Column3])</f>
        <v>7.4313279999999995E-8</v>
      </c>
      <c r="AB757">
        <f>(Table4[[#This Row],[old flux]]-Table4[[#This Row],[Column3]])/Table4[[#This Row],[old flux]]</f>
        <v>0</v>
      </c>
    </row>
    <row r="758" spans="6:28" hidden="1" x14ac:dyDescent="0.2">
      <c r="F758" t="s">
        <v>6509</v>
      </c>
      <c r="G758">
        <f>_xlfn.XLOOKUP(SUBSTITUTE(Table6[[#This Row],[rxn]],"'",""),Table1[rxnid2],Table1[kapp (1/h)],MEDIAN(Table1[kapp (1/h)]))</f>
        <v>24803.684102600713</v>
      </c>
      <c r="J758" t="s">
        <v>868</v>
      </c>
      <c r="K758" t="s">
        <v>415</v>
      </c>
      <c r="L758">
        <v>1.03622763E-7</v>
      </c>
      <c r="M758" cm="1">
        <f t="array" ref="M758">(_xlfn._xlws.FILTER(Table3[Column2],Table3[Column2]=Table2[[#This Row],[Column1]],"")=Table2[[#This Row],[Column1]])*Table2[[#This Row],[Column3]]</f>
        <v>0</v>
      </c>
      <c r="P758" t="s">
        <v>2635</v>
      </c>
      <c r="Q758" t="str">
        <f>SUBSTITUTE(Table3[[#This Row],[Column1]],"'","")</f>
        <v>RXN-FACOAL160_x_FWD-YER015W</v>
      </c>
      <c r="S758" t="s">
        <v>868</v>
      </c>
      <c r="T758" t="s">
        <v>415</v>
      </c>
      <c r="U758">
        <v>1.03622763E-7</v>
      </c>
      <c r="V758" cm="1">
        <f t="array" ref="V758">(_xlfn._xlws.FILTER(Table3[Column2],Table3[Column2]=Table5[[#This Row],[Column1]],"")=Table5[[#This Row],[Column1]])*Table5[[#This Row],[Column3]]</f>
        <v>0</v>
      </c>
      <c r="X758" t="s">
        <v>5357</v>
      </c>
      <c r="Y758" t="s">
        <v>415</v>
      </c>
      <c r="Z758">
        <v>1.1013920000000001E-9</v>
      </c>
      <c r="AA758" t="e">
        <f>_xlfn.XLOOKUP(Table4[[#This Row],[Column1]],Table2[Column1],Table2[Column3])</f>
        <v>#N/A</v>
      </c>
      <c r="AB758" t="e">
        <f>(Table4[[#This Row],[old flux]]-Table4[[#This Row],[Column3]])/Table4[[#This Row],[old flux]]</f>
        <v>#N/A</v>
      </c>
    </row>
    <row r="759" spans="6:28" hidden="1" x14ac:dyDescent="0.2">
      <c r="F759" t="s">
        <v>6510</v>
      </c>
      <c r="G759">
        <f>_xlfn.XLOOKUP(SUBSTITUTE(Table6[[#This Row],[rxn]],"'",""),Table1[rxnid2],Table1[kapp (1/h)],MEDIAN(Table1[kapp (1/h)]))</f>
        <v>24803.684102600713</v>
      </c>
      <c r="J759" t="s">
        <v>869</v>
      </c>
      <c r="K759" t="s">
        <v>415</v>
      </c>
      <c r="L759">
        <v>2.0489562700000001E-7</v>
      </c>
      <c r="M759" cm="1">
        <f t="array" ref="M759">(_xlfn._xlws.FILTER(Table3[Column2],Table3[Column2]=Table2[[#This Row],[Column1]],"")=Table2[[#This Row],[Column1]])*Table2[[#This Row],[Column3]]</f>
        <v>0</v>
      </c>
      <c r="P759" t="s">
        <v>2636</v>
      </c>
      <c r="Q759" t="str">
        <f>SUBSTITUTE(Table3[[#This Row],[Column1]],"'","")</f>
        <v>RXN-FACOAL80_x_FWD-YER015W</v>
      </c>
      <c r="S759" t="s">
        <v>869</v>
      </c>
      <c r="T759" t="s">
        <v>415</v>
      </c>
      <c r="U759">
        <v>2.0489562700000001E-7</v>
      </c>
      <c r="V759" cm="1">
        <f t="array" ref="V759">(_xlfn._xlws.FILTER(Table3[Column2],Table3[Column2]=Table5[[#This Row],[Column1]],"")=Table5[[#This Row],[Column1]])*Table5[[#This Row],[Column3]]</f>
        <v>0</v>
      </c>
      <c r="X759" t="s">
        <v>800</v>
      </c>
      <c r="Y759" t="s">
        <v>415</v>
      </c>
      <c r="Z759">
        <v>1.6218467500000001E-7</v>
      </c>
      <c r="AA759">
        <f>_xlfn.XLOOKUP(Table4[[#This Row],[Column1]],Table2[Column1],Table2[Column3])</f>
        <v>1.6218467500000001E-7</v>
      </c>
      <c r="AB759">
        <f>(Table4[[#This Row],[old flux]]-Table4[[#This Row],[Column3]])/Table4[[#This Row],[old flux]]</f>
        <v>0</v>
      </c>
    </row>
    <row r="760" spans="6:28" hidden="1" x14ac:dyDescent="0.2">
      <c r="F760" t="s">
        <v>6511</v>
      </c>
      <c r="G760">
        <f>_xlfn.XLOOKUP(SUBSTITUTE(Table6[[#This Row],[rxn]],"'",""),Table1[rxnid2],Table1[kapp (1/h)],MEDIAN(Table1[kapp (1/h)]))</f>
        <v>24803.684102600713</v>
      </c>
      <c r="J760" t="s">
        <v>870</v>
      </c>
      <c r="K760" t="s">
        <v>415</v>
      </c>
      <c r="L760">
        <v>9.957104330000001E-7</v>
      </c>
      <c r="M760" cm="1">
        <f t="array" ref="M760">(_xlfn._xlws.FILTER(Table3[Column2],Table3[Column2]=Table2[[#This Row],[Column1]],"")=Table2[[#This Row],[Column1]])*Table2[[#This Row],[Column3]]</f>
        <v>0</v>
      </c>
      <c r="P760" t="s">
        <v>2637</v>
      </c>
      <c r="Q760" t="str">
        <f>SUBSTITUTE(Table3[[#This Row],[Column1]],"'","")</f>
        <v>RXN-FACOAL140_x_FWD-YER015W</v>
      </c>
      <c r="S760" t="s">
        <v>870</v>
      </c>
      <c r="T760" t="s">
        <v>415</v>
      </c>
      <c r="U760">
        <v>9.957104330000001E-7</v>
      </c>
      <c r="V760" cm="1">
        <f t="array" ref="V760">(_xlfn._xlws.FILTER(Table3[Column2],Table3[Column2]=Table5[[#This Row],[Column1]],"")=Table5[[#This Row],[Column1]])*Table5[[#This Row],[Column3]]</f>
        <v>0</v>
      </c>
      <c r="X760" t="s">
        <v>5358</v>
      </c>
      <c r="Y760" t="s">
        <v>415</v>
      </c>
      <c r="Z760">
        <v>1.8338859999999999E-9</v>
      </c>
      <c r="AA760" t="e">
        <f>_xlfn.XLOOKUP(Table4[[#This Row],[Column1]],Table2[Column1],Table2[Column3])</f>
        <v>#N/A</v>
      </c>
      <c r="AB760" t="e">
        <f>(Table4[[#This Row],[old flux]]-Table4[[#This Row],[Column3]])/Table4[[#This Row],[old flux]]</f>
        <v>#N/A</v>
      </c>
    </row>
    <row r="761" spans="6:28" hidden="1" x14ac:dyDescent="0.2">
      <c r="F761" t="s">
        <v>6512</v>
      </c>
      <c r="G761">
        <f>_xlfn.XLOOKUP(SUBSTITUTE(Table6[[#This Row],[rxn]],"'",""),Table1[rxnid2],Table1[kapp (1/h)],MEDIAN(Table1[kapp (1/h)]))</f>
        <v>24803.684102600713</v>
      </c>
      <c r="J761" t="s">
        <v>871</v>
      </c>
      <c r="K761" t="s">
        <v>415</v>
      </c>
      <c r="L761">
        <v>1.2738634E-8</v>
      </c>
      <c r="M761" cm="1">
        <f t="array" ref="M761">(_xlfn._xlws.FILTER(Table3[Column2],Table3[Column2]=Table2[[#This Row],[Column1]],"")=Table2[[#This Row],[Column1]])*Table2[[#This Row],[Column3]]</f>
        <v>0</v>
      </c>
      <c r="P761" t="s">
        <v>2638</v>
      </c>
      <c r="Q761" t="str">
        <f>SUBSTITUTE(Table3[[#This Row],[Column1]],"'","")</f>
        <v>RXN-FCLT_m_FWD-YOR176W</v>
      </c>
      <c r="S761" t="s">
        <v>871</v>
      </c>
      <c r="T761" t="s">
        <v>415</v>
      </c>
      <c r="U761">
        <v>1.2738634E-8</v>
      </c>
      <c r="V761" cm="1">
        <f t="array" ref="V761">(_xlfn._xlws.FILTER(Table3[Column2],Table3[Column2]=Table5[[#This Row],[Column1]],"")=Table5[[#This Row],[Column1]])*Table5[[#This Row],[Column3]]</f>
        <v>0</v>
      </c>
      <c r="X761" t="s">
        <v>801</v>
      </c>
      <c r="Y761" t="s">
        <v>415</v>
      </c>
      <c r="Z761">
        <v>1.2860832870000001E-6</v>
      </c>
      <c r="AA761">
        <f>_xlfn.XLOOKUP(Table4[[#This Row],[Column1]],Table2[Column1],Table2[Column3])</f>
        <v>1.2860832870000001E-6</v>
      </c>
      <c r="AB761">
        <f>(Table4[[#This Row],[old flux]]-Table4[[#This Row],[Column3]])/Table4[[#This Row],[old flux]]</f>
        <v>0</v>
      </c>
    </row>
    <row r="762" spans="6:28" hidden="1" x14ac:dyDescent="0.2">
      <c r="F762" t="s">
        <v>6513</v>
      </c>
      <c r="G762">
        <f>_xlfn.XLOOKUP(SUBSTITUTE(Table6[[#This Row],[rxn]],"'",""),Table1[rxnid2],Table1[kapp (1/h)],MEDIAN(Table1[kapp (1/h)]))</f>
        <v>24803.684102600713</v>
      </c>
      <c r="J762" t="s">
        <v>872</v>
      </c>
      <c r="K762" t="s">
        <v>415</v>
      </c>
      <c r="L762">
        <v>5.0808004920000002E-6</v>
      </c>
      <c r="M762" cm="1">
        <f t="array" ref="M762">(_xlfn._xlws.FILTER(Table3[Column2],Table3[Column2]=Table2[[#This Row],[Column1]],"")=Table2[[#This Row],[Column1]])*Table2[[#This Row],[Column3]]</f>
        <v>0</v>
      </c>
      <c r="P762" t="s">
        <v>2639</v>
      </c>
      <c r="Q762" t="str">
        <f>SUBSTITUTE(Table3[[#This Row],[Column1]],"'","")</f>
        <v>RXN-AFAT_c_FWD-YDL045C</v>
      </c>
      <c r="S762" t="s">
        <v>872</v>
      </c>
      <c r="T762" t="s">
        <v>415</v>
      </c>
      <c r="U762">
        <v>5.0808004920000002E-6</v>
      </c>
      <c r="V762" cm="1">
        <f t="array" ref="V762">(_xlfn._xlws.FILTER(Table3[Column2],Table3[Column2]=Table5[[#This Row],[Column1]],"")=Table5[[#This Row],[Column1]])*Table5[[#This Row],[Column3]]</f>
        <v>0</v>
      </c>
      <c r="X762" t="s">
        <v>802</v>
      </c>
      <c r="Y762" t="s">
        <v>415</v>
      </c>
      <c r="Z762">
        <v>7.7175669999999996E-8</v>
      </c>
      <c r="AA762">
        <f>_xlfn.XLOOKUP(Table4[[#This Row],[Column1]],Table2[Column1],Table2[Column3])</f>
        <v>7.7175669999999996E-8</v>
      </c>
      <c r="AB762">
        <f>(Table4[[#This Row],[old flux]]-Table4[[#This Row],[Column3]])/Table4[[#This Row],[old flux]]</f>
        <v>0</v>
      </c>
    </row>
    <row r="763" spans="6:28" hidden="1" x14ac:dyDescent="0.2">
      <c r="F763" t="s">
        <v>6514</v>
      </c>
      <c r="G763">
        <f>_xlfn.XLOOKUP(SUBSTITUTE(Table6[[#This Row],[rxn]],"'",""),Table1[rxnid2],Table1[kapp (1/h)],MEDIAN(Table1[kapp (1/h)]))</f>
        <v>24803.684102600713</v>
      </c>
      <c r="J763" t="s">
        <v>873</v>
      </c>
      <c r="K763" t="s">
        <v>415</v>
      </c>
      <c r="L763">
        <v>1.556500775E-6</v>
      </c>
      <c r="M763" cm="1">
        <f t="array" ref="M763">(_xlfn._xlws.FILTER(Table3[Column2],Table3[Column2]=Table2[[#This Row],[Column1]],"")=Table2[[#This Row],[Column1]])*Table2[[#This Row],[Column3]]</f>
        <v>0</v>
      </c>
      <c r="P763" t="s">
        <v>2640</v>
      </c>
      <c r="Q763" t="str">
        <f>SUBSTITUTE(Table3[[#This Row],[Column1]],"'","")</f>
        <v>RXN-FMNRx_c_FWD-YLR011W</v>
      </c>
      <c r="S763" t="s">
        <v>873</v>
      </c>
      <c r="T763" t="s">
        <v>415</v>
      </c>
      <c r="U763">
        <v>1.556500775E-6</v>
      </c>
      <c r="V763" cm="1">
        <f t="array" ref="V763">(_xlfn._xlws.FILTER(Table3[Column2],Table3[Column2]=Table5[[#This Row],[Column1]],"")=Table5[[#This Row],[Column1]])*Table5[[#This Row],[Column3]]</f>
        <v>0</v>
      </c>
      <c r="X763" t="s">
        <v>5359</v>
      </c>
      <c r="Y763" t="s">
        <v>415</v>
      </c>
      <c r="Z763">
        <v>3.5953499999999999E-10</v>
      </c>
      <c r="AA763" t="e">
        <f>_xlfn.XLOOKUP(Table4[[#This Row],[Column1]],Table2[Column1],Table2[Column3])</f>
        <v>#N/A</v>
      </c>
      <c r="AB763" t="e">
        <f>(Table4[[#This Row],[old flux]]-Table4[[#This Row],[Column3]])/Table4[[#This Row],[old flux]]</f>
        <v>#N/A</v>
      </c>
    </row>
    <row r="764" spans="6:28" hidden="1" x14ac:dyDescent="0.2">
      <c r="F764" t="s">
        <v>6515</v>
      </c>
      <c r="G764">
        <f>_xlfn.XLOOKUP(SUBSTITUTE(Table6[[#This Row],[rxn]],"'",""),Table1[rxnid2],Table1[kapp (1/h)],MEDIAN(Table1[kapp (1/h)]))</f>
        <v>24803.684102600713</v>
      </c>
      <c r="J764" t="s">
        <v>874</v>
      </c>
      <c r="K764" t="s">
        <v>415</v>
      </c>
      <c r="L764">
        <v>2.5297946900000001E-7</v>
      </c>
      <c r="M764" cm="1">
        <f t="array" ref="M764">(_xlfn._xlws.FILTER(Table3[Column2],Table3[Column2]=Table2[[#This Row],[Column1]],"")=Table2[[#This Row],[Column1]])*Table2[[#This Row],[Column3]]</f>
        <v>0</v>
      </c>
      <c r="P764" t="s">
        <v>2641</v>
      </c>
      <c r="Q764" t="str">
        <f>SUBSTITUTE(Table3[[#This Row],[Column1]],"'","")</f>
        <v>RXN-FMNRx2_c_FWD-YLR011W</v>
      </c>
      <c r="S764" t="s">
        <v>874</v>
      </c>
      <c r="T764" t="s">
        <v>415</v>
      </c>
      <c r="U764">
        <v>2.5297946900000001E-7</v>
      </c>
      <c r="V764" cm="1">
        <f t="array" ref="V764">(_xlfn._xlws.FILTER(Table3[Column2],Table3[Column2]=Table5[[#This Row],[Column1]],"")=Table5[[#This Row],[Column1]])*Table5[[#This Row],[Column3]]</f>
        <v>0</v>
      </c>
      <c r="X764" t="s">
        <v>5360</v>
      </c>
      <c r="Y764" t="s">
        <v>415</v>
      </c>
      <c r="Z764">
        <v>7.1072799999999997E-10</v>
      </c>
      <c r="AA764" t="e">
        <f>_xlfn.XLOOKUP(Table4[[#This Row],[Column1]],Table2[Column1],Table2[Column3])</f>
        <v>#N/A</v>
      </c>
      <c r="AB764" t="e">
        <f>(Table4[[#This Row],[old flux]]-Table4[[#This Row],[Column3]])/Table4[[#This Row],[old flux]]</f>
        <v>#N/A</v>
      </c>
    </row>
    <row r="765" spans="6:28" hidden="1" x14ac:dyDescent="0.2">
      <c r="F765" t="s">
        <v>6516</v>
      </c>
      <c r="G765">
        <f>_xlfn.XLOOKUP(SUBSTITUTE(Table6[[#This Row],[rxn]],"'",""),Table1[rxnid2],Table1[kapp (1/h)],MEDIAN(Table1[kapp (1/h)]))</f>
        <v>24803.684102600713</v>
      </c>
      <c r="J765" t="s">
        <v>875</v>
      </c>
      <c r="K765" t="s">
        <v>415</v>
      </c>
      <c r="L765">
        <v>2.0054204999999999E-7</v>
      </c>
      <c r="M765" cm="1">
        <f t="array" ref="M765">(_xlfn._xlws.FILTER(Table3[Column2],Table3[Column2]=Table2[[#This Row],[Column1]],"")=Table2[[#This Row],[Column1]])*Table2[[#This Row],[Column3]]</f>
        <v>0</v>
      </c>
      <c r="P765" t="s">
        <v>2642</v>
      </c>
      <c r="Q765" t="str">
        <f>SUBSTITUTE(Table3[[#This Row],[Column1]],"'","")</f>
        <v>RXN-FALDH_c_FWD-YDL168W</v>
      </c>
      <c r="S765" t="s">
        <v>875</v>
      </c>
      <c r="T765" t="s">
        <v>415</v>
      </c>
      <c r="U765">
        <v>2.0054204999999999E-7</v>
      </c>
      <c r="V765" cm="1">
        <f t="array" ref="V765">(_xlfn._xlws.FILTER(Table3[Column2],Table3[Column2]=Table5[[#This Row],[Column1]],"")=Table5[[#This Row],[Column1]])*Table5[[#This Row],[Column3]]</f>
        <v>0</v>
      </c>
      <c r="X765" t="s">
        <v>803</v>
      </c>
      <c r="Y765" t="s">
        <v>415</v>
      </c>
      <c r="Z765">
        <v>1.9498768299999999E-7</v>
      </c>
      <c r="AA765">
        <f>_xlfn.XLOOKUP(Table4[[#This Row],[Column1]],Table2[Column1],Table2[Column3])</f>
        <v>1.9498768299999999E-7</v>
      </c>
      <c r="AB765">
        <f>(Table4[[#This Row],[old flux]]-Table4[[#This Row],[Column3]])/Table4[[#This Row],[old flux]]</f>
        <v>0</v>
      </c>
    </row>
    <row r="766" spans="6:28" hidden="1" x14ac:dyDescent="0.2">
      <c r="F766" t="s">
        <v>6517</v>
      </c>
      <c r="G766">
        <f>_xlfn.XLOOKUP(SUBSTITUTE(Table6[[#This Row],[rxn]],"'",""),Table1[rxnid2],Table1[kapp (1/h)],MEDIAN(Table1[kapp (1/h)]))</f>
        <v>24803.684102600713</v>
      </c>
      <c r="J766" t="s">
        <v>876</v>
      </c>
      <c r="K766" t="s">
        <v>415</v>
      </c>
      <c r="L766">
        <v>5.9604233E-8</v>
      </c>
      <c r="M766" cm="1">
        <f t="array" ref="M766">(_xlfn._xlws.FILTER(Table3[Column2],Table3[Column2]=Table2[[#This Row],[Column1]],"")=Table2[[#This Row],[Column1]])*Table2[[#This Row],[Column3]]</f>
        <v>0</v>
      </c>
      <c r="P766" t="s">
        <v>2643</v>
      </c>
      <c r="Q766" t="str">
        <f>SUBSTITUTE(Table3[[#This Row],[Column1]],"'","")</f>
        <v>RXN-FDH_c_FWD-YOR388C</v>
      </c>
      <c r="S766" t="s">
        <v>876</v>
      </c>
      <c r="T766" t="s">
        <v>415</v>
      </c>
      <c r="U766">
        <v>5.9604233E-8</v>
      </c>
      <c r="V766" cm="1">
        <f t="array" ref="V766">(_xlfn._xlws.FILTER(Table3[Column2],Table3[Column2]=Table5[[#This Row],[Column1]],"")=Table5[[#This Row],[Column1]])*Table5[[#This Row],[Column3]]</f>
        <v>0</v>
      </c>
      <c r="X766" t="s">
        <v>804</v>
      </c>
      <c r="Y766" t="s">
        <v>415</v>
      </c>
      <c r="Z766">
        <v>7.7396290300000003E-7</v>
      </c>
      <c r="AA766">
        <f>_xlfn.XLOOKUP(Table4[[#This Row],[Column1]],Table2[Column1],Table2[Column3])</f>
        <v>7.7396290300000003E-7</v>
      </c>
      <c r="AB766">
        <f>(Table4[[#This Row],[old flux]]-Table4[[#This Row],[Column3]])/Table4[[#This Row],[old flux]]</f>
        <v>0</v>
      </c>
    </row>
    <row r="767" spans="6:28" hidden="1" x14ac:dyDescent="0.2">
      <c r="F767" t="s">
        <v>6518</v>
      </c>
      <c r="G767">
        <f>_xlfn.XLOOKUP(SUBSTITUTE(Table6[[#This Row],[rxn]],"'",""),Table1[rxnid2],Table1[kapp (1/h)],MEDIAN(Table1[kapp (1/h)]))</f>
        <v>24803.684102600713</v>
      </c>
      <c r="J767" t="s">
        <v>877</v>
      </c>
      <c r="K767" t="s">
        <v>415</v>
      </c>
      <c r="L767">
        <v>1.6507560599999999E-7</v>
      </c>
      <c r="M767" cm="1">
        <f t="array" ref="M767">(_xlfn._xlws.FILTER(Table3[Column2],Table3[Column2]=Table2[[#This Row],[Column1]],"")=Table2[[#This Row],[Column1]])*Table2[[#This Row],[Column3]]</f>
        <v>0</v>
      </c>
      <c r="P767" t="s">
        <v>2644</v>
      </c>
      <c r="Q767" t="str">
        <f>SUBSTITUTE(Table3[[#This Row],[Column1]],"'","")</f>
        <v>RXN-FTHFL_c_FWD-YGR204W</v>
      </c>
      <c r="S767" t="s">
        <v>877</v>
      </c>
      <c r="T767" t="s">
        <v>415</v>
      </c>
      <c r="U767">
        <v>1.6507560599999999E-7</v>
      </c>
      <c r="V767" cm="1">
        <f t="array" ref="V767">(_xlfn._xlws.FILTER(Table3[Column2],Table3[Column2]=Table5[[#This Row],[Column1]],"")=Table5[[#This Row],[Column1]])*Table5[[#This Row],[Column3]]</f>
        <v>0</v>
      </c>
      <c r="X767" t="s">
        <v>805</v>
      </c>
      <c r="Y767" t="s">
        <v>415</v>
      </c>
      <c r="Z767">
        <v>5.0808004920000002E-6</v>
      </c>
      <c r="AA767">
        <f>_xlfn.XLOOKUP(Table4[[#This Row],[Column1]],Table2[Column1],Table2[Column3])</f>
        <v>5.0808004920000002E-6</v>
      </c>
      <c r="AB767">
        <f>(Table4[[#This Row],[old flux]]-Table4[[#This Row],[Column3]])/Table4[[#This Row],[old flux]]</f>
        <v>0</v>
      </c>
    </row>
    <row r="768" spans="6:28" hidden="1" x14ac:dyDescent="0.2">
      <c r="F768" t="s">
        <v>6519</v>
      </c>
      <c r="G768">
        <f>_xlfn.XLOOKUP(SUBSTITUTE(Table6[[#This Row],[rxn]],"'",""),Table1[rxnid2],Table1[kapp (1/h)],MEDIAN(Table1[kapp (1/h)]))</f>
        <v>24803.684102600713</v>
      </c>
      <c r="J768" t="s">
        <v>878</v>
      </c>
      <c r="K768" t="s">
        <v>415</v>
      </c>
      <c r="L768">
        <v>2.2532346700000001E-7</v>
      </c>
      <c r="M768" cm="1">
        <f t="array" ref="M768">(_xlfn._xlws.FILTER(Table3[Column2],Table3[Column2]=Table2[[#This Row],[Column1]],"")=Table2[[#This Row],[Column1]])*Table2[[#This Row],[Column3]]</f>
        <v>0</v>
      </c>
      <c r="P768" t="s">
        <v>2645</v>
      </c>
      <c r="Q768" t="str">
        <f>SUBSTITUTE(Table3[[#This Row],[Column1]],"'","")</f>
        <v>RXN-FTHFL_c_REV-YGR204W</v>
      </c>
      <c r="S768" t="s">
        <v>878</v>
      </c>
      <c r="T768" t="s">
        <v>415</v>
      </c>
      <c r="U768">
        <v>2.2532346700000001E-7</v>
      </c>
      <c r="V768" cm="1">
        <f t="array" ref="V768">(_xlfn._xlws.FILTER(Table3[Column2],Table3[Column2]=Table5[[#This Row],[Column1]],"")=Table5[[#This Row],[Column1]])*Table5[[#This Row],[Column3]]</f>
        <v>0</v>
      </c>
      <c r="X768" t="s">
        <v>806</v>
      </c>
      <c r="Y768" t="s">
        <v>415</v>
      </c>
      <c r="Z768">
        <v>4.2172485999999999E-7</v>
      </c>
      <c r="AA768">
        <f>_xlfn.XLOOKUP(Table4[[#This Row],[Column1]],Table2[Column1],Table2[Column3])</f>
        <v>4.2172485999999999E-7</v>
      </c>
      <c r="AB768">
        <f>(Table4[[#This Row],[old flux]]-Table4[[#This Row],[Column3]])/Table4[[#This Row],[old flux]]</f>
        <v>0</v>
      </c>
    </row>
    <row r="769" spans="6:28" hidden="1" x14ac:dyDescent="0.2">
      <c r="F769" t="s">
        <v>6520</v>
      </c>
      <c r="G769">
        <f>_xlfn.XLOOKUP(SUBSTITUTE(Table6[[#This Row],[rxn]],"'",""),Table1[rxnid2],Table1[kapp (1/h)],MEDIAN(Table1[kapp (1/h)]))</f>
        <v>24803.684102600713</v>
      </c>
      <c r="J769" t="s">
        <v>879</v>
      </c>
      <c r="K769" t="s">
        <v>415</v>
      </c>
      <c r="L769">
        <v>2.1761243E-8</v>
      </c>
      <c r="M769" cm="1">
        <f t="array" ref="M769">(_xlfn._xlws.FILTER(Table3[Column2],Table3[Column2]=Table2[[#This Row],[Column1]],"")=Table2[[#This Row],[Column1]])*Table2[[#This Row],[Column3]]</f>
        <v>0</v>
      </c>
      <c r="P769" t="s">
        <v>2646</v>
      </c>
      <c r="Q769" t="str">
        <f>SUBSTITUTE(Table3[[#This Row],[Column1]],"'","")</f>
        <v>RXN-FTHFL_m_FWD-YBR084W</v>
      </c>
      <c r="S769" t="s">
        <v>879</v>
      </c>
      <c r="T769" t="s">
        <v>415</v>
      </c>
      <c r="U769">
        <v>2.1761243E-8</v>
      </c>
      <c r="V769" cm="1">
        <f t="array" ref="V769">(_xlfn._xlws.FILTER(Table3[Column2],Table3[Column2]=Table5[[#This Row],[Column1]],"")=Table5[[#This Row],[Column1]])*Table5[[#This Row],[Column3]]</f>
        <v>0</v>
      </c>
      <c r="X769" t="s">
        <v>5361</v>
      </c>
      <c r="Y769" t="s">
        <v>415</v>
      </c>
      <c r="Z769">
        <v>2.63938E-10</v>
      </c>
      <c r="AA769" t="e">
        <f>_xlfn.XLOOKUP(Table4[[#This Row],[Column1]],Table2[Column1],Table2[Column3])</f>
        <v>#N/A</v>
      </c>
      <c r="AB769" t="e">
        <f>(Table4[[#This Row],[old flux]]-Table4[[#This Row],[Column3]])/Table4[[#This Row],[old flux]]</f>
        <v>#N/A</v>
      </c>
    </row>
    <row r="770" spans="6:28" hidden="1" x14ac:dyDescent="0.2">
      <c r="F770" t="s">
        <v>6521</v>
      </c>
      <c r="G770">
        <f>_xlfn.XLOOKUP(SUBSTITUTE(Table6[[#This Row],[rxn]],"'",""),Table1[rxnid2],Table1[kapp (1/h)],MEDIAN(Table1[kapp (1/h)]))</f>
        <v>24803.684102600713</v>
      </c>
      <c r="J770" t="s">
        <v>880</v>
      </c>
      <c r="K770" t="s">
        <v>415</v>
      </c>
      <c r="L770">
        <v>5.4078811399999995E-7</v>
      </c>
      <c r="M770" cm="1">
        <f t="array" ref="M770">(_xlfn._xlws.FILTER(Table3[Column2],Table3[Column2]=Table2[[#This Row],[Column1]],"")=Table2[[#This Row],[Column1]])*Table2[[#This Row],[Column3]]</f>
        <v>0</v>
      </c>
      <c r="P770" t="s">
        <v>2647</v>
      </c>
      <c r="Q770" t="str">
        <f>SUBSTITUTE(Table3[[#This Row],[Column1]],"'","")</f>
        <v>RXN-FTHFL_m_REV-YBR084W</v>
      </c>
      <c r="S770" t="s">
        <v>880</v>
      </c>
      <c r="T770" t="s">
        <v>415</v>
      </c>
      <c r="U770">
        <v>5.4078811399999995E-7</v>
      </c>
      <c r="V770" cm="1">
        <f t="array" ref="V770">(_xlfn._xlws.FILTER(Table3[Column2],Table3[Column2]=Table5[[#This Row],[Column1]],"")=Table5[[#This Row],[Column1]])*Table5[[#This Row],[Column3]]</f>
        <v>0</v>
      </c>
      <c r="X770" t="s">
        <v>807</v>
      </c>
      <c r="Y770" t="s">
        <v>415</v>
      </c>
      <c r="Z770">
        <v>1.1891144468E-5</v>
      </c>
      <c r="AA770">
        <f>_xlfn.XLOOKUP(Table4[[#This Row],[Column1]],Table2[Column1],Table2[Column3])</f>
        <v>1.1891144468E-5</v>
      </c>
      <c r="AB770">
        <f>(Table4[[#This Row],[old flux]]-Table4[[#This Row],[Column3]])/Table4[[#This Row],[old flux]]</f>
        <v>0</v>
      </c>
    </row>
    <row r="771" spans="6:28" hidden="1" x14ac:dyDescent="0.2">
      <c r="F771" t="s">
        <v>6522</v>
      </c>
      <c r="G771">
        <f>_xlfn.XLOOKUP(SUBSTITUTE(Table6[[#This Row],[rxn]],"'",""),Table1[rxnid2],Table1[kapp (1/h)],MEDIAN(Table1[kapp (1/h)]))</f>
        <v>24803.684102600713</v>
      </c>
      <c r="J771" t="s">
        <v>881</v>
      </c>
      <c r="K771" t="s">
        <v>415</v>
      </c>
      <c r="L771">
        <v>6.0498021E-8</v>
      </c>
      <c r="M771" cm="1">
        <f t="array" ref="M771">(_xlfn._xlws.FILTER(Table3[Column2],Table3[Column2]=Table2[[#This Row],[Column1]],"")=Table2[[#This Row],[Column1]])*Table2[[#This Row],[Column3]]</f>
        <v>0</v>
      </c>
      <c r="P771" t="s">
        <v>2648</v>
      </c>
      <c r="Q771" t="str">
        <f>SUBSTITUTE(Table3[[#This Row],[Column1]],"'","")</f>
        <v>RXN-FBP2_c_FWD-YLR345W</v>
      </c>
      <c r="S771" t="s">
        <v>881</v>
      </c>
      <c r="T771" t="s">
        <v>415</v>
      </c>
      <c r="U771">
        <v>6.0498021E-8</v>
      </c>
      <c r="V771" cm="1">
        <f t="array" ref="V771">(_xlfn._xlws.FILTER(Table3[Column2],Table3[Column2]=Table5[[#This Row],[Column1]],"")=Table5[[#This Row],[Column1]])*Table5[[#This Row],[Column3]]</f>
        <v>0</v>
      </c>
      <c r="X771" t="s">
        <v>808</v>
      </c>
      <c r="Y771" t="s">
        <v>415</v>
      </c>
      <c r="Z771">
        <v>1.02991059E-7</v>
      </c>
      <c r="AA771">
        <f>_xlfn.XLOOKUP(Table4[[#This Row],[Column1]],Table2[Column1],Table2[Column3])</f>
        <v>1.02991059E-7</v>
      </c>
      <c r="AB771">
        <f>(Table4[[#This Row],[old flux]]-Table4[[#This Row],[Column3]])/Table4[[#This Row],[old flux]]</f>
        <v>0</v>
      </c>
    </row>
    <row r="772" spans="6:28" hidden="1" x14ac:dyDescent="0.2">
      <c r="F772" t="s">
        <v>6523</v>
      </c>
      <c r="G772">
        <f>_xlfn.XLOOKUP(SUBSTITUTE(Table6[[#This Row],[rxn]],"'",""),Table1[rxnid2],Table1[kapp (1/h)],MEDIAN(Table1[kapp (1/h)]))</f>
        <v>24803.684102600713</v>
      </c>
      <c r="J772" t="s">
        <v>882</v>
      </c>
      <c r="K772" t="s">
        <v>415</v>
      </c>
      <c r="L772">
        <v>3.4054566999999998E-7</v>
      </c>
      <c r="M772" cm="1">
        <f t="array" ref="M772">(_xlfn._xlws.FILTER(Table3[Column2],Table3[Column2]=Table2[[#This Row],[Column1]],"")=Table2[[#This Row],[Column1]])*Table2[[#This Row],[Column3]]</f>
        <v>0</v>
      </c>
      <c r="P772" t="s">
        <v>2649</v>
      </c>
      <c r="Q772" t="str">
        <f>SUBSTITUTE(Table3[[#This Row],[Column1]],"'","")</f>
        <v>RXN-FBP2_c_FWD-YJL155C</v>
      </c>
      <c r="S772" t="s">
        <v>882</v>
      </c>
      <c r="T772" t="s">
        <v>415</v>
      </c>
      <c r="U772">
        <v>3.4054566999999998E-7</v>
      </c>
      <c r="V772" cm="1">
        <f t="array" ref="V772">(_xlfn._xlws.FILTER(Table3[Column2],Table3[Column2]=Table5[[#This Row],[Column1]],"")=Table5[[#This Row],[Column1]])*Table5[[#This Row],[Column3]]</f>
        <v>0</v>
      </c>
      <c r="X772" t="s">
        <v>809</v>
      </c>
      <c r="Y772" t="s">
        <v>415</v>
      </c>
      <c r="Z772">
        <v>1.1826253000000001E-8</v>
      </c>
      <c r="AA772">
        <f>_xlfn.XLOOKUP(Table4[[#This Row],[Column1]],Table2[Column1],Table2[Column3])</f>
        <v>1.1826253000000001E-8</v>
      </c>
      <c r="AB772">
        <f>(Table4[[#This Row],[old flux]]-Table4[[#This Row],[Column3]])/Table4[[#This Row],[old flux]]</f>
        <v>0</v>
      </c>
    </row>
    <row r="773" spans="6:28" hidden="1" x14ac:dyDescent="0.2">
      <c r="F773" t="s">
        <v>6524</v>
      </c>
      <c r="G773">
        <f>_xlfn.XLOOKUP(SUBSTITUTE(Table6[[#This Row],[rxn]],"'",""),Table1[rxnid2],Table1[kapp (1/h)],MEDIAN(Table1[kapp (1/h)]))</f>
        <v>24803.684102600713</v>
      </c>
      <c r="J773" t="s">
        <v>883</v>
      </c>
      <c r="K773" t="s">
        <v>415</v>
      </c>
      <c r="L773">
        <v>2.6090118999999999E-7</v>
      </c>
      <c r="M773" cm="1">
        <f t="array" ref="M773">(_xlfn._xlws.FILTER(Table3[Column2],Table3[Column2]=Table2[[#This Row],[Column1]],"")=Table2[[#This Row],[Column1]])*Table2[[#This Row],[Column3]]</f>
        <v>0</v>
      </c>
      <c r="P773" t="s">
        <v>2650</v>
      </c>
      <c r="Q773" t="str">
        <f>SUBSTITUTE(Table3[[#This Row],[Column1]],"'","")</f>
        <v>RXN-FBP_c_FWD-YLR377C</v>
      </c>
      <c r="S773" t="s">
        <v>883</v>
      </c>
      <c r="T773" t="s">
        <v>415</v>
      </c>
      <c r="U773">
        <v>2.6090118999999999E-7</v>
      </c>
      <c r="V773" cm="1">
        <f t="array" ref="V773">(_xlfn._xlws.FILTER(Table3[Column2],Table3[Column2]=Table5[[#This Row],[Column1]],"")=Table5[[#This Row],[Column1]])*Table5[[#This Row],[Column3]]</f>
        <v>0</v>
      </c>
      <c r="X773" t="s">
        <v>810</v>
      </c>
      <c r="Y773" t="s">
        <v>415</v>
      </c>
      <c r="Z773">
        <v>1.7670798999999999E-8</v>
      </c>
      <c r="AA773">
        <f>_xlfn.XLOOKUP(Table4[[#This Row],[Column1]],Table2[Column1],Table2[Column3])</f>
        <v>1.7670798999999999E-8</v>
      </c>
      <c r="AB773">
        <f>(Table4[[#This Row],[old flux]]-Table4[[#This Row],[Column3]])/Table4[[#This Row],[old flux]]</f>
        <v>0</v>
      </c>
    </row>
    <row r="774" spans="6:28" hidden="1" x14ac:dyDescent="0.2">
      <c r="F774" t="s">
        <v>6525</v>
      </c>
      <c r="G774">
        <f>_xlfn.XLOOKUP(SUBSTITUTE(Table6[[#This Row],[rxn]],"'",""),Table1[rxnid2],Table1[kapp (1/h)],MEDIAN(Table1[kapp (1/h)]))</f>
        <v>24803.684102600713</v>
      </c>
      <c r="J774" t="s">
        <v>884</v>
      </c>
      <c r="K774" t="s">
        <v>415</v>
      </c>
      <c r="L774">
        <v>1.667571764E-6</v>
      </c>
      <c r="M774" cm="1">
        <f t="array" ref="M774">(_xlfn._xlws.FILTER(Table3[Column2],Table3[Column2]=Table2[[#This Row],[Column1]],"")=Table2[[#This Row],[Column1]])*Table2[[#This Row],[Column3]]</f>
        <v>0</v>
      </c>
      <c r="P774" t="s">
        <v>2651</v>
      </c>
      <c r="Q774" t="str">
        <f>SUBSTITUTE(Table3[[#This Row],[Column1]],"'","")</f>
        <v>RXN-FBA_c_FWD-YKL060C</v>
      </c>
      <c r="S774" t="s">
        <v>884</v>
      </c>
      <c r="T774" t="s">
        <v>415</v>
      </c>
      <c r="U774">
        <v>1.667571764E-6</v>
      </c>
      <c r="V774" cm="1">
        <f t="array" ref="V774">(_xlfn._xlws.FILTER(Table3[Column2],Table3[Column2]=Table5[[#This Row],[Column1]],"")=Table5[[#This Row],[Column1]])*Table5[[#This Row],[Column3]]</f>
        <v>0</v>
      </c>
      <c r="X774" t="s">
        <v>811</v>
      </c>
      <c r="Y774" t="s">
        <v>415</v>
      </c>
      <c r="Z774">
        <v>2.5824608899999997E-7</v>
      </c>
      <c r="AA774">
        <f>_xlfn.XLOOKUP(Table4[[#This Row],[Column1]],Table2[Column1],Table2[Column3])</f>
        <v>2.5824608899999997E-7</v>
      </c>
      <c r="AB774">
        <f>(Table4[[#This Row],[old flux]]-Table4[[#This Row],[Column3]])/Table4[[#This Row],[old flux]]</f>
        <v>0</v>
      </c>
    </row>
    <row r="775" spans="6:28" hidden="1" x14ac:dyDescent="0.2">
      <c r="F775" t="s">
        <v>6526</v>
      </c>
      <c r="G775">
        <f>_xlfn.XLOOKUP(SUBSTITUTE(Table6[[#This Row],[rxn]],"'",""),Table1[rxnid2],Table1[kapp (1/h)],MEDIAN(Table1[kapp (1/h)]))</f>
        <v>24803.684102600713</v>
      </c>
      <c r="J775" t="s">
        <v>885</v>
      </c>
      <c r="K775" t="s">
        <v>415</v>
      </c>
      <c r="L775">
        <v>3.9225501999999997E-8</v>
      </c>
      <c r="M775" cm="1">
        <f t="array" ref="M775">(_xlfn._xlws.FILTER(Table3[Column2],Table3[Column2]=Table2[[#This Row],[Column1]],"")=Table2[[#This Row],[Column1]])*Table2[[#This Row],[Column3]]</f>
        <v>0</v>
      </c>
      <c r="P775" t="s">
        <v>2652</v>
      </c>
      <c r="Q775" t="str">
        <f>SUBSTITUTE(Table3[[#This Row],[Column1]],"'","")</f>
        <v>RXN-FBA_c_REV-YKL060C</v>
      </c>
      <c r="S775" t="s">
        <v>885</v>
      </c>
      <c r="T775" t="s">
        <v>415</v>
      </c>
      <c r="U775">
        <v>3.9225501999999997E-8</v>
      </c>
      <c r="V775" cm="1">
        <f t="array" ref="V775">(_xlfn._xlws.FILTER(Table3[Column2],Table3[Column2]=Table5[[#This Row],[Column1]],"")=Table5[[#This Row],[Column1]])*Table5[[#This Row],[Column3]]</f>
        <v>0</v>
      </c>
      <c r="X775" t="s">
        <v>5362</v>
      </c>
      <c r="Y775" t="s">
        <v>415</v>
      </c>
      <c r="Z775">
        <v>7.1933600000000001E-9</v>
      </c>
      <c r="AA775" t="e">
        <f>_xlfn.XLOOKUP(Table4[[#This Row],[Column1]],Table2[Column1],Table2[Column3])</f>
        <v>#N/A</v>
      </c>
      <c r="AB775" t="e">
        <f>(Table4[[#This Row],[old flux]]-Table4[[#This Row],[Column3]])/Table4[[#This Row],[old flux]]</f>
        <v>#N/A</v>
      </c>
    </row>
    <row r="776" spans="6:28" hidden="1" x14ac:dyDescent="0.2">
      <c r="F776" t="s">
        <v>6527</v>
      </c>
      <c r="G776">
        <f>_xlfn.XLOOKUP(SUBSTITUTE(Table6[[#This Row],[rxn]],"'",""),Table1[rxnid2],Table1[kapp (1/h)],MEDIAN(Table1[kapp (1/h)]))</f>
        <v>24803.684102600713</v>
      </c>
      <c r="J776" t="s">
        <v>886</v>
      </c>
      <c r="K776" t="s">
        <v>415</v>
      </c>
      <c r="L776">
        <v>2.8571058100000003E-7</v>
      </c>
      <c r="M776" cm="1">
        <f t="array" ref="M776">(_xlfn._xlws.FILTER(Table3[Column2],Table3[Column2]=Table2[[#This Row],[Column1]],"")=Table2[[#This Row],[Column1]])*Table2[[#This Row],[Column3]]</f>
        <v>0</v>
      </c>
      <c r="P776" t="s">
        <v>2653</v>
      </c>
      <c r="Q776" t="str">
        <f>SUBSTITUTE(Table3[[#This Row],[Column1]],"'","")</f>
        <v>RXN-DHORDfum_c_FWD-YKL216W</v>
      </c>
      <c r="S776" t="s">
        <v>886</v>
      </c>
      <c r="T776" t="s">
        <v>415</v>
      </c>
      <c r="U776">
        <v>2.8571058100000003E-7</v>
      </c>
      <c r="V776" cm="1">
        <f t="array" ref="V776">(_xlfn._xlws.FILTER(Table3[Column2],Table3[Column2]=Table5[[#This Row],[Column1]],"")=Table5[[#This Row],[Column1]])*Table5[[#This Row],[Column3]]</f>
        <v>0</v>
      </c>
      <c r="X776" t="s">
        <v>812</v>
      </c>
      <c r="Y776" t="s">
        <v>415</v>
      </c>
      <c r="Z776">
        <v>1.3723877410000001E-6</v>
      </c>
      <c r="AA776">
        <f>_xlfn.XLOOKUP(Table4[[#This Row],[Column1]],Table2[Column1],Table2[Column3])</f>
        <v>1.3723877410000001E-6</v>
      </c>
      <c r="AB776">
        <f>(Table4[[#This Row],[old flux]]-Table4[[#This Row],[Column3]])/Table4[[#This Row],[old flux]]</f>
        <v>0</v>
      </c>
    </row>
    <row r="777" spans="6:28" hidden="1" x14ac:dyDescent="0.2">
      <c r="F777" t="s">
        <v>6528</v>
      </c>
      <c r="G777">
        <f>_xlfn.XLOOKUP(SUBSTITUTE(Table6[[#This Row],[rxn]],"'",""),Table1[rxnid2],Table1[kapp (1/h)],MEDIAN(Table1[kapp (1/h)]))</f>
        <v>24803.684102600713</v>
      </c>
      <c r="J777" t="s">
        <v>887</v>
      </c>
      <c r="K777" t="s">
        <v>415</v>
      </c>
      <c r="L777">
        <v>9.9588116500000004E-7</v>
      </c>
      <c r="M777" cm="1">
        <f t="array" ref="M777">(_xlfn._xlws.FILTER(Table3[Column2],Table3[Column2]=Table2[[#This Row],[Column1]],"")=Table2[[#This Row],[Column1]])*Table2[[#This Row],[Column3]]</f>
        <v>0</v>
      </c>
      <c r="P777" t="s">
        <v>2654</v>
      </c>
      <c r="Q777" t="str">
        <f>SUBSTITUTE(Table3[[#This Row],[Column1]],"'","")</f>
        <v>RXN-FRD_m_FWD-YJR051W</v>
      </c>
      <c r="S777" t="s">
        <v>887</v>
      </c>
      <c r="T777" t="s">
        <v>415</v>
      </c>
      <c r="U777">
        <v>9.9588116500000004E-7</v>
      </c>
      <c r="V777" cm="1">
        <f t="array" ref="V777">(_xlfn._xlws.FILTER(Table3[Column2],Table3[Column2]=Table5[[#This Row],[Column1]],"")=Table5[[#This Row],[Column1]])*Table5[[#This Row],[Column3]]</f>
        <v>0</v>
      </c>
      <c r="X777" t="s">
        <v>813</v>
      </c>
      <c r="Y777" t="s">
        <v>415</v>
      </c>
      <c r="Z777">
        <v>3.1415676999999998E-7</v>
      </c>
      <c r="AA777">
        <f>_xlfn.XLOOKUP(Table4[[#This Row],[Column1]],Table2[Column1],Table2[Column3])</f>
        <v>3.1415676999999998E-7</v>
      </c>
      <c r="AB777">
        <f>(Table4[[#This Row],[old flux]]-Table4[[#This Row],[Column3]])/Table4[[#This Row],[old flux]]</f>
        <v>0</v>
      </c>
    </row>
    <row r="778" spans="6:28" hidden="1" x14ac:dyDescent="0.2">
      <c r="F778" t="s">
        <v>6529</v>
      </c>
      <c r="G778">
        <f>_xlfn.XLOOKUP(SUBSTITUTE(Table6[[#This Row],[rxn]],"'",""),Table1[rxnid2],Table1[kapp (1/h)],MEDIAN(Table1[kapp (1/h)]))</f>
        <v>24803.684102600713</v>
      </c>
      <c r="J778" t="s">
        <v>888</v>
      </c>
      <c r="K778" t="s">
        <v>415</v>
      </c>
      <c r="L778">
        <v>2.9871033099999999E-7</v>
      </c>
      <c r="M778" cm="1">
        <f t="array" ref="M778">(_xlfn._xlws.FILTER(Table3[Column2],Table3[Column2]=Table2[[#This Row],[Column1]],"")=Table2[[#This Row],[Column1]])*Table2[[#This Row],[Column3]]</f>
        <v>0</v>
      </c>
      <c r="P778" t="s">
        <v>2655</v>
      </c>
      <c r="Q778" t="str">
        <f>SUBSTITUTE(Table3[[#This Row],[Column1]],"'","")</f>
        <v>RXN-FRD_c_FWD-YEL047C</v>
      </c>
      <c r="S778" t="s">
        <v>888</v>
      </c>
      <c r="T778" t="s">
        <v>415</v>
      </c>
      <c r="U778">
        <v>2.9871033099999999E-7</v>
      </c>
      <c r="V778" cm="1">
        <f t="array" ref="V778">(_xlfn._xlws.FILTER(Table3[Column2],Table3[Column2]=Table5[[#This Row],[Column1]],"")=Table5[[#This Row],[Column1]])*Table5[[#This Row],[Column3]]</f>
        <v>0</v>
      </c>
      <c r="X778" t="s">
        <v>814</v>
      </c>
      <c r="Y778" t="s">
        <v>415</v>
      </c>
      <c r="Z778">
        <v>3.96699505E-7</v>
      </c>
      <c r="AA778">
        <f>_xlfn.XLOOKUP(Table4[[#This Row],[Column1]],Table2[Column1],Table2[Column3])</f>
        <v>3.96699505E-7</v>
      </c>
      <c r="AB778">
        <f>(Table4[[#This Row],[old flux]]-Table4[[#This Row],[Column3]])/Table4[[#This Row],[old flux]]</f>
        <v>0</v>
      </c>
    </row>
    <row r="779" spans="6:28" hidden="1" x14ac:dyDescent="0.2">
      <c r="F779" t="s">
        <v>6530</v>
      </c>
      <c r="G779">
        <f>_xlfn.XLOOKUP(SUBSTITUTE(Table6[[#This Row],[rxn]],"'",""),Table1[rxnid2],Table1[kapp (1/h)],MEDIAN(Table1[kapp (1/h)]))</f>
        <v>24803.684102600713</v>
      </c>
      <c r="J779" t="s">
        <v>889</v>
      </c>
      <c r="K779" t="s">
        <v>415</v>
      </c>
      <c r="L779">
        <v>1.2846073300000001E-7</v>
      </c>
      <c r="M779" cm="1">
        <f t="array" ref="M779">(_xlfn._xlws.FILTER(Table3[Column2],Table3[Column2]=Table2[[#This Row],[Column1]],"")=Table2[[#This Row],[Column1]])*Table2[[#This Row],[Column3]]</f>
        <v>0</v>
      </c>
      <c r="P779" t="s">
        <v>2656</v>
      </c>
      <c r="Q779" t="str">
        <f>SUBSTITUTE(Table3[[#This Row],[Column1]],"'","")</f>
        <v>RXN-GTMLT_c_FWD-YLR299W</v>
      </c>
      <c r="S779" t="s">
        <v>889</v>
      </c>
      <c r="T779" t="s">
        <v>415</v>
      </c>
      <c r="U779">
        <v>1.2846073300000001E-7</v>
      </c>
      <c r="V779" cm="1">
        <f t="array" ref="V779">(_xlfn._xlws.FILTER(Table3[Column2],Table3[Column2]=Table5[[#This Row],[Column1]],"")=Table5[[#This Row],[Column1]])*Table5[[#This Row],[Column3]]</f>
        <v>0</v>
      </c>
      <c r="X779" t="s">
        <v>815</v>
      </c>
      <c r="Y779" t="s">
        <v>415</v>
      </c>
      <c r="Z779">
        <v>1.6320497E-8</v>
      </c>
      <c r="AA779">
        <f>_xlfn.XLOOKUP(Table4[[#This Row],[Column1]],Table2[Column1],Table2[Column3])</f>
        <v>1.6320497E-8</v>
      </c>
      <c r="AB779">
        <f>(Table4[[#This Row],[old flux]]-Table4[[#This Row],[Column3]])/Table4[[#This Row],[old flux]]</f>
        <v>0</v>
      </c>
    </row>
    <row r="780" spans="6:28" hidden="1" x14ac:dyDescent="0.2">
      <c r="F780" t="s">
        <v>6531</v>
      </c>
      <c r="G780">
        <f>_xlfn.XLOOKUP(SUBSTITUTE(Table6[[#This Row],[rxn]],"'",""),Table1[rxnid2],Table1[kapp (1/h)],MEDIAN(Table1[kapp (1/h)]))</f>
        <v>24803.684102600713</v>
      </c>
      <c r="J780" t="s">
        <v>890</v>
      </c>
      <c r="K780" t="s">
        <v>415</v>
      </c>
      <c r="L780">
        <v>3.7695710199999998E-7</v>
      </c>
      <c r="M780" cm="1">
        <f t="array" ref="M780">(_xlfn._xlws.FILTER(Table3[Column2],Table3[Column2]=Table2[[#This Row],[Column1]],"")=Table2[[#This Row],[Column1]])*Table2[[#This Row],[Column3]]</f>
        <v>0</v>
      </c>
      <c r="P780" t="s">
        <v>2657</v>
      </c>
      <c r="Q780" t="str">
        <f>SUBSTITUTE(Table3[[#This Row],[Column1]],"'","")</f>
        <v>RXN-GALKi_c_FWD-YBR020W</v>
      </c>
      <c r="S780" t="s">
        <v>890</v>
      </c>
      <c r="T780" t="s">
        <v>415</v>
      </c>
      <c r="U780">
        <v>3.7695710199999998E-7</v>
      </c>
      <c r="V780" cm="1">
        <f t="array" ref="V780">(_xlfn._xlws.FILTER(Table3[Column2],Table3[Column2]=Table5[[#This Row],[Column1]],"")=Table5[[#This Row],[Column1]])*Table5[[#This Row],[Column3]]</f>
        <v>0</v>
      </c>
      <c r="X780" t="s">
        <v>816</v>
      </c>
      <c r="Y780" t="s">
        <v>415</v>
      </c>
      <c r="Z780">
        <v>9.8166537409999993E-6</v>
      </c>
      <c r="AA780">
        <f>_xlfn.XLOOKUP(Table4[[#This Row],[Column1]],Table2[Column1],Table2[Column3])</f>
        <v>9.8166537409999993E-6</v>
      </c>
      <c r="AB780">
        <f>(Table4[[#This Row],[old flux]]-Table4[[#This Row],[Column3]])/Table4[[#This Row],[old flux]]</f>
        <v>0</v>
      </c>
    </row>
    <row r="781" spans="6:28" hidden="1" x14ac:dyDescent="0.2">
      <c r="F781" t="s">
        <v>6532</v>
      </c>
      <c r="G781">
        <f>_xlfn.XLOOKUP(SUBSTITUTE(Table6[[#This Row],[rxn]],"'",""),Table1[rxnid2],Table1[kapp (1/h)],MEDIAN(Table1[kapp (1/h)]))</f>
        <v>24803.684102600713</v>
      </c>
      <c r="J781" t="s">
        <v>891</v>
      </c>
      <c r="K781" t="s">
        <v>415</v>
      </c>
      <c r="L781">
        <v>1.374279E-8</v>
      </c>
      <c r="M781" cm="1">
        <f t="array" ref="M781">(_xlfn._xlws.FILTER(Table3[Column2],Table3[Column2]=Table2[[#This Row],[Column1]],"")=Table2[[#This Row],[Column1]])*Table2[[#This Row],[Column3]]</f>
        <v>0</v>
      </c>
      <c r="P781" t="s">
        <v>2658</v>
      </c>
      <c r="Q781" t="str">
        <f>SUBSTITUTE(Table3[[#This Row],[Column1]],"'","")</f>
        <v>RXN-GLUCYS_c_FWD-YJL101C</v>
      </c>
      <c r="S781" t="s">
        <v>891</v>
      </c>
      <c r="T781" t="s">
        <v>415</v>
      </c>
      <c r="U781">
        <v>1.374279E-8</v>
      </c>
      <c r="V781" cm="1">
        <f t="array" ref="V781">(_xlfn._xlws.FILTER(Table3[Column2],Table3[Column2]=Table5[[#This Row],[Column1]],"")=Table5[[#This Row],[Column1]])*Table5[[#This Row],[Column3]]</f>
        <v>0</v>
      </c>
      <c r="X781" t="s">
        <v>5363</v>
      </c>
      <c r="Y781" t="s">
        <v>415</v>
      </c>
      <c r="Z781">
        <v>6.9336849999999999E-9</v>
      </c>
      <c r="AA781" t="e">
        <f>_xlfn.XLOOKUP(Table4[[#This Row],[Column1]],Table2[Column1],Table2[Column3])</f>
        <v>#N/A</v>
      </c>
      <c r="AB781" t="e">
        <f>(Table4[[#This Row],[old flux]]-Table4[[#This Row],[Column3]])/Table4[[#This Row],[old flux]]</f>
        <v>#N/A</v>
      </c>
    </row>
    <row r="782" spans="6:28" hidden="1" x14ac:dyDescent="0.2">
      <c r="F782" t="s">
        <v>6533</v>
      </c>
      <c r="G782">
        <f>_xlfn.XLOOKUP(SUBSTITUTE(Table6[[#This Row],[rxn]],"'",""),Table1[rxnid2],Table1[kapp (1/h)],MEDIAN(Table1[kapp (1/h)]))</f>
        <v>24803.684102600713</v>
      </c>
      <c r="J782" t="s">
        <v>892</v>
      </c>
      <c r="K782" t="s">
        <v>415</v>
      </c>
      <c r="L782">
        <v>2.1669315999999999E-8</v>
      </c>
      <c r="M782" cm="1">
        <f t="array" ref="M782">(_xlfn._xlws.FILTER(Table3[Column2],Table3[Column2]=Table2[[#This Row],[Column1]],"")=Table2[[#This Row],[Column1]])*Table2[[#This Row],[Column3]]</f>
        <v>0</v>
      </c>
      <c r="P782" t="s">
        <v>2659</v>
      </c>
      <c r="Q782" t="str">
        <f>SUBSTITUTE(Table3[[#This Row],[Column1]],"'","")</f>
        <v>RXN-GGTT_c_FWD-UNKNOWN</v>
      </c>
      <c r="S782" t="s">
        <v>892</v>
      </c>
      <c r="T782" t="s">
        <v>415</v>
      </c>
      <c r="U782">
        <v>2.1669315999999999E-8</v>
      </c>
      <c r="V782" cm="1">
        <f t="array" ref="V782">(_xlfn._xlws.FILTER(Table3[Column2],Table3[Column2]=Table5[[#This Row],[Column1]],"")=Table5[[#This Row],[Column1]])*Table5[[#This Row],[Column3]]</f>
        <v>0</v>
      </c>
      <c r="X782" t="s">
        <v>5364</v>
      </c>
      <c r="Y782" t="s">
        <v>415</v>
      </c>
      <c r="Z782">
        <v>1.6851440000000001E-9</v>
      </c>
      <c r="AA782" t="e">
        <f>_xlfn.XLOOKUP(Table4[[#This Row],[Column1]],Table2[Column1],Table2[Column3])</f>
        <v>#N/A</v>
      </c>
      <c r="AB782" t="e">
        <f>(Table4[[#This Row],[old flux]]-Table4[[#This Row],[Column3]])/Table4[[#This Row],[old flux]]</f>
        <v>#N/A</v>
      </c>
    </row>
    <row r="783" spans="6:28" hidden="1" x14ac:dyDescent="0.2">
      <c r="F783" t="s">
        <v>6534</v>
      </c>
      <c r="G783">
        <f>_xlfn.XLOOKUP(SUBSTITUTE(Table6[[#This Row],[rxn]],"'",""),Table1[rxnid2],Table1[kapp (1/h)],MEDIAN(Table1[kapp (1/h)]))</f>
        <v>24803.684102600713</v>
      </c>
      <c r="J783" t="s">
        <v>893</v>
      </c>
      <c r="K783" t="s">
        <v>415</v>
      </c>
      <c r="L783">
        <v>7.3914794900000002E-7</v>
      </c>
      <c r="M783" cm="1">
        <f t="array" ref="M783">(_xlfn._xlws.FILTER(Table3[Column2],Table3[Column2]=Table2[[#This Row],[Column1]],"")=Table2[[#This Row],[Column1]])*Table2[[#This Row],[Column3]]</f>
        <v>0</v>
      </c>
      <c r="P783" t="s">
        <v>2660</v>
      </c>
      <c r="Q783" t="str">
        <f>SUBSTITUTE(Table3[[#This Row],[Column1]],"'","")</f>
        <v>RXN-GRTT_c_FWD-YJL167W</v>
      </c>
      <c r="S783" t="s">
        <v>893</v>
      </c>
      <c r="T783" t="s">
        <v>415</v>
      </c>
      <c r="U783">
        <v>7.3914794900000002E-7</v>
      </c>
      <c r="V783" cm="1">
        <f t="array" ref="V783">(_xlfn._xlws.FILTER(Table3[Column2],Table3[Column2]=Table5[[#This Row],[Column1]],"")=Table5[[#This Row],[Column1]])*Table5[[#This Row],[Column3]]</f>
        <v>0</v>
      </c>
      <c r="X783" t="s">
        <v>817</v>
      </c>
      <c r="Y783" t="s">
        <v>415</v>
      </c>
      <c r="Z783">
        <v>4.8815506E-8</v>
      </c>
      <c r="AA783">
        <f>_xlfn.XLOOKUP(Table4[[#This Row],[Column1]],Table2[Column1],Table2[Column3])</f>
        <v>4.8815506E-8</v>
      </c>
      <c r="AB783">
        <f>(Table4[[#This Row],[old flux]]-Table4[[#This Row],[Column3]])/Table4[[#This Row],[old flux]]</f>
        <v>0</v>
      </c>
    </row>
    <row r="784" spans="6:28" hidden="1" x14ac:dyDescent="0.2">
      <c r="F784" t="s">
        <v>6535</v>
      </c>
      <c r="G784">
        <f>_xlfn.XLOOKUP(SUBSTITUTE(Table6[[#This Row],[rxn]],"'",""),Table1[rxnid2],Table1[kapp (1/h)],MEDIAN(Table1[kapp (1/h)]))</f>
        <v>24803.684102600713</v>
      </c>
      <c r="J784" t="s">
        <v>894</v>
      </c>
      <c r="K784" t="s">
        <v>415</v>
      </c>
      <c r="L784">
        <v>4.2499188199999999E-7</v>
      </c>
      <c r="M784" cm="1">
        <f t="array" ref="M784">(_xlfn._xlws.FILTER(Table3[Column2],Table3[Column2]=Table2[[#This Row],[Column1]],"")=Table2[[#This Row],[Column1]])*Table2[[#This Row],[Column3]]</f>
        <v>0</v>
      </c>
      <c r="P784" t="s">
        <v>2661</v>
      </c>
      <c r="Q784" t="str">
        <f>SUBSTITUTE(Table3[[#This Row],[Column1]],"'","")</f>
        <v>RXN-GLCGSD_c_FWD-YPR184W</v>
      </c>
      <c r="S784" t="s">
        <v>894</v>
      </c>
      <c r="T784" t="s">
        <v>415</v>
      </c>
      <c r="U784">
        <v>4.2499188199999999E-7</v>
      </c>
      <c r="V784" cm="1">
        <f t="array" ref="V784">(_xlfn._xlws.FILTER(Table3[Column2],Table3[Column2]=Table5[[#This Row],[Column1]],"")=Table5[[#This Row],[Column1]])*Table5[[#This Row],[Column3]]</f>
        <v>0</v>
      </c>
      <c r="X784" t="s">
        <v>818</v>
      </c>
      <c r="Y784" t="s">
        <v>415</v>
      </c>
      <c r="Z784">
        <v>7.6620663000000003E-8</v>
      </c>
      <c r="AA784">
        <f>_xlfn.XLOOKUP(Table4[[#This Row],[Column1]],Table2[Column1],Table2[Column3])</f>
        <v>7.6620663000000003E-8</v>
      </c>
      <c r="AB784">
        <f>(Table4[[#This Row],[old flux]]-Table4[[#This Row],[Column3]])/Table4[[#This Row],[old flux]]</f>
        <v>0</v>
      </c>
    </row>
    <row r="785" spans="6:28" hidden="1" x14ac:dyDescent="0.2">
      <c r="F785" t="s">
        <v>6536</v>
      </c>
      <c r="G785">
        <f>_xlfn.XLOOKUP(SUBSTITUTE(Table6[[#This Row],[rxn]],"'",""),Table1[rxnid2],Table1[kapp (1/h)],MEDIAN(Table1[kapp (1/h)]))</f>
        <v>24803.684102600713</v>
      </c>
      <c r="J785" t="s">
        <v>895</v>
      </c>
      <c r="K785" t="s">
        <v>415</v>
      </c>
      <c r="L785">
        <v>3.0311203999999998E-8</v>
      </c>
      <c r="M785" cm="1">
        <f t="array" ref="M785">(_xlfn._xlws.FILTER(Table3[Column2],Table3[Column2]=Table2[[#This Row],[Column1]],"")=Table2[[#This Row],[Column1]])*Table2[[#This Row],[Column3]]</f>
        <v>0</v>
      </c>
      <c r="P785" t="s">
        <v>2662</v>
      </c>
      <c r="Q785" t="str">
        <f>SUBSTITUTE(Table3[[#This Row],[Column1]],"'","")</f>
        <v>RXN-GLCGSD_v_FWD-YIL099W</v>
      </c>
      <c r="S785" t="s">
        <v>895</v>
      </c>
      <c r="T785" t="s">
        <v>415</v>
      </c>
      <c r="U785">
        <v>3.0311203999999998E-8</v>
      </c>
      <c r="V785" cm="1">
        <f t="array" ref="V785">(_xlfn._xlws.FILTER(Table3[Column2],Table3[Column2]=Table5[[#This Row],[Column1]],"")=Table5[[#This Row],[Column1]])*Table5[[#This Row],[Column3]]</f>
        <v>0</v>
      </c>
      <c r="X785" t="s">
        <v>819</v>
      </c>
      <c r="Y785" t="s">
        <v>415</v>
      </c>
      <c r="Z785">
        <v>2.9398231E-8</v>
      </c>
      <c r="AA785">
        <f>_xlfn.XLOOKUP(Table4[[#This Row],[Column1]],Table2[Column1],Table2[Column3])</f>
        <v>2.9398231E-8</v>
      </c>
      <c r="AB785">
        <f>(Table4[[#This Row],[old flux]]-Table4[[#This Row],[Column3]])/Table4[[#This Row],[old flux]]</f>
        <v>0</v>
      </c>
    </row>
    <row r="786" spans="6:28" hidden="1" x14ac:dyDescent="0.2">
      <c r="F786" t="s">
        <v>6537</v>
      </c>
      <c r="G786">
        <f>_xlfn.XLOOKUP(SUBSTITUTE(Table6[[#This Row],[rxn]],"'",""),Table1[rxnid2],Table1[kapp (1/h)],MEDIAN(Table1[kapp (1/h)]))</f>
        <v>24803.684102600713</v>
      </c>
      <c r="J786" t="s">
        <v>896</v>
      </c>
      <c r="K786" t="s">
        <v>415</v>
      </c>
      <c r="L786">
        <v>8.9074919999999996E-8</v>
      </c>
      <c r="M786" cm="1">
        <f t="array" ref="M786">(_xlfn._xlws.FILTER(Table3[Column2],Table3[Column2]=Table2[[#This Row],[Column1]],"")=Table2[[#This Row],[Column1]])*Table2[[#This Row],[Column3]]</f>
        <v>0</v>
      </c>
      <c r="P786" t="s">
        <v>2663</v>
      </c>
      <c r="Q786" t="str">
        <f>SUBSTITUTE(Table3[[#This Row],[Column1]],"'","")</f>
        <v>RXN-G6PDA_c_FWD-UNKNOWN</v>
      </c>
      <c r="S786" t="s">
        <v>896</v>
      </c>
      <c r="T786" t="s">
        <v>415</v>
      </c>
      <c r="U786">
        <v>8.9074919999999996E-8</v>
      </c>
      <c r="V786" cm="1">
        <f t="array" ref="V786">(_xlfn._xlws.FILTER(Table3[Column2],Table3[Column2]=Table5[[#This Row],[Column1]],"")=Table5[[#This Row],[Column1]])*Table5[[#This Row],[Column3]]</f>
        <v>0</v>
      </c>
      <c r="X786" t="s">
        <v>820</v>
      </c>
      <c r="Y786" t="s">
        <v>415</v>
      </c>
      <c r="Z786">
        <v>4.6818583569999996E-6</v>
      </c>
      <c r="AA786">
        <f>_xlfn.XLOOKUP(Table4[[#This Row],[Column1]],Table2[Column1],Table2[Column3])</f>
        <v>4.6818583569999996E-6</v>
      </c>
      <c r="AB786">
        <f>(Table4[[#This Row],[old flux]]-Table4[[#This Row],[Column3]])/Table4[[#This Row],[old flux]]</f>
        <v>0</v>
      </c>
    </row>
    <row r="787" spans="6:28" hidden="1" x14ac:dyDescent="0.2">
      <c r="F787" t="s">
        <v>6538</v>
      </c>
      <c r="G787">
        <f>_xlfn.XLOOKUP(SUBSTITUTE(Table6[[#This Row],[rxn]],"'",""),Table1[rxnid2],Table1[kapp (1/h)],MEDIAN(Table1[kapp (1/h)]))</f>
        <v>24803.684102600713</v>
      </c>
      <c r="J787" t="s">
        <v>897</v>
      </c>
      <c r="K787" t="s">
        <v>415</v>
      </c>
      <c r="L787">
        <v>6.6975201349999997E-6</v>
      </c>
      <c r="M787" cm="1">
        <f t="array" ref="M787">(_xlfn._xlws.FILTER(Table3[Column2],Table3[Column2]=Table2[[#This Row],[Column1]],"")=Table2[[#This Row],[Column1]])*Table2[[#This Row],[Column3]]</f>
        <v>0</v>
      </c>
      <c r="P787" t="s">
        <v>2664</v>
      </c>
      <c r="Q787" t="str">
        <f>SUBSTITUTE(Table3[[#This Row],[Column1]],"'","")</f>
        <v>RXN-G6PDH2i_c_FWD-YNL241C</v>
      </c>
      <c r="S787" t="s">
        <v>897</v>
      </c>
      <c r="T787" t="s">
        <v>415</v>
      </c>
      <c r="U787">
        <v>6.6975201349999997E-6</v>
      </c>
      <c r="V787" cm="1">
        <f t="array" ref="V787">(_xlfn._xlws.FILTER(Table3[Column2],Table3[Column2]=Table5[[#This Row],[Column1]],"")=Table5[[#This Row],[Column1]])*Table5[[#This Row],[Column3]]</f>
        <v>0</v>
      </c>
      <c r="X787" t="s">
        <v>821</v>
      </c>
      <c r="Y787" t="s">
        <v>415</v>
      </c>
      <c r="Z787">
        <v>3.3293238999999999E-8</v>
      </c>
      <c r="AA787">
        <f>_xlfn.XLOOKUP(Table4[[#This Row],[Column1]],Table2[Column1],Table2[Column3])</f>
        <v>3.3293238999999999E-8</v>
      </c>
      <c r="AB787">
        <f>(Table4[[#This Row],[old flux]]-Table4[[#This Row],[Column3]])/Table4[[#This Row],[old flux]]</f>
        <v>0</v>
      </c>
    </row>
    <row r="788" spans="6:28" hidden="1" x14ac:dyDescent="0.2">
      <c r="F788" t="s">
        <v>6539</v>
      </c>
      <c r="G788">
        <f>_xlfn.XLOOKUP(SUBSTITUTE(Table6[[#This Row],[rxn]],"'",""),Table1[rxnid2],Table1[kapp (1/h)],MEDIAN(Table1[kapp (1/h)]))</f>
        <v>24803.684102600713</v>
      </c>
      <c r="J788" t="s">
        <v>898</v>
      </c>
      <c r="K788" t="s">
        <v>415</v>
      </c>
      <c r="L788">
        <v>6.2121580100000001E-7</v>
      </c>
      <c r="M788" cm="1">
        <f t="array" ref="M788">(_xlfn._xlws.FILTER(Table3[Column2],Table3[Column2]=Table2[[#This Row],[Column1]],"")=Table2[[#This Row],[Column1]])*Table2[[#This Row],[Column3]]</f>
        <v>0</v>
      </c>
      <c r="P788" t="s">
        <v>2665</v>
      </c>
      <c r="Q788" t="str">
        <f>SUBSTITUTE(Table3[[#This Row],[Column1]],"'","")</f>
        <v>RXN-PGI_c_FWD-YBR196C</v>
      </c>
      <c r="S788" t="s">
        <v>898</v>
      </c>
      <c r="T788" t="s">
        <v>415</v>
      </c>
      <c r="U788">
        <v>6.2121580100000001E-7</v>
      </c>
      <c r="V788" cm="1">
        <f t="array" ref="V788">(_xlfn._xlws.FILTER(Table3[Column2],Table3[Column2]=Table5[[#This Row],[Column1]],"")=Table5[[#This Row],[Column1]])*Table5[[#This Row],[Column3]]</f>
        <v>0</v>
      </c>
      <c r="X788" t="s">
        <v>5365</v>
      </c>
      <c r="Y788" t="s">
        <v>415</v>
      </c>
      <c r="Z788">
        <v>1.494796E-9</v>
      </c>
      <c r="AA788" t="e">
        <f>_xlfn.XLOOKUP(Table4[[#This Row],[Column1]],Table2[Column1],Table2[Column3])</f>
        <v>#N/A</v>
      </c>
      <c r="AB788" t="e">
        <f>(Table4[[#This Row],[old flux]]-Table4[[#This Row],[Column3]])/Table4[[#This Row],[old flux]]</f>
        <v>#N/A</v>
      </c>
    </row>
    <row r="789" spans="6:28" hidden="1" x14ac:dyDescent="0.2">
      <c r="F789" t="s">
        <v>6540</v>
      </c>
      <c r="G789">
        <f>_xlfn.XLOOKUP(SUBSTITUTE(Table6[[#This Row],[rxn]],"'",""),Table1[rxnid2],Table1[kapp (1/h)],MEDIAN(Table1[kapp (1/h)]))</f>
        <v>24803.684102600713</v>
      </c>
      <c r="J789" t="s">
        <v>899</v>
      </c>
      <c r="K789" t="s">
        <v>415</v>
      </c>
      <c r="L789">
        <v>1.2020373800000001E-7</v>
      </c>
      <c r="M789" cm="1">
        <f t="array" ref="M789">(_xlfn._xlws.FILTER(Table3[Column2],Table3[Column2]=Table2[[#This Row],[Column1]],"")=Table2[[#This Row],[Column1]])*Table2[[#This Row],[Column3]]</f>
        <v>0</v>
      </c>
      <c r="P789" t="s">
        <v>2666</v>
      </c>
      <c r="Q789" t="str">
        <f>SUBSTITUTE(Table3[[#This Row],[Column1]],"'","")</f>
        <v>RXN-PGI_c_REV-YBR196C</v>
      </c>
      <c r="S789" t="s">
        <v>899</v>
      </c>
      <c r="T789" t="s">
        <v>415</v>
      </c>
      <c r="U789">
        <v>1.2020373800000001E-7</v>
      </c>
      <c r="V789" cm="1">
        <f t="array" ref="V789">(_xlfn._xlws.FILTER(Table3[Column2],Table3[Column2]=Table5[[#This Row],[Column1]],"")=Table5[[#This Row],[Column1]])*Table5[[#This Row],[Column3]]</f>
        <v>0</v>
      </c>
      <c r="X789" t="s">
        <v>822</v>
      </c>
      <c r="Y789" t="s">
        <v>415</v>
      </c>
      <c r="Z789">
        <v>1.18852642E-7</v>
      </c>
      <c r="AA789">
        <f>_xlfn.XLOOKUP(Table4[[#This Row],[Column1]],Table2[Column1],Table2[Column3])</f>
        <v>1.18852642E-7</v>
      </c>
      <c r="AB789">
        <f>(Table4[[#This Row],[old flux]]-Table4[[#This Row],[Column3]])/Table4[[#This Row],[old flux]]</f>
        <v>0</v>
      </c>
    </row>
    <row r="790" spans="6:28" hidden="1" x14ac:dyDescent="0.2">
      <c r="F790" t="s">
        <v>6541</v>
      </c>
      <c r="G790">
        <f>_xlfn.XLOOKUP(SUBSTITUTE(Table6[[#This Row],[rxn]],"'",""),Table1[rxnid2],Table1[kapp (1/h)],MEDIAN(Table1[kapp (1/h)]))</f>
        <v>24803.684102600713</v>
      </c>
      <c r="J790" t="s">
        <v>900</v>
      </c>
      <c r="K790" t="s">
        <v>415</v>
      </c>
      <c r="L790">
        <v>8.3377851699999996E-7</v>
      </c>
      <c r="M790" cm="1">
        <f t="array" ref="M790">(_xlfn._xlws.FILTER(Table3[Column2],Table3[Column2]=Table2[[#This Row],[Column1]],"")=Table2[[#This Row],[Column1]])*Table2[[#This Row],[Column3]]</f>
        <v>0</v>
      </c>
      <c r="P790" t="s">
        <v>2667</v>
      </c>
      <c r="Q790" t="str">
        <f>SUBSTITUTE(Table3[[#This Row],[Column1]],"'","")</f>
        <v>RXN-GLU5K_c_FWD-YDR300C</v>
      </c>
      <c r="S790" t="s">
        <v>900</v>
      </c>
      <c r="T790" t="s">
        <v>415</v>
      </c>
      <c r="U790">
        <v>8.3377851699999996E-7</v>
      </c>
      <c r="V790" cm="1">
        <f t="array" ref="V790">(_xlfn._xlws.FILTER(Table3[Column2],Table3[Column2]=Table5[[#This Row],[Column1]],"")=Table5[[#This Row],[Column1]])*Table5[[#This Row],[Column3]]</f>
        <v>0</v>
      </c>
      <c r="X790" t="s">
        <v>5366</v>
      </c>
      <c r="Y790" t="s">
        <v>415</v>
      </c>
      <c r="Z790">
        <v>9.9824259999999998E-9</v>
      </c>
      <c r="AA790" t="e">
        <f>_xlfn.XLOOKUP(Table4[[#This Row],[Column1]],Table2[Column1],Table2[Column3])</f>
        <v>#N/A</v>
      </c>
      <c r="AB790" t="e">
        <f>(Table4[[#This Row],[old flux]]-Table4[[#This Row],[Column3]])/Table4[[#This Row],[old flux]]</f>
        <v>#N/A</v>
      </c>
    </row>
    <row r="791" spans="6:28" hidden="1" x14ac:dyDescent="0.2">
      <c r="F791" t="s">
        <v>6542</v>
      </c>
      <c r="G791">
        <f>_xlfn.XLOOKUP(SUBSTITUTE(Table6[[#This Row],[rxn]],"'",""),Table1[rxnid2],Table1[kapp (1/h)],MEDIAN(Table1[kapp (1/h)]))</f>
        <v>24803.684102600713</v>
      </c>
      <c r="J791" t="s">
        <v>901</v>
      </c>
      <c r="K791" t="s">
        <v>415</v>
      </c>
      <c r="L791">
        <v>2.6507001100000002E-7</v>
      </c>
      <c r="M791" cm="1">
        <f t="array" ref="M791">(_xlfn._xlws.FILTER(Table3[Column2],Table3[Column2]=Table2[[#This Row],[Column1]],"")=Table2[[#This Row],[Column1]])*Table2[[#This Row],[Column3]]</f>
        <v>0</v>
      </c>
      <c r="P791" t="s">
        <v>2668</v>
      </c>
      <c r="Q791" t="str">
        <f>SUBSTITUTE(Table3[[#This Row],[Column1]],"'","")</f>
        <v>RXN-GLUDC_c_FWD-YMR250W</v>
      </c>
      <c r="S791" t="s">
        <v>901</v>
      </c>
      <c r="T791" t="s">
        <v>415</v>
      </c>
      <c r="U791">
        <v>2.6507001100000002E-7</v>
      </c>
      <c r="V791" cm="1">
        <f t="array" ref="V791">(_xlfn._xlws.FILTER(Table3[Column2],Table3[Column2]=Table5[[#This Row],[Column1]],"")=Table5[[#This Row],[Column1]])*Table5[[#This Row],[Column3]]</f>
        <v>0</v>
      </c>
      <c r="X791" t="s">
        <v>823</v>
      </c>
      <c r="Y791" t="s">
        <v>415</v>
      </c>
      <c r="Z791">
        <v>1.544667751E-6</v>
      </c>
      <c r="AA791">
        <f>_xlfn.XLOOKUP(Table4[[#This Row],[Column1]],Table2[Column1],Table2[Column3])</f>
        <v>1.544667751E-6</v>
      </c>
      <c r="AB791">
        <f>(Table4[[#This Row],[old flux]]-Table4[[#This Row],[Column3]])/Table4[[#This Row],[old flux]]</f>
        <v>0</v>
      </c>
    </row>
    <row r="792" spans="6:28" hidden="1" x14ac:dyDescent="0.2">
      <c r="F792" t="s">
        <v>6543</v>
      </c>
      <c r="G792">
        <f>_xlfn.XLOOKUP(SUBSTITUTE(Table6[[#This Row],[rxn]],"'",""),Table1[rxnid2],Table1[kapp (1/h)],MEDIAN(Table1[kapp (1/h)]))</f>
        <v>24803.684102600713</v>
      </c>
      <c r="J792" t="s">
        <v>902</v>
      </c>
      <c r="K792" t="s">
        <v>415</v>
      </c>
      <c r="L792">
        <v>2.9151201999999999E-8</v>
      </c>
      <c r="M792" cm="1">
        <f t="array" ref="M792">(_xlfn._xlws.FILTER(Table3[Column2],Table3[Column2]=Table2[[#This Row],[Column1]],"")=Table2[[#This Row],[Column1]])*Table2[[#This Row],[Column3]]</f>
        <v>0</v>
      </c>
      <c r="P792" t="s">
        <v>2669</v>
      </c>
      <c r="Q792" t="str">
        <f>SUBSTITUTE(Table3[[#This Row],[Column1]],"'","")</f>
        <v>RXN-GLUDxi_c_FWD-YDL215C</v>
      </c>
      <c r="S792" t="s">
        <v>902</v>
      </c>
      <c r="T792" t="s">
        <v>415</v>
      </c>
      <c r="U792">
        <v>2.9151201999999999E-8</v>
      </c>
      <c r="V792" cm="1">
        <f t="array" ref="V792">(_xlfn._xlws.FILTER(Table3[Column2],Table3[Column2]=Table5[[#This Row],[Column1]],"")=Table5[[#This Row],[Column1]])*Table5[[#This Row],[Column3]]</f>
        <v>0</v>
      </c>
      <c r="X792" t="s">
        <v>5367</v>
      </c>
      <c r="Y792" t="s">
        <v>415</v>
      </c>
      <c r="Z792">
        <v>1.2597200000000001E-9</v>
      </c>
      <c r="AA792" t="e">
        <f>_xlfn.XLOOKUP(Table4[[#This Row],[Column1]],Table2[Column1],Table2[Column3])</f>
        <v>#N/A</v>
      </c>
      <c r="AB792" t="e">
        <f>(Table4[[#This Row],[old flux]]-Table4[[#This Row],[Column3]])/Table4[[#This Row],[old flux]]</f>
        <v>#N/A</v>
      </c>
    </row>
    <row r="793" spans="6:28" hidden="1" x14ac:dyDescent="0.2">
      <c r="F793" t="s">
        <v>6544</v>
      </c>
      <c r="G793">
        <f>_xlfn.XLOOKUP(SUBSTITUTE(Table6[[#This Row],[rxn]],"'",""),Table1[rxnid2],Table1[kapp (1/h)],MEDIAN(Table1[kapp (1/h)]))</f>
        <v>24803.684102600713</v>
      </c>
      <c r="J793" t="s">
        <v>903</v>
      </c>
      <c r="K793" t="s">
        <v>415</v>
      </c>
      <c r="L793">
        <v>2.09374218E-7</v>
      </c>
      <c r="M793" cm="1">
        <f t="array" ref="M793">(_xlfn._xlws.FILTER(Table3[Column2],Table3[Column2]=Table2[[#This Row],[Column1]],"")=Table2[[#This Row],[Column1]])*Table2[[#This Row],[Column3]]</f>
        <v>0</v>
      </c>
      <c r="P793" t="s">
        <v>2670</v>
      </c>
      <c r="Q793" t="str">
        <f>SUBSTITUTE(Table3[[#This Row],[Column1]],"'","")</f>
        <v>RXN-GLUDy_c_FWD-YAL062W</v>
      </c>
      <c r="S793" t="s">
        <v>903</v>
      </c>
      <c r="T793" t="s">
        <v>415</v>
      </c>
      <c r="U793">
        <v>2.09374218E-7</v>
      </c>
      <c r="V793" cm="1">
        <f t="array" ref="V793">(_xlfn._xlws.FILTER(Table3[Column2],Table3[Column2]=Table5[[#This Row],[Column1]],"")=Table5[[#This Row],[Column1]])*Table5[[#This Row],[Column3]]</f>
        <v>0</v>
      </c>
      <c r="X793" t="s">
        <v>824</v>
      </c>
      <c r="Y793" t="s">
        <v>415</v>
      </c>
      <c r="Z793">
        <v>6.9498515999999997E-8</v>
      </c>
      <c r="AA793">
        <f>_xlfn.XLOOKUP(Table4[[#This Row],[Column1]],Table2[Column1],Table2[Column3])</f>
        <v>6.9498515999999997E-8</v>
      </c>
      <c r="AB793">
        <f>(Table4[[#This Row],[old flux]]-Table4[[#This Row],[Column3]])/Table4[[#This Row],[old flux]]</f>
        <v>0</v>
      </c>
    </row>
    <row r="794" spans="6:28" hidden="1" x14ac:dyDescent="0.2">
      <c r="F794" t="s">
        <v>6545</v>
      </c>
      <c r="G794">
        <f>_xlfn.XLOOKUP(SUBSTITUTE(Table6[[#This Row],[rxn]],"'",""),Table1[rxnid2],Table1[kapp (1/h)],MEDIAN(Table1[kapp (1/h)]))</f>
        <v>24803.684102600713</v>
      </c>
      <c r="J794" t="s">
        <v>904</v>
      </c>
      <c r="K794" t="s">
        <v>415</v>
      </c>
      <c r="L794">
        <v>1.9527154E-8</v>
      </c>
      <c r="M794" cm="1">
        <f t="array" ref="M794">(_xlfn._xlws.FILTER(Table3[Column2],Table3[Column2]=Table2[[#This Row],[Column1]],"")=Table2[[#This Row],[Column1]])*Table2[[#This Row],[Column3]]</f>
        <v>0</v>
      </c>
      <c r="P794" t="s">
        <v>2671</v>
      </c>
      <c r="Q794" t="str">
        <f>SUBSTITUTE(Table3[[#This Row],[Column1]],"'","")</f>
        <v>RXN-GLUDy_c_FWD-YOR375C</v>
      </c>
      <c r="S794" t="s">
        <v>904</v>
      </c>
      <c r="T794" t="s">
        <v>415</v>
      </c>
      <c r="U794">
        <v>1.9527154E-8</v>
      </c>
      <c r="V794" cm="1">
        <f t="array" ref="V794">(_xlfn._xlws.FILTER(Table3[Column2],Table3[Column2]=Table5[[#This Row],[Column1]],"")=Table5[[#This Row],[Column1]])*Table5[[#This Row],[Column3]]</f>
        <v>0</v>
      </c>
      <c r="X794" t="s">
        <v>825</v>
      </c>
      <c r="Y794" t="s">
        <v>415</v>
      </c>
      <c r="Z794">
        <v>1.5808847E-8</v>
      </c>
      <c r="AA794">
        <f>_xlfn.XLOOKUP(Table4[[#This Row],[Column1]],Table2[Column1],Table2[Column3])</f>
        <v>1.5808847E-8</v>
      </c>
      <c r="AB794">
        <f>(Table4[[#This Row],[old flux]]-Table4[[#This Row],[Column3]])/Table4[[#This Row],[old flux]]</f>
        <v>0</v>
      </c>
    </row>
    <row r="795" spans="6:28" hidden="1" x14ac:dyDescent="0.2">
      <c r="F795" t="s">
        <v>6546</v>
      </c>
      <c r="G795">
        <f>_xlfn.XLOOKUP(SUBSTITUTE(Table6[[#This Row],[rxn]],"'",""),Table1[rxnid2],Table1[kapp (1/h)],MEDIAN(Table1[kapp (1/h)]))</f>
        <v>24803.684102600713</v>
      </c>
      <c r="J795" t="s">
        <v>905</v>
      </c>
      <c r="K795" t="s">
        <v>415</v>
      </c>
      <c r="L795">
        <v>2.5766371899999998E-7</v>
      </c>
      <c r="M795" cm="1">
        <f t="array" ref="M795">(_xlfn._xlws.FILTER(Table3[Column2],Table3[Column2]=Table2[[#This Row],[Column1]],"")=Table2[[#This Row],[Column1]])*Table2[[#This Row],[Column3]]</f>
        <v>0</v>
      </c>
      <c r="P795" t="s">
        <v>2672</v>
      </c>
      <c r="Q795" t="str">
        <f>SUBSTITUTE(Table3[[#This Row],[Column1]],"'","")</f>
        <v>RXN-GLUSx_c_FWD-YDL171C</v>
      </c>
      <c r="S795" t="s">
        <v>905</v>
      </c>
      <c r="T795" t="s">
        <v>415</v>
      </c>
      <c r="U795">
        <v>2.5766371899999998E-7</v>
      </c>
      <c r="V795" cm="1">
        <f t="array" ref="V795">(_xlfn._xlws.FILTER(Table3[Column2],Table3[Column2]=Table5[[#This Row],[Column1]],"")=Table5[[#This Row],[Column1]])*Table5[[#This Row],[Column3]]</f>
        <v>0</v>
      </c>
      <c r="X795" t="s">
        <v>826</v>
      </c>
      <c r="Y795" t="s">
        <v>415</v>
      </c>
      <c r="Z795">
        <v>2.6994466999999999E-7</v>
      </c>
      <c r="AA795">
        <f>_xlfn.XLOOKUP(Table4[[#This Row],[Column1]],Table2[Column1],Table2[Column3])</f>
        <v>2.6994466999999999E-7</v>
      </c>
      <c r="AB795">
        <f>(Table4[[#This Row],[old flux]]-Table4[[#This Row],[Column3]])/Table4[[#This Row],[old flux]]</f>
        <v>0</v>
      </c>
    </row>
    <row r="796" spans="6:28" hidden="1" x14ac:dyDescent="0.2">
      <c r="F796" t="s">
        <v>6547</v>
      </c>
      <c r="G796">
        <f>_xlfn.XLOOKUP(SUBSTITUTE(Table6[[#This Row],[rxn]],"'",""),Table1[rxnid2],Table1[kapp (1/h)],MEDIAN(Table1[kapp (1/h)]))</f>
        <v>24803.684102600713</v>
      </c>
      <c r="J796" t="s">
        <v>906</v>
      </c>
      <c r="K796" t="s">
        <v>415</v>
      </c>
      <c r="L796">
        <v>1.38233374E-7</v>
      </c>
      <c r="M796" cm="1">
        <f t="array" ref="M796">(_xlfn._xlws.FILTER(Table3[Column2],Table3[Column2]=Table2[[#This Row],[Column1]],"")=Table2[[#This Row],[Column1]])*Table2[[#This Row],[Column3]]</f>
        <v>0</v>
      </c>
      <c r="P796" t="s">
        <v>2673</v>
      </c>
      <c r="Q796" t="str">
        <f>SUBSTITUTE(Table3[[#This Row],[Column1]],"'","")</f>
        <v>RXN-G5SDy_c_FWD-YOR323C</v>
      </c>
      <c r="S796" t="s">
        <v>906</v>
      </c>
      <c r="T796" t="s">
        <v>415</v>
      </c>
      <c r="U796">
        <v>1.38233374E-7</v>
      </c>
      <c r="V796" cm="1">
        <f t="array" ref="V796">(_xlfn._xlws.FILTER(Table3[Column2],Table3[Column2]=Table5[[#This Row],[Column1]],"")=Table5[[#This Row],[Column1]])*Table5[[#This Row],[Column3]]</f>
        <v>0</v>
      </c>
      <c r="X796" t="s">
        <v>827</v>
      </c>
      <c r="Y796" t="s">
        <v>415</v>
      </c>
      <c r="Z796">
        <v>3.3066064200000002E-7</v>
      </c>
      <c r="AA796">
        <f>_xlfn.XLOOKUP(Table4[[#This Row],[Column1]],Table2[Column1],Table2[Column3])</f>
        <v>3.3066064200000002E-7</v>
      </c>
      <c r="AB796">
        <f>(Table4[[#This Row],[old flux]]-Table4[[#This Row],[Column3]])/Table4[[#This Row],[old flux]]</f>
        <v>0</v>
      </c>
    </row>
    <row r="797" spans="6:28" hidden="1" x14ac:dyDescent="0.2">
      <c r="F797" t="s">
        <v>6548</v>
      </c>
      <c r="G797">
        <f>_xlfn.XLOOKUP(SUBSTITUTE(Table6[[#This Row],[rxn]],"'",""),Table1[rxnid2],Table1[kapp (1/h)],MEDIAN(Table1[kapp (1/h)]))</f>
        <v>24803.684102600713</v>
      </c>
      <c r="J797" t="s">
        <v>907</v>
      </c>
      <c r="K797" t="s">
        <v>415</v>
      </c>
      <c r="L797">
        <v>1.6654768999999998E-8</v>
      </c>
      <c r="M797" cm="1">
        <f t="array" ref="M797">(_xlfn._xlws.FILTER(Table3[Column2],Table3[Column2]=Table2[[#This Row],[Column1]],"")=Table2[[#This Row],[Column1]])*Table2[[#This Row],[Column3]]</f>
        <v>0</v>
      </c>
      <c r="P797" t="s">
        <v>2674</v>
      </c>
      <c r="Q797" t="str">
        <f>SUBSTITUTE(Table3[[#This Row],[Column1]],"'","")</f>
        <v>RXN-GLUN_c_FWD-YFL060C</v>
      </c>
      <c r="S797" t="s">
        <v>907</v>
      </c>
      <c r="T797" t="s">
        <v>415</v>
      </c>
      <c r="U797">
        <v>1.6654768999999998E-8</v>
      </c>
      <c r="V797" cm="1">
        <f t="array" ref="V797">(_xlfn._xlws.FILTER(Table3[Column2],Table3[Column2]=Table5[[#This Row],[Column1]],"")=Table5[[#This Row],[Column1]])*Table5[[#This Row],[Column3]]</f>
        <v>0</v>
      </c>
      <c r="X797" t="s">
        <v>828</v>
      </c>
      <c r="Y797" t="s">
        <v>415</v>
      </c>
      <c r="Z797">
        <v>2.8734302000000001E-8</v>
      </c>
      <c r="AA797">
        <f>_xlfn.XLOOKUP(Table4[[#This Row],[Column1]],Table2[Column1],Table2[Column3])</f>
        <v>2.8734302000000001E-8</v>
      </c>
      <c r="AB797">
        <f>(Table4[[#This Row],[old flux]]-Table4[[#This Row],[Column3]])/Table4[[#This Row],[old flux]]</f>
        <v>0</v>
      </c>
    </row>
    <row r="798" spans="6:28" hidden="1" x14ac:dyDescent="0.2">
      <c r="F798" t="s">
        <v>6549</v>
      </c>
      <c r="G798">
        <f>_xlfn.XLOOKUP(SUBSTITUTE(Table6[[#This Row],[rxn]],"'",""),Table1[rxnid2],Table1[kapp (1/h)],MEDIAN(Table1[kapp (1/h)]))</f>
        <v>24803.684102600713</v>
      </c>
      <c r="J798" t="s">
        <v>908</v>
      </c>
      <c r="K798" t="s">
        <v>415</v>
      </c>
      <c r="L798">
        <v>5.3017827999999997E-8</v>
      </c>
      <c r="M798" cm="1">
        <f t="array" ref="M798">(_xlfn._xlws.FILTER(Table3[Column2],Table3[Column2]=Table2[[#This Row],[Column1]],"")=Table2[[#This Row],[Column1]])*Table2[[#This Row],[Column3]]</f>
        <v>0</v>
      </c>
      <c r="P798" t="s">
        <v>2675</v>
      </c>
      <c r="Q798" t="str">
        <f>SUBSTITUTE(Table3[[#This Row],[Column1]],"'","")</f>
        <v>RXN-GLUN_c_FWD-YNL334C</v>
      </c>
      <c r="S798" t="s">
        <v>908</v>
      </c>
      <c r="T798" t="s">
        <v>415</v>
      </c>
      <c r="U798">
        <v>5.3017827999999997E-8</v>
      </c>
      <c r="V798" cm="1">
        <f t="array" ref="V798">(_xlfn._xlws.FILTER(Table3[Column2],Table3[Column2]=Table5[[#This Row],[Column1]],"")=Table5[[#This Row],[Column1]])*Table5[[#This Row],[Column3]]</f>
        <v>0</v>
      </c>
      <c r="X798" t="s">
        <v>829</v>
      </c>
      <c r="Y798" t="s">
        <v>415</v>
      </c>
      <c r="Z798">
        <v>1.5828961199999999E-7</v>
      </c>
      <c r="AA798">
        <f>_xlfn.XLOOKUP(Table4[[#This Row],[Column1]],Table2[Column1],Table2[Column3])</f>
        <v>1.5828961199999999E-7</v>
      </c>
      <c r="AB798">
        <f>(Table4[[#This Row],[old flux]]-Table4[[#This Row],[Column3]])/Table4[[#This Row],[old flux]]</f>
        <v>0</v>
      </c>
    </row>
    <row r="799" spans="6:28" hidden="1" x14ac:dyDescent="0.2">
      <c r="F799" t="s">
        <v>6550</v>
      </c>
      <c r="G799">
        <f>_xlfn.XLOOKUP(SUBSTITUTE(Table6[[#This Row],[rxn]],"'",""),Table1[rxnid2],Table1[kapp (1/h)],MEDIAN(Table1[kapp (1/h)]))</f>
        <v>24803.684102600713</v>
      </c>
      <c r="J799" t="s">
        <v>909</v>
      </c>
      <c r="K799" t="s">
        <v>415</v>
      </c>
      <c r="L799">
        <v>4.2542928500000002E-7</v>
      </c>
      <c r="M799" cm="1">
        <f t="array" ref="M799">(_xlfn._xlws.FILTER(Table3[Column2],Table3[Column2]=Table2[[#This Row],[Column1]],"")=Table2[[#This Row],[Column1]])*Table2[[#This Row],[Column3]]</f>
        <v>0</v>
      </c>
      <c r="P799" t="s">
        <v>2676</v>
      </c>
      <c r="Q799" t="str">
        <f>SUBSTITUTE(Table3[[#This Row],[Column1]],"'","")</f>
        <v>RXN-GLNS_c_FWD-YPR035W</v>
      </c>
      <c r="S799" t="s">
        <v>909</v>
      </c>
      <c r="T799" t="s">
        <v>415</v>
      </c>
      <c r="U799">
        <v>4.2542928500000002E-7</v>
      </c>
      <c r="V799" cm="1">
        <f t="array" ref="V799">(_xlfn._xlws.FILTER(Table3[Column2],Table3[Column2]=Table5[[#This Row],[Column1]],"")=Table5[[#This Row],[Column1]])*Table5[[#This Row],[Column3]]</f>
        <v>0</v>
      </c>
      <c r="X799" t="s">
        <v>830</v>
      </c>
      <c r="Y799" t="s">
        <v>415</v>
      </c>
      <c r="Z799">
        <v>3.2309133999999998E-8</v>
      </c>
      <c r="AA799">
        <f>_xlfn.XLOOKUP(Table4[[#This Row],[Column1]],Table2[Column1],Table2[Column3])</f>
        <v>3.2309133999999998E-8</v>
      </c>
      <c r="AB799">
        <f>(Table4[[#This Row],[old flux]]-Table4[[#This Row],[Column3]])/Table4[[#This Row],[old flux]]</f>
        <v>0</v>
      </c>
    </row>
    <row r="800" spans="6:28" hidden="1" x14ac:dyDescent="0.2">
      <c r="F800" t="s">
        <v>6551</v>
      </c>
      <c r="G800">
        <f>_xlfn.XLOOKUP(SUBSTITUTE(Table6[[#This Row],[rxn]],"'",""),Table1[rxnid2],Table1[kapp (1/h)],MEDIAN(Table1[kapp (1/h)]))</f>
        <v>24803.684102600713</v>
      </c>
      <c r="J800" t="s">
        <v>910</v>
      </c>
      <c r="K800" t="s">
        <v>415</v>
      </c>
      <c r="L800">
        <v>4.4953371719999997E-6</v>
      </c>
      <c r="M800" cm="1">
        <f t="array" ref="M800">(_xlfn._xlws.FILTER(Table3[Column2],Table3[Column2]=Table2[[#This Row],[Column1]],"")=Table2[[#This Row],[Column1]])*Table2[[#This Row],[Column3]]</f>
        <v>0</v>
      </c>
      <c r="P800" t="s">
        <v>2677</v>
      </c>
      <c r="Q800" t="str">
        <f>SUBSTITUTE(Table3[[#This Row],[Column1]],"'","")</f>
        <v>RXN-GF6PTA_c_FWD-YKL104C</v>
      </c>
      <c r="S800" t="s">
        <v>910</v>
      </c>
      <c r="T800" t="s">
        <v>415</v>
      </c>
      <c r="U800">
        <v>4.4953371719999997E-6</v>
      </c>
      <c r="V800" cm="1">
        <f t="array" ref="V800">(_xlfn._xlws.FILTER(Table3[Column2],Table3[Column2]=Table5[[#This Row],[Column1]],"")=Table5[[#This Row],[Column1]])*Table5[[#This Row],[Column3]]</f>
        <v>0</v>
      </c>
      <c r="X800" t="s">
        <v>831</v>
      </c>
      <c r="Y800" t="s">
        <v>415</v>
      </c>
      <c r="Z800">
        <v>8.3377851699999996E-7</v>
      </c>
      <c r="AA800">
        <f>_xlfn.XLOOKUP(Table4[[#This Row],[Column1]],Table2[Column1],Table2[Column3])</f>
        <v>8.3377851699999996E-7</v>
      </c>
      <c r="AB800">
        <f>(Table4[[#This Row],[old flux]]-Table4[[#This Row],[Column3]])/Table4[[#This Row],[old flux]]</f>
        <v>0</v>
      </c>
    </row>
    <row r="801" spans="6:28" hidden="1" x14ac:dyDescent="0.2">
      <c r="F801" t="s">
        <v>6552</v>
      </c>
      <c r="G801">
        <f>_xlfn.XLOOKUP(SUBSTITUTE(Table6[[#This Row],[rxn]],"'",""),Table1[rxnid2],Table1[kapp (1/h)],MEDIAN(Table1[kapp (1/h)]))</f>
        <v>24803.684102600713</v>
      </c>
      <c r="J801" t="s">
        <v>911</v>
      </c>
      <c r="K801" t="s">
        <v>415</v>
      </c>
      <c r="L801">
        <v>1.2699254E-8</v>
      </c>
      <c r="M801" cm="1">
        <f t="array" ref="M801">(_xlfn._xlws.FILTER(Table3[Column2],Table3[Column2]=Table2[[#This Row],[Column1]],"")=Table2[[#This Row],[Column1]])*Table2[[#This Row],[Column3]]</f>
        <v>0</v>
      </c>
      <c r="P801" t="s">
        <v>2678</v>
      </c>
      <c r="Q801" t="str">
        <f>SUBSTITUTE(Table3[[#This Row],[Column1]],"'","")</f>
        <v>RXN-GF6PTA_c_FWD-YMR084W</v>
      </c>
      <c r="S801" t="s">
        <v>911</v>
      </c>
      <c r="T801" t="s">
        <v>415</v>
      </c>
      <c r="U801">
        <v>1.2699254E-8</v>
      </c>
      <c r="V801" cm="1">
        <f t="array" ref="V801">(_xlfn._xlws.FILTER(Table3[Column2],Table3[Column2]=Table5[[#This Row],[Column1]],"")=Table5[[#This Row],[Column1]])*Table5[[#This Row],[Column3]]</f>
        <v>0</v>
      </c>
      <c r="X801" t="s">
        <v>832</v>
      </c>
      <c r="Y801" t="s">
        <v>415</v>
      </c>
      <c r="Z801">
        <v>4.8152467099999999E-7</v>
      </c>
      <c r="AA801">
        <f>_xlfn.XLOOKUP(Table4[[#This Row],[Column1]],Table2[Column1],Table2[Column3])</f>
        <v>4.8152467099999999E-7</v>
      </c>
      <c r="AB801">
        <f>(Table4[[#This Row],[old flux]]-Table4[[#This Row],[Column3]])/Table4[[#This Row],[old flux]]</f>
        <v>0</v>
      </c>
    </row>
    <row r="802" spans="6:28" hidden="1" x14ac:dyDescent="0.2">
      <c r="F802" t="s">
        <v>6553</v>
      </c>
      <c r="G802">
        <f>_xlfn.XLOOKUP(SUBSTITUTE(Table6[[#This Row],[rxn]],"'",""),Table1[rxnid2],Table1[kapp (1/h)],MEDIAN(Table1[kapp (1/h)]))</f>
        <v>24803.684102600713</v>
      </c>
      <c r="J802" t="s">
        <v>912</v>
      </c>
      <c r="K802" t="s">
        <v>415</v>
      </c>
      <c r="L802">
        <v>1.0886267929999999E-6</v>
      </c>
      <c r="M802" cm="1">
        <f t="array" ref="M802">(_xlfn._xlws.FILTER(Table3[Column2],Table3[Column2]=Table2[[#This Row],[Column1]],"")=Table2[[#This Row],[Column1]])*Table2[[#This Row],[Column3]]</f>
        <v>0</v>
      </c>
      <c r="P802" t="s">
        <v>2679</v>
      </c>
      <c r="Q802" t="str">
        <f>SUBSTITUTE(Table3[[#This Row],[Column1]],"'","")</f>
        <v>RXN-GLNTRS_c_FWD-YOR168W</v>
      </c>
      <c r="S802" t="s">
        <v>912</v>
      </c>
      <c r="T802" t="s">
        <v>415</v>
      </c>
      <c r="U802">
        <v>1.0886267929999999E-6</v>
      </c>
      <c r="V802" cm="1">
        <f t="array" ref="V802">(_xlfn._xlws.FILTER(Table3[Column2],Table3[Column2]=Table5[[#This Row],[Column1]],"")=Table5[[#This Row],[Column1]])*Table5[[#This Row],[Column3]]</f>
        <v>0</v>
      </c>
      <c r="X802" t="s">
        <v>833</v>
      </c>
      <c r="Y802" t="s">
        <v>415</v>
      </c>
      <c r="Z802">
        <v>8.3377851699999996E-7</v>
      </c>
      <c r="AA802">
        <f>_xlfn.XLOOKUP(Table4[[#This Row],[Column1]],Table2[Column1],Table2[Column3])</f>
        <v>8.3377851699999996E-7</v>
      </c>
      <c r="AB802">
        <f>(Table4[[#This Row],[old flux]]-Table4[[#This Row],[Column3]])/Table4[[#This Row],[old flux]]</f>
        <v>0</v>
      </c>
    </row>
    <row r="803" spans="6:28" hidden="1" x14ac:dyDescent="0.2">
      <c r="F803" t="s">
        <v>6554</v>
      </c>
      <c r="G803">
        <f>_xlfn.XLOOKUP(SUBSTITUTE(Table6[[#This Row],[rxn]],"'",""),Table1[rxnid2],Table1[kapp (1/h)],MEDIAN(Table1[kapp (1/h)]))</f>
        <v>24803.684102600713</v>
      </c>
      <c r="J803" t="s">
        <v>913</v>
      </c>
      <c r="K803" t="s">
        <v>415</v>
      </c>
      <c r="L803">
        <v>8.8440361000000002E-8</v>
      </c>
      <c r="M803" cm="1">
        <f t="array" ref="M803">(_xlfn._xlws.FILTER(Table3[Column2],Table3[Column2]=Table2[[#This Row],[Column1]],"")=Table2[[#This Row],[Column1]])*Table2[[#This Row],[Column3]]</f>
        <v>0</v>
      </c>
      <c r="P803" t="s">
        <v>2680</v>
      </c>
      <c r="Q803" t="str">
        <f>SUBSTITUTE(Table3[[#This Row],[Column1]],"'","")</f>
        <v>RXN-GLUTRS_c_FWD-GUS1ARC1</v>
      </c>
      <c r="S803" t="s">
        <v>913</v>
      </c>
      <c r="T803" t="s">
        <v>415</v>
      </c>
      <c r="U803">
        <v>8.8440361000000002E-8</v>
      </c>
      <c r="V803" cm="1">
        <f t="array" ref="V803">(_xlfn._xlws.FILTER(Table3[Column2],Table3[Column2]=Table5[[#This Row],[Column1]],"")=Table5[[#This Row],[Column1]])*Table5[[#This Row],[Column3]]</f>
        <v>0</v>
      </c>
      <c r="X803" t="s">
        <v>834</v>
      </c>
      <c r="Y803" t="s">
        <v>415</v>
      </c>
      <c r="Z803">
        <v>9.0163020000000004E-8</v>
      </c>
      <c r="AA803">
        <f>_xlfn.XLOOKUP(Table4[[#This Row],[Column1]],Table2[Column1],Table2[Column3])</f>
        <v>9.0163020000000004E-8</v>
      </c>
      <c r="AB803">
        <f>(Table4[[#This Row],[old flux]]-Table4[[#This Row],[Column3]])/Table4[[#This Row],[old flux]]</f>
        <v>0</v>
      </c>
    </row>
    <row r="804" spans="6:28" hidden="1" x14ac:dyDescent="0.2">
      <c r="F804" t="s">
        <v>6555</v>
      </c>
      <c r="G804">
        <f>_xlfn.XLOOKUP(SUBSTITUTE(Table6[[#This Row],[rxn]],"'",""),Table1[rxnid2],Table1[kapp (1/h)],MEDIAN(Table1[kapp (1/h)]))</f>
        <v>24803.684102600713</v>
      </c>
      <c r="J804" t="s">
        <v>914</v>
      </c>
      <c r="K804" t="s">
        <v>415</v>
      </c>
      <c r="L804">
        <v>1.04616816E-7</v>
      </c>
      <c r="M804" cm="1">
        <f t="array" ref="M804">(_xlfn._xlws.FILTER(Table3[Column2],Table3[Column2]=Table2[[#This Row],[Column1]],"")=Table2[[#This Row],[Column1]])*Table2[[#This Row],[Column3]]</f>
        <v>0</v>
      </c>
      <c r="P804" t="s">
        <v>2681</v>
      </c>
      <c r="Q804" t="str">
        <f>SUBSTITUTE(Table3[[#This Row],[Column1]],"'","")</f>
        <v>RXN-GLUTRS_m_FWD-YOL033W</v>
      </c>
      <c r="S804" t="s">
        <v>914</v>
      </c>
      <c r="T804" t="s">
        <v>415</v>
      </c>
      <c r="U804">
        <v>1.04616816E-7</v>
      </c>
      <c r="V804" cm="1">
        <f t="array" ref="V804">(_xlfn._xlws.FILTER(Table3[Column2],Table3[Column2]=Table5[[#This Row],[Column1]],"")=Table5[[#This Row],[Column1]])*Table5[[#This Row],[Column3]]</f>
        <v>0</v>
      </c>
      <c r="X804" t="s">
        <v>5368</v>
      </c>
      <c r="Y804" t="s">
        <v>415</v>
      </c>
      <c r="Z804">
        <v>2.5659579999999999E-9</v>
      </c>
      <c r="AA804" t="e">
        <f>_xlfn.XLOOKUP(Table4[[#This Row],[Column1]],Table2[Column1],Table2[Column3])</f>
        <v>#N/A</v>
      </c>
      <c r="AB804" t="e">
        <f>(Table4[[#This Row],[old flux]]-Table4[[#This Row],[Column3]])/Table4[[#This Row],[old flux]]</f>
        <v>#N/A</v>
      </c>
    </row>
    <row r="805" spans="6:28" hidden="1" x14ac:dyDescent="0.2">
      <c r="F805" t="s">
        <v>6556</v>
      </c>
      <c r="G805">
        <f>_xlfn.XLOOKUP(SUBSTITUTE(Table6[[#This Row],[rxn]],"'",""),Table1[rxnid2],Table1[kapp (1/h)],MEDIAN(Table1[kapp (1/h)]))</f>
        <v>24803.684102600713</v>
      </c>
      <c r="J805" t="s">
        <v>915</v>
      </c>
      <c r="K805" t="s">
        <v>415</v>
      </c>
      <c r="L805">
        <v>2.6277676999999998E-8</v>
      </c>
      <c r="M805" cm="1">
        <f t="array" ref="M805">(_xlfn._xlws.FILTER(Table3[Column2],Table3[Column2]=Table2[[#This Row],[Column1]],"")=Table2[[#This Row],[Column1]])*Table2[[#This Row],[Column3]]</f>
        <v>0</v>
      </c>
      <c r="P805" t="s">
        <v>2682</v>
      </c>
      <c r="Q805" t="str">
        <f>SUBSTITUTE(Table3[[#This Row],[Column1]],"'","")</f>
        <v>RXN-GTHP_c_FWD-YPL091W</v>
      </c>
      <c r="S805" t="s">
        <v>915</v>
      </c>
      <c r="T805" t="s">
        <v>415</v>
      </c>
      <c r="U805">
        <v>2.6277676999999998E-8</v>
      </c>
      <c r="V805" cm="1">
        <f t="array" ref="V805">(_xlfn._xlws.FILTER(Table3[Column2],Table3[Column2]=Table5[[#This Row],[Column1]],"")=Table5[[#This Row],[Column1]])*Table5[[#This Row],[Column3]]</f>
        <v>0</v>
      </c>
      <c r="X805" t="s">
        <v>835</v>
      </c>
      <c r="Y805" t="s">
        <v>415</v>
      </c>
      <c r="Z805">
        <v>1.8261160029999999E-6</v>
      </c>
      <c r="AA805">
        <f>_xlfn.XLOOKUP(Table4[[#This Row],[Column1]],Table2[Column1],Table2[Column3])</f>
        <v>1.8261160029999999E-6</v>
      </c>
      <c r="AB805">
        <f>(Table4[[#This Row],[old flux]]-Table4[[#This Row],[Column3]])/Table4[[#This Row],[old flux]]</f>
        <v>0</v>
      </c>
    </row>
    <row r="806" spans="6:28" hidden="1" x14ac:dyDescent="0.2">
      <c r="F806" t="s">
        <v>6557</v>
      </c>
      <c r="G806">
        <f>_xlfn.XLOOKUP(SUBSTITUTE(Table6[[#This Row],[rxn]],"'",""),Table1[rxnid2],Table1[kapp (1/h)],MEDIAN(Table1[kapp (1/h)]))</f>
        <v>24803.684102600713</v>
      </c>
      <c r="J806" t="s">
        <v>916</v>
      </c>
      <c r="K806" t="s">
        <v>415</v>
      </c>
      <c r="L806">
        <v>2.0924051999999999E-8</v>
      </c>
      <c r="M806" cm="1">
        <f t="array" ref="M806">(_xlfn._xlws.FILTER(Table3[Column2],Table3[Column2]=Table2[[#This Row],[Column1]],"")=Table2[[#This Row],[Column1]])*Table2[[#This Row],[Column3]]</f>
        <v>0</v>
      </c>
      <c r="P806" t="s">
        <v>2683</v>
      </c>
      <c r="Q806" t="str">
        <f>SUBSTITUTE(Table3[[#This Row],[Column1]],"'","")</f>
        <v>RXN-GTHP_c_REV-YPL091W</v>
      </c>
      <c r="S806" t="s">
        <v>916</v>
      </c>
      <c r="T806" t="s">
        <v>415</v>
      </c>
      <c r="U806">
        <v>2.0924051999999999E-8</v>
      </c>
      <c r="V806" cm="1">
        <f t="array" ref="V806">(_xlfn._xlws.FILTER(Table3[Column2],Table3[Column2]=Table5[[#This Row],[Column1]],"")=Table5[[#This Row],[Column1]])*Table5[[#This Row],[Column3]]</f>
        <v>0</v>
      </c>
      <c r="X806" t="s">
        <v>836</v>
      </c>
      <c r="Y806" t="s">
        <v>415</v>
      </c>
      <c r="Z806">
        <v>1.3556349E-8</v>
      </c>
      <c r="AA806">
        <f>_xlfn.XLOOKUP(Table4[[#This Row],[Column1]],Table2[Column1],Table2[Column3])</f>
        <v>1.3556349E-8</v>
      </c>
      <c r="AB806">
        <f>(Table4[[#This Row],[old flux]]-Table4[[#This Row],[Column3]])/Table4[[#This Row],[old flux]]</f>
        <v>0</v>
      </c>
    </row>
    <row r="807" spans="6:28" hidden="1" x14ac:dyDescent="0.2">
      <c r="F807" t="s">
        <v>6558</v>
      </c>
      <c r="G807">
        <f>_xlfn.XLOOKUP(SUBSTITUTE(Table6[[#This Row],[rxn]],"'",""),Table1[rxnid2],Table1[kapp (1/h)],MEDIAN(Table1[kapp (1/h)]))</f>
        <v>24803.684102600713</v>
      </c>
      <c r="J807" t="s">
        <v>917</v>
      </c>
      <c r="K807" t="s">
        <v>415</v>
      </c>
      <c r="L807">
        <v>1.3566323E-7</v>
      </c>
      <c r="M807" cm="1">
        <f t="array" ref="M807">(_xlfn._xlws.FILTER(Table3[Column2],Table3[Column2]=Table2[[#This Row],[Column1]],"")=Table2[[#This Row],[Column1]])*Table2[[#This Row],[Column3]]</f>
        <v>0</v>
      </c>
      <c r="P807" t="s">
        <v>2684</v>
      </c>
      <c r="Q807" t="str">
        <f>SUBSTITUTE(Table3[[#This Row],[Column1]],"'","")</f>
        <v>RXN-GTHP_m_FWD-YBL064C</v>
      </c>
      <c r="S807" t="s">
        <v>917</v>
      </c>
      <c r="T807" t="s">
        <v>415</v>
      </c>
      <c r="U807">
        <v>1.3566323E-7</v>
      </c>
      <c r="V807" cm="1">
        <f t="array" ref="V807">(_xlfn._xlws.FILTER(Table3[Column2],Table3[Column2]=Table5[[#This Row],[Column1]],"")=Table5[[#This Row],[Column1]])*Table5[[#This Row],[Column3]]</f>
        <v>0</v>
      </c>
      <c r="X807" t="s">
        <v>837</v>
      </c>
      <c r="Y807" t="s">
        <v>415</v>
      </c>
      <c r="Z807">
        <v>5.8222813000000001E-8</v>
      </c>
      <c r="AA807">
        <f>_xlfn.XLOOKUP(Table4[[#This Row],[Column1]],Table2[Column1],Table2[Column3])</f>
        <v>5.8222813000000001E-8</v>
      </c>
      <c r="AB807">
        <f>(Table4[[#This Row],[old flux]]-Table4[[#This Row],[Column3]])/Table4[[#This Row],[old flux]]</f>
        <v>0</v>
      </c>
    </row>
    <row r="808" spans="6:28" hidden="1" x14ac:dyDescent="0.2">
      <c r="F808" t="s">
        <v>6559</v>
      </c>
      <c r="G808">
        <f>_xlfn.XLOOKUP(SUBSTITUTE(Table6[[#This Row],[rxn]],"'",""),Table1[rxnid2],Table1[kapp (1/h)],MEDIAN(Table1[kapp (1/h)]))</f>
        <v>24803.684102600713</v>
      </c>
      <c r="J808" t="s">
        <v>918</v>
      </c>
      <c r="K808" t="s">
        <v>415</v>
      </c>
      <c r="L808">
        <v>2.9204368000000002E-7</v>
      </c>
      <c r="M808" cm="1">
        <f t="array" ref="M808">(_xlfn._xlws.FILTER(Table3[Column2],Table3[Column2]=Table2[[#This Row],[Column1]],"")=Table2[[#This Row],[Column1]])*Table2[[#This Row],[Column3]]</f>
        <v>0</v>
      </c>
      <c r="P808" t="s">
        <v>2685</v>
      </c>
      <c r="Q808" t="str">
        <f>SUBSTITUTE(Table3[[#This Row],[Column1]],"'","")</f>
        <v>RXN-GTHP_m_REV-YBL064C</v>
      </c>
      <c r="S808" t="s">
        <v>918</v>
      </c>
      <c r="T808" t="s">
        <v>415</v>
      </c>
      <c r="U808">
        <v>2.9204368000000002E-7</v>
      </c>
      <c r="V808" cm="1">
        <f t="array" ref="V808">(_xlfn._xlws.FILTER(Table3[Column2],Table3[Column2]=Table5[[#This Row],[Column1]],"")=Table5[[#This Row],[Column1]])*Table5[[#This Row],[Column3]]</f>
        <v>0</v>
      </c>
      <c r="X808" t="s">
        <v>5369</v>
      </c>
      <c r="Y808" t="s">
        <v>415</v>
      </c>
      <c r="Z808">
        <v>4.9410180000000002E-9</v>
      </c>
      <c r="AA808" t="e">
        <f>_xlfn.XLOOKUP(Table4[[#This Row],[Column1]],Table2[Column1],Table2[Column3])</f>
        <v>#N/A</v>
      </c>
      <c r="AB808" t="e">
        <f>(Table4[[#This Row],[old flux]]-Table4[[#This Row],[Column3]])/Table4[[#This Row],[old flux]]</f>
        <v>#N/A</v>
      </c>
    </row>
    <row r="809" spans="6:28" hidden="1" x14ac:dyDescent="0.2">
      <c r="F809" t="s">
        <v>6560</v>
      </c>
      <c r="G809">
        <f>_xlfn.XLOOKUP(SUBSTITUTE(Table6[[#This Row],[rxn]],"'",""),Table1[rxnid2],Table1[kapp (1/h)],MEDIAN(Table1[kapp (1/h)]))</f>
        <v>24803.684102600713</v>
      </c>
      <c r="J809" t="s">
        <v>919</v>
      </c>
      <c r="K809" t="s">
        <v>415</v>
      </c>
      <c r="L809">
        <v>3.9265786E-8</v>
      </c>
      <c r="M809" cm="1">
        <f t="array" ref="M809">(_xlfn._xlws.FILTER(Table3[Column2],Table3[Column2]=Table2[[#This Row],[Column1]],"")=Table2[[#This Row],[Column1]])*Table2[[#This Row],[Column3]]</f>
        <v>0</v>
      </c>
      <c r="P809" t="s">
        <v>2686</v>
      </c>
      <c r="Q809" t="str">
        <f>SUBSTITUTE(Table3[[#This Row],[Column1]],"'","")</f>
        <v>RXN-GTHS_c_FWD-YOL049W</v>
      </c>
      <c r="S809" t="s">
        <v>919</v>
      </c>
      <c r="T809" t="s">
        <v>415</v>
      </c>
      <c r="U809">
        <v>3.9265786E-8</v>
      </c>
      <c r="V809" cm="1">
        <f t="array" ref="V809">(_xlfn._xlws.FILTER(Table3[Column2],Table3[Column2]=Table5[[#This Row],[Column1]],"")=Table5[[#This Row],[Column1]])*Table5[[#This Row],[Column3]]</f>
        <v>0</v>
      </c>
      <c r="X809" t="s">
        <v>838</v>
      </c>
      <c r="Y809" t="s">
        <v>415</v>
      </c>
      <c r="Z809">
        <v>1.9798755999999999E-8</v>
      </c>
      <c r="AA809">
        <f>_xlfn.XLOOKUP(Table4[[#This Row],[Column1]],Table2[Column1],Table2[Column3])</f>
        <v>1.9798755999999999E-8</v>
      </c>
      <c r="AB809">
        <f>(Table4[[#This Row],[old flux]]-Table4[[#This Row],[Column3]])/Table4[[#This Row],[old flux]]</f>
        <v>0</v>
      </c>
    </row>
    <row r="810" spans="6:28" hidden="1" x14ac:dyDescent="0.2">
      <c r="F810" t="s">
        <v>6561</v>
      </c>
      <c r="G810">
        <f>_xlfn.XLOOKUP(SUBSTITUTE(Table6[[#This Row],[rxn]],"'",""),Table1[rxnid2],Table1[kapp (1/h)],MEDIAN(Table1[kapp (1/h)]))</f>
        <v>24803.684102600713</v>
      </c>
      <c r="J810" t="s">
        <v>920</v>
      </c>
      <c r="K810" t="s">
        <v>415</v>
      </c>
      <c r="L810">
        <v>3.3489693999999999E-8</v>
      </c>
      <c r="M810" cm="1">
        <f t="array" ref="M810">(_xlfn._xlws.FILTER(Table3[Column2],Table3[Column2]=Table2[[#This Row],[Column1]],"")=Table2[[#This Row],[Column1]])*Table2[[#This Row],[Column3]]</f>
        <v>0</v>
      </c>
      <c r="P810" t="s">
        <v>2687</v>
      </c>
      <c r="Q810" t="str">
        <f>SUBSTITUTE(Table3[[#This Row],[Column1]],"'","")</f>
        <v>RXN-GAPD_c_FWD-YJR009C</v>
      </c>
      <c r="S810" t="s">
        <v>920</v>
      </c>
      <c r="T810" t="s">
        <v>415</v>
      </c>
      <c r="U810">
        <v>3.3489693999999999E-8</v>
      </c>
      <c r="V810" cm="1">
        <f t="array" ref="V810">(_xlfn._xlws.FILTER(Table3[Column2],Table3[Column2]=Table5[[#This Row],[Column1]],"")=Table5[[#This Row],[Column1]])*Table5[[#This Row],[Column3]]</f>
        <v>0</v>
      </c>
      <c r="X810" t="s">
        <v>5370</v>
      </c>
      <c r="Y810" t="s">
        <v>415</v>
      </c>
      <c r="Z810">
        <v>2.9748960000000001E-9</v>
      </c>
      <c r="AA810" t="e">
        <f>_xlfn.XLOOKUP(Table4[[#This Row],[Column1]],Table2[Column1],Table2[Column3])</f>
        <v>#N/A</v>
      </c>
      <c r="AB810" t="e">
        <f>(Table4[[#This Row],[old flux]]-Table4[[#This Row],[Column3]])/Table4[[#This Row],[old flux]]</f>
        <v>#N/A</v>
      </c>
    </row>
    <row r="811" spans="6:28" hidden="1" x14ac:dyDescent="0.2">
      <c r="F811" t="s">
        <v>6562</v>
      </c>
      <c r="G811">
        <f>_xlfn.XLOOKUP(SUBSTITUTE(Table6[[#This Row],[rxn]],"'",""),Table1[rxnid2],Table1[kapp (1/h)],MEDIAN(Table1[kapp (1/h)]))</f>
        <v>24803.684102600713</v>
      </c>
      <c r="J811" t="s">
        <v>921</v>
      </c>
      <c r="K811" t="s">
        <v>415</v>
      </c>
      <c r="L811">
        <v>1.34670277E-7</v>
      </c>
      <c r="M811" cm="1">
        <f t="array" ref="M811">(_xlfn._xlws.FILTER(Table3[Column2],Table3[Column2]=Table2[[#This Row],[Column1]],"")=Table2[[#This Row],[Column1]])*Table2[[#This Row],[Column3]]</f>
        <v>0</v>
      </c>
      <c r="P811" t="s">
        <v>2688</v>
      </c>
      <c r="Q811" t="str">
        <f>SUBSTITUTE(Table3[[#This Row],[Column1]],"'","")</f>
        <v>RXN-GAPD_c_REV-YJR009C</v>
      </c>
      <c r="S811" t="s">
        <v>921</v>
      </c>
      <c r="T811" t="s">
        <v>415</v>
      </c>
      <c r="U811">
        <v>1.34670277E-7</v>
      </c>
      <c r="V811" cm="1">
        <f t="array" ref="V811">(_xlfn._xlws.FILTER(Table3[Column2],Table3[Column2]=Table5[[#This Row],[Column1]],"")=Table5[[#This Row],[Column1]])*Table5[[#This Row],[Column3]]</f>
        <v>0</v>
      </c>
      <c r="X811" t="s">
        <v>839</v>
      </c>
      <c r="Y811" t="s">
        <v>415</v>
      </c>
      <c r="Z811">
        <v>1.5780017E-7</v>
      </c>
      <c r="AA811">
        <f>_xlfn.XLOOKUP(Table4[[#This Row],[Column1]],Table2[Column1],Table2[Column3])</f>
        <v>1.5780017E-7</v>
      </c>
      <c r="AB811">
        <f>(Table4[[#This Row],[old flux]]-Table4[[#This Row],[Column3]])/Table4[[#This Row],[old flux]]</f>
        <v>0</v>
      </c>
    </row>
    <row r="812" spans="6:28" hidden="1" x14ac:dyDescent="0.2">
      <c r="F812" t="s">
        <v>6563</v>
      </c>
      <c r="G812">
        <f>_xlfn.XLOOKUP(SUBSTITUTE(Table6[[#This Row],[rxn]],"'",""),Table1[rxnid2],Table1[kapp (1/h)],MEDIAN(Table1[kapp (1/h)]))</f>
        <v>24803.684102600713</v>
      </c>
      <c r="J812" t="s">
        <v>922</v>
      </c>
      <c r="K812" t="s">
        <v>415</v>
      </c>
      <c r="L812">
        <v>1.7305909E-8</v>
      </c>
      <c r="M812" cm="1">
        <f t="array" ref="M812">(_xlfn._xlws.FILTER(Table3[Column2],Table3[Column2]=Table2[[#This Row],[Column1]],"")=Table2[[#This Row],[Column1]])*Table2[[#This Row],[Column3]]</f>
        <v>0</v>
      </c>
      <c r="P812" t="s">
        <v>2689</v>
      </c>
      <c r="Q812" t="str">
        <f>SUBSTITUTE(Table3[[#This Row],[Column1]],"'","")</f>
        <v>RXN-GAPD_c_FWD-YGR192C</v>
      </c>
      <c r="S812" t="s">
        <v>922</v>
      </c>
      <c r="T812" t="s">
        <v>415</v>
      </c>
      <c r="U812">
        <v>1.7305909E-8</v>
      </c>
      <c r="V812" cm="1">
        <f t="array" ref="V812">(_xlfn._xlws.FILTER(Table3[Column2],Table3[Column2]=Table5[[#This Row],[Column1]],"")=Table5[[#This Row],[Column1]])*Table5[[#This Row],[Column3]]</f>
        <v>0</v>
      </c>
      <c r="X812" t="s">
        <v>840</v>
      </c>
      <c r="Y812" t="s">
        <v>415</v>
      </c>
      <c r="Z812">
        <v>5.2444259000000003E-8</v>
      </c>
      <c r="AA812">
        <f>_xlfn.XLOOKUP(Table4[[#This Row],[Column1]],Table2[Column1],Table2[Column3])</f>
        <v>5.2444259000000003E-8</v>
      </c>
      <c r="AB812">
        <f>(Table4[[#This Row],[old flux]]-Table4[[#This Row],[Column3]])/Table4[[#This Row],[old flux]]</f>
        <v>0</v>
      </c>
    </row>
    <row r="813" spans="6:28" hidden="1" x14ac:dyDescent="0.2">
      <c r="F813" t="s">
        <v>6564</v>
      </c>
      <c r="G813">
        <f>_xlfn.XLOOKUP(SUBSTITUTE(Table6[[#This Row],[rxn]],"'",""),Table1[rxnid2],Table1[kapp (1/h)],MEDIAN(Table1[kapp (1/h)]))</f>
        <v>24803.684102600713</v>
      </c>
      <c r="J813" t="s">
        <v>923</v>
      </c>
      <c r="K813" t="s">
        <v>415</v>
      </c>
      <c r="L813">
        <v>2.9681845000000001E-8</v>
      </c>
      <c r="M813" cm="1">
        <f t="array" ref="M813">(_xlfn._xlws.FILTER(Table3[Column2],Table3[Column2]=Table2[[#This Row],[Column1]],"")=Table2[[#This Row],[Column1]])*Table2[[#This Row],[Column3]]</f>
        <v>0</v>
      </c>
      <c r="P813" t="s">
        <v>2690</v>
      </c>
      <c r="Q813" t="str">
        <f>SUBSTITUTE(Table3[[#This Row],[Column1]],"'","")</f>
        <v>RXN-GAPD_c_REV-YGR192C</v>
      </c>
      <c r="S813" t="s">
        <v>923</v>
      </c>
      <c r="T813" t="s">
        <v>415</v>
      </c>
      <c r="U813">
        <v>2.9681845000000001E-8</v>
      </c>
      <c r="V813" cm="1">
        <f t="array" ref="V813">(_xlfn._xlws.FILTER(Table3[Column2],Table3[Column2]=Table5[[#This Row],[Column1]],"")=Table5[[#This Row],[Column1]])*Table5[[#This Row],[Column3]]</f>
        <v>0</v>
      </c>
      <c r="X813" t="s">
        <v>5371</v>
      </c>
      <c r="Y813" t="s">
        <v>415</v>
      </c>
      <c r="Z813">
        <v>6.6383099999999998E-10</v>
      </c>
      <c r="AA813" t="e">
        <f>_xlfn.XLOOKUP(Table4[[#This Row],[Column1]],Table2[Column1],Table2[Column3])</f>
        <v>#N/A</v>
      </c>
      <c r="AB813" t="e">
        <f>(Table4[[#This Row],[old flux]]-Table4[[#This Row],[Column3]])/Table4[[#This Row],[old flux]]</f>
        <v>#N/A</v>
      </c>
    </row>
    <row r="814" spans="6:28" hidden="1" x14ac:dyDescent="0.2">
      <c r="F814" t="s">
        <v>6565</v>
      </c>
      <c r="G814">
        <f>_xlfn.XLOOKUP(SUBSTITUTE(Table6[[#This Row],[rxn]],"'",""),Table1[rxnid2],Table1[kapp (1/h)],MEDIAN(Table1[kapp (1/h)]))</f>
        <v>24803.684102600713</v>
      </c>
      <c r="J814" t="s">
        <v>924</v>
      </c>
      <c r="K814" t="s">
        <v>415</v>
      </c>
      <c r="L814">
        <v>1.8808289499999999E-7</v>
      </c>
      <c r="M814" cm="1">
        <f t="array" ref="M814">(_xlfn._xlws.FILTER(Table3[Column2],Table3[Column2]=Table2[[#This Row],[Column1]],"")=Table2[[#This Row],[Column1]])*Table2[[#This Row],[Column3]]</f>
        <v>0</v>
      </c>
      <c r="P814" t="s">
        <v>2691</v>
      </c>
      <c r="Q814" t="str">
        <f>SUBSTITUTE(Table3[[#This Row],[Column1]],"'","")</f>
        <v>RXN-GAPD_c_FWD-YJL052W</v>
      </c>
      <c r="S814" t="s">
        <v>924</v>
      </c>
      <c r="T814" t="s">
        <v>415</v>
      </c>
      <c r="U814">
        <v>1.8808289499999999E-7</v>
      </c>
      <c r="V814" cm="1">
        <f t="array" ref="V814">(_xlfn._xlws.FILTER(Table3[Column2],Table3[Column2]=Table5[[#This Row],[Column1]],"")=Table5[[#This Row],[Column1]])*Table5[[#This Row],[Column3]]</f>
        <v>0</v>
      </c>
      <c r="X814" t="s">
        <v>841</v>
      </c>
      <c r="Y814" t="s">
        <v>415</v>
      </c>
      <c r="Z814">
        <v>1.1970169700000001E-7</v>
      </c>
      <c r="AA814">
        <f>_xlfn.XLOOKUP(Table4[[#This Row],[Column1]],Table2[Column1],Table2[Column3])</f>
        <v>1.1970169700000001E-7</v>
      </c>
      <c r="AB814">
        <f>(Table4[[#This Row],[old flux]]-Table4[[#This Row],[Column3]])/Table4[[#This Row],[old flux]]</f>
        <v>0</v>
      </c>
    </row>
    <row r="815" spans="6:28" hidden="1" x14ac:dyDescent="0.2">
      <c r="F815" t="s">
        <v>6566</v>
      </c>
      <c r="G815">
        <f>_xlfn.XLOOKUP(SUBSTITUTE(Table6[[#This Row],[rxn]],"'",""),Table1[rxnid2],Table1[kapp (1/h)],MEDIAN(Table1[kapp (1/h)]))</f>
        <v>24803.684102600713</v>
      </c>
      <c r="J815" t="s">
        <v>925</v>
      </c>
      <c r="K815" t="s">
        <v>415</v>
      </c>
      <c r="L815">
        <v>3.4281393E-7</v>
      </c>
      <c r="M815" cm="1">
        <f t="array" ref="M815">(_xlfn._xlws.FILTER(Table3[Column2],Table3[Column2]=Table2[[#This Row],[Column1]],"")=Table2[[#This Row],[Column1]])*Table2[[#This Row],[Column3]]</f>
        <v>0</v>
      </c>
      <c r="P815" t="s">
        <v>2692</v>
      </c>
      <c r="Q815" t="str">
        <f>SUBSTITUTE(Table3[[#This Row],[Column1]],"'","")</f>
        <v>RXN-GAPD_c_REV-YJL052W</v>
      </c>
      <c r="S815" t="s">
        <v>925</v>
      </c>
      <c r="T815" t="s">
        <v>415</v>
      </c>
      <c r="U815">
        <v>3.4281393E-7</v>
      </c>
      <c r="V815" cm="1">
        <f t="array" ref="V815">(_xlfn._xlws.FILTER(Table3[Column2],Table3[Column2]=Table5[[#This Row],[Column1]],"")=Table5[[#This Row],[Column1]])*Table5[[#This Row],[Column3]]</f>
        <v>0</v>
      </c>
      <c r="X815" t="s">
        <v>842</v>
      </c>
      <c r="Y815" t="s">
        <v>415</v>
      </c>
      <c r="Z815">
        <v>1.482831051E-5</v>
      </c>
      <c r="AA815">
        <f>_xlfn.XLOOKUP(Table4[[#This Row],[Column1]],Table2[Column1],Table2[Column3])</f>
        <v>1.482831051E-5</v>
      </c>
      <c r="AB815">
        <f>(Table4[[#This Row],[old flux]]-Table4[[#This Row],[Column3]])/Table4[[#This Row],[old flux]]</f>
        <v>0</v>
      </c>
    </row>
    <row r="816" spans="6:28" hidden="1" x14ac:dyDescent="0.2">
      <c r="F816" t="s">
        <v>6567</v>
      </c>
      <c r="G816">
        <f>_xlfn.XLOOKUP(SUBSTITUTE(Table6[[#This Row],[rxn]],"'",""),Table1[rxnid2],Table1[kapp (1/h)],MEDIAN(Table1[kapp (1/h)]))</f>
        <v>24803.684102600713</v>
      </c>
      <c r="J816" t="s">
        <v>926</v>
      </c>
      <c r="K816" t="s">
        <v>415</v>
      </c>
      <c r="L816">
        <v>1.790452E-8</v>
      </c>
      <c r="M816" cm="1">
        <f t="array" ref="M816">(_xlfn._xlws.FILTER(Table3[Column2],Table3[Column2]=Table2[[#This Row],[Column1]],"")=Table2[[#This Row],[Column1]])*Table2[[#This Row],[Column3]]</f>
        <v>0</v>
      </c>
      <c r="P816" t="s">
        <v>2693</v>
      </c>
      <c r="Q816" t="str">
        <f>SUBSTITUTE(Table3[[#This Row],[Column1]],"'","")</f>
        <v>RXN-GLYCDy_c_FWD-YOR120W</v>
      </c>
      <c r="S816" t="s">
        <v>926</v>
      </c>
      <c r="T816" t="s">
        <v>415</v>
      </c>
      <c r="U816">
        <v>1.790452E-8</v>
      </c>
      <c r="V816" cm="1">
        <f t="array" ref="V816">(_xlfn._xlws.FILTER(Table3[Column2],Table3[Column2]=Table5[[#This Row],[Column1]],"")=Table5[[#This Row],[Column1]])*Table5[[#This Row],[Column3]]</f>
        <v>0</v>
      </c>
      <c r="X816" t="s">
        <v>843</v>
      </c>
      <c r="Y816" t="s">
        <v>415</v>
      </c>
      <c r="Z816">
        <v>1.4855532890000001E-6</v>
      </c>
      <c r="AA816">
        <f>_xlfn.XLOOKUP(Table4[[#This Row],[Column1]],Table2[Column1],Table2[Column3])</f>
        <v>1.4855532890000001E-6</v>
      </c>
      <c r="AB816">
        <f>(Table4[[#This Row],[old flux]]-Table4[[#This Row],[Column3]])/Table4[[#This Row],[old flux]]</f>
        <v>0</v>
      </c>
    </row>
    <row r="817" spans="6:28" hidden="1" x14ac:dyDescent="0.2">
      <c r="F817" t="s">
        <v>6568</v>
      </c>
      <c r="G817">
        <f>_xlfn.XLOOKUP(SUBSTITUTE(Table6[[#This Row],[rxn]],"'",""),Table1[rxnid2],Table1[kapp (1/h)],MEDIAN(Table1[kapp (1/h)]))</f>
        <v>24803.684102600713</v>
      </c>
      <c r="J817" t="s">
        <v>927</v>
      </c>
      <c r="K817" t="s">
        <v>415</v>
      </c>
      <c r="L817">
        <v>5.3395720999999998E-8</v>
      </c>
      <c r="M817" cm="1">
        <f t="array" ref="M817">(_xlfn._xlws.FILTER(Table3[Column2],Table3[Column2]=Table2[[#This Row],[Column1]],"")=Table2[[#This Row],[Column1]])*Table2[[#This Row],[Column3]]</f>
        <v>0</v>
      </c>
      <c r="P817" t="s">
        <v>2694</v>
      </c>
      <c r="Q817" t="str">
        <f>SUBSTITUTE(Table3[[#This Row],[Column1]],"'","")</f>
        <v>RXN-GLYK_c_FWD-YHL032C</v>
      </c>
      <c r="S817" t="s">
        <v>927</v>
      </c>
      <c r="T817" t="s">
        <v>415</v>
      </c>
      <c r="U817">
        <v>5.3395720999999998E-8</v>
      </c>
      <c r="V817" cm="1">
        <f t="array" ref="V817">(_xlfn._xlws.FILTER(Table3[Column2],Table3[Column2]=Table5[[#This Row],[Column1]],"")=Table5[[#This Row],[Column1]])*Table5[[#This Row],[Column3]]</f>
        <v>0</v>
      </c>
      <c r="X817" t="s">
        <v>844</v>
      </c>
      <c r="Y817" t="s">
        <v>415</v>
      </c>
      <c r="Z817">
        <v>4.4757513699999998E-7</v>
      </c>
      <c r="AA817">
        <f>_xlfn.XLOOKUP(Table4[[#This Row],[Column1]],Table2[Column1],Table2[Column3])</f>
        <v>4.4757513699999998E-7</v>
      </c>
      <c r="AB817">
        <f>(Table4[[#This Row],[old flux]]-Table4[[#This Row],[Column3]])/Table4[[#This Row],[old flux]]</f>
        <v>0</v>
      </c>
    </row>
    <row r="818" spans="6:28" hidden="1" x14ac:dyDescent="0.2">
      <c r="F818" t="s">
        <v>6569</v>
      </c>
      <c r="G818">
        <f>_xlfn.XLOOKUP(SUBSTITUTE(Table6[[#This Row],[rxn]],"'",""),Table1[rxnid2],Table1[kapp (1/h)],MEDIAN(Table1[kapp (1/h)]))</f>
        <v>24803.684102600713</v>
      </c>
      <c r="J818" t="s">
        <v>928</v>
      </c>
      <c r="K818" t="s">
        <v>415</v>
      </c>
      <c r="L818">
        <v>4.71677929E-7</v>
      </c>
      <c r="M818" cm="1">
        <f t="array" ref="M818">(_xlfn._xlws.FILTER(Table3[Column2],Table3[Column2]=Table2[[#This Row],[Column1]],"")=Table2[[#This Row],[Column1]])*Table2[[#This Row],[Column3]]</f>
        <v>0</v>
      </c>
      <c r="P818" t="s">
        <v>2695</v>
      </c>
      <c r="Q818" t="str">
        <f>SUBSTITUTE(Table3[[#This Row],[Column1]],"'","")</f>
        <v>RXN-G3PT_c_FWD-YIL053W</v>
      </c>
      <c r="S818" t="s">
        <v>928</v>
      </c>
      <c r="T818" t="s">
        <v>415</v>
      </c>
      <c r="U818">
        <v>4.71677929E-7</v>
      </c>
      <c r="V818" cm="1">
        <f t="array" ref="V818">(_xlfn._xlws.FILTER(Table3[Column2],Table3[Column2]=Table5[[#This Row],[Column1]],"")=Table5[[#This Row],[Column1]])*Table5[[#This Row],[Column3]]</f>
        <v>0</v>
      </c>
      <c r="X818" t="s">
        <v>845</v>
      </c>
      <c r="Y818" t="s">
        <v>415</v>
      </c>
      <c r="Z818">
        <v>3.3012494100000002E-7</v>
      </c>
      <c r="AA818">
        <f>_xlfn.XLOOKUP(Table4[[#This Row],[Column1]],Table2[Column1],Table2[Column3])</f>
        <v>3.3012494100000002E-7</v>
      </c>
      <c r="AB818">
        <f>(Table4[[#This Row],[old flux]]-Table4[[#This Row],[Column3]])/Table4[[#This Row],[old flux]]</f>
        <v>0</v>
      </c>
    </row>
    <row r="819" spans="6:28" hidden="1" x14ac:dyDescent="0.2">
      <c r="F819" t="s">
        <v>6570</v>
      </c>
      <c r="G819">
        <f>_xlfn.XLOOKUP(SUBSTITUTE(Table6[[#This Row],[rxn]],"'",""),Table1[rxnid2],Table1[kapp (1/h)],MEDIAN(Table1[kapp (1/h)]))</f>
        <v>24803.684102600713</v>
      </c>
      <c r="J819" t="s">
        <v>929</v>
      </c>
      <c r="K819" t="s">
        <v>415</v>
      </c>
      <c r="L819">
        <v>5.1164671E-8</v>
      </c>
      <c r="M819" cm="1">
        <f t="array" ref="M819">(_xlfn._xlws.FILTER(Table3[Column2],Table3[Column2]=Table2[[#This Row],[Column1]],"")=Table2[[#This Row],[Column1]])*Table2[[#This Row],[Column3]]</f>
        <v>0</v>
      </c>
      <c r="P819" t="s">
        <v>2696</v>
      </c>
      <c r="Q819" t="str">
        <f>SUBSTITUTE(Table3[[#This Row],[Column1]],"'","")</f>
        <v>RXN-G3PT_c_FWD-YER062C</v>
      </c>
      <c r="S819" t="s">
        <v>929</v>
      </c>
      <c r="T819" t="s">
        <v>415</v>
      </c>
      <c r="U819">
        <v>5.1164671E-8</v>
      </c>
      <c r="V819" cm="1">
        <f t="array" ref="V819">(_xlfn._xlws.FILTER(Table3[Column2],Table3[Column2]=Table5[[#This Row],[Column1]],"")=Table5[[#This Row],[Column1]])*Table5[[#This Row],[Column3]]</f>
        <v>0</v>
      </c>
      <c r="X819" t="s">
        <v>5372</v>
      </c>
      <c r="Y819" t="s">
        <v>415</v>
      </c>
      <c r="Z819">
        <v>4.5337800000000002E-10</v>
      </c>
      <c r="AA819" t="e">
        <f>_xlfn.XLOOKUP(Table4[[#This Row],[Column1]],Table2[Column1],Table2[Column3])</f>
        <v>#N/A</v>
      </c>
      <c r="AB819" t="e">
        <f>(Table4[[#This Row],[old flux]]-Table4[[#This Row],[Column3]])/Table4[[#This Row],[old flux]]</f>
        <v>#N/A</v>
      </c>
    </row>
    <row r="820" spans="6:28" hidden="1" x14ac:dyDescent="0.2">
      <c r="F820" t="s">
        <v>6571</v>
      </c>
      <c r="G820">
        <f>_xlfn.XLOOKUP(SUBSTITUTE(Table6[[#This Row],[rxn]],"'",""),Table1[rxnid2],Table1[kapp (1/h)],MEDIAN(Table1[kapp (1/h)]))</f>
        <v>24803.684102600713</v>
      </c>
      <c r="J820" t="s">
        <v>930</v>
      </c>
      <c r="K820" t="s">
        <v>415</v>
      </c>
      <c r="L820">
        <v>2.0156538519999999E-6</v>
      </c>
      <c r="M820" cm="1">
        <f t="array" ref="M820">(_xlfn._xlws.FILTER(Table3[Column2],Table3[Column2]=Table2[[#This Row],[Column1]],"")=Table2[[#This Row],[Column1]])*Table2[[#This Row],[Column3]]</f>
        <v>0</v>
      </c>
      <c r="P820" t="s">
        <v>2697</v>
      </c>
      <c r="Q820" t="str">
        <f>SUBSTITUTE(Table3[[#This Row],[Column1]],"'","")</f>
        <v>RXN-G3PDf_m_FWD-YIL155C</v>
      </c>
      <c r="S820" t="s">
        <v>930</v>
      </c>
      <c r="T820" t="s">
        <v>415</v>
      </c>
      <c r="U820">
        <v>2.0156538519999999E-6</v>
      </c>
      <c r="V820" cm="1">
        <f t="array" ref="V820">(_xlfn._xlws.FILTER(Table3[Column2],Table3[Column2]=Table5[[#This Row],[Column1]],"")=Table5[[#This Row],[Column1]])*Table5[[#This Row],[Column3]]</f>
        <v>0</v>
      </c>
      <c r="X820" t="s">
        <v>5373</v>
      </c>
      <c r="Y820" t="s">
        <v>415</v>
      </c>
      <c r="Z820">
        <v>5.9835020000000001E-9</v>
      </c>
      <c r="AA820" t="e">
        <f>_xlfn.XLOOKUP(Table4[[#This Row],[Column1]],Table2[Column1],Table2[Column3])</f>
        <v>#N/A</v>
      </c>
      <c r="AB820" t="e">
        <f>(Table4[[#This Row],[old flux]]-Table4[[#This Row],[Column3]])/Table4[[#This Row],[old flux]]</f>
        <v>#N/A</v>
      </c>
    </row>
    <row r="821" spans="6:28" hidden="1" x14ac:dyDescent="0.2">
      <c r="F821" t="s">
        <v>6572</v>
      </c>
      <c r="G821">
        <f>_xlfn.XLOOKUP(SUBSTITUTE(Table6[[#This Row],[rxn]],"'",""),Table1[rxnid2],Table1[kapp (1/h)],MEDIAN(Table1[kapp (1/h)]))</f>
        <v>24803.684102600713</v>
      </c>
      <c r="J821" t="s">
        <v>931</v>
      </c>
      <c r="K821" t="s">
        <v>415</v>
      </c>
      <c r="L821">
        <v>1.634658258E-6</v>
      </c>
      <c r="M821" cm="1">
        <f t="array" ref="M821">(_xlfn._xlws.FILTER(Table3[Column2],Table3[Column2]=Table2[[#This Row],[Column1]],"")=Table2[[#This Row],[Column1]])*Table2[[#This Row],[Column3]]</f>
        <v>0</v>
      </c>
      <c r="P821" t="s">
        <v>2698</v>
      </c>
      <c r="Q821" t="str">
        <f>SUBSTITUTE(Table3[[#This Row],[Column1]],"'","")</f>
        <v>RXN-G3PD1r_c_FWD-YDL022W</v>
      </c>
      <c r="S821" t="s">
        <v>931</v>
      </c>
      <c r="T821" t="s">
        <v>415</v>
      </c>
      <c r="U821">
        <v>1.634658258E-6</v>
      </c>
      <c r="V821" cm="1">
        <f t="array" ref="V821">(_xlfn._xlws.FILTER(Table3[Column2],Table3[Column2]=Table5[[#This Row],[Column1]],"")=Table5[[#This Row],[Column1]])*Table5[[#This Row],[Column3]]</f>
        <v>0</v>
      </c>
      <c r="X821" t="s">
        <v>846</v>
      </c>
      <c r="Y821" t="s">
        <v>415</v>
      </c>
      <c r="Z821">
        <v>4.2145922999999998E-8</v>
      </c>
      <c r="AA821">
        <f>_xlfn.XLOOKUP(Table4[[#This Row],[Column1]],Table2[Column1],Table2[Column3])</f>
        <v>4.2145922999999998E-8</v>
      </c>
      <c r="AB821">
        <f>(Table4[[#This Row],[old flux]]-Table4[[#This Row],[Column3]])/Table4[[#This Row],[old flux]]</f>
        <v>0</v>
      </c>
    </row>
    <row r="822" spans="6:28" hidden="1" x14ac:dyDescent="0.2">
      <c r="F822" t="s">
        <v>6573</v>
      </c>
      <c r="G822">
        <f>_xlfn.XLOOKUP(SUBSTITUTE(Table6[[#This Row],[rxn]],"'",""),Table1[rxnid2],Table1[kapp (1/h)],MEDIAN(Table1[kapp (1/h)]))</f>
        <v>24803.684102600713</v>
      </c>
      <c r="J822" t="s">
        <v>932</v>
      </c>
      <c r="K822" t="s">
        <v>415</v>
      </c>
      <c r="L822">
        <v>2.847398588E-6</v>
      </c>
      <c r="M822" cm="1">
        <f t="array" ref="M822">(_xlfn._xlws.FILTER(Table3[Column2],Table3[Column2]=Table2[[#This Row],[Column1]],"")=Table2[[#This Row],[Column1]])*Table2[[#This Row],[Column3]]</f>
        <v>0</v>
      </c>
      <c r="P822" t="s">
        <v>2699</v>
      </c>
      <c r="Q822" t="str">
        <f>SUBSTITUTE(Table3[[#This Row],[Column1]],"'","")</f>
        <v>RXN-GPDDA1pp_c_FWD-YPL110C</v>
      </c>
      <c r="S822" t="s">
        <v>932</v>
      </c>
      <c r="T822" t="s">
        <v>415</v>
      </c>
      <c r="U822">
        <v>2.847398588E-6</v>
      </c>
      <c r="V822" cm="1">
        <f t="array" ref="V822">(_xlfn._xlws.FILTER(Table3[Column2],Table3[Column2]=Table5[[#This Row],[Column1]],"")=Table5[[#This Row],[Column1]])*Table5[[#This Row],[Column3]]</f>
        <v>0</v>
      </c>
      <c r="X822" t="s">
        <v>847</v>
      </c>
      <c r="Y822" t="s">
        <v>415</v>
      </c>
      <c r="Z822">
        <v>7.8184649999999996E-8</v>
      </c>
      <c r="AA822">
        <f>_xlfn.XLOOKUP(Table4[[#This Row],[Column1]],Table2[Column1],Table2[Column3])</f>
        <v>7.8184649999999996E-8</v>
      </c>
      <c r="AB822">
        <f>(Table4[[#This Row],[old flux]]-Table4[[#This Row],[Column3]])/Table4[[#This Row],[old flux]]</f>
        <v>0</v>
      </c>
    </row>
    <row r="823" spans="6:28" hidden="1" x14ac:dyDescent="0.2">
      <c r="F823" t="s">
        <v>6574</v>
      </c>
      <c r="G823">
        <f>_xlfn.XLOOKUP(SUBSTITUTE(Table6[[#This Row],[rxn]],"'",""),Table1[rxnid2],Table1[kapp (1/h)],MEDIAN(Table1[kapp (1/h)]))</f>
        <v>24803.684102600713</v>
      </c>
      <c r="J823" t="s">
        <v>933</v>
      </c>
      <c r="K823" t="s">
        <v>415</v>
      </c>
      <c r="L823">
        <v>1.53530315E-7</v>
      </c>
      <c r="M823" cm="1">
        <f t="array" ref="M823">(_xlfn._xlws.FILTER(Table3[Column2],Table3[Column2]=Table2[[#This Row],[Column1]],"")=Table2[[#This Row],[Column1]])*Table2[[#This Row],[Column3]]</f>
        <v>0</v>
      </c>
      <c r="P823" t="s">
        <v>2700</v>
      </c>
      <c r="Q823" t="str">
        <f>SUBSTITUTE(Table3[[#This Row],[Column1]],"'","")</f>
        <v>RXN-GARFT_c_FWD-YDR408C</v>
      </c>
      <c r="S823" t="s">
        <v>933</v>
      </c>
      <c r="T823" t="s">
        <v>415</v>
      </c>
      <c r="U823">
        <v>1.53530315E-7</v>
      </c>
      <c r="V823" cm="1">
        <f t="array" ref="V823">(_xlfn._xlws.FILTER(Table3[Column2],Table3[Column2]=Table5[[#This Row],[Column1]],"")=Table5[[#This Row],[Column1]])*Table5[[#This Row],[Column3]]</f>
        <v>0</v>
      </c>
      <c r="X823" t="s">
        <v>848</v>
      </c>
      <c r="Y823" t="s">
        <v>415</v>
      </c>
      <c r="Z823">
        <v>7.7396290300000003E-7</v>
      </c>
      <c r="AA823">
        <f>_xlfn.XLOOKUP(Table4[[#This Row],[Column1]],Table2[Column1],Table2[Column3])</f>
        <v>7.7396290300000003E-7</v>
      </c>
      <c r="AB823">
        <f>(Table4[[#This Row],[old flux]]-Table4[[#This Row],[Column3]])/Table4[[#This Row],[old flux]]</f>
        <v>0</v>
      </c>
    </row>
    <row r="824" spans="6:28" hidden="1" x14ac:dyDescent="0.2">
      <c r="F824" t="s">
        <v>6575</v>
      </c>
      <c r="G824">
        <f>_xlfn.XLOOKUP(SUBSTITUTE(Table6[[#This Row],[rxn]],"'",""),Table1[rxnid2],Table1[kapp (1/h)],MEDIAN(Table1[kapp (1/h)]))</f>
        <v>24803.684102600713</v>
      </c>
      <c r="J824" t="s">
        <v>934</v>
      </c>
      <c r="K824" t="s">
        <v>415</v>
      </c>
      <c r="L824">
        <v>4.8307489489999998E-6</v>
      </c>
      <c r="M824" cm="1">
        <f t="array" ref="M824">(_xlfn._xlws.FILTER(Table3[Column2],Table3[Column2]=Table2[[#This Row],[Column1]],"")=Table2[[#This Row],[Column1]])*Table2[[#This Row],[Column3]]</f>
        <v>0</v>
      </c>
      <c r="P824" t="s">
        <v>2701</v>
      </c>
      <c r="Q824" t="str">
        <f>SUBSTITUTE(Table3[[#This Row],[Column1]],"'","")</f>
        <v>RXN-GLYAT_c_FWD-UNKNOWN</v>
      </c>
      <c r="S824" t="s">
        <v>934</v>
      </c>
      <c r="T824" t="s">
        <v>415</v>
      </c>
      <c r="U824">
        <v>4.8307489489999998E-6</v>
      </c>
      <c r="V824" cm="1">
        <f t="array" ref="V824">(_xlfn._xlws.FILTER(Table3[Column2],Table3[Column2]=Table5[[#This Row],[Column1]],"")=Table5[[#This Row],[Column1]])*Table5[[#This Row],[Column3]]</f>
        <v>0</v>
      </c>
      <c r="X824" t="s">
        <v>849</v>
      </c>
      <c r="Y824" t="s">
        <v>415</v>
      </c>
      <c r="Z824">
        <v>1.2748802E-8</v>
      </c>
      <c r="AA824">
        <f>_xlfn.XLOOKUP(Table4[[#This Row],[Column1]],Table2[Column1],Table2[Column3])</f>
        <v>1.2748802E-8</v>
      </c>
      <c r="AB824">
        <f>(Table4[[#This Row],[old flux]]-Table4[[#This Row],[Column3]])/Table4[[#This Row],[old flux]]</f>
        <v>0</v>
      </c>
    </row>
    <row r="825" spans="6:28" hidden="1" x14ac:dyDescent="0.2">
      <c r="F825" t="s">
        <v>6576</v>
      </c>
      <c r="G825">
        <f>_xlfn.XLOOKUP(SUBSTITUTE(Table6[[#This Row],[rxn]],"'",""),Table1[rxnid2],Table1[kapp (1/h)],MEDIAN(Table1[kapp (1/h)]))</f>
        <v>24803.684102600713</v>
      </c>
      <c r="J825" t="s">
        <v>935</v>
      </c>
      <c r="K825" t="s">
        <v>415</v>
      </c>
      <c r="L825">
        <v>2.2635465E-8</v>
      </c>
      <c r="M825" cm="1">
        <f t="array" ref="M825">(_xlfn._xlws.FILTER(Table3[Column2],Table3[Column2]=Table2[[#This Row],[Column1]],"")=Table2[[#This Row],[Column1]])*Table2[[#This Row],[Column3]]</f>
        <v>0</v>
      </c>
      <c r="P825" t="s">
        <v>2702</v>
      </c>
      <c r="Q825" t="str">
        <f>SUBSTITUTE(Table3[[#This Row],[Column1]],"'","")</f>
        <v>RXN-GHMT2r_c_FWD-YLR058C</v>
      </c>
      <c r="S825" t="s">
        <v>935</v>
      </c>
      <c r="T825" t="s">
        <v>415</v>
      </c>
      <c r="U825">
        <v>2.2635465E-8</v>
      </c>
      <c r="V825" cm="1">
        <f t="array" ref="V825">(_xlfn._xlws.FILTER(Table3[Column2],Table3[Column2]=Table5[[#This Row],[Column1]],"")=Table5[[#This Row],[Column1]])*Table5[[#This Row],[Column3]]</f>
        <v>0</v>
      </c>
      <c r="X825" t="s">
        <v>850</v>
      </c>
      <c r="Y825" t="s">
        <v>415</v>
      </c>
      <c r="Z825">
        <v>1.9087615700000001E-7</v>
      </c>
      <c r="AA825">
        <f>_xlfn.XLOOKUP(Table4[[#This Row],[Column1]],Table2[Column1],Table2[Column3])</f>
        <v>1.9087615700000001E-7</v>
      </c>
      <c r="AB825">
        <f>(Table4[[#This Row],[old flux]]-Table4[[#This Row],[Column3]])/Table4[[#This Row],[old flux]]</f>
        <v>0</v>
      </c>
    </row>
    <row r="826" spans="6:28" hidden="1" x14ac:dyDescent="0.2">
      <c r="F826" t="s">
        <v>6577</v>
      </c>
      <c r="G826">
        <f>_xlfn.XLOOKUP(SUBSTITUTE(Table6[[#This Row],[rxn]],"'",""),Table1[rxnid2],Table1[kapp (1/h)],MEDIAN(Table1[kapp (1/h)]))</f>
        <v>24803.684102600713</v>
      </c>
      <c r="J826" t="s">
        <v>936</v>
      </c>
      <c r="K826" t="s">
        <v>415</v>
      </c>
      <c r="L826">
        <v>2.6207615999999999E-8</v>
      </c>
      <c r="M826" cm="1">
        <f t="array" ref="M826">(_xlfn._xlws.FILTER(Table3[Column2],Table3[Column2]=Table2[[#This Row],[Column1]],"")=Table2[[#This Row],[Column1]])*Table2[[#This Row],[Column3]]</f>
        <v>0</v>
      </c>
      <c r="P826" t="s">
        <v>2703</v>
      </c>
      <c r="Q826" t="str">
        <f>SUBSTITUTE(Table3[[#This Row],[Column1]],"'","")</f>
        <v>RXN-GHMT2r_c_REV-YLR058C</v>
      </c>
      <c r="S826" t="s">
        <v>936</v>
      </c>
      <c r="T826" t="s">
        <v>415</v>
      </c>
      <c r="U826">
        <v>2.6207615999999999E-8</v>
      </c>
      <c r="V826" cm="1">
        <f t="array" ref="V826">(_xlfn._xlws.FILTER(Table3[Column2],Table3[Column2]=Table5[[#This Row],[Column1]],"")=Table5[[#This Row],[Column1]])*Table5[[#This Row],[Column3]]</f>
        <v>0</v>
      </c>
      <c r="X826" t="s">
        <v>851</v>
      </c>
      <c r="Y826" t="s">
        <v>415</v>
      </c>
      <c r="Z826">
        <v>1.1267598E-8</v>
      </c>
      <c r="AA826">
        <f>_xlfn.XLOOKUP(Table4[[#This Row],[Column1]],Table2[Column1],Table2[Column3])</f>
        <v>1.1267598E-8</v>
      </c>
      <c r="AB826">
        <f>(Table4[[#This Row],[old flux]]-Table4[[#This Row],[Column3]])/Table4[[#This Row],[old flux]]</f>
        <v>0</v>
      </c>
    </row>
    <row r="827" spans="6:28" hidden="1" x14ac:dyDescent="0.2">
      <c r="F827" t="s">
        <v>6578</v>
      </c>
      <c r="G827">
        <f>_xlfn.XLOOKUP(SUBSTITUTE(Table6[[#This Row],[rxn]],"'",""),Table1[rxnid2],Table1[kapp (1/h)],MEDIAN(Table1[kapp (1/h)]))</f>
        <v>24803.684102600713</v>
      </c>
      <c r="J827" t="s">
        <v>937</v>
      </c>
      <c r="K827" t="s">
        <v>415</v>
      </c>
      <c r="L827">
        <v>6.1210453000000006E-8</v>
      </c>
      <c r="M827" cm="1">
        <f t="array" ref="M827">(_xlfn._xlws.FILTER(Table3[Column2],Table3[Column2]=Table2[[#This Row],[Column1]],"")=Table2[[#This Row],[Column1]])*Table2[[#This Row],[Column3]]</f>
        <v>0</v>
      </c>
      <c r="P827" t="s">
        <v>2704</v>
      </c>
      <c r="Q827" t="str">
        <f>SUBSTITUTE(Table3[[#This Row],[Column1]],"'","")</f>
        <v>RXN-GHMT2r_m_FWD-YBR263W</v>
      </c>
      <c r="S827" t="s">
        <v>937</v>
      </c>
      <c r="T827" t="s">
        <v>415</v>
      </c>
      <c r="U827">
        <v>6.1210453000000006E-8</v>
      </c>
      <c r="V827" cm="1">
        <f t="array" ref="V827">(_xlfn._xlws.FILTER(Table3[Column2],Table3[Column2]=Table5[[#This Row],[Column1]],"")=Table5[[#This Row],[Column1]])*Table5[[#This Row],[Column3]]</f>
        <v>0</v>
      </c>
      <c r="X827" t="s">
        <v>852</v>
      </c>
      <c r="Y827" t="s">
        <v>415</v>
      </c>
      <c r="Z827">
        <v>3.6132132299999999E-7</v>
      </c>
      <c r="AA827">
        <f>_xlfn.XLOOKUP(Table4[[#This Row],[Column1]],Table2[Column1],Table2[Column3])</f>
        <v>3.6132132299999999E-7</v>
      </c>
      <c r="AB827">
        <f>(Table4[[#This Row],[old flux]]-Table4[[#This Row],[Column3]])/Table4[[#This Row],[old flux]]</f>
        <v>0</v>
      </c>
    </row>
    <row r="828" spans="6:28" hidden="1" x14ac:dyDescent="0.2">
      <c r="F828" t="s">
        <v>6579</v>
      </c>
      <c r="G828">
        <f>_xlfn.XLOOKUP(SUBSTITUTE(Table6[[#This Row],[rxn]],"'",""),Table1[rxnid2],Table1[kapp (1/h)],MEDIAN(Table1[kapp (1/h)]))</f>
        <v>24803.684102600713</v>
      </c>
      <c r="J828" t="s">
        <v>938</v>
      </c>
      <c r="K828" t="s">
        <v>415</v>
      </c>
      <c r="L828">
        <v>1.15302139E-7</v>
      </c>
      <c r="M828" cm="1">
        <f t="array" ref="M828">(_xlfn._xlws.FILTER(Table3[Column2],Table3[Column2]=Table2[[#This Row],[Column1]],"")=Table2[[#This Row],[Column1]])*Table2[[#This Row],[Column3]]</f>
        <v>0</v>
      </c>
      <c r="P828" t="s">
        <v>2705</v>
      </c>
      <c r="Q828" t="str">
        <f>SUBSTITUTE(Table3[[#This Row],[Column1]],"'","")</f>
        <v>RXN-GHMT2r_m_REV-YBR263W</v>
      </c>
      <c r="S828" t="s">
        <v>938</v>
      </c>
      <c r="T828" t="s">
        <v>415</v>
      </c>
      <c r="U828">
        <v>1.15302139E-7</v>
      </c>
      <c r="V828" cm="1">
        <f t="array" ref="V828">(_xlfn._xlws.FILTER(Table3[Column2],Table3[Column2]=Table5[[#This Row],[Column1]],"")=Table5[[#This Row],[Column1]])*Table5[[#This Row],[Column3]]</f>
        <v>0</v>
      </c>
      <c r="X828" t="s">
        <v>5374</v>
      </c>
      <c r="Y828" t="s">
        <v>415</v>
      </c>
      <c r="Z828">
        <v>2.7808729999999999E-9</v>
      </c>
      <c r="AA828" t="e">
        <f>_xlfn.XLOOKUP(Table4[[#This Row],[Column1]],Table2[Column1],Table2[Column3])</f>
        <v>#N/A</v>
      </c>
      <c r="AB828" t="e">
        <f>(Table4[[#This Row],[old flux]]-Table4[[#This Row],[Column3]])/Table4[[#This Row],[old flux]]</f>
        <v>#N/A</v>
      </c>
    </row>
    <row r="829" spans="6:28" hidden="1" x14ac:dyDescent="0.2">
      <c r="F829" t="s">
        <v>6580</v>
      </c>
      <c r="G829">
        <f>_xlfn.XLOOKUP(SUBSTITUTE(Table6[[#This Row],[rxn]],"'",""),Table1[rxnid2],Table1[kapp (1/h)],MEDIAN(Table1[kapp (1/h)]))</f>
        <v>24803.684102600713</v>
      </c>
      <c r="J829" t="s">
        <v>939</v>
      </c>
      <c r="K829" t="s">
        <v>415</v>
      </c>
      <c r="L829">
        <v>3.2761041000000001E-8</v>
      </c>
      <c r="M829" cm="1">
        <f t="array" ref="M829">(_xlfn._xlws.FILTER(Table3[Column2],Table3[Column2]=Table2[[#This Row],[Column1]],"")=Table2[[#This Row],[Column1]])*Table2[[#This Row],[Column3]]</f>
        <v>0</v>
      </c>
      <c r="P829" t="s">
        <v>2706</v>
      </c>
      <c r="Q829" t="str">
        <f>SUBSTITUTE(Table3[[#This Row],[Column1]],"'","")</f>
        <v>RXN-GLCP_c_FWD-YPR160W</v>
      </c>
      <c r="S829" t="s">
        <v>939</v>
      </c>
      <c r="T829" t="s">
        <v>415</v>
      </c>
      <c r="U829">
        <v>3.2761041000000001E-8</v>
      </c>
      <c r="V829" cm="1">
        <f t="array" ref="V829">(_xlfn._xlws.FILTER(Table3[Column2],Table3[Column2]=Table5[[#This Row],[Column1]],"")=Table5[[#This Row],[Column1]])*Table5[[#This Row],[Column3]]</f>
        <v>0</v>
      </c>
      <c r="X829" t="s">
        <v>853</v>
      </c>
      <c r="Y829" t="s">
        <v>415</v>
      </c>
      <c r="Z829">
        <v>2.4872378000000001E-8</v>
      </c>
      <c r="AA829">
        <f>_xlfn.XLOOKUP(Table4[[#This Row],[Column1]],Table2[Column1],Table2[Column3])</f>
        <v>2.4872378000000001E-8</v>
      </c>
      <c r="AB829">
        <f>(Table4[[#This Row],[old flux]]-Table4[[#This Row],[Column3]])/Table4[[#This Row],[old flux]]</f>
        <v>0</v>
      </c>
    </row>
    <row r="830" spans="6:28" hidden="1" x14ac:dyDescent="0.2">
      <c r="F830" t="s">
        <v>6581</v>
      </c>
      <c r="G830">
        <f>_xlfn.XLOOKUP(SUBSTITUTE(Table6[[#This Row],[rxn]],"'",""),Table1[rxnid2],Table1[kapp (1/h)],MEDIAN(Table1[kapp (1/h)]))</f>
        <v>24803.684102600713</v>
      </c>
      <c r="J830" t="s">
        <v>940</v>
      </c>
      <c r="K830" t="s">
        <v>415</v>
      </c>
      <c r="L830">
        <v>1.4485250999999999E-8</v>
      </c>
      <c r="M830" cm="1">
        <f t="array" ref="M830">(_xlfn._xlws.FILTER(Table3[Column2],Table3[Column2]=Table2[[#This Row],[Column1]],"")=Table2[[#This Row],[Column1]])*Table2[[#This Row],[Column3]]</f>
        <v>0</v>
      </c>
      <c r="P830" t="s">
        <v>2707</v>
      </c>
      <c r="Q830" t="str">
        <f>SUBSTITUTE(Table3[[#This Row],[Column1]],"'","")</f>
        <v>RXN-GLYTRS_c_FWD-YPR081C</v>
      </c>
      <c r="S830" t="s">
        <v>940</v>
      </c>
      <c r="T830" t="s">
        <v>415</v>
      </c>
      <c r="U830">
        <v>1.4485250999999999E-8</v>
      </c>
      <c r="V830" cm="1">
        <f t="array" ref="V830">(_xlfn._xlws.FILTER(Table3[Column2],Table3[Column2]=Table5[[#This Row],[Column1]],"")=Table5[[#This Row],[Column1]])*Table5[[#This Row],[Column3]]</f>
        <v>0</v>
      </c>
      <c r="X830" t="s">
        <v>854</v>
      </c>
      <c r="Y830" t="s">
        <v>415</v>
      </c>
      <c r="Z830">
        <v>1.12410839E-7</v>
      </c>
      <c r="AA830">
        <f>_xlfn.XLOOKUP(Table4[[#This Row],[Column1]],Table2[Column1],Table2[Column3])</f>
        <v>1.12410839E-7</v>
      </c>
      <c r="AB830">
        <f>(Table4[[#This Row],[old flux]]-Table4[[#This Row],[Column3]])/Table4[[#This Row],[old flux]]</f>
        <v>0</v>
      </c>
    </row>
    <row r="831" spans="6:28" hidden="1" x14ac:dyDescent="0.2">
      <c r="F831" t="s">
        <v>6582</v>
      </c>
      <c r="G831">
        <f>_xlfn.XLOOKUP(SUBSTITUTE(Table6[[#This Row],[rxn]],"'",""),Table1[rxnid2],Table1[kapp (1/h)],MEDIAN(Table1[kapp (1/h)]))</f>
        <v>24803.684102600713</v>
      </c>
      <c r="J831" t="s">
        <v>941</v>
      </c>
      <c r="K831" t="s">
        <v>415</v>
      </c>
      <c r="L831">
        <v>8.0997056800000004E-7</v>
      </c>
      <c r="M831" cm="1">
        <f t="array" ref="M831">(_xlfn._xlws.FILTER(Table3[Column2],Table3[Column2]=Table2[[#This Row],[Column1]],"")=Table2[[#This Row],[Column1]])*Table2[[#This Row],[Column3]]</f>
        <v>0</v>
      </c>
      <c r="P831" t="s">
        <v>2708</v>
      </c>
      <c r="Q831" t="str">
        <f>SUBSTITUTE(Table3[[#This Row],[Column1]],"'","")</f>
        <v>RXN-GLYTRS_c_FWD-YBR121C</v>
      </c>
      <c r="S831" t="s">
        <v>941</v>
      </c>
      <c r="T831" t="s">
        <v>415</v>
      </c>
      <c r="U831">
        <v>8.0997056800000004E-7</v>
      </c>
      <c r="V831" cm="1">
        <f t="array" ref="V831">(_xlfn._xlws.FILTER(Table3[Column2],Table3[Column2]=Table5[[#This Row],[Column1]],"")=Table5[[#This Row],[Column1]])*Table5[[#This Row],[Column3]]</f>
        <v>0</v>
      </c>
      <c r="X831" t="s">
        <v>855</v>
      </c>
      <c r="Y831" t="s">
        <v>415</v>
      </c>
      <c r="Z831">
        <v>1.36975264E-7</v>
      </c>
      <c r="AA831">
        <f>_xlfn.XLOOKUP(Table4[[#This Row],[Column1]],Table2[Column1],Table2[Column3])</f>
        <v>1.36975264E-7</v>
      </c>
      <c r="AB831">
        <f>(Table4[[#This Row],[old flux]]-Table4[[#This Row],[Column3]])/Table4[[#This Row],[old flux]]</f>
        <v>0</v>
      </c>
    </row>
    <row r="832" spans="6:28" hidden="1" x14ac:dyDescent="0.2">
      <c r="F832" t="s">
        <v>6583</v>
      </c>
      <c r="G832">
        <f>_xlfn.XLOOKUP(SUBSTITUTE(Table6[[#This Row],[rxn]],"'",""),Table1[rxnid2],Table1[kapp (1/h)],MEDIAN(Table1[kapp (1/h)]))</f>
        <v>24803.684102600713</v>
      </c>
      <c r="J832" t="s">
        <v>942</v>
      </c>
      <c r="K832" t="s">
        <v>415</v>
      </c>
      <c r="L832">
        <v>4.9191175699999998E-7</v>
      </c>
      <c r="M832" cm="1">
        <f t="array" ref="M832">(_xlfn._xlws.FILTER(Table3[Column2],Table3[Column2]=Table2[[#This Row],[Column1]],"")=Table2[[#This Row],[Column1]])*Table2[[#This Row],[Column3]]</f>
        <v>0</v>
      </c>
      <c r="P832" t="s">
        <v>2709</v>
      </c>
      <c r="Q832" t="str">
        <f>SUBSTITUTE(Table3[[#This Row],[Column1]],"'","")</f>
        <v>RXN-GMPS2_c_FWD-YMR217W</v>
      </c>
      <c r="S832" t="s">
        <v>942</v>
      </c>
      <c r="T832" t="s">
        <v>415</v>
      </c>
      <c r="U832">
        <v>4.9191175699999998E-7</v>
      </c>
      <c r="V832" cm="1">
        <f t="array" ref="V832">(_xlfn._xlws.FILTER(Table3[Column2],Table3[Column2]=Table5[[#This Row],[Column1]],"")=Table5[[#This Row],[Column1]])*Table5[[#This Row],[Column3]]</f>
        <v>0</v>
      </c>
      <c r="X832" t="s">
        <v>856</v>
      </c>
      <c r="Y832" t="s">
        <v>415</v>
      </c>
      <c r="Z832">
        <v>6.3413742999999995E-8</v>
      </c>
      <c r="AA832">
        <f>_xlfn.XLOOKUP(Table4[[#This Row],[Column1]],Table2[Column1],Table2[Column3])</f>
        <v>6.3413742999999995E-8</v>
      </c>
      <c r="AB832">
        <f>(Table4[[#This Row],[old flux]]-Table4[[#This Row],[Column3]])/Table4[[#This Row],[old flux]]</f>
        <v>0</v>
      </c>
    </row>
    <row r="833" spans="6:28" hidden="1" x14ac:dyDescent="0.2">
      <c r="F833" t="s">
        <v>6584</v>
      </c>
      <c r="G833">
        <f>_xlfn.XLOOKUP(SUBSTITUTE(Table6[[#This Row],[rxn]],"'",""),Table1[rxnid2],Table1[kapp (1/h)],MEDIAN(Table1[kapp (1/h)]))</f>
        <v>24803.684102600713</v>
      </c>
      <c r="J833" t="s">
        <v>943</v>
      </c>
      <c r="K833" t="s">
        <v>415</v>
      </c>
      <c r="L833">
        <v>1.9436978700000001E-7</v>
      </c>
      <c r="M833" cm="1">
        <f t="array" ref="M833">(_xlfn._xlws.FILTER(Table3[Column2],Table3[Column2]=Table2[[#This Row],[Column1]],"")=Table2[[#This Row],[Column1]])*Table2[[#This Row],[Column3]]</f>
        <v>0</v>
      </c>
      <c r="P833" t="s">
        <v>2710</v>
      </c>
      <c r="Q833" t="str">
        <f>SUBSTITUTE(Table3[[#This Row],[Column1]],"'","")</f>
        <v>RXN-GPIA2_r_FWD-YMR281W</v>
      </c>
      <c r="S833" t="s">
        <v>943</v>
      </c>
      <c r="T833" t="s">
        <v>415</v>
      </c>
      <c r="U833">
        <v>1.9436978700000001E-7</v>
      </c>
      <c r="V833" cm="1">
        <f t="array" ref="V833">(_xlfn._xlws.FILTER(Table3[Column2],Table3[Column2]=Table5[[#This Row],[Column1]],"")=Table5[[#This Row],[Column1]])*Table5[[#This Row],[Column3]]</f>
        <v>0</v>
      </c>
      <c r="X833" t="s">
        <v>857</v>
      </c>
      <c r="Y833" t="s">
        <v>415</v>
      </c>
      <c r="Z833">
        <v>2.4704873399999999E-7</v>
      </c>
      <c r="AA833">
        <f>_xlfn.XLOOKUP(Table4[[#This Row],[Column1]],Table2[Column1],Table2[Column3])</f>
        <v>2.4704873399999999E-7</v>
      </c>
      <c r="AB833">
        <f>(Table4[[#This Row],[old flux]]-Table4[[#This Row],[Column3]])/Table4[[#This Row],[old flux]]</f>
        <v>0</v>
      </c>
    </row>
    <row r="834" spans="6:28" hidden="1" x14ac:dyDescent="0.2">
      <c r="F834" t="s">
        <v>6585</v>
      </c>
      <c r="G834">
        <f>_xlfn.XLOOKUP(SUBSTITUTE(Table6[[#This Row],[rxn]],"'",""),Table1[rxnid2],Table1[kapp (1/h)],MEDIAN(Table1[kapp (1/h)]))</f>
        <v>24803.684102600713</v>
      </c>
      <c r="J834" t="s">
        <v>944</v>
      </c>
      <c r="K834" t="s">
        <v>415</v>
      </c>
      <c r="L834">
        <v>1.76059509E-7</v>
      </c>
      <c r="M834" cm="1">
        <f t="array" ref="M834">(_xlfn._xlws.FILTER(Table3[Column2],Table3[Column2]=Table2[[#This Row],[Column1]],"")=Table2[[#This Row],[Column1]])*Table2[[#This Row],[Column3]]</f>
        <v>0</v>
      </c>
      <c r="P834" t="s">
        <v>2711</v>
      </c>
      <c r="Q834" t="str">
        <f>SUBSTITUTE(Table3[[#This Row],[Column1]],"'","")</f>
        <v>RXN-GPIA2_r_REV-YMR281W</v>
      </c>
      <c r="S834" t="s">
        <v>944</v>
      </c>
      <c r="T834" t="s">
        <v>415</v>
      </c>
      <c r="U834">
        <v>1.76059509E-7</v>
      </c>
      <c r="V834" cm="1">
        <f t="array" ref="V834">(_xlfn._xlws.FILTER(Table3[Column2],Table3[Column2]=Table5[[#This Row],[Column1]],"")=Table5[[#This Row],[Column1]])*Table5[[#This Row],[Column3]]</f>
        <v>0</v>
      </c>
      <c r="X834" t="s">
        <v>858</v>
      </c>
      <c r="Y834" t="s">
        <v>415</v>
      </c>
      <c r="Z834">
        <v>9.8450914399999998E-7</v>
      </c>
      <c r="AA834">
        <f>_xlfn.XLOOKUP(Table4[[#This Row],[Column1]],Table2[Column1],Table2[Column3])</f>
        <v>9.8450914399999998E-7</v>
      </c>
      <c r="AB834">
        <f>(Table4[[#This Row],[old flux]]-Table4[[#This Row],[Column3]])/Table4[[#This Row],[old flux]]</f>
        <v>0</v>
      </c>
    </row>
    <row r="835" spans="6:28" hidden="1" x14ac:dyDescent="0.2">
      <c r="F835" t="s">
        <v>6586</v>
      </c>
      <c r="G835">
        <f>_xlfn.XLOOKUP(SUBSTITUTE(Table6[[#This Row],[rxn]],"'",""),Table1[rxnid2],Table1[kapp (1/h)],MEDIAN(Table1[kapp (1/h)]))</f>
        <v>24803.684102600713</v>
      </c>
      <c r="J835" t="s">
        <v>945</v>
      </c>
      <c r="K835" t="s">
        <v>415</v>
      </c>
      <c r="L835">
        <v>7.1287960649999999E-6</v>
      </c>
      <c r="M835" cm="1">
        <f t="array" ref="M835">(_xlfn._xlws.FILTER(Table3[Column2],Table3[Column2]=Table2[[#This Row],[Column1]],"")=Table2[[#This Row],[Column1]])*Table2[[#This Row],[Column3]]</f>
        <v>0</v>
      </c>
      <c r="P835" t="s">
        <v>2712</v>
      </c>
      <c r="Q835" t="str">
        <f>SUBSTITUTE(Table3[[#This Row],[Column1]],"'","")</f>
        <v>RXN-GPIA6_r_FWD-YKL165C</v>
      </c>
      <c r="S835" t="s">
        <v>945</v>
      </c>
      <c r="T835" t="s">
        <v>415</v>
      </c>
      <c r="U835">
        <v>7.1287960649999999E-6</v>
      </c>
      <c r="V835" cm="1">
        <f t="array" ref="V835">(_xlfn._xlws.FILTER(Table3[Column2],Table3[Column2]=Table5[[#This Row],[Column1]],"")=Table5[[#This Row],[Column1]])*Table5[[#This Row],[Column3]]</f>
        <v>0</v>
      </c>
      <c r="X835" t="s">
        <v>859</v>
      </c>
      <c r="Y835" t="s">
        <v>415</v>
      </c>
      <c r="Z835">
        <v>4.8239898000000001E-8</v>
      </c>
      <c r="AA835">
        <f>_xlfn.XLOOKUP(Table4[[#This Row],[Column1]],Table2[Column1],Table2[Column3])</f>
        <v>4.8239898000000001E-8</v>
      </c>
      <c r="AB835">
        <f>(Table4[[#This Row],[old flux]]-Table4[[#This Row],[Column3]])/Table4[[#This Row],[old flux]]</f>
        <v>0</v>
      </c>
    </row>
    <row r="836" spans="6:28" hidden="1" x14ac:dyDescent="0.2">
      <c r="F836" t="s">
        <v>6587</v>
      </c>
      <c r="G836">
        <f>_xlfn.XLOOKUP(SUBSTITUTE(Table6[[#This Row],[rxn]],"'",""),Table1[rxnid2],Table1[kapp (1/h)],MEDIAN(Table1[kapp (1/h)]))</f>
        <v>24803.684102600713</v>
      </c>
      <c r="J836" t="s">
        <v>946</v>
      </c>
      <c r="K836" t="s">
        <v>415</v>
      </c>
      <c r="L836">
        <v>3.8100494999999999E-8</v>
      </c>
      <c r="M836" cm="1">
        <f t="array" ref="M836">(_xlfn._xlws.FILTER(Table3[Column2],Table3[Column2]=Table2[[#This Row],[Column1]],"")=Table2[[#This Row],[Column1]])*Table2[[#This Row],[Column3]]</f>
        <v>0</v>
      </c>
      <c r="P836" t="s">
        <v>2713</v>
      </c>
      <c r="Q836" t="str">
        <f>SUBSTITUTE(Table3[[#This Row],[Column1]],"'","")</f>
        <v>RXN-GPIA6_r_REV-YKL165C</v>
      </c>
      <c r="S836" t="s">
        <v>946</v>
      </c>
      <c r="T836" t="s">
        <v>415</v>
      </c>
      <c r="U836">
        <v>3.8100494999999999E-8</v>
      </c>
      <c r="V836" cm="1">
        <f t="array" ref="V836">(_xlfn._xlws.FILTER(Table3[Column2],Table3[Column2]=Table5[[#This Row],[Column1]],"")=Table5[[#This Row],[Column1]])*Table5[[#This Row],[Column3]]</f>
        <v>0</v>
      </c>
      <c r="X836" t="s">
        <v>860</v>
      </c>
      <c r="Y836" t="s">
        <v>415</v>
      </c>
      <c r="Z836">
        <v>4.1180434700000001E-7</v>
      </c>
      <c r="AA836">
        <f>_xlfn.XLOOKUP(Table4[[#This Row],[Column1]],Table2[Column1],Table2[Column3])</f>
        <v>4.1180434700000001E-7</v>
      </c>
      <c r="AB836">
        <f>(Table4[[#This Row],[old flux]]-Table4[[#This Row],[Column3]])/Table4[[#This Row],[old flux]]</f>
        <v>0</v>
      </c>
    </row>
    <row r="837" spans="6:28" hidden="1" x14ac:dyDescent="0.2">
      <c r="F837" t="s">
        <v>6588</v>
      </c>
      <c r="G837">
        <f>_xlfn.XLOOKUP(SUBSTITUTE(Table6[[#This Row],[rxn]],"'",""),Table1[rxnid2],Table1[kapp (1/h)],MEDIAN(Table1[kapp (1/h)]))</f>
        <v>24803.684102600713</v>
      </c>
      <c r="J837" t="s">
        <v>947</v>
      </c>
      <c r="K837" t="s">
        <v>415</v>
      </c>
      <c r="L837">
        <v>2.3383621000000001E-8</v>
      </c>
      <c r="M837" cm="1">
        <f t="array" ref="M837">(_xlfn._xlws.FILTER(Table3[Column2],Table3[Column2]=Table2[[#This Row],[Column1]],"")=Table2[[#This Row],[Column1]])*Table2[[#This Row],[Column3]]</f>
        <v>0</v>
      </c>
      <c r="P837" t="s">
        <v>2714</v>
      </c>
      <c r="Q837" t="str">
        <f>SUBSTITUTE(Table3[[#This Row],[Column1]],"'","")</f>
        <v>RXN-GPIA7_r_FWD-GPI18PGA1</v>
      </c>
      <c r="S837" t="s">
        <v>947</v>
      </c>
      <c r="T837" t="s">
        <v>415</v>
      </c>
      <c r="U837">
        <v>2.3383621000000001E-8</v>
      </c>
      <c r="V837" cm="1">
        <f t="array" ref="V837">(_xlfn._xlws.FILTER(Table3[Column2],Table3[Column2]=Table5[[#This Row],[Column1]],"")=Table5[[#This Row],[Column1]])*Table5[[#This Row],[Column3]]</f>
        <v>0</v>
      </c>
      <c r="X837" t="s">
        <v>861</v>
      </c>
      <c r="Y837" t="s">
        <v>415</v>
      </c>
      <c r="Z837">
        <v>8.6322171200000004E-7</v>
      </c>
      <c r="AA837">
        <f>_xlfn.XLOOKUP(Table4[[#This Row],[Column1]],Table2[Column1],Table2[Column3])</f>
        <v>8.6322171200000004E-7</v>
      </c>
      <c r="AB837">
        <f>(Table4[[#This Row],[old flux]]-Table4[[#This Row],[Column3]])/Table4[[#This Row],[old flux]]</f>
        <v>0</v>
      </c>
    </row>
    <row r="838" spans="6:28" hidden="1" x14ac:dyDescent="0.2">
      <c r="F838" t="s">
        <v>6589</v>
      </c>
      <c r="G838">
        <f>_xlfn.XLOOKUP(SUBSTITUTE(Table6[[#This Row],[rxn]],"'",""),Table1[rxnid2],Table1[kapp (1/h)],MEDIAN(Table1[kapp (1/h)]))</f>
        <v>24803.684102600713</v>
      </c>
      <c r="J838" t="s">
        <v>948</v>
      </c>
      <c r="K838" t="s">
        <v>415</v>
      </c>
      <c r="L838">
        <v>5.3952719E-8</v>
      </c>
      <c r="M838" cm="1">
        <f t="array" ref="M838">(_xlfn._xlws.FILTER(Table3[Column2],Table3[Column2]=Table2[[#This Row],[Column1]],"")=Table2[[#This Row],[Column1]])*Table2[[#This Row],[Column3]]</f>
        <v>0</v>
      </c>
      <c r="P838" t="s">
        <v>2715</v>
      </c>
      <c r="Q838" t="str">
        <f>SUBSTITUTE(Table3[[#This Row],[Column1]],"'","")</f>
        <v>RXN-GPIA7_r_REV-GPI18PGA1</v>
      </c>
      <c r="S838" t="s">
        <v>948</v>
      </c>
      <c r="T838" t="s">
        <v>415</v>
      </c>
      <c r="U838">
        <v>5.3952719E-8</v>
      </c>
      <c r="V838" cm="1">
        <f t="array" ref="V838">(_xlfn._xlws.FILTER(Table3[Column2],Table3[Column2]=Table5[[#This Row],[Column1]],"")=Table5[[#This Row],[Column1]])*Table5[[#This Row],[Column3]]</f>
        <v>0</v>
      </c>
      <c r="X838" t="s">
        <v>5375</v>
      </c>
      <c r="Y838" t="s">
        <v>415</v>
      </c>
      <c r="Z838">
        <v>2.1966109999999998E-9</v>
      </c>
      <c r="AA838" t="e">
        <f>_xlfn.XLOOKUP(Table4[[#This Row],[Column1]],Table2[Column1],Table2[Column3])</f>
        <v>#N/A</v>
      </c>
      <c r="AB838" t="e">
        <f>(Table4[[#This Row],[old flux]]-Table4[[#This Row],[Column3]])/Table4[[#This Row],[old flux]]</f>
        <v>#N/A</v>
      </c>
    </row>
    <row r="839" spans="6:28" hidden="1" x14ac:dyDescent="0.2">
      <c r="F839" t="s">
        <v>6590</v>
      </c>
      <c r="G839">
        <f>_xlfn.XLOOKUP(SUBSTITUTE(Table6[[#This Row],[rxn]],"'",""),Table1[rxnid2],Table1[kapp (1/h)],MEDIAN(Table1[kapp (1/h)]))</f>
        <v>24803.684102600713</v>
      </c>
      <c r="J839" t="s">
        <v>949</v>
      </c>
      <c r="K839" t="s">
        <v>415</v>
      </c>
      <c r="L839">
        <v>3.8700296099999998E-6</v>
      </c>
      <c r="M839" cm="1">
        <f t="array" ref="M839">(_xlfn._xlws.FILTER(Table3[Column2],Table3[Column2]=Table2[[#This Row],[Column1]],"")=Table2[[#This Row],[Column1]])*Table2[[#This Row],[Column3]]</f>
        <v>0</v>
      </c>
      <c r="P839" t="s">
        <v>2716</v>
      </c>
      <c r="Q839" t="str">
        <f>SUBSTITUTE(Table3[[#This Row],[Column1]],"'","")</f>
        <v>RXN-GPIA8_r_FWD-YGL142C</v>
      </c>
      <c r="S839" t="s">
        <v>949</v>
      </c>
      <c r="T839" t="s">
        <v>415</v>
      </c>
      <c r="U839">
        <v>3.8700296099999998E-6</v>
      </c>
      <c r="V839" cm="1">
        <f t="array" ref="V839">(_xlfn._xlws.FILTER(Table3[Column2],Table3[Column2]=Table5[[#This Row],[Column1]],"")=Table5[[#This Row],[Column1]])*Table5[[#This Row],[Column3]]</f>
        <v>0</v>
      </c>
      <c r="X839" t="s">
        <v>862</v>
      </c>
      <c r="Y839" t="s">
        <v>415</v>
      </c>
      <c r="Z839">
        <v>5.9112770000000001E-8</v>
      </c>
      <c r="AA839">
        <f>_xlfn.XLOOKUP(Table4[[#This Row],[Column1]],Table2[Column1],Table2[Column3])</f>
        <v>5.9112770000000001E-8</v>
      </c>
      <c r="AB839">
        <f>(Table4[[#This Row],[old flux]]-Table4[[#This Row],[Column3]])/Table4[[#This Row],[old flux]]</f>
        <v>0</v>
      </c>
    </row>
    <row r="840" spans="6:28" hidden="1" x14ac:dyDescent="0.2">
      <c r="F840" t="s">
        <v>6591</v>
      </c>
      <c r="G840">
        <f>_xlfn.XLOOKUP(SUBSTITUTE(Table6[[#This Row],[rxn]],"'",""),Table1[rxnid2],Table1[kapp (1/h)],MEDIAN(Table1[kapp (1/h)]))</f>
        <v>24803.684102600713</v>
      </c>
      <c r="J840" t="s">
        <v>950</v>
      </c>
      <c r="K840" t="s">
        <v>415</v>
      </c>
      <c r="L840">
        <v>1.4500487000000001E-8</v>
      </c>
      <c r="M840" cm="1">
        <f t="array" ref="M840">(_xlfn._xlws.FILTER(Table3[Column2],Table3[Column2]=Table2[[#This Row],[Column1]],"")=Table2[[#This Row],[Column1]])*Table2[[#This Row],[Column3]]</f>
        <v>0</v>
      </c>
      <c r="P840" t="s">
        <v>2717</v>
      </c>
      <c r="Q840" t="str">
        <f>SUBSTITUTE(Table3[[#This Row],[Column1]],"'","")</f>
        <v>RXN-GPIA8_r_REV-YGL142C</v>
      </c>
      <c r="S840" t="s">
        <v>950</v>
      </c>
      <c r="T840" t="s">
        <v>415</v>
      </c>
      <c r="U840">
        <v>1.4500487000000001E-8</v>
      </c>
      <c r="V840" cm="1">
        <f t="array" ref="V840">(_xlfn._xlws.FILTER(Table3[Column2],Table3[Column2]=Table5[[#This Row],[Column1]],"")=Table5[[#This Row],[Column1]])*Table5[[#This Row],[Column3]]</f>
        <v>0</v>
      </c>
      <c r="X840" t="s">
        <v>863</v>
      </c>
      <c r="Y840" t="s">
        <v>415</v>
      </c>
      <c r="Z840">
        <v>3.4281393E-7</v>
      </c>
      <c r="AA840">
        <f>_xlfn.XLOOKUP(Table4[[#This Row],[Column1]],Table2[Column1],Table2[Column3])</f>
        <v>3.4281393E-7</v>
      </c>
      <c r="AB840">
        <f>(Table4[[#This Row],[old flux]]-Table4[[#This Row],[Column3]])/Table4[[#This Row],[old flux]]</f>
        <v>0</v>
      </c>
    </row>
    <row r="841" spans="6:28" hidden="1" x14ac:dyDescent="0.2">
      <c r="F841" t="s">
        <v>6592</v>
      </c>
      <c r="G841">
        <f>_xlfn.XLOOKUP(SUBSTITUTE(Table6[[#This Row],[rxn]],"'",""),Table1[rxnid2],Table1[kapp (1/h)],MEDIAN(Table1[kapp (1/h)]))</f>
        <v>24803.684102600713</v>
      </c>
      <c r="J841" t="s">
        <v>951</v>
      </c>
      <c r="K841" t="s">
        <v>415</v>
      </c>
      <c r="L841">
        <v>4.2550013000000001E-8</v>
      </c>
      <c r="M841" cm="1">
        <f t="array" ref="M841">(_xlfn._xlws.FILTER(Table3[Column2],Table3[Column2]=Table2[[#This Row],[Column1]],"")=Table2[[#This Row],[Column1]])*Table2[[#This Row],[Column3]]</f>
        <v>0</v>
      </c>
      <c r="P841" t="s">
        <v>2718</v>
      </c>
      <c r="Q841" t="str">
        <f>SUBSTITUTE(Table3[[#This Row],[Column1]],"'","")</f>
        <v>RXN-GPIA9_r_FWD-YLL031C</v>
      </c>
      <c r="S841" t="s">
        <v>951</v>
      </c>
      <c r="T841" t="s">
        <v>415</v>
      </c>
      <c r="U841">
        <v>4.2550013000000001E-8</v>
      </c>
      <c r="V841" cm="1">
        <f t="array" ref="V841">(_xlfn._xlws.FILTER(Table3[Column2],Table3[Column2]=Table5[[#This Row],[Column1]],"")=Table5[[#This Row],[Column1]])*Table5[[#This Row],[Column3]]</f>
        <v>0</v>
      </c>
      <c r="X841" t="s">
        <v>864</v>
      </c>
      <c r="Y841" t="s">
        <v>415</v>
      </c>
      <c r="Z841">
        <v>9.1242892309999996E-6</v>
      </c>
      <c r="AA841">
        <f>_xlfn.XLOOKUP(Table4[[#This Row],[Column1]],Table2[Column1],Table2[Column3])</f>
        <v>9.1242892309999996E-6</v>
      </c>
      <c r="AB841">
        <f>(Table4[[#This Row],[old flux]]-Table4[[#This Row],[Column3]])/Table4[[#This Row],[old flux]]</f>
        <v>0</v>
      </c>
    </row>
    <row r="842" spans="6:28" hidden="1" x14ac:dyDescent="0.2">
      <c r="F842" t="s">
        <v>6593</v>
      </c>
      <c r="G842">
        <f>_xlfn.XLOOKUP(SUBSTITUTE(Table6[[#This Row],[rxn]],"'",""),Table1[rxnid2],Table1[kapp (1/h)],MEDIAN(Table1[kapp (1/h)]))</f>
        <v>24803.684102600713</v>
      </c>
      <c r="J842" t="s">
        <v>952</v>
      </c>
      <c r="K842" t="s">
        <v>415</v>
      </c>
      <c r="L842">
        <v>5.2572809467999998E-5</v>
      </c>
      <c r="M842" cm="1">
        <f t="array" ref="M842">(_xlfn._xlws.FILTER(Table3[Column2],Table3[Column2]=Table2[[#This Row],[Column1]],"")=Table2[[#This Row],[Column1]])*Table2[[#This Row],[Column3]]</f>
        <v>0</v>
      </c>
      <c r="P842" t="s">
        <v>2719</v>
      </c>
      <c r="Q842" t="str">
        <f>SUBSTITUTE(Table3[[#This Row],[Column1]],"'","")</f>
        <v>RXN-GPIA9_r_REV-YLL031C</v>
      </c>
      <c r="S842" t="s">
        <v>952</v>
      </c>
      <c r="T842" t="s">
        <v>415</v>
      </c>
      <c r="U842">
        <v>5.2572809467999998E-5</v>
      </c>
      <c r="V842" cm="1">
        <f t="array" ref="V842">(_xlfn._xlws.FILTER(Table3[Column2],Table3[Column2]=Table5[[#This Row],[Column1]],"")=Table5[[#This Row],[Column1]])*Table5[[#This Row],[Column3]]</f>
        <v>0</v>
      </c>
      <c r="X842" t="s">
        <v>865</v>
      </c>
      <c r="Y842" t="s">
        <v>415</v>
      </c>
      <c r="Z842">
        <v>1.9940541999999999E-8</v>
      </c>
      <c r="AA842">
        <f>_xlfn.XLOOKUP(Table4[[#This Row],[Column1]],Table2[Column1],Table2[Column3])</f>
        <v>1.9940541999999999E-8</v>
      </c>
      <c r="AB842">
        <f>(Table4[[#This Row],[old flux]]-Table4[[#This Row],[Column3]])/Table4[[#This Row],[old flux]]</f>
        <v>0</v>
      </c>
    </row>
    <row r="843" spans="6:28" hidden="1" x14ac:dyDescent="0.2">
      <c r="F843" t="s">
        <v>6594</v>
      </c>
      <c r="G843">
        <f>_xlfn.XLOOKUP(SUBSTITUTE(Table6[[#This Row],[rxn]],"'",""),Table1[rxnid2],Table1[kapp (1/h)],MEDIAN(Table1[kapp (1/h)]))</f>
        <v>24803.684102600713</v>
      </c>
      <c r="J843" t="s">
        <v>953</v>
      </c>
      <c r="K843" t="s">
        <v>415</v>
      </c>
      <c r="L843">
        <v>7.2952778499999995E-7</v>
      </c>
      <c r="M843" cm="1">
        <f t="array" ref="M843">(_xlfn._xlws.FILTER(Table3[Column2],Table3[Column2]=Table2[[#This Row],[Column1]],"")=Table2[[#This Row],[Column1]])*Table2[[#This Row],[Column3]]</f>
        <v>0</v>
      </c>
      <c r="P843" t="s">
        <v>2720</v>
      </c>
      <c r="Q843" t="str">
        <f>SUBSTITUTE(Table3[[#This Row],[Column1]],"'","")</f>
        <v>RXN-GPIA9_r_FWD-YDR302W</v>
      </c>
      <c r="S843" t="s">
        <v>953</v>
      </c>
      <c r="T843" t="s">
        <v>415</v>
      </c>
      <c r="U843">
        <v>7.2952778499999995E-7</v>
      </c>
      <c r="V843" cm="1">
        <f t="array" ref="V843">(_xlfn._xlws.FILTER(Table3[Column2],Table3[Column2]=Table5[[#This Row],[Column1]],"")=Table5[[#This Row],[Column1]])*Table5[[#This Row],[Column3]]</f>
        <v>0</v>
      </c>
      <c r="X843" t="s">
        <v>5376</v>
      </c>
      <c r="Y843" t="s">
        <v>415</v>
      </c>
      <c r="Z843">
        <v>3.3998830000000002E-9</v>
      </c>
      <c r="AA843" t="e">
        <f>_xlfn.XLOOKUP(Table4[[#This Row],[Column1]],Table2[Column1],Table2[Column3])</f>
        <v>#N/A</v>
      </c>
      <c r="AB843" t="e">
        <f>(Table4[[#This Row],[old flux]]-Table4[[#This Row],[Column3]])/Table4[[#This Row],[old flux]]</f>
        <v>#N/A</v>
      </c>
    </row>
    <row r="844" spans="6:28" hidden="1" x14ac:dyDescent="0.2">
      <c r="F844" t="s">
        <v>6595</v>
      </c>
      <c r="G844">
        <f>_xlfn.XLOOKUP(SUBSTITUTE(Table6[[#This Row],[rxn]],"'",""),Table1[rxnid2],Table1[kapp (1/h)],MEDIAN(Table1[kapp (1/h)]))</f>
        <v>24803.684102600713</v>
      </c>
      <c r="J844" t="s">
        <v>954</v>
      </c>
      <c r="K844" t="s">
        <v>415</v>
      </c>
      <c r="L844">
        <v>1.8427123E-8</v>
      </c>
      <c r="M844" cm="1">
        <f t="array" ref="M844">(_xlfn._xlws.FILTER(Table3[Column2],Table3[Column2]=Table2[[#This Row],[Column1]],"")=Table2[[#This Row],[Column1]])*Table2[[#This Row],[Column3]]</f>
        <v>0</v>
      </c>
      <c r="P844" t="s">
        <v>2721</v>
      </c>
      <c r="Q844" t="str">
        <f>SUBSTITUTE(Table3[[#This Row],[Column1]],"'","")</f>
        <v>RXN-GPIA9_r_REV-YDR302W</v>
      </c>
      <c r="S844" t="s">
        <v>954</v>
      </c>
      <c r="T844" t="s">
        <v>415</v>
      </c>
      <c r="U844">
        <v>1.8427123E-8</v>
      </c>
      <c r="V844" cm="1">
        <f t="array" ref="V844">(_xlfn._xlws.FILTER(Table3[Column2],Table3[Column2]=Table5[[#This Row],[Column1]],"")=Table5[[#This Row],[Column1]])*Table5[[#This Row],[Column3]]</f>
        <v>0</v>
      </c>
      <c r="X844" t="s">
        <v>866</v>
      </c>
      <c r="Y844" t="s">
        <v>415</v>
      </c>
      <c r="Z844">
        <v>5.33500977E-7</v>
      </c>
      <c r="AA844">
        <f>_xlfn.XLOOKUP(Table4[[#This Row],[Column1]],Table2[Column1],Table2[Column3])</f>
        <v>5.33500977E-7</v>
      </c>
      <c r="AB844">
        <f>(Table4[[#This Row],[old flux]]-Table4[[#This Row],[Column3]])/Table4[[#This Row],[old flux]]</f>
        <v>0</v>
      </c>
    </row>
    <row r="845" spans="6:28" hidden="1" x14ac:dyDescent="0.2">
      <c r="F845" t="s">
        <v>6596</v>
      </c>
      <c r="G845">
        <f>_xlfn.XLOOKUP(SUBSTITUTE(Table6[[#This Row],[rxn]],"'",""),Table1[rxnid2],Table1[kapp (1/h)],MEDIAN(Table1[kapp (1/h)]))</f>
        <v>24803.684102600713</v>
      </c>
      <c r="J845" t="s">
        <v>955</v>
      </c>
      <c r="K845" t="s">
        <v>415</v>
      </c>
      <c r="L845">
        <v>1.06650848E-7</v>
      </c>
      <c r="M845" cm="1">
        <f t="array" ref="M845">(_xlfn._xlws.FILTER(Table3[Column2],Table3[Column2]=Table2[[#This Row],[Column1]],"")=Table2[[#This Row],[Column1]])*Table2[[#This Row],[Column3]]</f>
        <v>0</v>
      </c>
      <c r="P845" t="s">
        <v>2722</v>
      </c>
      <c r="Q845" t="str">
        <f>SUBSTITUTE(Table3[[#This Row],[Column1]],"'","")</f>
        <v>RXN-GTPCI_c_FWD-YGR267C</v>
      </c>
      <c r="S845" t="s">
        <v>955</v>
      </c>
      <c r="T845" t="s">
        <v>415</v>
      </c>
      <c r="U845">
        <v>1.06650848E-7</v>
      </c>
      <c r="V845" cm="1">
        <f t="array" ref="V845">(_xlfn._xlws.FILTER(Table3[Column2],Table3[Column2]=Table5[[#This Row],[Column1]],"")=Table5[[#This Row],[Column1]])*Table5[[#This Row],[Column3]]</f>
        <v>0</v>
      </c>
      <c r="X845" t="s">
        <v>5377</v>
      </c>
      <c r="Y845" t="s">
        <v>415</v>
      </c>
      <c r="Z845">
        <v>9.0284390000000008E-9</v>
      </c>
      <c r="AA845" t="e">
        <f>_xlfn.XLOOKUP(Table4[[#This Row],[Column1]],Table2[Column1],Table2[Column3])</f>
        <v>#N/A</v>
      </c>
      <c r="AB845" t="e">
        <f>(Table4[[#This Row],[old flux]]-Table4[[#This Row],[Column3]])/Table4[[#This Row],[old flux]]</f>
        <v>#N/A</v>
      </c>
    </row>
    <row r="846" spans="6:28" hidden="1" x14ac:dyDescent="0.2">
      <c r="F846" t="s">
        <v>6597</v>
      </c>
      <c r="G846">
        <f>_xlfn.XLOOKUP(SUBSTITUTE(Table6[[#This Row],[rxn]],"'",""),Table1[rxnid2],Table1[kapp (1/h)],MEDIAN(Table1[kapp (1/h)]))</f>
        <v>24803.684102600713</v>
      </c>
      <c r="J846" t="s">
        <v>956</v>
      </c>
      <c r="K846" t="s">
        <v>415</v>
      </c>
      <c r="L846">
        <v>7.4306168999999995E-8</v>
      </c>
      <c r="M846" cm="1">
        <f t="array" ref="M846">(_xlfn._xlws.FILTER(Table3[Column2],Table3[Column2]=Table2[[#This Row],[Column1]],"")=Table2[[#This Row],[Column1]])*Table2[[#This Row],[Column3]]</f>
        <v>0</v>
      </c>
      <c r="P846" t="s">
        <v>2723</v>
      </c>
      <c r="Q846" t="str">
        <f>SUBSTITUTE(Table3[[#This Row],[Column1]],"'","")</f>
        <v>RXN-GTPCII2_c_FWD-YBL033C</v>
      </c>
      <c r="S846" t="s">
        <v>956</v>
      </c>
      <c r="T846" t="s">
        <v>415</v>
      </c>
      <c r="U846">
        <v>7.4306168999999995E-8</v>
      </c>
      <c r="V846" cm="1">
        <f t="array" ref="V846">(_xlfn._xlws.FILTER(Table3[Column2],Table3[Column2]=Table5[[#This Row],[Column1]],"")=Table5[[#This Row],[Column1]])*Table5[[#This Row],[Column3]]</f>
        <v>0</v>
      </c>
      <c r="X846" t="s">
        <v>5378</v>
      </c>
      <c r="Y846" t="s">
        <v>415</v>
      </c>
      <c r="Z846">
        <v>2.036707E-9</v>
      </c>
      <c r="AA846" t="e">
        <f>_xlfn.XLOOKUP(Table4[[#This Row],[Column1]],Table2[Column1],Table2[Column3])</f>
        <v>#N/A</v>
      </c>
      <c r="AB846" t="e">
        <f>(Table4[[#This Row],[old flux]]-Table4[[#This Row],[Column3]])/Table4[[#This Row],[old flux]]</f>
        <v>#N/A</v>
      </c>
    </row>
    <row r="847" spans="6:28" hidden="1" x14ac:dyDescent="0.2">
      <c r="F847" t="s">
        <v>6598</v>
      </c>
      <c r="G847">
        <f>_xlfn.XLOOKUP(SUBSTITUTE(Table6[[#This Row],[rxn]],"'",""),Table1[rxnid2],Table1[kapp (1/h)],MEDIAN(Table1[kapp (1/h)]))</f>
        <v>24803.684102600713</v>
      </c>
      <c r="J847" t="s">
        <v>957</v>
      </c>
      <c r="K847" t="s">
        <v>415</v>
      </c>
      <c r="L847">
        <v>1.3685297882E-5</v>
      </c>
      <c r="M847" cm="1">
        <f t="array" ref="M847">(_xlfn._xlws.FILTER(Table3[Column2],Table3[Column2]=Table2[[#This Row],[Column1]],"")=Table2[[#This Row],[Column1]])*Table2[[#This Row],[Column3]]</f>
        <v>0</v>
      </c>
      <c r="P847" t="s">
        <v>2724</v>
      </c>
      <c r="Q847" t="str">
        <f>SUBSTITUTE(Table3[[#This Row],[Column1]],"'","")</f>
        <v>RXN-GUAD_1_c_FWD-YDL238C</v>
      </c>
      <c r="S847" t="s">
        <v>957</v>
      </c>
      <c r="T847" t="s">
        <v>415</v>
      </c>
      <c r="U847">
        <v>1.3685297882E-5</v>
      </c>
      <c r="V847" cm="1">
        <f t="array" ref="V847">(_xlfn._xlws.FILTER(Table3[Column2],Table3[Column2]=Table5[[#This Row],[Column1]],"")=Table5[[#This Row],[Column1]])*Table5[[#This Row],[Column3]]</f>
        <v>0</v>
      </c>
      <c r="X847" t="s">
        <v>867</v>
      </c>
      <c r="Y847" t="s">
        <v>415</v>
      </c>
      <c r="Z847">
        <v>1.0709541999999999E-8</v>
      </c>
      <c r="AA847">
        <f>_xlfn.XLOOKUP(Table4[[#This Row],[Column1]],Table2[Column1],Table2[Column3])</f>
        <v>1.0709541999999999E-8</v>
      </c>
      <c r="AB847">
        <f>(Table4[[#This Row],[old flux]]-Table4[[#This Row],[Column3]])/Table4[[#This Row],[old flux]]</f>
        <v>0</v>
      </c>
    </row>
    <row r="848" spans="6:28" hidden="1" x14ac:dyDescent="0.2">
      <c r="F848" t="s">
        <v>6599</v>
      </c>
      <c r="G848">
        <f>_xlfn.XLOOKUP(SUBSTITUTE(Table6[[#This Row],[rxn]],"'",""),Table1[rxnid2],Table1[kapp (1/h)],MEDIAN(Table1[kapp (1/h)]))</f>
        <v>24803.684102600713</v>
      </c>
      <c r="J848" t="s">
        <v>958</v>
      </c>
      <c r="K848" t="s">
        <v>415</v>
      </c>
      <c r="L848">
        <v>2.0450645469999999E-6</v>
      </c>
      <c r="M848" cm="1">
        <f t="array" ref="M848">(_xlfn._xlws.FILTER(Table3[Column2],Table3[Column2]=Table2[[#This Row],[Column1]],"")=Table2[[#This Row],[Column1]])*Table2[[#This Row],[Column3]]</f>
        <v>0</v>
      </c>
      <c r="P848" t="s">
        <v>2725</v>
      </c>
      <c r="Q848" t="str">
        <f>SUBSTITUTE(Table3[[#This Row],[Column1]],"'","")</f>
        <v>RXN-GUAPRT_c_FWD-YDR399W</v>
      </c>
      <c r="S848" t="s">
        <v>958</v>
      </c>
      <c r="T848" t="s">
        <v>415</v>
      </c>
      <c r="U848">
        <v>2.0450645469999999E-6</v>
      </c>
      <c r="V848" cm="1">
        <f t="array" ref="V848">(_xlfn._xlws.FILTER(Table3[Column2],Table3[Column2]=Table5[[#This Row],[Column1]],"")=Table5[[#This Row],[Column1]])*Table5[[#This Row],[Column3]]</f>
        <v>0</v>
      </c>
      <c r="X848" t="s">
        <v>868</v>
      </c>
      <c r="Y848" t="s">
        <v>415</v>
      </c>
      <c r="Z848">
        <v>1.03622763E-7</v>
      </c>
      <c r="AA848">
        <f>_xlfn.XLOOKUP(Table4[[#This Row],[Column1]],Table2[Column1],Table2[Column3])</f>
        <v>1.03622763E-7</v>
      </c>
      <c r="AB848">
        <f>(Table4[[#This Row],[old flux]]-Table4[[#This Row],[Column3]])/Table4[[#This Row],[old flux]]</f>
        <v>0</v>
      </c>
    </row>
    <row r="849" spans="6:28" hidden="1" x14ac:dyDescent="0.2">
      <c r="F849" t="s">
        <v>6600</v>
      </c>
      <c r="G849">
        <f>_xlfn.XLOOKUP(SUBSTITUTE(Table6[[#This Row],[rxn]],"'",""),Table1[rxnid2],Table1[kapp (1/h)],MEDIAN(Table1[kapp (1/h)]))</f>
        <v>24803.684102600713</v>
      </c>
      <c r="J849" t="s">
        <v>959</v>
      </c>
      <c r="K849" t="s">
        <v>415</v>
      </c>
      <c r="L849">
        <v>5.1880219600000004E-7</v>
      </c>
      <c r="M849" cm="1">
        <f t="array" ref="M849">(_xlfn._xlws.FILTER(Table3[Column2],Table3[Column2]=Table2[[#This Row],[Column1]],"")=Table2[[#This Row],[Column1]])*Table2[[#This Row],[Column3]]</f>
        <v>0</v>
      </c>
      <c r="P849" t="s">
        <v>2726</v>
      </c>
      <c r="Q849" t="str">
        <f>SUBSTITUTE(Table3[[#This Row],[Column1]],"'","")</f>
        <v>RXN-GK1_c_FWD-YDR454C</v>
      </c>
      <c r="S849" t="s">
        <v>959</v>
      </c>
      <c r="T849" t="s">
        <v>415</v>
      </c>
      <c r="U849">
        <v>5.1880219600000004E-7</v>
      </c>
      <c r="V849" cm="1">
        <f t="array" ref="V849">(_xlfn._xlws.FILTER(Table3[Column2],Table3[Column2]=Table5[[#This Row],[Column1]],"")=Table5[[#This Row],[Column1]])*Table5[[#This Row],[Column3]]</f>
        <v>0</v>
      </c>
      <c r="X849" t="s">
        <v>869</v>
      </c>
      <c r="Y849" t="s">
        <v>415</v>
      </c>
      <c r="Z849">
        <v>2.0489562700000001E-7</v>
      </c>
      <c r="AA849">
        <f>_xlfn.XLOOKUP(Table4[[#This Row],[Column1]],Table2[Column1],Table2[Column3])</f>
        <v>2.0489562700000001E-7</v>
      </c>
      <c r="AB849">
        <f>(Table4[[#This Row],[old flux]]-Table4[[#This Row],[Column3]])/Table4[[#This Row],[old flux]]</f>
        <v>0</v>
      </c>
    </row>
    <row r="850" spans="6:28" hidden="1" x14ac:dyDescent="0.2">
      <c r="F850" t="s">
        <v>6601</v>
      </c>
      <c r="G850">
        <f>_xlfn.XLOOKUP(SUBSTITUTE(Table6[[#This Row],[rxn]],"'",""),Table1[rxnid2],Table1[kapp (1/h)],MEDIAN(Table1[kapp (1/h)]))</f>
        <v>24803.684102600713</v>
      </c>
      <c r="J850" t="s">
        <v>960</v>
      </c>
      <c r="K850" t="s">
        <v>415</v>
      </c>
      <c r="L850">
        <v>2.5798935299999998E-7</v>
      </c>
      <c r="M850" cm="1">
        <f t="array" ref="M850">(_xlfn._xlws.FILTER(Table3[Column2],Table3[Column2]=Table2[[#This Row],[Column1]],"")=Table2[[#This Row],[Column1]])*Table2[[#This Row],[Column3]]</f>
        <v>0</v>
      </c>
      <c r="P850" t="s">
        <v>2727</v>
      </c>
      <c r="Q850" t="str">
        <f>SUBSTITUTE(Table3[[#This Row],[Column1]],"'","")</f>
        <v>RXN-GK2_c_FWD-YDR454C</v>
      </c>
      <c r="S850" t="s">
        <v>960</v>
      </c>
      <c r="T850" t="s">
        <v>415</v>
      </c>
      <c r="U850">
        <v>2.5798935299999998E-7</v>
      </c>
      <c r="V850" cm="1">
        <f t="array" ref="V850">(_xlfn._xlws.FILTER(Table3[Column2],Table3[Column2]=Table5[[#This Row],[Column1]],"")=Table5[[#This Row],[Column1]])*Table5[[#This Row],[Column3]]</f>
        <v>0</v>
      </c>
      <c r="X850" t="s">
        <v>5379</v>
      </c>
      <c r="Y850" t="s">
        <v>415</v>
      </c>
      <c r="Z850">
        <v>3.0883509999999999E-9</v>
      </c>
      <c r="AA850" t="e">
        <f>_xlfn.XLOOKUP(Table4[[#This Row],[Column1]],Table2[Column1],Table2[Column3])</f>
        <v>#N/A</v>
      </c>
      <c r="AB850" t="e">
        <f>(Table4[[#This Row],[old flux]]-Table4[[#This Row],[Column3]])/Table4[[#This Row],[old flux]]</f>
        <v>#N/A</v>
      </c>
    </row>
    <row r="851" spans="6:28" hidden="1" x14ac:dyDescent="0.2">
      <c r="F851" t="s">
        <v>6602</v>
      </c>
      <c r="G851">
        <f>_xlfn.XLOOKUP(SUBSTITUTE(Table6[[#This Row],[rxn]],"'",""),Table1[rxnid2],Table1[kapp (1/h)],MEDIAN(Table1[kapp (1/h)]))</f>
        <v>24803.684102600713</v>
      </c>
      <c r="J851" t="s">
        <v>961</v>
      </c>
      <c r="K851" t="s">
        <v>415</v>
      </c>
      <c r="L851">
        <v>2.8381391E-8</v>
      </c>
      <c r="M851" cm="1">
        <f t="array" ref="M851">(_xlfn._xlws.FILTER(Table3[Column2],Table3[Column2]=Table2[[#This Row],[Column1]],"")=Table2[[#This Row],[Column1]])*Table2[[#This Row],[Column3]]</f>
        <v>0</v>
      </c>
      <c r="P851" t="s">
        <v>2728</v>
      </c>
      <c r="Q851" t="str">
        <f>SUBSTITUTE(Table3[[#This Row],[Column1]],"'","")</f>
        <v>RXN-GK2_c_REV-YDR454C</v>
      </c>
      <c r="S851" t="s">
        <v>961</v>
      </c>
      <c r="T851" t="s">
        <v>415</v>
      </c>
      <c r="U851">
        <v>2.8381391E-8</v>
      </c>
      <c r="V851" cm="1">
        <f t="array" ref="V851">(_xlfn._xlws.FILTER(Table3[Column2],Table3[Column2]=Table5[[#This Row],[Column1]],"")=Table5[[#This Row],[Column1]])*Table5[[#This Row],[Column3]]</f>
        <v>0</v>
      </c>
      <c r="X851" t="s">
        <v>5380</v>
      </c>
      <c r="Y851" t="s">
        <v>415</v>
      </c>
      <c r="Z851">
        <v>7.8847199999999998E-10</v>
      </c>
      <c r="AA851" t="e">
        <f>_xlfn.XLOOKUP(Table4[[#This Row],[Column1]],Table2[Column1],Table2[Column3])</f>
        <v>#N/A</v>
      </c>
      <c r="AB851" t="e">
        <f>(Table4[[#This Row],[old flux]]-Table4[[#This Row],[Column3]])/Table4[[#This Row],[old flux]]</f>
        <v>#N/A</v>
      </c>
    </row>
    <row r="852" spans="6:28" hidden="1" x14ac:dyDescent="0.2">
      <c r="F852" t="s">
        <v>6603</v>
      </c>
      <c r="G852">
        <f>_xlfn.XLOOKUP(SUBSTITUTE(Table6[[#This Row],[rxn]],"'",""),Table1[rxnid2],Table1[kapp (1/h)],MEDIAN(Table1[kapp (1/h)]))</f>
        <v>24803.684102600713</v>
      </c>
      <c r="J852" t="s">
        <v>962</v>
      </c>
      <c r="K852" t="s">
        <v>415</v>
      </c>
      <c r="L852">
        <v>3.3922397400000001E-7</v>
      </c>
      <c r="M852" cm="1">
        <f t="array" ref="M852">(_xlfn._xlws.FILTER(Table3[Column2],Table3[Column2]=Table2[[#This Row],[Column1]],"")=Table2[[#This Row],[Column1]])*Table2[[#This Row],[Column3]]</f>
        <v>0</v>
      </c>
      <c r="P852" t="s">
        <v>2729</v>
      </c>
      <c r="Q852" t="str">
        <f>SUBSTITUTE(Table3[[#This Row],[Column1]],"'","")</f>
        <v>RXN-HEMEOS_m_FWD-YPL172C</v>
      </c>
      <c r="S852" t="s">
        <v>962</v>
      </c>
      <c r="T852" t="s">
        <v>415</v>
      </c>
      <c r="U852">
        <v>3.3922397400000001E-7</v>
      </c>
      <c r="V852" cm="1">
        <f t="array" ref="V852">(_xlfn._xlws.FILTER(Table3[Column2],Table3[Column2]=Table5[[#This Row],[Column1]],"")=Table5[[#This Row],[Column1]])*Table5[[#This Row],[Column3]]</f>
        <v>0</v>
      </c>
      <c r="X852" t="s">
        <v>870</v>
      </c>
      <c r="Y852" t="s">
        <v>415</v>
      </c>
      <c r="Z852">
        <v>9.957104330000001E-7</v>
      </c>
      <c r="AA852">
        <f>_xlfn.XLOOKUP(Table4[[#This Row],[Column1]],Table2[Column1],Table2[Column3])</f>
        <v>9.957104330000001E-7</v>
      </c>
      <c r="AB852">
        <f>(Table4[[#This Row],[old flux]]-Table4[[#This Row],[Column3]])/Table4[[#This Row],[old flux]]</f>
        <v>0</v>
      </c>
    </row>
    <row r="853" spans="6:28" hidden="1" x14ac:dyDescent="0.2">
      <c r="F853" t="s">
        <v>6604</v>
      </c>
      <c r="G853">
        <f>_xlfn.XLOOKUP(SUBSTITUTE(Table6[[#This Row],[rxn]],"'",""),Table1[rxnid2],Table1[kapp (1/h)],MEDIAN(Table1[kapp (1/h)]))</f>
        <v>24803.684102600713</v>
      </c>
      <c r="J853" t="s">
        <v>963</v>
      </c>
      <c r="K853" t="s">
        <v>415</v>
      </c>
      <c r="L853">
        <v>1.654613E-8</v>
      </c>
      <c r="M853" cm="1">
        <f t="array" ref="M853">(_xlfn._xlws.FILTER(Table3[Column2],Table3[Column2]=Table2[[#This Row],[Column1]],"")=Table2[[#This Row],[Column1]])*Table2[[#This Row],[Column3]]</f>
        <v>0</v>
      </c>
      <c r="P853" t="s">
        <v>2730</v>
      </c>
      <c r="Q853" t="str">
        <f>SUBSTITUTE(Table3[[#This Row],[Column1]],"'","")</f>
        <v>RXN-HEX7_c_FWD-YGL253W</v>
      </c>
      <c r="S853" t="s">
        <v>963</v>
      </c>
      <c r="T853" t="s">
        <v>415</v>
      </c>
      <c r="U853">
        <v>1.654613E-8</v>
      </c>
      <c r="V853" cm="1">
        <f t="array" ref="V853">(_xlfn._xlws.FILTER(Table3[Column2],Table3[Column2]=Table5[[#This Row],[Column1]],"")=Table5[[#This Row],[Column1]])*Table5[[#This Row],[Column3]]</f>
        <v>0</v>
      </c>
      <c r="X853" t="s">
        <v>871</v>
      </c>
      <c r="Y853" t="s">
        <v>415</v>
      </c>
      <c r="Z853">
        <v>1.2738634E-8</v>
      </c>
      <c r="AA853">
        <f>_xlfn.XLOOKUP(Table4[[#This Row],[Column1]],Table2[Column1],Table2[Column3])</f>
        <v>1.2738634E-8</v>
      </c>
      <c r="AB853">
        <f>(Table4[[#This Row],[old flux]]-Table4[[#This Row],[Column3]])/Table4[[#This Row],[old flux]]</f>
        <v>0</v>
      </c>
    </row>
    <row r="854" spans="6:28" hidden="1" x14ac:dyDescent="0.2">
      <c r="F854" t="s">
        <v>6605</v>
      </c>
      <c r="G854">
        <f>_xlfn.XLOOKUP(SUBSTITUTE(Table6[[#This Row],[rxn]],"'",""),Table1[rxnid2],Table1[kapp (1/h)],MEDIAN(Table1[kapp (1/h)]))</f>
        <v>24803.684102600713</v>
      </c>
      <c r="J854" t="s">
        <v>964</v>
      </c>
      <c r="K854" t="s">
        <v>415</v>
      </c>
      <c r="L854">
        <v>2.3780155000000002E-8</v>
      </c>
      <c r="M854" cm="1">
        <f t="array" ref="M854">(_xlfn._xlws.FILTER(Table3[Column2],Table3[Column2]=Table2[[#This Row],[Column1]],"")=Table2[[#This Row],[Column1]])*Table2[[#This Row],[Column3]]</f>
        <v>0</v>
      </c>
      <c r="P854" t="s">
        <v>2731</v>
      </c>
      <c r="Q854" t="str">
        <f>SUBSTITUTE(Table3[[#This Row],[Column1]],"'","")</f>
        <v>RXN-HEX7_c_FWD-YLR446W</v>
      </c>
      <c r="S854" t="s">
        <v>964</v>
      </c>
      <c r="T854" t="s">
        <v>415</v>
      </c>
      <c r="U854">
        <v>2.3780155000000002E-8</v>
      </c>
      <c r="V854" cm="1">
        <f t="array" ref="V854">(_xlfn._xlws.FILTER(Table3[Column2],Table3[Column2]=Table5[[#This Row],[Column1]],"")=Table5[[#This Row],[Column1]])*Table5[[#This Row],[Column3]]</f>
        <v>0</v>
      </c>
      <c r="X854" t="s">
        <v>872</v>
      </c>
      <c r="Y854" t="s">
        <v>415</v>
      </c>
      <c r="Z854">
        <v>5.0808004920000002E-6</v>
      </c>
      <c r="AA854">
        <f>_xlfn.XLOOKUP(Table4[[#This Row],[Column1]],Table2[Column1],Table2[Column3])</f>
        <v>5.0808004920000002E-6</v>
      </c>
      <c r="AB854">
        <f>(Table4[[#This Row],[old flux]]-Table4[[#This Row],[Column3]])/Table4[[#This Row],[old flux]]</f>
        <v>0</v>
      </c>
    </row>
    <row r="855" spans="6:28" hidden="1" x14ac:dyDescent="0.2">
      <c r="F855" t="s">
        <v>6606</v>
      </c>
      <c r="G855">
        <f>_xlfn.XLOOKUP(SUBSTITUTE(Table6[[#This Row],[rxn]],"'",""),Table1[rxnid2],Table1[kapp (1/h)],MEDIAN(Table1[kapp (1/h)]))</f>
        <v>24803.684102600713</v>
      </c>
      <c r="J855" t="s">
        <v>965</v>
      </c>
      <c r="K855" t="s">
        <v>415</v>
      </c>
      <c r="L855">
        <v>5.5910113000000002E-8</v>
      </c>
      <c r="M855" cm="1">
        <f t="array" ref="M855">(_xlfn._xlws.FILTER(Table3[Column2],Table3[Column2]=Table2[[#This Row],[Column1]],"")=Table2[[#This Row],[Column1]])*Table2[[#This Row],[Column3]]</f>
        <v>0</v>
      </c>
      <c r="P855" t="s">
        <v>2732</v>
      </c>
      <c r="Q855" t="str">
        <f>SUBSTITUTE(Table3[[#This Row],[Column1]],"'","")</f>
        <v>RXN-HEX7_c_FWD-YFR053C</v>
      </c>
      <c r="S855" t="s">
        <v>965</v>
      </c>
      <c r="T855" t="s">
        <v>415</v>
      </c>
      <c r="U855">
        <v>5.5910113000000002E-8</v>
      </c>
      <c r="V855" cm="1">
        <f t="array" ref="V855">(_xlfn._xlws.FILTER(Table3[Column2],Table3[Column2]=Table5[[#This Row],[Column1]],"")=Table5[[#This Row],[Column1]])*Table5[[#This Row],[Column3]]</f>
        <v>0</v>
      </c>
      <c r="X855" t="s">
        <v>873</v>
      </c>
      <c r="Y855" t="s">
        <v>415</v>
      </c>
      <c r="Z855">
        <v>1.556500775E-6</v>
      </c>
      <c r="AA855">
        <f>_xlfn.XLOOKUP(Table4[[#This Row],[Column1]],Table2[Column1],Table2[Column3])</f>
        <v>1.556500775E-6</v>
      </c>
      <c r="AB855">
        <f>(Table4[[#This Row],[old flux]]-Table4[[#This Row],[Column3]])/Table4[[#This Row],[old flux]]</f>
        <v>0</v>
      </c>
    </row>
    <row r="856" spans="6:28" hidden="1" x14ac:dyDescent="0.2">
      <c r="F856" t="s">
        <v>6607</v>
      </c>
      <c r="G856">
        <f>_xlfn.XLOOKUP(SUBSTITUTE(Table6[[#This Row],[rxn]],"'",""),Table1[rxnid2],Table1[kapp (1/h)],MEDIAN(Table1[kapp (1/h)]))</f>
        <v>24803.684102600713</v>
      </c>
      <c r="J856" t="s">
        <v>966</v>
      </c>
      <c r="K856" t="s">
        <v>415</v>
      </c>
      <c r="L856">
        <v>8.3377851699999996E-7</v>
      </c>
      <c r="M856" cm="1">
        <f t="array" ref="M856">(_xlfn._xlws.FILTER(Table3[Column2],Table3[Column2]=Table2[[#This Row],[Column1]],"")=Table2[[#This Row],[Column1]])*Table2[[#This Row],[Column3]]</f>
        <v>0</v>
      </c>
      <c r="P856" t="s">
        <v>2733</v>
      </c>
      <c r="Q856" t="str">
        <f>SUBSTITUTE(Table3[[#This Row],[Column1]],"'","")</f>
        <v>RXN-HEX1_c_FWD-YGL253W</v>
      </c>
      <c r="S856" t="s">
        <v>966</v>
      </c>
      <c r="T856" t="s">
        <v>415</v>
      </c>
      <c r="U856">
        <v>8.3377851699999996E-7</v>
      </c>
      <c r="V856" cm="1">
        <f t="array" ref="V856">(_xlfn._xlws.FILTER(Table3[Column2],Table3[Column2]=Table5[[#This Row],[Column1]],"")=Table5[[#This Row],[Column1]])*Table5[[#This Row],[Column3]]</f>
        <v>0</v>
      </c>
      <c r="X856" t="s">
        <v>5381</v>
      </c>
      <c r="Y856" t="s">
        <v>415</v>
      </c>
      <c r="Z856">
        <v>5.6453099999999998E-9</v>
      </c>
      <c r="AA856" t="e">
        <f>_xlfn.XLOOKUP(Table4[[#This Row],[Column1]],Table2[Column1],Table2[Column3])</f>
        <v>#N/A</v>
      </c>
      <c r="AB856" t="e">
        <f>(Table4[[#This Row],[old flux]]-Table4[[#This Row],[Column3]])/Table4[[#This Row],[old flux]]</f>
        <v>#N/A</v>
      </c>
    </row>
    <row r="857" spans="6:28" hidden="1" x14ac:dyDescent="0.2">
      <c r="F857" t="s">
        <v>6608</v>
      </c>
      <c r="G857">
        <f>_xlfn.XLOOKUP(SUBSTITUTE(Table6[[#This Row],[rxn]],"'",""),Table1[rxnid2],Table1[kapp (1/h)],MEDIAN(Table1[kapp (1/h)]))</f>
        <v>24803.684102600713</v>
      </c>
      <c r="J857" t="s">
        <v>967</v>
      </c>
      <c r="K857" t="s">
        <v>415</v>
      </c>
      <c r="L857">
        <v>2.1906311000000001E-8</v>
      </c>
      <c r="M857" cm="1">
        <f t="array" ref="M857">(_xlfn._xlws.FILTER(Table3[Column2],Table3[Column2]=Table2[[#This Row],[Column1]],"")=Table2[[#This Row],[Column1]])*Table2[[#This Row],[Column3]]</f>
        <v>0</v>
      </c>
      <c r="P857" t="s">
        <v>2734</v>
      </c>
      <c r="Q857" t="str">
        <f>SUBSTITUTE(Table3[[#This Row],[Column1]],"'","")</f>
        <v>RXN-HEX1_c_FWD-YLR446W</v>
      </c>
      <c r="S857" t="s">
        <v>967</v>
      </c>
      <c r="T857" t="s">
        <v>415</v>
      </c>
      <c r="U857">
        <v>2.1906311000000001E-8</v>
      </c>
      <c r="V857" cm="1">
        <f t="array" ref="V857">(_xlfn._xlws.FILTER(Table3[Column2],Table3[Column2]=Table5[[#This Row],[Column1]],"")=Table5[[#This Row],[Column1]])*Table5[[#This Row],[Column3]]</f>
        <v>0</v>
      </c>
      <c r="X857" t="s">
        <v>874</v>
      </c>
      <c r="Y857" t="s">
        <v>415</v>
      </c>
      <c r="Z857">
        <v>2.5297946900000001E-7</v>
      </c>
      <c r="AA857">
        <f>_xlfn.XLOOKUP(Table4[[#This Row],[Column1]],Table2[Column1],Table2[Column3])</f>
        <v>2.5297946900000001E-7</v>
      </c>
      <c r="AB857">
        <f>(Table4[[#This Row],[old flux]]-Table4[[#This Row],[Column3]])/Table4[[#This Row],[old flux]]</f>
        <v>0</v>
      </c>
    </row>
    <row r="858" spans="6:28" hidden="1" x14ac:dyDescent="0.2">
      <c r="F858" t="s">
        <v>6609</v>
      </c>
      <c r="G858">
        <f>_xlfn.XLOOKUP(SUBSTITUTE(Table6[[#This Row],[rxn]],"'",""),Table1[rxnid2],Table1[kapp (1/h)],MEDIAN(Table1[kapp (1/h)]))</f>
        <v>24803.684102600713</v>
      </c>
      <c r="J858" t="s">
        <v>968</v>
      </c>
      <c r="K858" t="s">
        <v>415</v>
      </c>
      <c r="L858">
        <v>2.5442359350000002E-6</v>
      </c>
      <c r="M858" cm="1">
        <f t="array" ref="M858">(_xlfn._xlws.FILTER(Table3[Column2],Table3[Column2]=Table2[[#This Row],[Column1]],"")=Table2[[#This Row],[Column1]])*Table2[[#This Row],[Column3]]</f>
        <v>0</v>
      </c>
      <c r="P858" t="s">
        <v>2735</v>
      </c>
      <c r="Q858" t="str">
        <f>SUBSTITUTE(Table3[[#This Row],[Column1]],"'","")</f>
        <v>RXN-HEX1_c_FWD-YFR053C</v>
      </c>
      <c r="S858" t="s">
        <v>968</v>
      </c>
      <c r="T858" t="s">
        <v>415</v>
      </c>
      <c r="U858">
        <v>2.5442359350000002E-6</v>
      </c>
      <c r="V858" cm="1">
        <f t="array" ref="V858">(_xlfn._xlws.FILTER(Table3[Column2],Table3[Column2]=Table5[[#This Row],[Column1]],"")=Table5[[#This Row],[Column1]])*Table5[[#This Row],[Column3]]</f>
        <v>0</v>
      </c>
      <c r="X858" t="s">
        <v>5382</v>
      </c>
      <c r="Y858" t="s">
        <v>415</v>
      </c>
      <c r="Z858">
        <v>2.4943659999999999E-9</v>
      </c>
      <c r="AA858" t="e">
        <f>_xlfn.XLOOKUP(Table4[[#This Row],[Column1]],Table2[Column1],Table2[Column3])</f>
        <v>#N/A</v>
      </c>
      <c r="AB858" t="e">
        <f>(Table4[[#This Row],[old flux]]-Table4[[#This Row],[Column3]])/Table4[[#This Row],[old flux]]</f>
        <v>#N/A</v>
      </c>
    </row>
    <row r="859" spans="6:28" hidden="1" x14ac:dyDescent="0.2">
      <c r="F859" t="s">
        <v>6610</v>
      </c>
      <c r="G859">
        <f>_xlfn.XLOOKUP(SUBSTITUTE(Table6[[#This Row],[rxn]],"'",""),Table1[rxnid2],Table1[kapp (1/h)],MEDIAN(Table1[kapp (1/h)]))</f>
        <v>24803.684102600713</v>
      </c>
      <c r="J859" t="s">
        <v>969</v>
      </c>
      <c r="K859" t="s">
        <v>415</v>
      </c>
      <c r="L859">
        <v>2.6241776999999999E-8</v>
      </c>
      <c r="M859" cm="1">
        <f t="array" ref="M859">(_xlfn._xlws.FILTER(Table3[Column2],Table3[Column2]=Table2[[#This Row],[Column1]],"")=Table2[[#This Row],[Column1]])*Table2[[#This Row],[Column3]]</f>
        <v>0</v>
      </c>
      <c r="P859" t="s">
        <v>2736</v>
      </c>
      <c r="Q859" t="str">
        <f>SUBSTITUTE(Table3[[#This Row],[Column1]],"'","")</f>
        <v>RXN-HEX1_c_FWD-YCL040W</v>
      </c>
      <c r="S859" t="s">
        <v>969</v>
      </c>
      <c r="T859" t="s">
        <v>415</v>
      </c>
      <c r="U859">
        <v>2.6241776999999999E-8</v>
      </c>
      <c r="V859" cm="1">
        <f t="array" ref="V859">(_xlfn._xlws.FILTER(Table3[Column2],Table3[Column2]=Table5[[#This Row],[Column1]],"")=Table5[[#This Row],[Column1]])*Table5[[#This Row],[Column3]]</f>
        <v>0</v>
      </c>
      <c r="X859" t="s">
        <v>875</v>
      </c>
      <c r="Y859" t="s">
        <v>415</v>
      </c>
      <c r="Z859">
        <v>2.0054204999999999E-7</v>
      </c>
      <c r="AA859">
        <f>_xlfn.XLOOKUP(Table4[[#This Row],[Column1]],Table2[Column1],Table2[Column3])</f>
        <v>2.0054204999999999E-7</v>
      </c>
      <c r="AB859">
        <f>(Table4[[#This Row],[old flux]]-Table4[[#This Row],[Column3]])/Table4[[#This Row],[old flux]]</f>
        <v>0</v>
      </c>
    </row>
    <row r="860" spans="6:28" hidden="1" x14ac:dyDescent="0.2">
      <c r="F860" t="s">
        <v>6611</v>
      </c>
      <c r="G860">
        <f>_xlfn.XLOOKUP(SUBSTITUTE(Table6[[#This Row],[rxn]],"'",""),Table1[rxnid2],Table1[kapp (1/h)],MEDIAN(Table1[kapp (1/h)]))</f>
        <v>24803.684102600713</v>
      </c>
      <c r="J860" t="s">
        <v>970</v>
      </c>
      <c r="K860" t="s">
        <v>415</v>
      </c>
      <c r="L860">
        <v>1.3925021000000001E-8</v>
      </c>
      <c r="M860" cm="1">
        <f t="array" ref="M860">(_xlfn._xlws.FILTER(Table3[Column2],Table3[Column2]=Table2[[#This Row],[Column1]],"")=Table2[[#This Row],[Column1]])*Table2[[#This Row],[Column3]]</f>
        <v>0</v>
      </c>
      <c r="P860" t="s">
        <v>2737</v>
      </c>
      <c r="Q860" t="str">
        <f>SUBSTITUTE(Table3[[#This Row],[Column1]],"'","")</f>
        <v>RXN-HEX4_c_FWD-YGL253W</v>
      </c>
      <c r="S860" t="s">
        <v>970</v>
      </c>
      <c r="T860" t="s">
        <v>415</v>
      </c>
      <c r="U860">
        <v>1.3925021000000001E-8</v>
      </c>
      <c r="V860" cm="1">
        <f t="array" ref="V860">(_xlfn._xlws.FILTER(Table3[Column2],Table3[Column2]=Table5[[#This Row],[Column1]],"")=Table5[[#This Row],[Column1]])*Table5[[#This Row],[Column3]]</f>
        <v>0</v>
      </c>
      <c r="X860" t="s">
        <v>876</v>
      </c>
      <c r="Y860" t="s">
        <v>415</v>
      </c>
      <c r="Z860">
        <v>5.9604233E-8</v>
      </c>
      <c r="AA860">
        <f>_xlfn.XLOOKUP(Table4[[#This Row],[Column1]],Table2[Column1],Table2[Column3])</f>
        <v>5.9604233E-8</v>
      </c>
      <c r="AB860">
        <f>(Table4[[#This Row],[old flux]]-Table4[[#This Row],[Column3]])/Table4[[#This Row],[old flux]]</f>
        <v>0</v>
      </c>
    </row>
    <row r="861" spans="6:28" hidden="1" x14ac:dyDescent="0.2">
      <c r="F861" t="s">
        <v>6612</v>
      </c>
      <c r="G861">
        <f>_xlfn.XLOOKUP(SUBSTITUTE(Table6[[#This Row],[rxn]],"'",""),Table1[rxnid2],Table1[kapp (1/h)],MEDIAN(Table1[kapp (1/h)]))</f>
        <v>24803.684102600713</v>
      </c>
      <c r="J861" t="s">
        <v>971</v>
      </c>
      <c r="K861" t="s">
        <v>415</v>
      </c>
      <c r="L861">
        <v>5.8484532E-8</v>
      </c>
      <c r="M861" cm="1">
        <f t="array" ref="M861">(_xlfn._xlws.FILTER(Table3[Column2],Table3[Column2]=Table2[[#This Row],[Column1]],"")=Table2[[#This Row],[Column1]])*Table2[[#This Row],[Column3]]</f>
        <v>0</v>
      </c>
      <c r="P861" t="s">
        <v>2738</v>
      </c>
      <c r="Q861" t="str">
        <f>SUBSTITUTE(Table3[[#This Row],[Column1]],"'","")</f>
        <v>RXN-HEX4_c_FWD-YFR053C</v>
      </c>
      <c r="S861" t="s">
        <v>971</v>
      </c>
      <c r="T861" t="s">
        <v>415</v>
      </c>
      <c r="U861">
        <v>5.8484532E-8</v>
      </c>
      <c r="V861" cm="1">
        <f t="array" ref="V861">(_xlfn._xlws.FILTER(Table3[Column2],Table3[Column2]=Table5[[#This Row],[Column1]],"")=Table5[[#This Row],[Column1]])*Table5[[#This Row],[Column3]]</f>
        <v>0</v>
      </c>
      <c r="X861" t="s">
        <v>877</v>
      </c>
      <c r="Y861" t="s">
        <v>415</v>
      </c>
      <c r="Z861">
        <v>1.6507560599999999E-7</v>
      </c>
      <c r="AA861">
        <f>_xlfn.XLOOKUP(Table4[[#This Row],[Column1]],Table2[Column1],Table2[Column3])</f>
        <v>1.6507560599999999E-7</v>
      </c>
      <c r="AB861">
        <f>(Table4[[#This Row],[old flux]]-Table4[[#This Row],[Column3]])/Table4[[#This Row],[old flux]]</f>
        <v>0</v>
      </c>
    </row>
    <row r="862" spans="6:28" hidden="1" x14ac:dyDescent="0.2">
      <c r="F862" t="s">
        <v>6613</v>
      </c>
      <c r="G862">
        <f>_xlfn.XLOOKUP(SUBSTITUTE(Table6[[#This Row],[rxn]],"'",""),Table1[rxnid2],Table1[kapp (1/h)],MEDIAN(Table1[kapp (1/h)]))</f>
        <v>24803.684102600713</v>
      </c>
      <c r="J862" t="s">
        <v>972</v>
      </c>
      <c r="K862" t="s">
        <v>415</v>
      </c>
      <c r="L862">
        <v>3.25298853E-7</v>
      </c>
      <c r="M862" cm="1">
        <f t="array" ref="M862">(_xlfn._xlws.FILTER(Table3[Column2],Table3[Column2]=Table2[[#This Row],[Column1]],"")=Table2[[#This Row],[Column1]])*Table2[[#This Row],[Column3]]</f>
        <v>0</v>
      </c>
      <c r="P862" t="s">
        <v>2739</v>
      </c>
      <c r="Q862" t="str">
        <f>SUBSTITUTE(Table3[[#This Row],[Column1]],"'","")</f>
        <v>RXN-HEX4_c_FWD-YLR446W</v>
      </c>
      <c r="S862" t="s">
        <v>972</v>
      </c>
      <c r="T862" t="s">
        <v>415</v>
      </c>
      <c r="U862">
        <v>3.25298853E-7</v>
      </c>
      <c r="V862" cm="1">
        <f t="array" ref="V862">(_xlfn._xlws.FILTER(Table3[Column2],Table3[Column2]=Table5[[#This Row],[Column1]],"")=Table5[[#This Row],[Column1]])*Table5[[#This Row],[Column3]]</f>
        <v>0</v>
      </c>
      <c r="X862" t="s">
        <v>878</v>
      </c>
      <c r="Y862" t="s">
        <v>415</v>
      </c>
      <c r="Z862">
        <v>2.2532346700000001E-7</v>
      </c>
      <c r="AA862">
        <f>_xlfn.XLOOKUP(Table4[[#This Row],[Column1]],Table2[Column1],Table2[Column3])</f>
        <v>2.2532346700000001E-7</v>
      </c>
      <c r="AB862">
        <f>(Table4[[#This Row],[old flux]]-Table4[[#This Row],[Column3]])/Table4[[#This Row],[old flux]]</f>
        <v>0</v>
      </c>
    </row>
    <row r="863" spans="6:28" hidden="1" x14ac:dyDescent="0.2">
      <c r="F863" t="s">
        <v>6614</v>
      </c>
      <c r="G863">
        <f>_xlfn.XLOOKUP(SUBSTITUTE(Table6[[#This Row],[rxn]],"'",""),Table1[rxnid2],Table1[kapp (1/h)],MEDIAN(Table1[kapp (1/h)]))</f>
        <v>24803.684102600713</v>
      </c>
      <c r="J863" t="s">
        <v>973</v>
      </c>
      <c r="K863" t="s">
        <v>415</v>
      </c>
      <c r="L863">
        <v>1.0734395499999999E-7</v>
      </c>
      <c r="M863" cm="1">
        <f t="array" ref="M863">(_xlfn._xlws.FILTER(Table3[Column2],Table3[Column2]=Table2[[#This Row],[Column1]],"")=Table2[[#This Row],[Column1]])*Table2[[#This Row],[Column3]]</f>
        <v>0</v>
      </c>
      <c r="P863" t="s">
        <v>2740</v>
      </c>
      <c r="Q863" t="str">
        <f>SUBSTITUTE(Table3[[#This Row],[Column1]],"'","")</f>
        <v>RXN-HISTD_c_FWD-YCL030C</v>
      </c>
      <c r="S863" t="s">
        <v>973</v>
      </c>
      <c r="T863" t="s">
        <v>415</v>
      </c>
      <c r="U863">
        <v>1.0734395499999999E-7</v>
      </c>
      <c r="V863" cm="1">
        <f t="array" ref="V863">(_xlfn._xlws.FILTER(Table3[Column2],Table3[Column2]=Table5[[#This Row],[Column1]],"")=Table5[[#This Row],[Column1]])*Table5[[#This Row],[Column3]]</f>
        <v>0</v>
      </c>
      <c r="X863" t="s">
        <v>5383</v>
      </c>
      <c r="Y863" t="s">
        <v>415</v>
      </c>
      <c r="Z863">
        <v>7.7461400000000001E-10</v>
      </c>
      <c r="AA863" t="e">
        <f>_xlfn.XLOOKUP(Table4[[#This Row],[Column1]],Table2[Column1],Table2[Column3])</f>
        <v>#N/A</v>
      </c>
      <c r="AB863" t="e">
        <f>(Table4[[#This Row],[old flux]]-Table4[[#This Row],[Column3]])/Table4[[#This Row],[old flux]]</f>
        <v>#N/A</v>
      </c>
    </row>
    <row r="864" spans="6:28" hidden="1" x14ac:dyDescent="0.2">
      <c r="F864" t="s">
        <v>6615</v>
      </c>
      <c r="G864">
        <f>_xlfn.XLOOKUP(SUBSTITUTE(Table6[[#This Row],[rxn]],"'",""),Table1[rxnid2],Table1[kapp (1/h)],MEDIAN(Table1[kapp (1/h)]))</f>
        <v>24803.684102600713</v>
      </c>
      <c r="J864" t="s">
        <v>974</v>
      </c>
      <c r="K864" t="s">
        <v>415</v>
      </c>
      <c r="L864">
        <v>1.9350148049999999E-6</v>
      </c>
      <c r="M864" cm="1">
        <f t="array" ref="M864">(_xlfn._xlws.FILTER(Table3[Column2],Table3[Column2]=Table2[[#This Row],[Column1]],"")=Table2[[#This Row],[Column1]])*Table2[[#This Row],[Column3]]</f>
        <v>0</v>
      </c>
      <c r="P864" t="s">
        <v>2741</v>
      </c>
      <c r="Q864" t="str">
        <f>SUBSTITUTE(Table3[[#This Row],[Column1]],"'","")</f>
        <v>RXN-HISTP_c_FWD-YFR025C</v>
      </c>
      <c r="S864" t="s">
        <v>974</v>
      </c>
      <c r="T864" t="s">
        <v>415</v>
      </c>
      <c r="U864">
        <v>1.9350148049999999E-6</v>
      </c>
      <c r="V864" cm="1">
        <f t="array" ref="V864">(_xlfn._xlws.FILTER(Table3[Column2],Table3[Column2]=Table5[[#This Row],[Column1]],"")=Table5[[#This Row],[Column1]])*Table5[[#This Row],[Column3]]</f>
        <v>0</v>
      </c>
      <c r="X864" t="s">
        <v>879</v>
      </c>
      <c r="Y864" t="s">
        <v>415</v>
      </c>
      <c r="Z864">
        <v>2.1761243E-8</v>
      </c>
      <c r="AA864">
        <f>_xlfn.XLOOKUP(Table4[[#This Row],[Column1]],Table2[Column1],Table2[Column3])</f>
        <v>2.1761243E-8</v>
      </c>
      <c r="AB864">
        <f>(Table4[[#This Row],[old flux]]-Table4[[#This Row],[Column3]])/Table4[[#This Row],[old flux]]</f>
        <v>0</v>
      </c>
    </row>
    <row r="865" spans="6:28" hidden="1" x14ac:dyDescent="0.2">
      <c r="F865" t="s">
        <v>6616</v>
      </c>
      <c r="G865">
        <f>_xlfn.XLOOKUP(SUBSTITUTE(Table6[[#This Row],[rxn]],"'",""),Table1[rxnid2],Table1[kapp (1/h)],MEDIAN(Table1[kapp (1/h)]))</f>
        <v>24803.684102600713</v>
      </c>
      <c r="J865" t="s">
        <v>975</v>
      </c>
      <c r="K865" t="s">
        <v>415</v>
      </c>
      <c r="L865">
        <v>3.9649962999999999E-8</v>
      </c>
      <c r="M865" cm="1">
        <f t="array" ref="M865">(_xlfn._xlws.FILTER(Table3[Column2],Table3[Column2]=Table2[[#This Row],[Column1]],"")=Table2[[#This Row],[Column1]])*Table2[[#This Row],[Column3]]</f>
        <v>0</v>
      </c>
      <c r="P865" t="s">
        <v>2742</v>
      </c>
      <c r="Q865" t="str">
        <f>SUBSTITUTE(Table3[[#This Row],[Column1]],"'","")</f>
        <v>RXN-HSTPT_c_FWD-YIL116W</v>
      </c>
      <c r="S865" t="s">
        <v>975</v>
      </c>
      <c r="T865" t="s">
        <v>415</v>
      </c>
      <c r="U865">
        <v>3.9649962999999999E-8</v>
      </c>
      <c r="V865" cm="1">
        <f t="array" ref="V865">(_xlfn._xlws.FILTER(Table3[Column2],Table3[Column2]=Table5[[#This Row],[Column1]],"")=Table5[[#This Row],[Column1]])*Table5[[#This Row],[Column3]]</f>
        <v>0</v>
      </c>
      <c r="X865" t="s">
        <v>880</v>
      </c>
      <c r="Y865" t="s">
        <v>415</v>
      </c>
      <c r="Z865">
        <v>5.4078811399999995E-7</v>
      </c>
      <c r="AA865">
        <f>_xlfn.XLOOKUP(Table4[[#This Row],[Column1]],Table2[Column1],Table2[Column3])</f>
        <v>5.4078811399999995E-7</v>
      </c>
      <c r="AB865">
        <f>(Table4[[#This Row],[old flux]]-Table4[[#This Row],[Column3]])/Table4[[#This Row],[old flux]]</f>
        <v>0</v>
      </c>
    </row>
    <row r="866" spans="6:28" hidden="1" x14ac:dyDescent="0.2">
      <c r="F866" t="s">
        <v>6617</v>
      </c>
      <c r="G866">
        <f>_xlfn.XLOOKUP(SUBSTITUTE(Table6[[#This Row],[rxn]],"'",""),Table1[rxnid2],Table1[kapp (1/h)],MEDIAN(Table1[kapp (1/h)]))</f>
        <v>24803.684102600713</v>
      </c>
      <c r="J866" t="s">
        <v>976</v>
      </c>
      <c r="K866" t="s">
        <v>415</v>
      </c>
      <c r="L866">
        <v>2.17635307E-7</v>
      </c>
      <c r="M866" cm="1">
        <f t="array" ref="M866">(_xlfn._xlws.FILTER(Table3[Column2],Table3[Column2]=Table2[[#This Row],[Column1]],"")=Table2[[#This Row],[Column1]])*Table2[[#This Row],[Column3]]</f>
        <v>0</v>
      </c>
      <c r="P866" t="s">
        <v>2743</v>
      </c>
      <c r="Q866" t="str">
        <f>SUBSTITUTE(Table3[[#This Row],[Column1]],"'","")</f>
        <v>RXN-ARMT_c_FWD-YBR034C</v>
      </c>
      <c r="S866" t="s">
        <v>976</v>
      </c>
      <c r="T866" t="s">
        <v>415</v>
      </c>
      <c r="U866">
        <v>2.17635307E-7</v>
      </c>
      <c r="V866" cm="1">
        <f t="array" ref="V866">(_xlfn._xlws.FILTER(Table3[Column2],Table3[Column2]=Table5[[#This Row],[Column1]],"")=Table5[[#This Row],[Column1]])*Table5[[#This Row],[Column3]]</f>
        <v>0</v>
      </c>
      <c r="X866" t="s">
        <v>5384</v>
      </c>
      <c r="Y866" t="s">
        <v>415</v>
      </c>
      <c r="Z866">
        <v>8.6764330000000001E-9</v>
      </c>
      <c r="AA866" t="e">
        <f>_xlfn.XLOOKUP(Table4[[#This Row],[Column1]],Table2[Column1],Table2[Column3])</f>
        <v>#N/A</v>
      </c>
      <c r="AB866" t="e">
        <f>(Table4[[#This Row],[old flux]]-Table4[[#This Row],[Column3]])/Table4[[#This Row],[old flux]]</f>
        <v>#N/A</v>
      </c>
    </row>
    <row r="867" spans="6:28" hidden="1" x14ac:dyDescent="0.2">
      <c r="F867" t="s">
        <v>6618</v>
      </c>
      <c r="G867">
        <f>_xlfn.XLOOKUP(SUBSTITUTE(Table6[[#This Row],[rxn]],"'",""),Table1[rxnid2],Table1[kapp (1/h)],MEDIAN(Table1[kapp (1/h)]))</f>
        <v>24803.684102600713</v>
      </c>
      <c r="J867" t="s">
        <v>977</v>
      </c>
      <c r="K867" t="s">
        <v>415</v>
      </c>
      <c r="L867">
        <v>3.1865701000000003E-8</v>
      </c>
      <c r="M867" cm="1">
        <f t="array" ref="M867">(_xlfn._xlws.FILTER(Table3[Column2],Table3[Column2]=Table2[[#This Row],[Column1]],"")=Table2[[#This Row],[Column1]])*Table2[[#This Row],[Column3]]</f>
        <v>0</v>
      </c>
      <c r="P867" t="s">
        <v>2744</v>
      </c>
      <c r="Q867" t="str">
        <f>SUBSTITUTE(Table3[[#This Row],[Column1]],"'","")</f>
        <v>RXN-HACNH_m_FWD-YDR234W</v>
      </c>
      <c r="S867" t="s">
        <v>977</v>
      </c>
      <c r="T867" t="s">
        <v>415</v>
      </c>
      <c r="U867">
        <v>3.1865701000000003E-8</v>
      </c>
      <c r="V867" cm="1">
        <f t="array" ref="V867">(_xlfn._xlws.FILTER(Table3[Column2],Table3[Column2]=Table5[[#This Row],[Column1]],"")=Table5[[#This Row],[Column1]])*Table5[[#This Row],[Column3]]</f>
        <v>0</v>
      </c>
      <c r="X867" t="s">
        <v>881</v>
      </c>
      <c r="Y867" t="s">
        <v>415</v>
      </c>
      <c r="Z867">
        <v>6.0498021E-8</v>
      </c>
      <c r="AA867">
        <f>_xlfn.XLOOKUP(Table4[[#This Row],[Column1]],Table2[Column1],Table2[Column3])</f>
        <v>6.0498021E-8</v>
      </c>
      <c r="AB867">
        <f>(Table4[[#This Row],[old flux]]-Table4[[#This Row],[Column3]])/Table4[[#This Row],[old flux]]</f>
        <v>0</v>
      </c>
    </row>
    <row r="868" spans="6:28" hidden="1" x14ac:dyDescent="0.2">
      <c r="F868" t="s">
        <v>6619</v>
      </c>
      <c r="G868">
        <f>_xlfn.XLOOKUP(SUBSTITUTE(Table6[[#This Row],[rxn]],"'",""),Table1[rxnid2],Table1[kapp (1/h)],MEDIAN(Table1[kapp (1/h)]))</f>
        <v>24803.684102600713</v>
      </c>
      <c r="J868" t="s">
        <v>978</v>
      </c>
      <c r="K868" t="s">
        <v>415</v>
      </c>
      <c r="L868">
        <v>1.0767262280000001E-6</v>
      </c>
      <c r="M868" cm="1">
        <f t="array" ref="M868">(_xlfn._xlws.FILTER(Table3[Column2],Table3[Column2]=Table2[[#This Row],[Column1]],"")=Table2[[#This Row],[Column1]])*Table2[[#This Row],[Column3]]</f>
        <v>0</v>
      </c>
      <c r="P868" t="s">
        <v>2745</v>
      </c>
      <c r="Q868" t="str">
        <f>SUBSTITUTE(Table3[[#This Row],[Column1]],"'","")</f>
        <v>RXN-HACNH_m_REV-YDR234W</v>
      </c>
      <c r="S868" t="s">
        <v>978</v>
      </c>
      <c r="T868" t="s">
        <v>415</v>
      </c>
      <c r="U868">
        <v>1.0767262280000001E-6</v>
      </c>
      <c r="V868" cm="1">
        <f t="array" ref="V868">(_xlfn._xlws.FILTER(Table3[Column2],Table3[Column2]=Table5[[#This Row],[Column1]],"")=Table5[[#This Row],[Column1]])*Table5[[#This Row],[Column3]]</f>
        <v>0</v>
      </c>
      <c r="X868" t="s">
        <v>882</v>
      </c>
      <c r="Y868" t="s">
        <v>415</v>
      </c>
      <c r="Z868">
        <v>3.4054566999999998E-7</v>
      </c>
      <c r="AA868">
        <f>_xlfn.XLOOKUP(Table4[[#This Row],[Column1]],Table2[Column1],Table2[Column3])</f>
        <v>3.4054566999999998E-7</v>
      </c>
      <c r="AB868">
        <f>(Table4[[#This Row],[old flux]]-Table4[[#This Row],[Column3]])/Table4[[#This Row],[old flux]]</f>
        <v>0</v>
      </c>
    </row>
    <row r="869" spans="6:28" hidden="1" x14ac:dyDescent="0.2">
      <c r="F869" t="s">
        <v>6620</v>
      </c>
      <c r="G869">
        <f>_xlfn.XLOOKUP(SUBSTITUTE(Table6[[#This Row],[rxn]],"'",""),Table1[rxnid2],Table1[kapp (1/h)],MEDIAN(Table1[kapp (1/h)]))</f>
        <v>24803.684102600713</v>
      </c>
      <c r="J869" t="s">
        <v>979</v>
      </c>
      <c r="K869" t="s">
        <v>415</v>
      </c>
      <c r="L869">
        <v>8.2534183000000005E-8</v>
      </c>
      <c r="M869" cm="1">
        <f t="array" ref="M869">(_xlfn._xlws.FILTER(Table3[Column2],Table3[Column2]=Table2[[#This Row],[Column1]],"")=Table2[[#This Row],[Column1]])*Table2[[#This Row],[Column3]]</f>
        <v>0</v>
      </c>
      <c r="P869" t="s">
        <v>2746</v>
      </c>
      <c r="Q869" t="str">
        <f>SUBSTITUTE(Table3[[#This Row],[Column1]],"'","")</f>
        <v>RXN-HACNH_m_FWD-YJL200C</v>
      </c>
      <c r="S869" t="s">
        <v>979</v>
      </c>
      <c r="T869" t="s">
        <v>415</v>
      </c>
      <c r="U869">
        <v>8.2534183000000005E-8</v>
      </c>
      <c r="V869" cm="1">
        <f t="array" ref="V869">(_xlfn._xlws.FILTER(Table3[Column2],Table3[Column2]=Table5[[#This Row],[Column1]],"")=Table5[[#This Row],[Column1]])*Table5[[#This Row],[Column3]]</f>
        <v>0</v>
      </c>
      <c r="X869" t="s">
        <v>883</v>
      </c>
      <c r="Y869" t="s">
        <v>415</v>
      </c>
      <c r="Z869">
        <v>2.6090118999999999E-7</v>
      </c>
      <c r="AA869">
        <f>_xlfn.XLOOKUP(Table4[[#This Row],[Column1]],Table2[Column1],Table2[Column3])</f>
        <v>2.6090118999999999E-7</v>
      </c>
      <c r="AB869">
        <f>(Table4[[#This Row],[old flux]]-Table4[[#This Row],[Column3]])/Table4[[#This Row],[old flux]]</f>
        <v>0</v>
      </c>
    </row>
    <row r="870" spans="6:28" hidden="1" x14ac:dyDescent="0.2">
      <c r="F870" t="s">
        <v>6621</v>
      </c>
      <c r="G870">
        <f>_xlfn.XLOOKUP(SUBSTITUTE(Table6[[#This Row],[rxn]],"'",""),Table1[rxnid2],Table1[kapp (1/h)],MEDIAN(Table1[kapp (1/h)]))</f>
        <v>24803.684102600713</v>
      </c>
      <c r="J870" t="s">
        <v>980</v>
      </c>
      <c r="K870" t="s">
        <v>415</v>
      </c>
      <c r="L870">
        <v>2.3084679999999998E-8</v>
      </c>
      <c r="M870" cm="1">
        <f t="array" ref="M870">(_xlfn._xlws.FILTER(Table3[Column2],Table3[Column2]=Table2[[#This Row],[Column1]],"")=Table2[[#This Row],[Column1]])*Table2[[#This Row],[Column3]]</f>
        <v>0</v>
      </c>
      <c r="P870" t="s">
        <v>2747</v>
      </c>
      <c r="Q870" t="str">
        <f>SUBSTITUTE(Table3[[#This Row],[Column1]],"'","")</f>
        <v>RXN-HACNH_m_REV-YJL200C</v>
      </c>
      <c r="S870" t="s">
        <v>980</v>
      </c>
      <c r="T870" t="s">
        <v>415</v>
      </c>
      <c r="U870">
        <v>2.3084679999999998E-8</v>
      </c>
      <c r="V870" cm="1">
        <f t="array" ref="V870">(_xlfn._xlws.FILTER(Table3[Column2],Table3[Column2]=Table5[[#This Row],[Column1]],"")=Table5[[#This Row],[Column1]])*Table5[[#This Row],[Column3]]</f>
        <v>0</v>
      </c>
      <c r="X870" t="s">
        <v>5385</v>
      </c>
      <c r="Y870" t="s">
        <v>415</v>
      </c>
      <c r="Z870">
        <v>1.123019E-9</v>
      </c>
      <c r="AA870" t="e">
        <f>_xlfn.XLOOKUP(Table4[[#This Row],[Column1]],Table2[Column1],Table2[Column3])</f>
        <v>#N/A</v>
      </c>
      <c r="AB870" t="e">
        <f>(Table4[[#This Row],[old flux]]-Table4[[#This Row],[Column3]])/Table4[[#This Row],[old flux]]</f>
        <v>#N/A</v>
      </c>
    </row>
    <row r="871" spans="6:28" hidden="1" x14ac:dyDescent="0.2">
      <c r="F871" t="s">
        <v>6622</v>
      </c>
      <c r="G871">
        <f>_xlfn.XLOOKUP(SUBSTITUTE(Table6[[#This Row],[rxn]],"'",""),Table1[rxnid2],Table1[kapp (1/h)],MEDIAN(Table1[kapp (1/h)]))</f>
        <v>24803.684102600713</v>
      </c>
      <c r="J871" t="s">
        <v>981</v>
      </c>
      <c r="K871" t="s">
        <v>415</v>
      </c>
      <c r="L871">
        <v>1.5770115000000001E-7</v>
      </c>
      <c r="M871" cm="1">
        <f t="array" ref="M871">(_xlfn._xlws.FILTER(Table3[Column2],Table3[Column2]=Table2[[#This Row],[Column1]],"")=Table2[[#This Row],[Column1]])*Table2[[#This Row],[Column3]]</f>
        <v>0</v>
      </c>
      <c r="P871" t="s">
        <v>2748</v>
      </c>
      <c r="Q871" t="str">
        <f>SUBSTITUTE(Table3[[#This Row],[Column1]],"'","")</f>
        <v>RXN-HCYSMT_c_FWD-YLL062C</v>
      </c>
      <c r="S871" t="s">
        <v>981</v>
      </c>
      <c r="T871" t="s">
        <v>415</v>
      </c>
      <c r="U871">
        <v>1.5770115000000001E-7</v>
      </c>
      <c r="V871" cm="1">
        <f t="array" ref="V871">(_xlfn._xlws.FILTER(Table3[Column2],Table3[Column2]=Table5[[#This Row],[Column1]],"")=Table5[[#This Row],[Column1]])*Table5[[#This Row],[Column3]]</f>
        <v>0</v>
      </c>
      <c r="X871" t="s">
        <v>884</v>
      </c>
      <c r="Y871" t="s">
        <v>415</v>
      </c>
      <c r="Z871">
        <v>1.667571764E-6</v>
      </c>
      <c r="AA871">
        <f>_xlfn.XLOOKUP(Table4[[#This Row],[Column1]],Table2[Column1],Table2[Column3])</f>
        <v>1.667571764E-6</v>
      </c>
      <c r="AB871">
        <f>(Table4[[#This Row],[old flux]]-Table4[[#This Row],[Column3]])/Table4[[#This Row],[old flux]]</f>
        <v>0</v>
      </c>
    </row>
    <row r="872" spans="6:28" hidden="1" x14ac:dyDescent="0.2">
      <c r="F872" t="s">
        <v>6623</v>
      </c>
      <c r="G872">
        <f>_xlfn.XLOOKUP(SUBSTITUTE(Table6[[#This Row],[rxn]],"'",""),Table1[rxnid2],Table1[kapp (1/h)],MEDIAN(Table1[kapp (1/h)]))</f>
        <v>24803.684102600713</v>
      </c>
      <c r="J872" t="s">
        <v>982</v>
      </c>
      <c r="K872" t="s">
        <v>415</v>
      </c>
      <c r="L872">
        <v>5.9610023999999997E-8</v>
      </c>
      <c r="M872" cm="1">
        <f t="array" ref="M872">(_xlfn._xlws.FILTER(Table3[Column2],Table3[Column2]=Table2[[#This Row],[Column1]],"")=Table2[[#This Row],[Column1]])*Table2[[#This Row],[Column3]]</f>
        <v>0</v>
      </c>
      <c r="P872" t="s">
        <v>2749</v>
      </c>
      <c r="Q872" t="str">
        <f>SUBSTITUTE(Table3[[#This Row],[Column1]],"'","")</f>
        <v>RXN-HCYSMT_c_FWD-YPL273W</v>
      </c>
      <c r="S872" t="s">
        <v>982</v>
      </c>
      <c r="T872" t="s">
        <v>415</v>
      </c>
      <c r="U872">
        <v>5.9610023999999997E-8</v>
      </c>
      <c r="V872" cm="1">
        <f t="array" ref="V872">(_xlfn._xlws.FILTER(Table3[Column2],Table3[Column2]=Table5[[#This Row],[Column1]],"")=Table5[[#This Row],[Column1]])*Table5[[#This Row],[Column3]]</f>
        <v>0</v>
      </c>
      <c r="X872" t="s">
        <v>5386</v>
      </c>
      <c r="Y872" t="s">
        <v>415</v>
      </c>
      <c r="Z872">
        <v>1.9293590000000001E-9</v>
      </c>
      <c r="AA872" t="e">
        <f>_xlfn.XLOOKUP(Table4[[#This Row],[Column1]],Table2[Column1],Table2[Column3])</f>
        <v>#N/A</v>
      </c>
      <c r="AB872" t="e">
        <f>(Table4[[#This Row],[old flux]]-Table4[[#This Row],[Column3]])/Table4[[#This Row],[old flux]]</f>
        <v>#N/A</v>
      </c>
    </row>
    <row r="873" spans="6:28" hidden="1" x14ac:dyDescent="0.2">
      <c r="F873" t="s">
        <v>6624</v>
      </c>
      <c r="G873">
        <f>_xlfn.XLOOKUP(SUBSTITUTE(Table6[[#This Row],[rxn]],"'",""),Table1[rxnid2],Table1[kapp (1/h)],MEDIAN(Table1[kapp (1/h)]))</f>
        <v>24803.684102600713</v>
      </c>
      <c r="J873" t="s">
        <v>983</v>
      </c>
      <c r="K873" t="s">
        <v>415</v>
      </c>
      <c r="L873">
        <v>2.2275626E-8</v>
      </c>
      <c r="M873" cm="1">
        <f t="array" ref="M873">(_xlfn._xlws.FILTER(Table3[Column2],Table3[Column2]=Table2[[#This Row],[Column1]],"")=Table2[[#This Row],[Column1]])*Table2[[#This Row],[Column3]]</f>
        <v>0</v>
      </c>
      <c r="P873" t="s">
        <v>2750</v>
      </c>
      <c r="Q873" t="str">
        <f>SUBSTITUTE(Table3[[#This Row],[Column1]],"'","")</f>
        <v>RXN-HICITD_m_FWD-YIL094C</v>
      </c>
      <c r="S873" t="s">
        <v>983</v>
      </c>
      <c r="T873" t="s">
        <v>415</v>
      </c>
      <c r="U873">
        <v>2.2275626E-8</v>
      </c>
      <c r="V873" cm="1">
        <f t="array" ref="V873">(_xlfn._xlws.FILTER(Table3[Column2],Table3[Column2]=Table5[[#This Row],[Column1]],"")=Table5[[#This Row],[Column1]])*Table5[[#This Row],[Column3]]</f>
        <v>0</v>
      </c>
      <c r="X873" t="s">
        <v>885</v>
      </c>
      <c r="Y873" t="s">
        <v>415</v>
      </c>
      <c r="Z873">
        <v>3.9225501999999997E-8</v>
      </c>
      <c r="AA873">
        <f>_xlfn.XLOOKUP(Table4[[#This Row],[Column1]],Table2[Column1],Table2[Column3])</f>
        <v>3.9225501999999997E-8</v>
      </c>
      <c r="AB873">
        <f>(Table4[[#This Row],[old flux]]-Table4[[#This Row],[Column3]])/Table4[[#This Row],[old flux]]</f>
        <v>0</v>
      </c>
    </row>
    <row r="874" spans="6:28" hidden="1" x14ac:dyDescent="0.2">
      <c r="F874" t="s">
        <v>6625</v>
      </c>
      <c r="G874">
        <f>_xlfn.XLOOKUP(SUBSTITUTE(Table6[[#This Row],[rxn]],"'",""),Table1[rxnid2],Table1[kapp (1/h)],MEDIAN(Table1[kapp (1/h)]))</f>
        <v>24803.684102600713</v>
      </c>
      <c r="J874" t="s">
        <v>984</v>
      </c>
      <c r="K874" t="s">
        <v>415</v>
      </c>
      <c r="L874">
        <v>4.4015040080000003E-6</v>
      </c>
      <c r="M874" cm="1">
        <f t="array" ref="M874">(_xlfn._xlws.FILTER(Table3[Column2],Table3[Column2]=Table2[[#This Row],[Column1]],"")=Table2[[#This Row],[Column1]])*Table2[[#This Row],[Column3]]</f>
        <v>0</v>
      </c>
      <c r="P874" t="s">
        <v>2751</v>
      </c>
      <c r="Q874" t="str">
        <f>SUBSTITUTE(Table3[[#This Row],[Column1]],"'","")</f>
        <v>RXN-HSDx_c_FWD-YJR139C</v>
      </c>
      <c r="S874" t="s">
        <v>984</v>
      </c>
      <c r="T874" t="s">
        <v>415</v>
      </c>
      <c r="U874">
        <v>4.4015040080000003E-6</v>
      </c>
      <c r="V874" cm="1">
        <f t="array" ref="V874">(_xlfn._xlws.FILTER(Table3[Column2],Table3[Column2]=Table5[[#This Row],[Column1]],"")=Table5[[#This Row],[Column1]])*Table5[[#This Row],[Column3]]</f>
        <v>0</v>
      </c>
      <c r="X874" t="s">
        <v>886</v>
      </c>
      <c r="Y874" t="s">
        <v>415</v>
      </c>
      <c r="Z874">
        <v>2.8571058100000003E-7</v>
      </c>
      <c r="AA874">
        <f>_xlfn.XLOOKUP(Table4[[#This Row],[Column1]],Table2[Column1],Table2[Column3])</f>
        <v>2.8571058100000003E-7</v>
      </c>
      <c r="AB874">
        <f>(Table4[[#This Row],[old flux]]-Table4[[#This Row],[Column3]])/Table4[[#This Row],[old flux]]</f>
        <v>0</v>
      </c>
    </row>
    <row r="875" spans="6:28" hidden="1" x14ac:dyDescent="0.2">
      <c r="F875" t="s">
        <v>6626</v>
      </c>
      <c r="G875">
        <f>_xlfn.XLOOKUP(SUBSTITUTE(Table6[[#This Row],[rxn]],"'",""),Table1[rxnid2],Table1[kapp (1/h)],MEDIAN(Table1[kapp (1/h)]))</f>
        <v>24803.684102600713</v>
      </c>
      <c r="J875" t="s">
        <v>985</v>
      </c>
      <c r="K875" t="s">
        <v>415</v>
      </c>
      <c r="L875">
        <v>2.8422472499999997E-7</v>
      </c>
      <c r="M875" cm="1">
        <f t="array" ref="M875">(_xlfn._xlws.FILTER(Table3[Column2],Table3[Column2]=Table2[[#This Row],[Column1]],"")=Table2[[#This Row],[Column1]])*Table2[[#This Row],[Column3]]</f>
        <v>0</v>
      </c>
      <c r="P875" t="s">
        <v>2752</v>
      </c>
      <c r="Q875" t="str">
        <f>SUBSTITUTE(Table3[[#This Row],[Column1]],"'","")</f>
        <v>RXN-HSDy_c_FWD-YJR139C</v>
      </c>
      <c r="S875" t="s">
        <v>985</v>
      </c>
      <c r="T875" t="s">
        <v>415</v>
      </c>
      <c r="U875">
        <v>2.8422472499999997E-7</v>
      </c>
      <c r="V875" cm="1">
        <f t="array" ref="V875">(_xlfn._xlws.FILTER(Table3[Column2],Table3[Column2]=Table5[[#This Row],[Column1]],"")=Table5[[#This Row],[Column1]])*Table5[[#This Row],[Column3]]</f>
        <v>0</v>
      </c>
      <c r="X875" t="s">
        <v>887</v>
      </c>
      <c r="Y875" t="s">
        <v>415</v>
      </c>
      <c r="Z875">
        <v>9.9588116500000004E-7</v>
      </c>
      <c r="AA875">
        <f>_xlfn.XLOOKUP(Table4[[#This Row],[Column1]],Table2[Column1],Table2[Column3])</f>
        <v>9.9588116500000004E-7</v>
      </c>
      <c r="AB875">
        <f>(Table4[[#This Row],[old flux]]-Table4[[#This Row],[Column3]])/Table4[[#This Row],[old flux]]</f>
        <v>0</v>
      </c>
    </row>
    <row r="876" spans="6:28" hidden="1" x14ac:dyDescent="0.2">
      <c r="F876" t="s">
        <v>6627</v>
      </c>
      <c r="G876">
        <f>_xlfn.XLOOKUP(SUBSTITUTE(Table6[[#This Row],[rxn]],"'",""),Table1[rxnid2],Table1[kapp (1/h)],MEDIAN(Table1[kapp (1/h)]))</f>
        <v>24803.684102600713</v>
      </c>
      <c r="J876" t="s">
        <v>986</v>
      </c>
      <c r="K876" t="s">
        <v>415</v>
      </c>
      <c r="L876">
        <v>7.8269100380000006E-6</v>
      </c>
      <c r="M876" cm="1">
        <f t="array" ref="M876">(_xlfn._xlws.FILTER(Table3[Column2],Table3[Column2]=Table2[[#This Row],[Column1]],"")=Table2[[#This Row],[Column1]])*Table2[[#This Row],[Column3]]</f>
        <v>0</v>
      </c>
      <c r="P876" t="s">
        <v>2753</v>
      </c>
      <c r="Q876" t="str">
        <f>SUBSTITUTE(Table3[[#This Row],[Column1]],"'","")</f>
        <v>RXN-HSK_c_FWD-YHR025W</v>
      </c>
      <c r="S876" t="s">
        <v>986</v>
      </c>
      <c r="T876" t="s">
        <v>415</v>
      </c>
      <c r="U876">
        <v>7.8269100380000006E-6</v>
      </c>
      <c r="V876" cm="1">
        <f t="array" ref="V876">(_xlfn._xlws.FILTER(Table3[Column2],Table3[Column2]=Table5[[#This Row],[Column1]],"")=Table5[[#This Row],[Column1]])*Table5[[#This Row],[Column3]]</f>
        <v>0</v>
      </c>
      <c r="X876" t="s">
        <v>5387</v>
      </c>
      <c r="Y876" t="s">
        <v>415</v>
      </c>
      <c r="Z876">
        <v>2.85409E-9</v>
      </c>
      <c r="AA876" t="e">
        <f>_xlfn.XLOOKUP(Table4[[#This Row],[Column1]],Table2[Column1],Table2[Column3])</f>
        <v>#N/A</v>
      </c>
      <c r="AB876" t="e">
        <f>(Table4[[#This Row],[old flux]]-Table4[[#This Row],[Column3]])/Table4[[#This Row],[old flux]]</f>
        <v>#N/A</v>
      </c>
    </row>
    <row r="877" spans="6:28" hidden="1" x14ac:dyDescent="0.2">
      <c r="F877" t="s">
        <v>6628</v>
      </c>
      <c r="G877">
        <f>_xlfn.XLOOKUP(SUBSTITUTE(Table6[[#This Row],[rxn]],"'",""),Table1[rxnid2],Table1[kapp (1/h)],MEDIAN(Table1[kapp (1/h)]))</f>
        <v>24803.684102600713</v>
      </c>
      <c r="J877" t="s">
        <v>987</v>
      </c>
      <c r="K877" t="s">
        <v>415</v>
      </c>
      <c r="L877">
        <v>5.6398544999999998E-8</v>
      </c>
      <c r="M877" cm="1">
        <f t="array" ref="M877">(_xlfn._xlws.FILTER(Table3[Column2],Table3[Column2]=Table2[[#This Row],[Column1]],"")=Table2[[#This Row],[Column1]])*Table2[[#This Row],[Column3]]</f>
        <v>0</v>
      </c>
      <c r="P877" t="s">
        <v>2754</v>
      </c>
      <c r="Q877" t="str">
        <f>SUBSTITUTE(Table3[[#This Row],[Column1]],"'","")</f>
        <v>RXN-HSERTA_c_FWD-YNL277W</v>
      </c>
      <c r="S877" t="s">
        <v>987</v>
      </c>
      <c r="T877" t="s">
        <v>415</v>
      </c>
      <c r="U877">
        <v>5.6398544999999998E-8</v>
      </c>
      <c r="V877" cm="1">
        <f t="array" ref="V877">(_xlfn._xlws.FILTER(Table3[Column2],Table3[Column2]=Table5[[#This Row],[Column1]],"")=Table5[[#This Row],[Column1]])*Table5[[#This Row],[Column3]]</f>
        <v>0</v>
      </c>
      <c r="X877" t="s">
        <v>888</v>
      </c>
      <c r="Y877" t="s">
        <v>415</v>
      </c>
      <c r="Z877">
        <v>2.9871033099999999E-7</v>
      </c>
      <c r="AA877">
        <f>_xlfn.XLOOKUP(Table4[[#This Row],[Column1]],Table2[Column1],Table2[Column3])</f>
        <v>2.9871033099999999E-7</v>
      </c>
      <c r="AB877">
        <f>(Table4[[#This Row],[old flux]]-Table4[[#This Row],[Column3]])/Table4[[#This Row],[old flux]]</f>
        <v>0</v>
      </c>
    </row>
    <row r="878" spans="6:28" hidden="1" x14ac:dyDescent="0.2">
      <c r="F878" t="s">
        <v>6629</v>
      </c>
      <c r="G878">
        <f>_xlfn.XLOOKUP(SUBSTITUTE(Table6[[#This Row],[rxn]],"'",""),Table1[rxnid2],Table1[kapp (1/h)],MEDIAN(Table1[kapp (1/h)]))</f>
        <v>24803.684102600713</v>
      </c>
      <c r="J878" t="s">
        <v>988</v>
      </c>
      <c r="K878" t="s">
        <v>415</v>
      </c>
      <c r="L878">
        <v>4.08570304E-7</v>
      </c>
      <c r="M878" cm="1">
        <f t="array" ref="M878">(_xlfn._xlws.FILTER(Table3[Column2],Table3[Column2]=Table2[[#This Row],[Column1]],"")=Table2[[#This Row],[Column1]])*Table2[[#This Row],[Column3]]</f>
        <v>0</v>
      </c>
      <c r="P878" t="s">
        <v>2755</v>
      </c>
      <c r="Q878" t="str">
        <f>SUBSTITUTE(Table3[[#This Row],[Column1]],"'","")</f>
        <v>RXN-GLYOX_c_FWD-YDR272W</v>
      </c>
      <c r="S878" t="s">
        <v>988</v>
      </c>
      <c r="T878" t="s">
        <v>415</v>
      </c>
      <c r="U878">
        <v>4.08570304E-7</v>
      </c>
      <c r="V878" cm="1">
        <f t="array" ref="V878">(_xlfn._xlws.FILTER(Table3[Column2],Table3[Column2]=Table5[[#This Row],[Column1]],"")=Table5[[#This Row],[Column1]])*Table5[[#This Row],[Column3]]</f>
        <v>0</v>
      </c>
      <c r="X878" t="s">
        <v>889</v>
      </c>
      <c r="Y878" t="s">
        <v>415</v>
      </c>
      <c r="Z878">
        <v>1.2846073300000001E-7</v>
      </c>
      <c r="AA878">
        <f>_xlfn.XLOOKUP(Table4[[#This Row],[Column1]],Table2[Column1],Table2[Column3])</f>
        <v>1.2846073300000001E-7</v>
      </c>
      <c r="AB878">
        <f>(Table4[[#This Row],[old flux]]-Table4[[#This Row],[Column3]])/Table4[[#This Row],[old flux]]</f>
        <v>0</v>
      </c>
    </row>
    <row r="879" spans="6:28" hidden="1" x14ac:dyDescent="0.2">
      <c r="F879" t="s">
        <v>6630</v>
      </c>
      <c r="G879">
        <f>_xlfn.XLOOKUP(SUBSTITUTE(Table6[[#This Row],[rxn]],"'",""),Table1[rxnid2],Table1[kapp (1/h)],MEDIAN(Table1[kapp (1/h)]))</f>
        <v>24803.684102600713</v>
      </c>
      <c r="J879" t="s">
        <v>989</v>
      </c>
      <c r="K879" t="s">
        <v>415</v>
      </c>
      <c r="L879">
        <v>4.8162860599999998E-7</v>
      </c>
      <c r="M879" cm="1">
        <f t="array" ref="M879">(_xlfn._xlws.FILTER(Table3[Column2],Table3[Column2]=Table2[[#This Row],[Column1]],"")=Table2[[#This Row],[Column1]])*Table2[[#This Row],[Column3]]</f>
        <v>0</v>
      </c>
      <c r="P879" t="s">
        <v>2756</v>
      </c>
      <c r="Q879" t="str">
        <f>SUBSTITUTE(Table3[[#This Row],[Column1]],"'","")</f>
        <v>RXN-GLYOX_m_FWD-YOR040W</v>
      </c>
      <c r="S879" t="s">
        <v>989</v>
      </c>
      <c r="T879" t="s">
        <v>415</v>
      </c>
      <c r="U879">
        <v>4.8162860599999998E-7</v>
      </c>
      <c r="V879" cm="1">
        <f t="array" ref="V879">(_xlfn._xlws.FILTER(Table3[Column2],Table3[Column2]=Table5[[#This Row],[Column1]],"")=Table5[[#This Row],[Column1]])*Table5[[#This Row],[Column3]]</f>
        <v>0</v>
      </c>
      <c r="X879" t="s">
        <v>890</v>
      </c>
      <c r="Y879" t="s">
        <v>415</v>
      </c>
      <c r="Z879">
        <v>3.7695710199999998E-7</v>
      </c>
      <c r="AA879">
        <f>_xlfn.XLOOKUP(Table4[[#This Row],[Column1]],Table2[Column1],Table2[Column3])</f>
        <v>3.7695710199999998E-7</v>
      </c>
      <c r="AB879">
        <f>(Table4[[#This Row],[old flux]]-Table4[[#This Row],[Column3]])/Table4[[#This Row],[old flux]]</f>
        <v>0</v>
      </c>
    </row>
    <row r="880" spans="6:28" hidden="1" x14ac:dyDescent="0.2">
      <c r="F880" t="s">
        <v>6631</v>
      </c>
      <c r="G880">
        <f>_xlfn.XLOOKUP(SUBSTITUTE(Table6[[#This Row],[rxn]],"'",""),Table1[rxnid2],Table1[kapp (1/h)],MEDIAN(Table1[kapp (1/h)]))</f>
        <v>24803.684102600713</v>
      </c>
      <c r="J880" t="s">
        <v>990</v>
      </c>
      <c r="K880" t="s">
        <v>415</v>
      </c>
      <c r="L880">
        <v>3.9731034499999998E-7</v>
      </c>
      <c r="M880" cm="1">
        <f t="array" ref="M880">(_xlfn._xlws.FILTER(Table3[Column2],Table3[Column2]=Table2[[#This Row],[Column1]],"")=Table2[[#This Row],[Column1]])*Table2[[#This Row],[Column3]]</f>
        <v>0</v>
      </c>
      <c r="P880" t="s">
        <v>2757</v>
      </c>
      <c r="Q880" t="str">
        <f>SUBSTITUTE(Table3[[#This Row],[Column1]],"'","")</f>
        <v>RXN-HBZOPT6_m_FWD-YNR041C</v>
      </c>
      <c r="S880" t="s">
        <v>990</v>
      </c>
      <c r="T880" t="s">
        <v>415</v>
      </c>
      <c r="U880">
        <v>3.9731034499999998E-7</v>
      </c>
      <c r="V880" cm="1">
        <f t="array" ref="V880">(_xlfn._xlws.FILTER(Table3[Column2],Table3[Column2]=Table5[[#This Row],[Column1]],"")=Table5[[#This Row],[Column1]])*Table5[[#This Row],[Column3]]</f>
        <v>0</v>
      </c>
      <c r="X880" t="s">
        <v>891</v>
      </c>
      <c r="Y880" t="s">
        <v>415</v>
      </c>
      <c r="Z880">
        <v>1.374279E-8</v>
      </c>
      <c r="AA880">
        <f>_xlfn.XLOOKUP(Table4[[#This Row],[Column1]],Table2[Column1],Table2[Column3])</f>
        <v>1.374279E-8</v>
      </c>
      <c r="AB880">
        <f>(Table4[[#This Row],[old flux]]-Table4[[#This Row],[Column3]])/Table4[[#This Row],[old flux]]</f>
        <v>0</v>
      </c>
    </row>
    <row r="881" spans="6:28" hidden="1" x14ac:dyDescent="0.2">
      <c r="F881" t="s">
        <v>6632</v>
      </c>
      <c r="G881">
        <f>_xlfn.XLOOKUP(SUBSTITUTE(Table6[[#This Row],[rxn]],"'",""),Table1[rxnid2],Table1[kapp (1/h)],MEDIAN(Table1[kapp (1/h)]))</f>
        <v>24803.684102600713</v>
      </c>
      <c r="J881" t="s">
        <v>991</v>
      </c>
      <c r="K881" t="s">
        <v>415</v>
      </c>
      <c r="L881">
        <v>1.7855857100000001E-7</v>
      </c>
      <c r="M881" cm="1">
        <f t="array" ref="M881">(_xlfn._xlws.FILTER(Table3[Column2],Table3[Column2]=Table2[[#This Row],[Column1]],"")=Table2[[#This Row],[Column1]])*Table2[[#This Row],[Column3]]</f>
        <v>0</v>
      </c>
      <c r="P881" t="s">
        <v>2758</v>
      </c>
      <c r="Q881" t="str">
        <f>SUBSTITUTE(Table3[[#This Row],[Column1]],"'","")</f>
        <v>RXN-HETZK_c_FWD-YPL214C</v>
      </c>
      <c r="S881" t="s">
        <v>991</v>
      </c>
      <c r="T881" t="s">
        <v>415</v>
      </c>
      <c r="U881">
        <v>1.7855857100000001E-7</v>
      </c>
      <c r="V881" cm="1">
        <f t="array" ref="V881">(_xlfn._xlws.FILTER(Table3[Column2],Table3[Column2]=Table5[[#This Row],[Column1]],"")=Table5[[#This Row],[Column1]])*Table5[[#This Row],[Column3]]</f>
        <v>0</v>
      </c>
      <c r="X881" t="s">
        <v>892</v>
      </c>
      <c r="Y881" t="s">
        <v>415</v>
      </c>
      <c r="Z881">
        <v>2.1669315999999999E-8</v>
      </c>
      <c r="AA881">
        <f>_xlfn.XLOOKUP(Table4[[#This Row],[Column1]],Table2[Column1],Table2[Column3])</f>
        <v>2.1669315999999999E-8</v>
      </c>
      <c r="AB881">
        <f>(Table4[[#This Row],[old flux]]-Table4[[#This Row],[Column3]])/Table4[[#This Row],[old flux]]</f>
        <v>0</v>
      </c>
    </row>
    <row r="882" spans="6:28" hidden="1" x14ac:dyDescent="0.2">
      <c r="F882" t="s">
        <v>6633</v>
      </c>
      <c r="G882">
        <f>_xlfn.XLOOKUP(SUBSTITUTE(Table6[[#This Row],[rxn]],"'",""),Table1[rxnid2],Table1[kapp (1/h)],MEDIAN(Table1[kapp (1/h)]))</f>
        <v>24803.684102600713</v>
      </c>
      <c r="J882" t="s">
        <v>992</v>
      </c>
      <c r="K882" t="s">
        <v>415</v>
      </c>
      <c r="L882">
        <v>1.3007545E-8</v>
      </c>
      <c r="M882" cm="1">
        <f t="array" ref="M882">(_xlfn._xlws.FILTER(Table3[Column2],Table3[Column2]=Table2[[#This Row],[Column1]],"")=Table2[[#This Row],[Column1]])*Table2[[#This Row],[Column3]]</f>
        <v>0</v>
      </c>
      <c r="P882" t="s">
        <v>2759</v>
      </c>
      <c r="Q882" t="str">
        <f>SUBSTITUTE(Table3[[#This Row],[Column1]],"'","")</f>
        <v>RXN-PPBNGD_c_FWD-YDL205C</v>
      </c>
      <c r="S882" t="s">
        <v>992</v>
      </c>
      <c r="T882" t="s">
        <v>415</v>
      </c>
      <c r="U882">
        <v>1.3007545E-8</v>
      </c>
      <c r="V882" cm="1">
        <f t="array" ref="V882">(_xlfn._xlws.FILTER(Table3[Column2],Table3[Column2]=Table5[[#This Row],[Column1]],"")=Table5[[#This Row],[Column1]])*Table5[[#This Row],[Column3]]</f>
        <v>0</v>
      </c>
      <c r="X882" t="s">
        <v>893</v>
      </c>
      <c r="Y882" t="s">
        <v>415</v>
      </c>
      <c r="Z882">
        <v>7.3914794900000002E-7</v>
      </c>
      <c r="AA882">
        <f>_xlfn.XLOOKUP(Table4[[#This Row],[Column1]],Table2[Column1],Table2[Column3])</f>
        <v>7.3914794900000002E-7</v>
      </c>
      <c r="AB882">
        <f>(Table4[[#This Row],[old flux]]-Table4[[#This Row],[Column3]])/Table4[[#This Row],[old flux]]</f>
        <v>0</v>
      </c>
    </row>
    <row r="883" spans="6:28" hidden="1" x14ac:dyDescent="0.2">
      <c r="F883" t="s">
        <v>6634</v>
      </c>
      <c r="G883">
        <f>_xlfn.XLOOKUP(SUBSTITUTE(Table6[[#This Row],[rxn]],"'",""),Table1[rxnid2],Table1[kapp (1/h)],MEDIAN(Table1[kapp (1/h)]))</f>
        <v>24803.684102600713</v>
      </c>
      <c r="J883" t="s">
        <v>993</v>
      </c>
      <c r="K883" t="s">
        <v>415</v>
      </c>
      <c r="L883">
        <v>9.4993491000000003E-8</v>
      </c>
      <c r="M883" cm="1">
        <f t="array" ref="M883">(_xlfn._xlws.FILTER(Table3[Column2],Table3[Column2]=Table2[[#This Row],[Column1]],"")=Table2[[#This Row],[Column1]])*Table2[[#This Row],[Column3]]</f>
        <v>0</v>
      </c>
      <c r="P883" t="s">
        <v>2760</v>
      </c>
      <c r="Q883" t="str">
        <f>SUBSTITUTE(Table3[[#This Row],[Column1]],"'","")</f>
        <v>RXN-HMGCOAR_c_FWD-YML075C</v>
      </c>
      <c r="S883" t="s">
        <v>993</v>
      </c>
      <c r="T883" t="s">
        <v>415</v>
      </c>
      <c r="U883">
        <v>9.4993491000000003E-8</v>
      </c>
      <c r="V883" cm="1">
        <f t="array" ref="V883">(_xlfn._xlws.FILTER(Table3[Column2],Table3[Column2]=Table5[[#This Row],[Column1]],"")=Table5[[#This Row],[Column1]])*Table5[[#This Row],[Column3]]</f>
        <v>0</v>
      </c>
      <c r="X883" t="s">
        <v>5388</v>
      </c>
      <c r="Y883" t="s">
        <v>415</v>
      </c>
      <c r="Z883">
        <v>8.7693700000000005E-10</v>
      </c>
      <c r="AA883" t="e">
        <f>_xlfn.XLOOKUP(Table4[[#This Row],[Column1]],Table2[Column1],Table2[Column3])</f>
        <v>#N/A</v>
      </c>
      <c r="AB883" t="e">
        <f>(Table4[[#This Row],[old flux]]-Table4[[#This Row],[Column3]])/Table4[[#This Row],[old flux]]</f>
        <v>#N/A</v>
      </c>
    </row>
    <row r="884" spans="6:28" hidden="1" x14ac:dyDescent="0.2">
      <c r="F884" t="s">
        <v>6635</v>
      </c>
      <c r="G884">
        <f>_xlfn.XLOOKUP(SUBSTITUTE(Table6[[#This Row],[rxn]],"'",""),Table1[rxnid2],Table1[kapp (1/h)],MEDIAN(Table1[kapp (1/h)]))</f>
        <v>24803.684102600713</v>
      </c>
      <c r="J884" t="s">
        <v>994</v>
      </c>
      <c r="K884" t="s">
        <v>415</v>
      </c>
      <c r="L884">
        <v>7.9609736100000005E-7</v>
      </c>
      <c r="M884" cm="1">
        <f t="array" ref="M884">(_xlfn._xlws.FILTER(Table3[Column2],Table3[Column2]=Table2[[#This Row],[Column1]],"")=Table2[[#This Row],[Column1]])*Table2[[#This Row],[Column3]]</f>
        <v>0</v>
      </c>
      <c r="P884" t="s">
        <v>2761</v>
      </c>
      <c r="Q884" t="str">
        <f>SUBSTITUTE(Table3[[#This Row],[Column1]],"'","")</f>
        <v>RXN-HMGCOAR_c_FWD-YLR450W</v>
      </c>
      <c r="S884" t="s">
        <v>994</v>
      </c>
      <c r="T884" t="s">
        <v>415</v>
      </c>
      <c r="U884">
        <v>7.9609736100000005E-7</v>
      </c>
      <c r="V884" cm="1">
        <f t="array" ref="V884">(_xlfn._xlws.FILTER(Table3[Column2],Table3[Column2]=Table5[[#This Row],[Column1]],"")=Table5[[#This Row],[Column1]])*Table5[[#This Row],[Column3]]</f>
        <v>0</v>
      </c>
      <c r="X884" t="s">
        <v>894</v>
      </c>
      <c r="Y884" t="s">
        <v>415</v>
      </c>
      <c r="Z884">
        <v>4.2499188199999999E-7</v>
      </c>
      <c r="AA884">
        <f>_xlfn.XLOOKUP(Table4[[#This Row],[Column1]],Table2[Column1],Table2[Column3])</f>
        <v>4.2499188199999999E-7</v>
      </c>
      <c r="AB884">
        <f>(Table4[[#This Row],[old flux]]-Table4[[#This Row],[Column3]])/Table4[[#This Row],[old flux]]</f>
        <v>0</v>
      </c>
    </row>
    <row r="885" spans="6:28" hidden="1" x14ac:dyDescent="0.2">
      <c r="F885" t="s">
        <v>6636</v>
      </c>
      <c r="G885">
        <f>_xlfn.XLOOKUP(SUBSTITUTE(Table6[[#This Row],[rxn]],"'",""),Table1[rxnid2],Table1[kapp (1/h)],MEDIAN(Table1[kapp (1/h)]))</f>
        <v>24803.684102600713</v>
      </c>
      <c r="J885" t="s">
        <v>995</v>
      </c>
      <c r="K885" t="s">
        <v>415</v>
      </c>
      <c r="L885">
        <v>6.2436978999999995E-8</v>
      </c>
      <c r="M885" cm="1">
        <f t="array" ref="M885">(_xlfn._xlws.FILTER(Table3[Column2],Table3[Column2]=Table2[[#This Row],[Column1]],"")=Table2[[#This Row],[Column1]])*Table2[[#This Row],[Column3]]</f>
        <v>0</v>
      </c>
      <c r="P885" t="s">
        <v>2762</v>
      </c>
      <c r="Q885" t="str">
        <f>SUBSTITUTE(Table3[[#This Row],[Column1]],"'","")</f>
        <v>RXN-HMGCOAS_c_FWD-YML126C</v>
      </c>
      <c r="S885" t="s">
        <v>995</v>
      </c>
      <c r="T885" t="s">
        <v>415</v>
      </c>
      <c r="U885">
        <v>6.2436978999999995E-8</v>
      </c>
      <c r="V885" cm="1">
        <f t="array" ref="V885">(_xlfn._xlws.FILTER(Table3[Column2],Table3[Column2]=Table5[[#This Row],[Column1]],"")=Table5[[#This Row],[Column1]])*Table5[[#This Row],[Column3]]</f>
        <v>0</v>
      </c>
      <c r="X885" t="s">
        <v>895</v>
      </c>
      <c r="Y885" t="s">
        <v>415</v>
      </c>
      <c r="Z885">
        <v>3.0311203999999998E-8</v>
      </c>
      <c r="AA885">
        <f>_xlfn.XLOOKUP(Table4[[#This Row],[Column1]],Table2[Column1],Table2[Column3])</f>
        <v>3.0311203999999998E-8</v>
      </c>
      <c r="AB885">
        <f>(Table4[[#This Row],[old flux]]-Table4[[#This Row],[Column3]])/Table4[[#This Row],[old flux]]</f>
        <v>0</v>
      </c>
    </row>
    <row r="886" spans="6:28" hidden="1" x14ac:dyDescent="0.2">
      <c r="F886" t="s">
        <v>6637</v>
      </c>
      <c r="G886">
        <f>_xlfn.XLOOKUP(SUBSTITUTE(Table6[[#This Row],[rxn]],"'",""),Table1[rxnid2],Table1[kapp (1/h)],MEDIAN(Table1[kapp (1/h)]))</f>
        <v>24803.684102600713</v>
      </c>
      <c r="J886" t="s">
        <v>996</v>
      </c>
      <c r="K886" t="s">
        <v>415</v>
      </c>
      <c r="L886">
        <v>5.2007774100000005E-7</v>
      </c>
      <c r="M886" cm="1">
        <f t="array" ref="M886">(_xlfn._xlws.FILTER(Table3[Column2],Table3[Column2]=Table2[[#This Row],[Column1]],"")=Table2[[#This Row],[Column1]])*Table2[[#This Row],[Column3]]</f>
        <v>0</v>
      </c>
      <c r="P886" t="s">
        <v>2763</v>
      </c>
      <c r="Q886" t="str">
        <f>SUBSTITUTE(Table3[[#This Row],[Column1]],"'","")</f>
        <v>RXN-HMGCOAS_m_FWD-YML126C</v>
      </c>
      <c r="S886" t="s">
        <v>996</v>
      </c>
      <c r="T886" t="s">
        <v>415</v>
      </c>
      <c r="U886">
        <v>5.2007774100000005E-7</v>
      </c>
      <c r="V886" cm="1">
        <f t="array" ref="V886">(_xlfn._xlws.FILTER(Table3[Column2],Table3[Column2]=Table5[[#This Row],[Column1]],"")=Table5[[#This Row],[Column1]])*Table5[[#This Row],[Column3]]</f>
        <v>0</v>
      </c>
      <c r="X886" t="s">
        <v>896</v>
      </c>
      <c r="Y886" t="s">
        <v>415</v>
      </c>
      <c r="Z886">
        <v>8.9074919999999996E-8</v>
      </c>
      <c r="AA886">
        <f>_xlfn.XLOOKUP(Table4[[#This Row],[Column1]],Table2[Column1],Table2[Column3])</f>
        <v>8.9074919999999996E-8</v>
      </c>
      <c r="AB886">
        <f>(Table4[[#This Row],[old flux]]-Table4[[#This Row],[Column3]])/Table4[[#This Row],[old flux]]</f>
        <v>0</v>
      </c>
    </row>
    <row r="887" spans="6:28" hidden="1" x14ac:dyDescent="0.2">
      <c r="F887" t="s">
        <v>6638</v>
      </c>
      <c r="G887">
        <f>_xlfn.XLOOKUP(SUBSTITUTE(Table6[[#This Row],[rxn]],"'",""),Table1[rxnid2],Table1[kapp (1/h)],MEDIAN(Table1[kapp (1/h)]))</f>
        <v>24803.684102600713</v>
      </c>
      <c r="J887" t="s">
        <v>997</v>
      </c>
      <c r="K887" t="s">
        <v>415</v>
      </c>
      <c r="L887">
        <v>1.4439157569999999E-6</v>
      </c>
      <c r="M887" cm="1">
        <f t="array" ref="M887">(_xlfn._xlws.FILTER(Table3[Column2],Table3[Column2]=Table2[[#This Row],[Column1]],"")=Table2[[#This Row],[Column1]])*Table2[[#This Row],[Column3]]</f>
        <v>0</v>
      </c>
      <c r="P887" t="s">
        <v>2764</v>
      </c>
      <c r="Q887" t="str">
        <f>SUBSTITUTE(Table3[[#This Row],[Column1]],"'","")</f>
        <v>RXN-HMPK1_c_FWD-YPR121W</v>
      </c>
      <c r="S887" t="s">
        <v>997</v>
      </c>
      <c r="T887" t="s">
        <v>415</v>
      </c>
      <c r="U887">
        <v>1.4439157569999999E-6</v>
      </c>
      <c r="V887" cm="1">
        <f t="array" ref="V887">(_xlfn._xlws.FILTER(Table3[Column2],Table3[Column2]=Table5[[#This Row],[Column1]],"")=Table5[[#This Row],[Column1]])*Table5[[#This Row],[Column3]]</f>
        <v>0</v>
      </c>
      <c r="X887" t="s">
        <v>897</v>
      </c>
      <c r="Y887" t="s">
        <v>415</v>
      </c>
      <c r="Z887">
        <v>6.6975201349999997E-6</v>
      </c>
      <c r="AA887">
        <f>_xlfn.XLOOKUP(Table4[[#This Row],[Column1]],Table2[Column1],Table2[Column3])</f>
        <v>6.6975201349999997E-6</v>
      </c>
      <c r="AB887">
        <f>(Table4[[#This Row],[old flux]]-Table4[[#This Row],[Column3]])/Table4[[#This Row],[old flux]]</f>
        <v>0</v>
      </c>
    </row>
    <row r="888" spans="6:28" hidden="1" x14ac:dyDescent="0.2">
      <c r="F888" t="s">
        <v>6639</v>
      </c>
      <c r="G888">
        <f>_xlfn.XLOOKUP(SUBSTITUTE(Table6[[#This Row],[rxn]],"'",""),Table1[rxnid2],Table1[kapp (1/h)],MEDIAN(Table1[kapp (1/h)]))</f>
        <v>24803.684102600713</v>
      </c>
      <c r="J888" t="s">
        <v>998</v>
      </c>
      <c r="K888" t="s">
        <v>415</v>
      </c>
      <c r="L888">
        <v>1.34135014E-7</v>
      </c>
      <c r="M888" cm="1">
        <f t="array" ref="M888">(_xlfn._xlws.FILTER(Table3[Column2],Table3[Column2]=Table2[[#This Row],[Column1]],"")=Table2[[#This Row],[Column1]])*Table2[[#This Row],[Column3]]</f>
        <v>0</v>
      </c>
      <c r="P888" t="s">
        <v>2765</v>
      </c>
      <c r="Q888" t="str">
        <f>SUBSTITUTE(Table3[[#This Row],[Column1]],"'","")</f>
        <v>RXN-HMPK1_c_FWD-YPL258C</v>
      </c>
      <c r="S888" t="s">
        <v>998</v>
      </c>
      <c r="T888" t="s">
        <v>415</v>
      </c>
      <c r="U888">
        <v>1.34135014E-7</v>
      </c>
      <c r="V888" cm="1">
        <f t="array" ref="V888">(_xlfn._xlws.FILTER(Table3[Column2],Table3[Column2]=Table5[[#This Row],[Column1]],"")=Table5[[#This Row],[Column1]])*Table5[[#This Row],[Column3]]</f>
        <v>0</v>
      </c>
      <c r="X888" t="s">
        <v>898</v>
      </c>
      <c r="Y888" t="s">
        <v>415</v>
      </c>
      <c r="Z888">
        <v>6.2121580100000001E-7</v>
      </c>
      <c r="AA888">
        <f>_xlfn.XLOOKUP(Table4[[#This Row],[Column1]],Table2[Column1],Table2[Column3])</f>
        <v>6.2121580100000001E-7</v>
      </c>
      <c r="AB888">
        <f>(Table4[[#This Row],[old flux]]-Table4[[#This Row],[Column3]])/Table4[[#This Row],[old flux]]</f>
        <v>0</v>
      </c>
    </row>
    <row r="889" spans="6:28" hidden="1" x14ac:dyDescent="0.2">
      <c r="F889" t="s">
        <v>6640</v>
      </c>
      <c r="G889">
        <f>_xlfn.XLOOKUP(SUBSTITUTE(Table6[[#This Row],[rxn]],"'",""),Table1[rxnid2],Table1[kapp (1/h)],MEDIAN(Table1[kapp (1/h)]))</f>
        <v>24803.684102600713</v>
      </c>
      <c r="J889" t="s">
        <v>999</v>
      </c>
      <c r="K889" t="s">
        <v>415</v>
      </c>
      <c r="L889">
        <v>4.8346282779999997E-6</v>
      </c>
      <c r="M889" cm="1">
        <f t="array" ref="M889">(_xlfn._xlws.FILTER(Table3[Column2],Table3[Column2]=Table2[[#This Row],[Column1]],"")=Table2[[#This Row],[Column1]])*Table2[[#This Row],[Column3]]</f>
        <v>0</v>
      </c>
      <c r="P889" t="s">
        <v>2766</v>
      </c>
      <c r="Q889" t="str">
        <f>SUBSTITUTE(Table3[[#This Row],[Column1]],"'","")</f>
        <v>RXN-HMPK1_c_FWD-YOL055C</v>
      </c>
      <c r="S889" t="s">
        <v>999</v>
      </c>
      <c r="T889" t="s">
        <v>415</v>
      </c>
      <c r="U889">
        <v>4.8346282779999997E-6</v>
      </c>
      <c r="V889" cm="1">
        <f t="array" ref="V889">(_xlfn._xlws.FILTER(Table3[Column2],Table3[Column2]=Table5[[#This Row],[Column1]],"")=Table5[[#This Row],[Column1]])*Table5[[#This Row],[Column3]]</f>
        <v>0</v>
      </c>
      <c r="X889" t="s">
        <v>899</v>
      </c>
      <c r="Y889" t="s">
        <v>415</v>
      </c>
      <c r="Z889">
        <v>1.2020373800000001E-7</v>
      </c>
      <c r="AA889">
        <f>_xlfn.XLOOKUP(Table4[[#This Row],[Column1]],Table2[Column1],Table2[Column3])</f>
        <v>1.2020373800000001E-7</v>
      </c>
      <c r="AB889">
        <f>(Table4[[#This Row],[old flux]]-Table4[[#This Row],[Column3]])/Table4[[#This Row],[old flux]]</f>
        <v>0</v>
      </c>
    </row>
    <row r="890" spans="6:28" hidden="1" x14ac:dyDescent="0.2">
      <c r="F890" t="s">
        <v>6641</v>
      </c>
      <c r="G890">
        <f>_xlfn.XLOOKUP(SUBSTITUTE(Table6[[#This Row],[rxn]],"'",""),Table1[rxnid2],Table1[kapp (1/h)],MEDIAN(Table1[kapp (1/h)]))</f>
        <v>24803.684102600713</v>
      </c>
      <c r="J890" t="s">
        <v>1000</v>
      </c>
      <c r="K890" t="s">
        <v>415</v>
      </c>
      <c r="L890">
        <v>3.4611913999999998E-8</v>
      </c>
      <c r="M890" cm="1">
        <f t="array" ref="M890">(_xlfn._xlws.FILTER(Table3[Column2],Table3[Column2]=Table2[[#This Row],[Column1]],"")=Table2[[#This Row],[Column1]])*Table2[[#This Row],[Column3]]</f>
        <v>0</v>
      </c>
      <c r="P890" t="s">
        <v>2767</v>
      </c>
      <c r="Q890" t="str">
        <f>SUBSTITUTE(Table3[[#This Row],[Column1]],"'","")</f>
        <v>RXN-HXPRT_c_FWD-YDR399W</v>
      </c>
      <c r="S890" t="s">
        <v>1000</v>
      </c>
      <c r="T890" t="s">
        <v>415</v>
      </c>
      <c r="U890">
        <v>3.4611913999999998E-8</v>
      </c>
      <c r="V890" cm="1">
        <f t="array" ref="V890">(_xlfn._xlws.FILTER(Table3[Column2],Table3[Column2]=Table5[[#This Row],[Column1]],"")=Table5[[#This Row],[Column1]])*Table5[[#This Row],[Column3]]</f>
        <v>0</v>
      </c>
      <c r="X890" t="s">
        <v>900</v>
      </c>
      <c r="Y890" t="s">
        <v>415</v>
      </c>
      <c r="Z890">
        <v>8.3377851699999996E-7</v>
      </c>
      <c r="AA890">
        <f>_xlfn.XLOOKUP(Table4[[#This Row],[Column1]],Table2[Column1],Table2[Column3])</f>
        <v>8.3377851699999996E-7</v>
      </c>
      <c r="AB890">
        <f>(Table4[[#This Row],[old flux]]-Table4[[#This Row],[Column3]])/Table4[[#This Row],[old flux]]</f>
        <v>0</v>
      </c>
    </row>
    <row r="891" spans="6:28" hidden="1" x14ac:dyDescent="0.2">
      <c r="F891" t="s">
        <v>6642</v>
      </c>
      <c r="G891">
        <f>_xlfn.XLOOKUP(SUBSTITUTE(Table6[[#This Row],[rxn]],"'",""),Table1[rxnid2],Table1[kapp (1/h)],MEDIAN(Table1[kapp (1/h)]))</f>
        <v>24803.684102600713</v>
      </c>
      <c r="J891" t="s">
        <v>1001</v>
      </c>
      <c r="K891" t="s">
        <v>415</v>
      </c>
      <c r="L891">
        <v>3.9008038999999997E-8</v>
      </c>
      <c r="M891" cm="1">
        <f t="array" ref="M891">(_xlfn._xlws.FILTER(Table3[Column2],Table3[Column2]=Table2[[#This Row],[Column1]],"")=Table2[[#This Row],[Column1]])*Table2[[#This Row],[Column3]]</f>
        <v>0</v>
      </c>
      <c r="P891" t="s">
        <v>2768</v>
      </c>
      <c r="Q891" t="str">
        <f>SUBSTITUTE(Table3[[#This Row],[Column1]],"'","")</f>
        <v>RXN-IG3PS_c_FWD-YBR248C</v>
      </c>
      <c r="S891" t="s">
        <v>1001</v>
      </c>
      <c r="T891" t="s">
        <v>415</v>
      </c>
      <c r="U891">
        <v>3.9008038999999997E-8</v>
      </c>
      <c r="V891" cm="1">
        <f t="array" ref="V891">(_xlfn._xlws.FILTER(Table3[Column2],Table3[Column2]=Table5[[#This Row],[Column1]],"")=Table5[[#This Row],[Column1]])*Table5[[#This Row],[Column3]]</f>
        <v>0</v>
      </c>
      <c r="X891" t="s">
        <v>901</v>
      </c>
      <c r="Y891" t="s">
        <v>415</v>
      </c>
      <c r="Z891">
        <v>2.6507001100000002E-7</v>
      </c>
      <c r="AA891">
        <f>_xlfn.XLOOKUP(Table4[[#This Row],[Column1]],Table2[Column1],Table2[Column3])</f>
        <v>2.6507001100000002E-7</v>
      </c>
      <c r="AB891">
        <f>(Table4[[#This Row],[old flux]]-Table4[[#This Row],[Column3]])/Table4[[#This Row],[old flux]]</f>
        <v>0</v>
      </c>
    </row>
    <row r="892" spans="6:28" hidden="1" x14ac:dyDescent="0.2">
      <c r="F892" t="s">
        <v>6643</v>
      </c>
      <c r="G892">
        <f>_xlfn.XLOOKUP(SUBSTITUTE(Table6[[#This Row],[rxn]],"'",""),Table1[rxnid2],Table1[kapp (1/h)],MEDIAN(Table1[kapp (1/h)]))</f>
        <v>24803.684102600713</v>
      </c>
      <c r="J892" t="s">
        <v>1002</v>
      </c>
      <c r="K892" t="s">
        <v>415</v>
      </c>
      <c r="L892">
        <v>1.7749398E-8</v>
      </c>
      <c r="M892" cm="1">
        <f t="array" ref="M892">(_xlfn._xlws.FILTER(Table3[Column2],Table3[Column2]=Table2[[#This Row],[Column1]],"")=Table2[[#This Row],[Column1]])*Table2[[#This Row],[Column3]]</f>
        <v>0</v>
      </c>
      <c r="P892" t="s">
        <v>2769</v>
      </c>
      <c r="Q892" t="str">
        <f>SUBSTITUTE(Table3[[#This Row],[Column1]],"'","")</f>
        <v>RXN-IGPDH_c_FWD-YOR202W</v>
      </c>
      <c r="S892" t="s">
        <v>1002</v>
      </c>
      <c r="T892" t="s">
        <v>415</v>
      </c>
      <c r="U892">
        <v>1.7749398E-8</v>
      </c>
      <c r="V892" cm="1">
        <f t="array" ref="V892">(_xlfn._xlws.FILTER(Table3[Column2],Table3[Column2]=Table5[[#This Row],[Column1]],"")=Table5[[#This Row],[Column1]])*Table5[[#This Row],[Column3]]</f>
        <v>0</v>
      </c>
      <c r="X892" t="s">
        <v>5389</v>
      </c>
      <c r="Y892" t="s">
        <v>415</v>
      </c>
      <c r="Z892">
        <v>4.4849690000000002E-9</v>
      </c>
      <c r="AA892" t="e">
        <f>_xlfn.XLOOKUP(Table4[[#This Row],[Column1]],Table2[Column1],Table2[Column3])</f>
        <v>#N/A</v>
      </c>
      <c r="AB892" t="e">
        <f>(Table4[[#This Row],[old flux]]-Table4[[#This Row],[Column3]])/Table4[[#This Row],[old flux]]</f>
        <v>#N/A</v>
      </c>
    </row>
    <row r="893" spans="6:28" hidden="1" x14ac:dyDescent="0.2">
      <c r="F893" t="s">
        <v>6644</v>
      </c>
      <c r="G893">
        <f>_xlfn.XLOOKUP(SUBSTITUTE(Table6[[#This Row],[rxn]],"'",""),Table1[rxnid2],Table1[kapp (1/h)],MEDIAN(Table1[kapp (1/h)]))</f>
        <v>24803.684102600713</v>
      </c>
      <c r="J893" t="s">
        <v>1003</v>
      </c>
      <c r="K893" t="s">
        <v>415</v>
      </c>
      <c r="L893">
        <v>1.2812601999999999E-8</v>
      </c>
      <c r="M893" cm="1">
        <f t="array" ref="M893">(_xlfn._xlws.FILTER(Table3[Column2],Table3[Column2]=Table2[[#This Row],[Column1]],"")=Table2[[#This Row],[Column1]])*Table2[[#This Row],[Column3]]</f>
        <v>0</v>
      </c>
      <c r="P893" t="s">
        <v>2770</v>
      </c>
      <c r="Q893" t="str">
        <f>SUBSTITUTE(Table3[[#This Row],[Column1]],"'","")</f>
        <v>RXN-IMPD_c_FWD-YML056C</v>
      </c>
      <c r="S893" t="s">
        <v>1003</v>
      </c>
      <c r="T893" t="s">
        <v>415</v>
      </c>
      <c r="U893">
        <v>1.2812601999999999E-8</v>
      </c>
      <c r="V893" cm="1">
        <f t="array" ref="V893">(_xlfn._xlws.FILTER(Table3[Column2],Table3[Column2]=Table5[[#This Row],[Column1]],"")=Table5[[#This Row],[Column1]])*Table5[[#This Row],[Column3]]</f>
        <v>0</v>
      </c>
      <c r="X893" t="s">
        <v>902</v>
      </c>
      <c r="Y893" t="s">
        <v>415</v>
      </c>
      <c r="Z893">
        <v>2.9151201999999999E-8</v>
      </c>
      <c r="AA893">
        <f>_xlfn.XLOOKUP(Table4[[#This Row],[Column1]],Table2[Column1],Table2[Column3])</f>
        <v>2.9151201999999999E-8</v>
      </c>
      <c r="AB893">
        <f>(Table4[[#This Row],[old flux]]-Table4[[#This Row],[Column3]])/Table4[[#This Row],[old flux]]</f>
        <v>0</v>
      </c>
    </row>
    <row r="894" spans="6:28" hidden="1" x14ac:dyDescent="0.2">
      <c r="F894" t="s">
        <v>6645</v>
      </c>
      <c r="G894">
        <f>_xlfn.XLOOKUP(SUBSTITUTE(Table6[[#This Row],[rxn]],"'",""),Table1[rxnid2],Table1[kapp (1/h)],MEDIAN(Table1[kapp (1/h)]))</f>
        <v>24803.684102600713</v>
      </c>
      <c r="J894" t="s">
        <v>1004</v>
      </c>
      <c r="K894" t="s">
        <v>415</v>
      </c>
      <c r="L894">
        <v>2.1669315999999999E-8</v>
      </c>
      <c r="M894" cm="1">
        <f t="array" ref="M894">(_xlfn._xlws.FILTER(Table3[Column2],Table3[Column2]=Table2[[#This Row],[Column1]],"")=Table2[[#This Row],[Column1]])*Table2[[#This Row],[Column3]]</f>
        <v>0</v>
      </c>
      <c r="P894" t="s">
        <v>2771</v>
      </c>
      <c r="Q894" t="str">
        <f>SUBSTITUTE(Table3[[#This Row],[Column1]],"'","")</f>
        <v>RXN-IMPD_c_FWD-YLR432W</v>
      </c>
      <c r="S894" t="s">
        <v>1004</v>
      </c>
      <c r="T894" t="s">
        <v>415</v>
      </c>
      <c r="U894">
        <v>2.1669315999999999E-8</v>
      </c>
      <c r="V894" cm="1">
        <f t="array" ref="V894">(_xlfn._xlws.FILTER(Table3[Column2],Table3[Column2]=Table5[[#This Row],[Column1]],"")=Table5[[#This Row],[Column1]])*Table5[[#This Row],[Column3]]</f>
        <v>0</v>
      </c>
      <c r="X894" t="s">
        <v>903</v>
      </c>
      <c r="Y894" t="s">
        <v>415</v>
      </c>
      <c r="Z894">
        <v>2.09374218E-7</v>
      </c>
      <c r="AA894">
        <f>_xlfn.XLOOKUP(Table4[[#This Row],[Column1]],Table2[Column1],Table2[Column3])</f>
        <v>2.09374218E-7</v>
      </c>
      <c r="AB894">
        <f>(Table4[[#This Row],[old flux]]-Table4[[#This Row],[Column3]])/Table4[[#This Row],[old flux]]</f>
        <v>0</v>
      </c>
    </row>
    <row r="895" spans="6:28" hidden="1" x14ac:dyDescent="0.2">
      <c r="F895" t="s">
        <v>6646</v>
      </c>
      <c r="G895">
        <f>_xlfn.XLOOKUP(SUBSTITUTE(Table6[[#This Row],[rxn]],"'",""),Table1[rxnid2],Table1[kapp (1/h)],MEDIAN(Table1[kapp (1/h)]))</f>
        <v>24803.684102600713</v>
      </c>
      <c r="J895" t="s">
        <v>1005</v>
      </c>
      <c r="K895" t="s">
        <v>415</v>
      </c>
      <c r="L895">
        <v>4.9356671000000001E-8</v>
      </c>
      <c r="M895" cm="1">
        <f t="array" ref="M895">(_xlfn._xlws.FILTER(Table3[Column2],Table3[Column2]=Table2[[#This Row],[Column1]],"")=Table2[[#This Row],[Column1]])*Table2[[#This Row],[Column3]]</f>
        <v>0</v>
      </c>
      <c r="P895" t="s">
        <v>2772</v>
      </c>
      <c r="Q895" t="str">
        <f>SUBSTITUTE(Table3[[#This Row],[Column1]],"'","")</f>
        <v>RXN-IMPD_c_FWD-YHR216W</v>
      </c>
      <c r="S895" t="s">
        <v>1005</v>
      </c>
      <c r="T895" t="s">
        <v>415</v>
      </c>
      <c r="U895">
        <v>4.9356671000000001E-8</v>
      </c>
      <c r="V895" cm="1">
        <f t="array" ref="V895">(_xlfn._xlws.FILTER(Table3[Column2],Table3[Column2]=Table5[[#This Row],[Column1]],"")=Table5[[#This Row],[Column1]])*Table5[[#This Row],[Column3]]</f>
        <v>0</v>
      </c>
      <c r="X895" t="s">
        <v>904</v>
      </c>
      <c r="Y895" t="s">
        <v>415</v>
      </c>
      <c r="Z895">
        <v>1.9527154E-8</v>
      </c>
      <c r="AA895">
        <f>_xlfn.XLOOKUP(Table4[[#This Row],[Column1]],Table2[Column1],Table2[Column3])</f>
        <v>1.9527154E-8</v>
      </c>
      <c r="AB895">
        <f>(Table4[[#This Row],[old flux]]-Table4[[#This Row],[Column3]])/Table4[[#This Row],[old flux]]</f>
        <v>0</v>
      </c>
    </row>
    <row r="896" spans="6:28" hidden="1" x14ac:dyDescent="0.2">
      <c r="F896" t="s">
        <v>6647</v>
      </c>
      <c r="G896">
        <f>_xlfn.XLOOKUP(SUBSTITUTE(Table6[[#This Row],[rxn]],"'",""),Table1[rxnid2],Table1[kapp (1/h)],MEDIAN(Table1[kapp (1/h)]))</f>
        <v>24803.684102600713</v>
      </c>
      <c r="J896" t="s">
        <v>1006</v>
      </c>
      <c r="K896" t="s">
        <v>415</v>
      </c>
      <c r="L896">
        <v>4.9094509739000001E-5</v>
      </c>
      <c r="M896" cm="1">
        <f t="array" ref="M896">(_xlfn._xlws.FILTER(Table3[Column2],Table3[Column2]=Table2[[#This Row],[Column1]],"")=Table2[[#This Row],[Column1]])*Table2[[#This Row],[Column3]]</f>
        <v>0</v>
      </c>
      <c r="P896" t="s">
        <v>2773</v>
      </c>
      <c r="Q896" t="str">
        <f>SUBSTITUTE(Table3[[#This Row],[Column1]],"'","")</f>
        <v>RXN-IGPS_c_FWD-TRP23</v>
      </c>
      <c r="S896" t="s">
        <v>1006</v>
      </c>
      <c r="T896" t="s">
        <v>415</v>
      </c>
      <c r="U896">
        <v>4.9094509739000001E-5</v>
      </c>
      <c r="V896" cm="1">
        <f t="array" ref="V896">(_xlfn._xlws.FILTER(Table3[Column2],Table3[Column2]=Table5[[#This Row],[Column1]],"")=Table5[[#This Row],[Column1]])*Table5[[#This Row],[Column3]]</f>
        <v>0</v>
      </c>
      <c r="X896" t="s">
        <v>905</v>
      </c>
      <c r="Y896" t="s">
        <v>415</v>
      </c>
      <c r="Z896">
        <v>2.5766371899999998E-7</v>
      </c>
      <c r="AA896">
        <f>_xlfn.XLOOKUP(Table4[[#This Row],[Column1]],Table2[Column1],Table2[Column3])</f>
        <v>2.5766371899999998E-7</v>
      </c>
      <c r="AB896">
        <f>(Table4[[#This Row],[old flux]]-Table4[[#This Row],[Column3]])/Table4[[#This Row],[old flux]]</f>
        <v>0</v>
      </c>
    </row>
    <row r="897" spans="6:28" hidden="1" x14ac:dyDescent="0.2">
      <c r="F897" t="s">
        <v>6648</v>
      </c>
      <c r="G897">
        <f>_xlfn.XLOOKUP(SUBSTITUTE(Table6[[#This Row],[rxn]],"'",""),Table1[rxnid2],Table1[kapp (1/h)],MEDIAN(Table1[kapp (1/h)]))</f>
        <v>24803.684102600713</v>
      </c>
      <c r="J897" t="s">
        <v>1007</v>
      </c>
      <c r="K897" t="s">
        <v>415</v>
      </c>
      <c r="L897">
        <v>1.9682092500000001E-7</v>
      </c>
      <c r="M897" cm="1">
        <f t="array" ref="M897">(_xlfn._xlws.FILTER(Table3[Column2],Table3[Column2]=Table2[[#This Row],[Column1]],"")=Table2[[#This Row],[Column1]])*Table2[[#This Row],[Column3]]</f>
        <v>0</v>
      </c>
      <c r="P897" t="s">
        <v>2774</v>
      </c>
      <c r="Q897" t="str">
        <f>SUBSTITUTE(Table3[[#This Row],[Column1]],"'","")</f>
        <v>RXN-INDPYRD_c_FWD-YGR087C</v>
      </c>
      <c r="S897" t="s">
        <v>1007</v>
      </c>
      <c r="T897" t="s">
        <v>415</v>
      </c>
      <c r="U897">
        <v>1.9682092500000001E-7</v>
      </c>
      <c r="V897" cm="1">
        <f t="array" ref="V897">(_xlfn._xlws.FILTER(Table3[Column2],Table3[Column2]=Table5[[#This Row],[Column1]],"")=Table5[[#This Row],[Column1]])*Table5[[#This Row],[Column3]]</f>
        <v>0</v>
      </c>
      <c r="X897" t="s">
        <v>906</v>
      </c>
      <c r="Y897" t="s">
        <v>415</v>
      </c>
      <c r="Z897">
        <v>1.38233374E-7</v>
      </c>
      <c r="AA897">
        <f>_xlfn.XLOOKUP(Table4[[#This Row],[Column1]],Table2[Column1],Table2[Column3])</f>
        <v>1.38233374E-7</v>
      </c>
      <c r="AB897">
        <f>(Table4[[#This Row],[old flux]]-Table4[[#This Row],[Column3]])/Table4[[#This Row],[old flux]]</f>
        <v>0</v>
      </c>
    </row>
    <row r="898" spans="6:28" hidden="1" x14ac:dyDescent="0.2">
      <c r="F898" t="s">
        <v>6649</v>
      </c>
      <c r="G898">
        <f>_xlfn.XLOOKUP(SUBSTITUTE(Table6[[#This Row],[rxn]],"'",""),Table1[rxnid2],Table1[kapp (1/h)],MEDIAN(Table1[kapp (1/h)]))</f>
        <v>24803.684102600713</v>
      </c>
      <c r="J898" t="s">
        <v>1008</v>
      </c>
      <c r="K898" t="s">
        <v>415</v>
      </c>
      <c r="L898">
        <v>1.1433979E-8</v>
      </c>
      <c r="M898" cm="1">
        <f t="array" ref="M898">(_xlfn._xlws.FILTER(Table3[Column2],Table3[Column2]=Table2[[#This Row],[Column1]],"")=Table2[[#This Row],[Column1]])*Table2[[#This Row],[Column3]]</f>
        <v>0</v>
      </c>
      <c r="P898" t="s">
        <v>2775</v>
      </c>
      <c r="Q898" t="str">
        <f>SUBSTITUTE(Table3[[#This Row],[Column1]],"'","")</f>
        <v>RXN-INDPYRD_c_FWD-YLR044C</v>
      </c>
      <c r="S898" t="s">
        <v>1008</v>
      </c>
      <c r="T898" t="s">
        <v>415</v>
      </c>
      <c r="U898">
        <v>1.1433979E-8</v>
      </c>
      <c r="V898" cm="1">
        <f t="array" ref="V898">(_xlfn._xlws.FILTER(Table3[Column2],Table3[Column2]=Table5[[#This Row],[Column1]],"")=Table5[[#This Row],[Column1]])*Table5[[#This Row],[Column3]]</f>
        <v>0</v>
      </c>
      <c r="X898" t="s">
        <v>907</v>
      </c>
      <c r="Y898" t="s">
        <v>415</v>
      </c>
      <c r="Z898">
        <v>1.6654768999999998E-8</v>
      </c>
      <c r="AA898">
        <f>_xlfn.XLOOKUP(Table4[[#This Row],[Column1]],Table2[Column1],Table2[Column3])</f>
        <v>1.6654768999999998E-8</v>
      </c>
      <c r="AB898">
        <f>(Table4[[#This Row],[old flux]]-Table4[[#This Row],[Column3]])/Table4[[#This Row],[old flux]]</f>
        <v>0</v>
      </c>
    </row>
    <row r="899" spans="6:28" hidden="1" x14ac:dyDescent="0.2">
      <c r="F899" t="s">
        <v>6650</v>
      </c>
      <c r="G899">
        <f>_xlfn.XLOOKUP(SUBSTITUTE(Table6[[#This Row],[rxn]],"'",""),Table1[rxnid2],Table1[kapp (1/h)],MEDIAN(Table1[kapp (1/h)]))</f>
        <v>24803.684102600713</v>
      </c>
      <c r="J899" t="s">
        <v>1009</v>
      </c>
      <c r="K899" t="s">
        <v>415</v>
      </c>
      <c r="L899">
        <v>2.4958683600000001E-7</v>
      </c>
      <c r="M899" cm="1">
        <f t="array" ref="M899">(_xlfn._xlws.FILTER(Table3[Column2],Table3[Column2]=Table2[[#This Row],[Column1]],"")=Table2[[#This Row],[Column1]])*Table2[[#This Row],[Column3]]</f>
        <v>0</v>
      </c>
      <c r="P899" t="s">
        <v>2776</v>
      </c>
      <c r="Q899" t="str">
        <f>SUBSTITUTE(Table3[[#This Row],[Column1]],"'","")</f>
        <v>RXN-INDPYRD_c_FWD-YLR134W</v>
      </c>
      <c r="S899" t="s">
        <v>1009</v>
      </c>
      <c r="T899" t="s">
        <v>415</v>
      </c>
      <c r="U899">
        <v>2.4958683600000001E-7</v>
      </c>
      <c r="V899" cm="1">
        <f t="array" ref="V899">(_xlfn._xlws.FILTER(Table3[Column2],Table3[Column2]=Table5[[#This Row],[Column1]],"")=Table5[[#This Row],[Column1]])*Table5[[#This Row],[Column3]]</f>
        <v>0</v>
      </c>
      <c r="X899" t="s">
        <v>908</v>
      </c>
      <c r="Y899" t="s">
        <v>415</v>
      </c>
      <c r="Z899">
        <v>5.3017827999999997E-8</v>
      </c>
      <c r="AA899">
        <f>_xlfn.XLOOKUP(Table4[[#This Row],[Column1]],Table2[Column1],Table2[Column3])</f>
        <v>5.3017827999999997E-8</v>
      </c>
      <c r="AB899">
        <f>(Table4[[#This Row],[old flux]]-Table4[[#This Row],[Column3]])/Table4[[#This Row],[old flux]]</f>
        <v>0</v>
      </c>
    </row>
    <row r="900" spans="6:28" hidden="1" x14ac:dyDescent="0.2">
      <c r="F900" t="s">
        <v>6651</v>
      </c>
      <c r="G900">
        <f>_xlfn.XLOOKUP(SUBSTITUTE(Table6[[#This Row],[rxn]],"'",""),Table1[rxnid2],Table1[kapp (1/h)],MEDIAN(Table1[kapp (1/h)]))</f>
        <v>24803.684102600713</v>
      </c>
      <c r="J900" t="s">
        <v>1010</v>
      </c>
      <c r="K900" t="s">
        <v>415</v>
      </c>
      <c r="L900">
        <v>1.8170284000000001E-8</v>
      </c>
      <c r="M900" cm="1">
        <f t="array" ref="M900">(_xlfn._xlws.FILTER(Table3[Column2],Table3[Column2]=Table2[[#This Row],[Column1]],"")=Table2[[#This Row],[Column1]])*Table2[[#This Row],[Column3]]</f>
        <v>0</v>
      </c>
      <c r="P900" t="s">
        <v>2777</v>
      </c>
      <c r="Q900" t="str">
        <f>SUBSTITUTE(Table3[[#This Row],[Column1]],"'","")</f>
        <v>RXN-PPA_c_FWD-YBR011C</v>
      </c>
      <c r="S900" t="s">
        <v>1010</v>
      </c>
      <c r="T900" t="s">
        <v>415</v>
      </c>
      <c r="U900">
        <v>1.8170284000000001E-8</v>
      </c>
      <c r="V900" cm="1">
        <f t="array" ref="V900">(_xlfn._xlws.FILTER(Table3[Column2],Table3[Column2]=Table5[[#This Row],[Column1]],"")=Table5[[#This Row],[Column1]])*Table5[[#This Row],[Column3]]</f>
        <v>0</v>
      </c>
      <c r="X900" t="s">
        <v>5390</v>
      </c>
      <c r="Y900" t="s">
        <v>415</v>
      </c>
      <c r="Z900">
        <v>7.2918589999999998E-9</v>
      </c>
      <c r="AA900" t="e">
        <f>_xlfn.XLOOKUP(Table4[[#This Row],[Column1]],Table2[Column1],Table2[Column3])</f>
        <v>#N/A</v>
      </c>
      <c r="AB900" t="e">
        <f>(Table4[[#This Row],[old flux]]-Table4[[#This Row],[Column3]])/Table4[[#This Row],[old flux]]</f>
        <v>#N/A</v>
      </c>
    </row>
    <row r="901" spans="6:28" hidden="1" x14ac:dyDescent="0.2">
      <c r="F901" t="s">
        <v>6652</v>
      </c>
      <c r="G901">
        <f>_xlfn.XLOOKUP(SUBSTITUTE(Table6[[#This Row],[rxn]],"'",""),Table1[rxnid2],Table1[kapp (1/h)],MEDIAN(Table1[kapp (1/h)]))</f>
        <v>24803.684102600713</v>
      </c>
      <c r="J901" t="s">
        <v>1011</v>
      </c>
      <c r="K901" t="s">
        <v>415</v>
      </c>
      <c r="L901">
        <v>9.54299413E-7</v>
      </c>
      <c r="M901" cm="1">
        <f t="array" ref="M901">(_xlfn._xlws.FILTER(Table3[Column2],Table3[Column2]=Table2[[#This Row],[Column1]],"")=Table2[[#This Row],[Column1]])*Table2[[#This Row],[Column3]]</f>
        <v>0</v>
      </c>
      <c r="P901" t="s">
        <v>2778</v>
      </c>
      <c r="Q901" t="str">
        <f>SUBSTITUTE(Table3[[#This Row],[Column1]],"'","")</f>
        <v>RXN-PPA_m_FWD-YMR267W</v>
      </c>
      <c r="S901" t="s">
        <v>1011</v>
      </c>
      <c r="T901" t="s">
        <v>415</v>
      </c>
      <c r="U901">
        <v>9.54299413E-7</v>
      </c>
      <c r="V901" cm="1">
        <f t="array" ref="V901">(_xlfn._xlws.FILTER(Table3[Column2],Table3[Column2]=Table5[[#This Row],[Column1]],"")=Table5[[#This Row],[Column1]])*Table5[[#This Row],[Column3]]</f>
        <v>0</v>
      </c>
      <c r="X901" t="s">
        <v>909</v>
      </c>
      <c r="Y901" t="s">
        <v>415</v>
      </c>
      <c r="Z901">
        <v>4.2542928500000002E-7</v>
      </c>
      <c r="AA901">
        <f>_xlfn.XLOOKUP(Table4[[#This Row],[Column1]],Table2[Column1],Table2[Column3])</f>
        <v>4.2542928500000002E-7</v>
      </c>
      <c r="AB901">
        <f>(Table4[[#This Row],[old flux]]-Table4[[#This Row],[Column3]])/Table4[[#This Row],[old flux]]</f>
        <v>0</v>
      </c>
    </row>
    <row r="902" spans="6:28" hidden="1" x14ac:dyDescent="0.2">
      <c r="F902" t="s">
        <v>6653</v>
      </c>
      <c r="G902">
        <f>_xlfn.XLOOKUP(SUBSTITUTE(Table6[[#This Row],[rxn]],"'",""),Table1[rxnid2],Table1[kapp (1/h)],MEDIAN(Table1[kapp (1/h)]))</f>
        <v>24803.684102600713</v>
      </c>
      <c r="J902" t="s">
        <v>1012</v>
      </c>
      <c r="K902" t="s">
        <v>415</v>
      </c>
      <c r="L902">
        <v>2.1150389899999999E-7</v>
      </c>
      <c r="M902" cm="1">
        <f t="array" ref="M902">(_xlfn._xlws.FILTER(Table3[Column2],Table3[Column2]=Table2[[#This Row],[Column1]],"")=Table2[[#This Row],[Column1]])*Table2[[#This Row],[Column3]]</f>
        <v>0</v>
      </c>
      <c r="P902" t="s">
        <v>2779</v>
      </c>
      <c r="Q902" t="str">
        <f>SUBSTITUTE(Table3[[#This Row],[Column1]],"'","")</f>
        <v>RXN-IMPC_c_FWD-YMR120C</v>
      </c>
      <c r="S902" t="s">
        <v>1012</v>
      </c>
      <c r="T902" t="s">
        <v>415</v>
      </c>
      <c r="U902">
        <v>2.1150389899999999E-7</v>
      </c>
      <c r="V902" cm="1">
        <f t="array" ref="V902">(_xlfn._xlws.FILTER(Table3[Column2],Table3[Column2]=Table5[[#This Row],[Column1]],"")=Table5[[#This Row],[Column1]])*Table5[[#This Row],[Column3]]</f>
        <v>0</v>
      </c>
      <c r="X902" t="s">
        <v>910</v>
      </c>
      <c r="Y902" t="s">
        <v>415</v>
      </c>
      <c r="Z902">
        <v>4.4953371719999997E-6</v>
      </c>
      <c r="AA902">
        <f>_xlfn.XLOOKUP(Table4[[#This Row],[Column1]],Table2[Column1],Table2[Column3])</f>
        <v>4.4953371719999997E-6</v>
      </c>
      <c r="AB902">
        <f>(Table4[[#This Row],[old flux]]-Table4[[#This Row],[Column3]])/Table4[[#This Row],[old flux]]</f>
        <v>0</v>
      </c>
    </row>
    <row r="903" spans="6:28" hidden="1" x14ac:dyDescent="0.2">
      <c r="F903" t="s">
        <v>6654</v>
      </c>
      <c r="G903">
        <f>_xlfn.XLOOKUP(SUBSTITUTE(Table6[[#This Row],[rxn]],"'",""),Table1[rxnid2],Table1[kapp (1/h)],MEDIAN(Table1[kapp (1/h)]))</f>
        <v>24803.684102600713</v>
      </c>
      <c r="J903" t="s">
        <v>1013</v>
      </c>
      <c r="K903" t="s">
        <v>415</v>
      </c>
      <c r="L903">
        <v>1.982578084E-6</v>
      </c>
      <c r="M903" cm="1">
        <f t="array" ref="M903">(_xlfn._xlws.FILTER(Table3[Column2],Table3[Column2]=Table2[[#This Row],[Column1]],"")=Table2[[#This Row],[Column1]])*Table2[[#This Row],[Column3]]</f>
        <v>0</v>
      </c>
      <c r="P903" t="s">
        <v>2780</v>
      </c>
      <c r="Q903" t="str">
        <f>SUBSTITUTE(Table3[[#This Row],[Column1]],"'","")</f>
        <v>RXN-IMPC_c_REV-YMR120C</v>
      </c>
      <c r="S903" t="s">
        <v>1013</v>
      </c>
      <c r="T903" t="s">
        <v>415</v>
      </c>
      <c r="U903">
        <v>1.982578084E-6</v>
      </c>
      <c r="V903" cm="1">
        <f t="array" ref="V903">(_xlfn._xlws.FILTER(Table3[Column2],Table3[Column2]=Table5[[#This Row],[Column1]],"")=Table5[[#This Row],[Column1]])*Table5[[#This Row],[Column3]]</f>
        <v>0</v>
      </c>
      <c r="X903" t="s">
        <v>5391</v>
      </c>
      <c r="Y903" t="s">
        <v>415</v>
      </c>
      <c r="Z903">
        <v>5.94083E-10</v>
      </c>
      <c r="AA903" t="e">
        <f>_xlfn.XLOOKUP(Table4[[#This Row],[Column1]],Table2[Column1],Table2[Column3])</f>
        <v>#N/A</v>
      </c>
      <c r="AB903" t="e">
        <f>(Table4[[#This Row],[old flux]]-Table4[[#This Row],[Column3]])/Table4[[#This Row],[old flux]]</f>
        <v>#N/A</v>
      </c>
    </row>
    <row r="904" spans="6:28" hidden="1" x14ac:dyDescent="0.2">
      <c r="F904" t="s">
        <v>6655</v>
      </c>
      <c r="G904">
        <f>_xlfn.XLOOKUP(SUBSTITUTE(Table6[[#This Row],[rxn]],"'",""),Table1[rxnid2],Table1[kapp (1/h)],MEDIAN(Table1[kapp (1/h)]))</f>
        <v>24803.684102600713</v>
      </c>
      <c r="J904" t="s">
        <v>1014</v>
      </c>
      <c r="K904" t="s">
        <v>415</v>
      </c>
      <c r="L904">
        <v>4.4960245000000002E-8</v>
      </c>
      <c r="M904" cm="1">
        <f t="array" ref="M904">(_xlfn._xlws.FILTER(Table3[Column2],Table3[Column2]=Table2[[#This Row],[Column1]],"")=Table2[[#This Row],[Column1]])*Table2[[#This Row],[Column3]]</f>
        <v>0</v>
      </c>
      <c r="P904" t="s">
        <v>2781</v>
      </c>
      <c r="Q904" t="str">
        <f>SUBSTITUTE(Table3[[#This Row],[Column1]],"'","")</f>
        <v>RXN-IMPC_c_FWD-YLR028C</v>
      </c>
      <c r="S904" t="s">
        <v>1014</v>
      </c>
      <c r="T904" t="s">
        <v>415</v>
      </c>
      <c r="U904">
        <v>4.4960245000000002E-8</v>
      </c>
      <c r="V904" cm="1">
        <f t="array" ref="V904">(_xlfn._xlws.FILTER(Table3[Column2],Table3[Column2]=Table5[[#This Row],[Column1]],"")=Table5[[#This Row],[Column1]])*Table5[[#This Row],[Column3]]</f>
        <v>0</v>
      </c>
      <c r="X904" t="s">
        <v>911</v>
      </c>
      <c r="Y904" t="s">
        <v>415</v>
      </c>
      <c r="Z904">
        <v>1.2699254E-8</v>
      </c>
      <c r="AA904">
        <f>_xlfn.XLOOKUP(Table4[[#This Row],[Column1]],Table2[Column1],Table2[Column3])</f>
        <v>1.2699254E-8</v>
      </c>
      <c r="AB904">
        <f>(Table4[[#This Row],[old flux]]-Table4[[#This Row],[Column3]])/Table4[[#This Row],[old flux]]</f>
        <v>0</v>
      </c>
    </row>
    <row r="905" spans="6:28" hidden="1" x14ac:dyDescent="0.2">
      <c r="F905" t="s">
        <v>6656</v>
      </c>
      <c r="G905">
        <f>_xlfn.XLOOKUP(SUBSTITUTE(Table6[[#This Row],[rxn]],"'",""),Table1[rxnid2],Table1[kapp (1/h)],MEDIAN(Table1[kapp (1/h)]))</f>
        <v>24803.684102600713</v>
      </c>
      <c r="J905" t="s">
        <v>1015</v>
      </c>
      <c r="K905" t="s">
        <v>415</v>
      </c>
      <c r="L905">
        <v>3.2621225999999997E-8</v>
      </c>
      <c r="M905" cm="1">
        <f t="array" ref="M905">(_xlfn._xlws.FILTER(Table3[Column2],Table3[Column2]=Table2[[#This Row],[Column1]],"")=Table2[[#This Row],[Column1]])*Table2[[#This Row],[Column3]]</f>
        <v>0</v>
      </c>
      <c r="P905" t="s">
        <v>2782</v>
      </c>
      <c r="Q905" t="str">
        <f>SUBSTITUTE(Table3[[#This Row],[Column1]],"'","")</f>
        <v>RXN-IMPC_c_REV-YLR028C</v>
      </c>
      <c r="S905" t="s">
        <v>1015</v>
      </c>
      <c r="T905" t="s">
        <v>415</v>
      </c>
      <c r="U905">
        <v>3.2621225999999997E-8</v>
      </c>
      <c r="V905" cm="1">
        <f t="array" ref="V905">(_xlfn._xlws.FILTER(Table3[Column2],Table3[Column2]=Table5[[#This Row],[Column1]],"")=Table5[[#This Row],[Column1]])*Table5[[#This Row],[Column3]]</f>
        <v>0</v>
      </c>
      <c r="X905" t="s">
        <v>912</v>
      </c>
      <c r="Y905" t="s">
        <v>415</v>
      </c>
      <c r="Z905">
        <v>1.0886267929999999E-6</v>
      </c>
      <c r="AA905">
        <f>_xlfn.XLOOKUP(Table4[[#This Row],[Column1]],Table2[Column1],Table2[Column3])</f>
        <v>1.0886267929999999E-6</v>
      </c>
      <c r="AB905">
        <f>(Table4[[#This Row],[old flux]]-Table4[[#This Row],[Column3]])/Table4[[#This Row],[old flux]]</f>
        <v>0</v>
      </c>
    </row>
    <row r="906" spans="6:28" hidden="1" x14ac:dyDescent="0.2">
      <c r="F906" t="s">
        <v>6657</v>
      </c>
      <c r="G906">
        <f>_xlfn.XLOOKUP(SUBSTITUTE(Table6[[#This Row],[rxn]],"'",""),Table1[rxnid2],Table1[kapp (1/h)],MEDIAN(Table1[kapp (1/h)]))</f>
        <v>24803.684102600713</v>
      </c>
      <c r="J906" t="s">
        <v>1016</v>
      </c>
      <c r="K906" t="s">
        <v>415</v>
      </c>
      <c r="L906">
        <v>1.1716507E-8</v>
      </c>
      <c r="M906" cm="1">
        <f t="array" ref="M906">(_xlfn._xlws.FILTER(Table3[Column2],Table3[Column2]=Table2[[#This Row],[Column1]],"")=Table2[[#This Row],[Column1]])*Table2[[#This Row],[Column3]]</f>
        <v>0</v>
      </c>
      <c r="P906" t="s">
        <v>2783</v>
      </c>
      <c r="Q906" t="str">
        <f>SUBSTITUTE(Table3[[#This Row],[Column1]],"'","")</f>
        <v>RXN-IPK1_n_FWD-YDR315C</v>
      </c>
      <c r="S906" t="s">
        <v>1016</v>
      </c>
      <c r="T906" t="s">
        <v>415</v>
      </c>
      <c r="U906">
        <v>1.1716507E-8</v>
      </c>
      <c r="V906" cm="1">
        <f t="array" ref="V906">(_xlfn._xlws.FILTER(Table3[Column2],Table3[Column2]=Table5[[#This Row],[Column1]],"")=Table5[[#This Row],[Column1]])*Table5[[#This Row],[Column3]]</f>
        <v>0</v>
      </c>
      <c r="X906" t="s">
        <v>5392</v>
      </c>
      <c r="Y906" t="s">
        <v>415</v>
      </c>
      <c r="Z906">
        <v>0</v>
      </c>
      <c r="AA906" t="e">
        <f>_xlfn.XLOOKUP(Table4[[#This Row],[Column1]],Table2[Column1],Table2[Column3])</f>
        <v>#N/A</v>
      </c>
      <c r="AB906" t="e">
        <f>(Table4[[#This Row],[old flux]]-Table4[[#This Row],[Column3]])/Table4[[#This Row],[old flux]]</f>
        <v>#N/A</v>
      </c>
    </row>
    <row r="907" spans="6:28" hidden="1" x14ac:dyDescent="0.2">
      <c r="F907" t="s">
        <v>6658</v>
      </c>
      <c r="G907">
        <f>_xlfn.XLOOKUP(SUBSTITUTE(Table6[[#This Row],[rxn]],"'",""),Table1[rxnid2],Table1[kapp (1/h)],MEDIAN(Table1[kapp (1/h)]))</f>
        <v>24803.684102600713</v>
      </c>
      <c r="J907" t="s">
        <v>1017</v>
      </c>
      <c r="K907" t="s">
        <v>415</v>
      </c>
      <c r="L907">
        <v>2.4234170400000003E-7</v>
      </c>
      <c r="M907" cm="1">
        <f t="array" ref="M907">(_xlfn._xlws.FILTER(Table3[Column2],Table3[Column2]=Table2[[#This Row],[Column1]],"")=Table2[[#This Row],[Column1]])*Table2[[#This Row],[Column3]]</f>
        <v>0</v>
      </c>
      <c r="P907" t="s">
        <v>2784</v>
      </c>
      <c r="Q907" t="str">
        <f>SUBSTITUTE(Table3[[#This Row],[Column1]],"'","")</f>
        <v>RXN-IPK2_n_FWD-YDR173C</v>
      </c>
      <c r="S907" t="s">
        <v>1017</v>
      </c>
      <c r="T907" t="s">
        <v>415</v>
      </c>
      <c r="U907">
        <v>2.4234170400000003E-7</v>
      </c>
      <c r="V907" cm="1">
        <f t="array" ref="V907">(_xlfn._xlws.FILTER(Table3[Column2],Table3[Column2]=Table5[[#This Row],[Column1]],"")=Table5[[#This Row],[Column1]])*Table5[[#This Row],[Column3]]</f>
        <v>0</v>
      </c>
      <c r="X907" t="s">
        <v>5393</v>
      </c>
      <c r="Y907" t="s">
        <v>415</v>
      </c>
      <c r="Z907">
        <v>6.59928E-10</v>
      </c>
      <c r="AA907" t="e">
        <f>_xlfn.XLOOKUP(Table4[[#This Row],[Column1]],Table2[Column1],Table2[Column3])</f>
        <v>#N/A</v>
      </c>
      <c r="AB907" t="e">
        <f>(Table4[[#This Row],[old flux]]-Table4[[#This Row],[Column3]])/Table4[[#This Row],[old flux]]</f>
        <v>#N/A</v>
      </c>
    </row>
    <row r="908" spans="6:28" hidden="1" x14ac:dyDescent="0.2">
      <c r="F908" t="s">
        <v>6659</v>
      </c>
      <c r="G908">
        <f>_xlfn.XLOOKUP(SUBSTITUTE(Table6[[#This Row],[rxn]],"'",""),Table1[rxnid2],Table1[kapp (1/h)],MEDIAN(Table1[kapp (1/h)]))</f>
        <v>24803.684102600713</v>
      </c>
      <c r="J908" t="s">
        <v>1018</v>
      </c>
      <c r="K908" t="s">
        <v>415</v>
      </c>
      <c r="L908">
        <v>3.0774502900000001E-7</v>
      </c>
      <c r="M908" cm="1">
        <f t="array" ref="M908">(_xlfn._xlws.FILTER(Table3[Column2],Table3[Column2]=Table2[[#This Row],[Column1]],"")=Table2[[#This Row],[Column1]])*Table2[[#This Row],[Column3]]</f>
        <v>0</v>
      </c>
      <c r="P908" t="s">
        <v>2785</v>
      </c>
      <c r="Q908" t="str">
        <f>SUBSTITUTE(Table3[[#This Row],[Column1]],"'","")</f>
        <v>RXN-IPK3_n_FWD-YDR173C</v>
      </c>
      <c r="S908" t="s">
        <v>1018</v>
      </c>
      <c r="T908" t="s">
        <v>415</v>
      </c>
      <c r="U908">
        <v>3.0774502900000001E-7</v>
      </c>
      <c r="V908" cm="1">
        <f t="array" ref="V908">(_xlfn._xlws.FILTER(Table3[Column2],Table3[Column2]=Table5[[#This Row],[Column1]],"")=Table5[[#This Row],[Column1]])*Table5[[#This Row],[Column3]]</f>
        <v>0</v>
      </c>
      <c r="X908" t="s">
        <v>913</v>
      </c>
      <c r="Y908" t="s">
        <v>415</v>
      </c>
      <c r="Z908">
        <v>8.8440361000000002E-8</v>
      </c>
      <c r="AA908">
        <f>_xlfn.XLOOKUP(Table4[[#This Row],[Column1]],Table2[Column1],Table2[Column3])</f>
        <v>8.8440361000000002E-8</v>
      </c>
      <c r="AB908">
        <f>(Table4[[#This Row],[old flux]]-Table4[[#This Row],[Column3]])/Table4[[#This Row],[old flux]]</f>
        <v>0</v>
      </c>
    </row>
    <row r="909" spans="6:28" hidden="1" x14ac:dyDescent="0.2">
      <c r="F909" t="s">
        <v>6660</v>
      </c>
      <c r="G909">
        <f>_xlfn.XLOOKUP(SUBSTITUTE(Table6[[#This Row],[rxn]],"'",""),Table1[rxnid2],Table1[kapp (1/h)],MEDIAN(Table1[kapp (1/h)]))</f>
        <v>24803.684102600713</v>
      </c>
      <c r="J909" t="s">
        <v>1019</v>
      </c>
      <c r="K909" t="s">
        <v>415</v>
      </c>
      <c r="L909">
        <v>2.4600576E-8</v>
      </c>
      <c r="M909" cm="1">
        <f t="array" ref="M909">(_xlfn._xlws.FILTER(Table3[Column2],Table3[Column2]=Table2[[#This Row],[Column1]],"")=Table2[[#This Row],[Column1]])*Table2[[#This Row],[Column3]]</f>
        <v>0</v>
      </c>
      <c r="P909" t="s">
        <v>2786</v>
      </c>
      <c r="Q909" t="str">
        <f>SUBSTITUTE(Table3[[#This Row],[Column1]],"'","")</f>
        <v>RXN-IPK4_n_FWD-YDR173C</v>
      </c>
      <c r="S909" t="s">
        <v>1019</v>
      </c>
      <c r="T909" t="s">
        <v>415</v>
      </c>
      <c r="U909">
        <v>2.4600576E-8</v>
      </c>
      <c r="V909" cm="1">
        <f t="array" ref="V909">(_xlfn._xlws.FILTER(Table3[Column2],Table3[Column2]=Table5[[#This Row],[Column1]],"")=Table5[[#This Row],[Column1]])*Table5[[#This Row],[Column3]]</f>
        <v>0</v>
      </c>
      <c r="X909" t="s">
        <v>5394</v>
      </c>
      <c r="Y909" t="s">
        <v>415</v>
      </c>
      <c r="Z909">
        <v>5.280807E-9</v>
      </c>
      <c r="AA909" t="e">
        <f>_xlfn.XLOOKUP(Table4[[#This Row],[Column1]],Table2[Column1],Table2[Column3])</f>
        <v>#N/A</v>
      </c>
      <c r="AB909" t="e">
        <f>(Table4[[#This Row],[old flux]]-Table4[[#This Row],[Column3]])/Table4[[#This Row],[old flux]]</f>
        <v>#N/A</v>
      </c>
    </row>
    <row r="910" spans="6:28" hidden="1" x14ac:dyDescent="0.2">
      <c r="F910" t="s">
        <v>6661</v>
      </c>
      <c r="G910">
        <f>_xlfn.XLOOKUP(SUBSTITUTE(Table6[[#This Row],[rxn]],"'",""),Table1[rxnid2],Table1[kapp (1/h)],MEDIAN(Table1[kapp (1/h)]))</f>
        <v>24803.684102600713</v>
      </c>
      <c r="J910" t="s">
        <v>1020</v>
      </c>
      <c r="K910" t="s">
        <v>415</v>
      </c>
      <c r="L910">
        <v>1.0554452E-8</v>
      </c>
      <c r="M910" cm="1">
        <f t="array" ref="M910">(_xlfn._xlws.FILTER(Table3[Column2],Table3[Column2]=Table2[[#This Row],[Column1]],"")=Table2[[#This Row],[Column1]])*Table2[[#This Row],[Column3]]</f>
        <v>0</v>
      </c>
      <c r="P910" t="s">
        <v>2787</v>
      </c>
      <c r="Q910" t="str">
        <f>SUBSTITUTE(Table3[[#This Row],[Column1]],"'","")</f>
        <v>RXN-IPK5_n_FWD-YDR173C</v>
      </c>
      <c r="S910" t="s">
        <v>1020</v>
      </c>
      <c r="T910" t="s">
        <v>415</v>
      </c>
      <c r="U910">
        <v>1.0554452E-8</v>
      </c>
      <c r="V910" cm="1">
        <f t="array" ref="V910">(_xlfn._xlws.FILTER(Table3[Column2],Table3[Column2]=Table5[[#This Row],[Column1]],"")=Table5[[#This Row],[Column1]])*Table5[[#This Row],[Column3]]</f>
        <v>0</v>
      </c>
      <c r="X910" t="s">
        <v>914</v>
      </c>
      <c r="Y910" t="s">
        <v>415</v>
      </c>
      <c r="Z910">
        <v>1.04616816E-7</v>
      </c>
      <c r="AA910">
        <f>_xlfn.XLOOKUP(Table4[[#This Row],[Column1]],Table2[Column1],Table2[Column3])</f>
        <v>1.04616816E-7</v>
      </c>
      <c r="AB910">
        <f>(Table4[[#This Row],[old flux]]-Table4[[#This Row],[Column3]])/Table4[[#This Row],[old flux]]</f>
        <v>0</v>
      </c>
    </row>
    <row r="911" spans="6:28" hidden="1" x14ac:dyDescent="0.2">
      <c r="F911" t="s">
        <v>6662</v>
      </c>
      <c r="G911">
        <f>_xlfn.XLOOKUP(SUBSTITUTE(Table6[[#This Row],[rxn]],"'",""),Table1[rxnid2],Table1[kapp (1/h)],MEDIAN(Table1[kapp (1/h)]))</f>
        <v>24803.684102600713</v>
      </c>
      <c r="J911" t="s">
        <v>1021</v>
      </c>
      <c r="K911" t="s">
        <v>415</v>
      </c>
      <c r="L911">
        <v>2.3806903000000002E-8</v>
      </c>
      <c r="M911" cm="1">
        <f t="array" ref="M911">(_xlfn._xlws.FILTER(Table3[Column2],Table3[Column2]=Table2[[#This Row],[Column1]],"")=Table2[[#This Row],[Column1]])*Table2[[#This Row],[Column3]]</f>
        <v>0</v>
      </c>
      <c r="P911" t="s">
        <v>2788</v>
      </c>
      <c r="Q911" t="str">
        <f>SUBSTITUTE(Table3[[#This Row],[Column1]],"'","")</f>
        <v>RXN-ACHLE1_c_FWD-YOR126C</v>
      </c>
      <c r="S911" t="s">
        <v>1021</v>
      </c>
      <c r="T911" t="s">
        <v>415</v>
      </c>
      <c r="U911">
        <v>2.3806903000000002E-8</v>
      </c>
      <c r="V911" cm="1">
        <f t="array" ref="V911">(_xlfn._xlws.FILTER(Table3[Column2],Table3[Column2]=Table5[[#This Row],[Column1]],"")=Table5[[#This Row],[Column1]])*Table5[[#This Row],[Column3]]</f>
        <v>0</v>
      </c>
      <c r="X911" t="s">
        <v>915</v>
      </c>
      <c r="Y911" t="s">
        <v>415</v>
      </c>
      <c r="Z911">
        <v>2.6277676999999998E-8</v>
      </c>
      <c r="AA911">
        <f>_xlfn.XLOOKUP(Table4[[#This Row],[Column1]],Table2[Column1],Table2[Column3])</f>
        <v>2.6277676999999998E-8</v>
      </c>
      <c r="AB911">
        <f>(Table4[[#This Row],[old flux]]-Table4[[#This Row],[Column3]])/Table4[[#This Row],[old flux]]</f>
        <v>0</v>
      </c>
    </row>
    <row r="912" spans="6:28" hidden="1" x14ac:dyDescent="0.2">
      <c r="F912" t="s">
        <v>6663</v>
      </c>
      <c r="G912">
        <f>_xlfn.XLOOKUP(SUBSTITUTE(Table6[[#This Row],[rxn]],"'",""),Table1[rxnid2],Table1[kapp (1/h)],MEDIAN(Table1[kapp (1/h)]))</f>
        <v>24803.684102600713</v>
      </c>
      <c r="J912" t="s">
        <v>1022</v>
      </c>
      <c r="K912" t="s">
        <v>415</v>
      </c>
      <c r="L912">
        <v>1.1718709E-8</v>
      </c>
      <c r="M912" cm="1">
        <f t="array" ref="M912">(_xlfn._xlws.FILTER(Table3[Column2],Table3[Column2]=Table2[[#This Row],[Column1]],"")=Table2[[#This Row],[Column1]])*Table2[[#This Row],[Column3]]</f>
        <v>0</v>
      </c>
      <c r="P912" t="s">
        <v>2789</v>
      </c>
      <c r="Q912" t="str">
        <f>SUBSTITUTE(Table3[[#This Row],[Column1]],"'","")</f>
        <v>RXN-ACHLE2_c_FWD-YOR126C</v>
      </c>
      <c r="S912" t="s">
        <v>1022</v>
      </c>
      <c r="T912" t="s">
        <v>415</v>
      </c>
      <c r="U912">
        <v>1.1718709E-8</v>
      </c>
      <c r="V912" cm="1">
        <f t="array" ref="V912">(_xlfn._xlws.FILTER(Table3[Column2],Table3[Column2]=Table5[[#This Row],[Column1]],"")=Table5[[#This Row],[Column1]])*Table5[[#This Row],[Column3]]</f>
        <v>0</v>
      </c>
      <c r="X912" t="s">
        <v>916</v>
      </c>
      <c r="Y912" t="s">
        <v>415</v>
      </c>
      <c r="Z912">
        <v>2.0924051999999999E-8</v>
      </c>
      <c r="AA912">
        <f>_xlfn.XLOOKUP(Table4[[#This Row],[Column1]],Table2[Column1],Table2[Column3])</f>
        <v>2.0924051999999999E-8</v>
      </c>
      <c r="AB912">
        <f>(Table4[[#This Row],[old flux]]-Table4[[#This Row],[Column3]])/Table4[[#This Row],[old flux]]</f>
        <v>0</v>
      </c>
    </row>
    <row r="913" spans="6:28" hidden="1" x14ac:dyDescent="0.2">
      <c r="F913" t="s">
        <v>6664</v>
      </c>
      <c r="G913">
        <f>_xlfn.XLOOKUP(SUBSTITUTE(Table6[[#This Row],[rxn]],"'",""),Table1[rxnid2],Table1[kapp (1/h)],MEDIAN(Table1[kapp (1/h)]))</f>
        <v>24803.684102600713</v>
      </c>
      <c r="J913" t="s">
        <v>1023</v>
      </c>
      <c r="K913" t="s">
        <v>415</v>
      </c>
      <c r="L913">
        <v>2.8381391E-8</v>
      </c>
      <c r="M913" cm="1">
        <f t="array" ref="M913">(_xlfn._xlws.FILTER(Table3[Column2],Table3[Column2]=Table2[[#This Row],[Column1]],"")=Table2[[#This Row],[Column1]])*Table2[[#This Row],[Column3]]</f>
        <v>0</v>
      </c>
      <c r="P913" t="s">
        <v>2790</v>
      </c>
      <c r="Q913" t="str">
        <f>SUBSTITUTE(Table3[[#This Row],[Column1]],"'","")</f>
        <v>RXN-ICDHy_c_FWD-YLR174W</v>
      </c>
      <c r="S913" t="s">
        <v>1023</v>
      </c>
      <c r="T913" t="s">
        <v>415</v>
      </c>
      <c r="U913">
        <v>2.8381391E-8</v>
      </c>
      <c r="V913" cm="1">
        <f t="array" ref="V913">(_xlfn._xlws.FILTER(Table3[Column2],Table3[Column2]=Table5[[#This Row],[Column1]],"")=Table5[[#This Row],[Column1]])*Table5[[#This Row],[Column3]]</f>
        <v>0</v>
      </c>
      <c r="X913" t="s">
        <v>917</v>
      </c>
      <c r="Y913" t="s">
        <v>415</v>
      </c>
      <c r="Z913">
        <v>1.3566323E-7</v>
      </c>
      <c r="AA913">
        <f>_xlfn.XLOOKUP(Table4[[#This Row],[Column1]],Table2[Column1],Table2[Column3])</f>
        <v>1.3566323E-7</v>
      </c>
      <c r="AB913">
        <f>(Table4[[#This Row],[old flux]]-Table4[[#This Row],[Column3]])/Table4[[#This Row],[old flux]]</f>
        <v>0</v>
      </c>
    </row>
    <row r="914" spans="6:28" hidden="1" x14ac:dyDescent="0.2">
      <c r="F914" t="s">
        <v>6665</v>
      </c>
      <c r="G914">
        <f>_xlfn.XLOOKUP(SUBSTITUTE(Table6[[#This Row],[rxn]],"'",""),Table1[rxnid2],Table1[kapp (1/h)],MEDIAN(Table1[kapp (1/h)]))</f>
        <v>24803.684102600713</v>
      </c>
      <c r="J914" t="s">
        <v>1024</v>
      </c>
      <c r="K914" t="s">
        <v>415</v>
      </c>
      <c r="L914">
        <v>1.1613899279999999E-6</v>
      </c>
      <c r="M914" cm="1">
        <f t="array" ref="M914">(_xlfn._xlws.FILTER(Table3[Column2],Table3[Column2]=Table2[[#This Row],[Column1]],"")=Table2[[#This Row],[Column1]])*Table2[[#This Row],[Column3]]</f>
        <v>0</v>
      </c>
      <c r="P914" t="s">
        <v>2791</v>
      </c>
      <c r="Q914" t="str">
        <f>SUBSTITUTE(Table3[[#This Row],[Column1]],"'","")</f>
        <v>RXN-ICDHy_c_REV-YLR174W</v>
      </c>
      <c r="S914" t="s">
        <v>1024</v>
      </c>
      <c r="T914" t="s">
        <v>415</v>
      </c>
      <c r="U914">
        <v>1.1613899279999999E-6</v>
      </c>
      <c r="V914" cm="1">
        <f t="array" ref="V914">(_xlfn._xlws.FILTER(Table3[Column2],Table3[Column2]=Table5[[#This Row],[Column1]],"")=Table5[[#This Row],[Column1]])*Table5[[#This Row],[Column3]]</f>
        <v>0</v>
      </c>
      <c r="X914" t="s">
        <v>5395</v>
      </c>
      <c r="Y914" t="s">
        <v>415</v>
      </c>
      <c r="Z914">
        <v>0</v>
      </c>
      <c r="AA914" t="e">
        <f>_xlfn.XLOOKUP(Table4[[#This Row],[Column1]],Table2[Column1],Table2[Column3])</f>
        <v>#N/A</v>
      </c>
      <c r="AB914" t="e">
        <f>(Table4[[#This Row],[old flux]]-Table4[[#This Row],[Column3]])/Table4[[#This Row],[old flux]]</f>
        <v>#N/A</v>
      </c>
    </row>
    <row r="915" spans="6:28" hidden="1" x14ac:dyDescent="0.2">
      <c r="F915" t="s">
        <v>6666</v>
      </c>
      <c r="G915">
        <f>_xlfn.XLOOKUP(SUBSTITUTE(Table6[[#This Row],[rxn]],"'",""),Table1[rxnid2],Table1[kapp (1/h)],MEDIAN(Table1[kapp (1/h)]))</f>
        <v>24803.684102600713</v>
      </c>
      <c r="J915" t="s">
        <v>1025</v>
      </c>
      <c r="K915" t="s">
        <v>415</v>
      </c>
      <c r="L915">
        <v>3.6062327200000002E-7</v>
      </c>
      <c r="M915" cm="1">
        <f t="array" ref="M915">(_xlfn._xlws.FILTER(Table3[Column2],Table3[Column2]=Table2[[#This Row],[Column1]],"")=Table2[[#This Row],[Column1]])*Table2[[#This Row],[Column3]]</f>
        <v>0</v>
      </c>
      <c r="P915" t="s">
        <v>2792</v>
      </c>
      <c r="Q915" t="str">
        <f>SUBSTITUTE(Table3[[#This Row],[Column1]],"'","")</f>
        <v>RXN-ICDHy_x_FWD-YNL009W</v>
      </c>
      <c r="S915" t="s">
        <v>1025</v>
      </c>
      <c r="T915" t="s">
        <v>415</v>
      </c>
      <c r="U915">
        <v>3.6062327200000002E-7</v>
      </c>
      <c r="V915" cm="1">
        <f t="array" ref="V915">(_xlfn._xlws.FILTER(Table3[Column2],Table3[Column2]=Table5[[#This Row],[Column1]],"")=Table5[[#This Row],[Column1]])*Table5[[#This Row],[Column3]]</f>
        <v>0</v>
      </c>
      <c r="X915" t="s">
        <v>918</v>
      </c>
      <c r="Y915" t="s">
        <v>415</v>
      </c>
      <c r="Z915">
        <v>2.9204368000000002E-7</v>
      </c>
      <c r="AA915">
        <f>_xlfn.XLOOKUP(Table4[[#This Row],[Column1]],Table2[Column1],Table2[Column3])</f>
        <v>2.9204368000000002E-7</v>
      </c>
      <c r="AB915">
        <f>(Table4[[#This Row],[old flux]]-Table4[[#This Row],[Column3]])/Table4[[#This Row],[old flux]]</f>
        <v>0</v>
      </c>
    </row>
    <row r="916" spans="6:28" hidden="1" x14ac:dyDescent="0.2">
      <c r="F916" t="s">
        <v>6667</v>
      </c>
      <c r="G916">
        <f>_xlfn.XLOOKUP(SUBSTITUTE(Table6[[#This Row],[rxn]],"'",""),Table1[rxnid2],Table1[kapp (1/h)],MEDIAN(Table1[kapp (1/h)]))</f>
        <v>24803.684102600713</v>
      </c>
      <c r="J916" t="s">
        <v>1026</v>
      </c>
      <c r="K916" t="s">
        <v>415</v>
      </c>
      <c r="L916">
        <v>2.0051302999999999E-8</v>
      </c>
      <c r="M916" cm="1">
        <f t="array" ref="M916">(_xlfn._xlws.FILTER(Table3[Column2],Table3[Column2]=Table2[[#This Row],[Column1]],"")=Table2[[#This Row],[Column1]])*Table2[[#This Row],[Column3]]</f>
        <v>0</v>
      </c>
      <c r="P916" t="s">
        <v>2793</v>
      </c>
      <c r="Q916" t="str">
        <f>SUBSTITUTE(Table3[[#This Row],[Column1]],"'","")</f>
        <v>RXN-ICL_1_c_FWD-YER065C</v>
      </c>
      <c r="S916" t="s">
        <v>1026</v>
      </c>
      <c r="T916" t="s">
        <v>415</v>
      </c>
      <c r="U916">
        <v>2.0051302999999999E-8</v>
      </c>
      <c r="V916" cm="1">
        <f t="array" ref="V916">(_xlfn._xlws.FILTER(Table3[Column2],Table3[Column2]=Table5[[#This Row],[Column1]],"")=Table5[[#This Row],[Column1]])*Table5[[#This Row],[Column3]]</f>
        <v>0</v>
      </c>
      <c r="X916" t="s">
        <v>919</v>
      </c>
      <c r="Y916" t="s">
        <v>415</v>
      </c>
      <c r="Z916">
        <v>3.9265786E-8</v>
      </c>
      <c r="AA916">
        <f>_xlfn.XLOOKUP(Table4[[#This Row],[Column1]],Table2[Column1],Table2[Column3])</f>
        <v>3.9265786E-8</v>
      </c>
      <c r="AB916">
        <f>(Table4[[#This Row],[old flux]]-Table4[[#This Row],[Column3]])/Table4[[#This Row],[old flux]]</f>
        <v>0</v>
      </c>
    </row>
    <row r="917" spans="6:28" hidden="1" x14ac:dyDescent="0.2">
      <c r="F917" t="s">
        <v>6668</v>
      </c>
      <c r="G917">
        <f>_xlfn.XLOOKUP(SUBSTITUTE(Table6[[#This Row],[rxn]],"'",""),Table1[rxnid2],Table1[kapp (1/h)],MEDIAN(Table1[kapp (1/h)]))</f>
        <v>24803.684102600713</v>
      </c>
      <c r="J917" t="s">
        <v>1027</v>
      </c>
      <c r="K917" t="s">
        <v>415</v>
      </c>
      <c r="L917">
        <v>4.1224442999999998E-8</v>
      </c>
      <c r="M917" cm="1">
        <f t="array" ref="M917">(_xlfn._xlws.FILTER(Table3[Column2],Table3[Column2]=Table2[[#This Row],[Column1]],"")=Table2[[#This Row],[Column1]])*Table2[[#This Row],[Column3]]</f>
        <v>0</v>
      </c>
      <c r="P917" t="s">
        <v>2794</v>
      </c>
      <c r="Q917" t="str">
        <f>SUBSTITUTE(Table3[[#This Row],[Column1]],"'","")</f>
        <v>RXN-ILETA_c_FWD-YJR148W</v>
      </c>
      <c r="S917" t="s">
        <v>1027</v>
      </c>
      <c r="T917" t="s">
        <v>415</v>
      </c>
      <c r="U917">
        <v>4.1224442999999998E-8</v>
      </c>
      <c r="V917" cm="1">
        <f t="array" ref="V917">(_xlfn._xlws.FILTER(Table3[Column2],Table3[Column2]=Table5[[#This Row],[Column1]],"")=Table5[[#This Row],[Column1]])*Table5[[#This Row],[Column3]]</f>
        <v>0</v>
      </c>
      <c r="X917" t="s">
        <v>920</v>
      </c>
      <c r="Y917" t="s">
        <v>415</v>
      </c>
      <c r="Z917">
        <v>3.3489693999999999E-8</v>
      </c>
      <c r="AA917">
        <f>_xlfn.XLOOKUP(Table4[[#This Row],[Column1]],Table2[Column1],Table2[Column3])</f>
        <v>3.3489693999999999E-8</v>
      </c>
      <c r="AB917">
        <f>(Table4[[#This Row],[old flux]]-Table4[[#This Row],[Column3]])/Table4[[#This Row],[old flux]]</f>
        <v>0</v>
      </c>
    </row>
    <row r="918" spans="6:28" hidden="1" x14ac:dyDescent="0.2">
      <c r="F918" t="s">
        <v>6669</v>
      </c>
      <c r="G918">
        <f>_xlfn.XLOOKUP(SUBSTITUTE(Table6[[#This Row],[rxn]],"'",""),Table1[rxnid2],Table1[kapp (1/h)],MEDIAN(Table1[kapp (1/h)]))</f>
        <v>24803.684102600713</v>
      </c>
      <c r="J918" t="s">
        <v>1028</v>
      </c>
      <c r="K918" t="s">
        <v>415</v>
      </c>
      <c r="L918">
        <v>2.06032174E-7</v>
      </c>
      <c r="M918" cm="1">
        <f t="array" ref="M918">(_xlfn._xlws.FILTER(Table3[Column2],Table3[Column2]=Table2[[#This Row],[Column1]],"")=Table2[[#This Row],[Column1]])*Table2[[#This Row],[Column3]]</f>
        <v>0</v>
      </c>
      <c r="P918" t="s">
        <v>2795</v>
      </c>
      <c r="Q918" t="str">
        <f>SUBSTITUTE(Table3[[#This Row],[Column1]],"'","")</f>
        <v>RXN-ILETA_c_REV-YJR148W</v>
      </c>
      <c r="S918" t="s">
        <v>1028</v>
      </c>
      <c r="T918" t="s">
        <v>415</v>
      </c>
      <c r="U918">
        <v>2.06032174E-7</v>
      </c>
      <c r="V918" cm="1">
        <f t="array" ref="V918">(_xlfn._xlws.FILTER(Table3[Column2],Table3[Column2]=Table5[[#This Row],[Column1]],"")=Table5[[#This Row],[Column1]])*Table5[[#This Row],[Column3]]</f>
        <v>0</v>
      </c>
      <c r="X918" t="s">
        <v>921</v>
      </c>
      <c r="Y918" t="s">
        <v>415</v>
      </c>
      <c r="Z918">
        <v>1.34670277E-7</v>
      </c>
      <c r="AA918">
        <f>_xlfn.XLOOKUP(Table4[[#This Row],[Column1]],Table2[Column1],Table2[Column3])</f>
        <v>1.34670277E-7</v>
      </c>
      <c r="AB918">
        <f>(Table4[[#This Row],[old flux]]-Table4[[#This Row],[Column3]])/Table4[[#This Row],[old flux]]</f>
        <v>0</v>
      </c>
    </row>
    <row r="919" spans="6:28" hidden="1" x14ac:dyDescent="0.2">
      <c r="F919" t="s">
        <v>6670</v>
      </c>
      <c r="G919">
        <f>_xlfn.XLOOKUP(SUBSTITUTE(Table6[[#This Row],[rxn]],"'",""),Table1[rxnid2],Table1[kapp (1/h)],MEDIAN(Table1[kapp (1/h)]))</f>
        <v>24803.684102600713</v>
      </c>
      <c r="J919" t="s">
        <v>1029</v>
      </c>
      <c r="K919" t="s">
        <v>415</v>
      </c>
      <c r="L919">
        <v>4.8867716E-8</v>
      </c>
      <c r="M919" cm="1">
        <f t="array" ref="M919">(_xlfn._xlws.FILTER(Table3[Column2],Table3[Column2]=Table2[[#This Row],[Column1]],"")=Table2[[#This Row],[Column1]])*Table2[[#This Row],[Column3]]</f>
        <v>0</v>
      </c>
      <c r="P919" t="s">
        <v>2796</v>
      </c>
      <c r="Q919" t="str">
        <f>SUBSTITUTE(Table3[[#This Row],[Column1]],"'","")</f>
        <v>RXN-ILETA_m_FWD-YHR208W</v>
      </c>
      <c r="S919" t="s">
        <v>1029</v>
      </c>
      <c r="T919" t="s">
        <v>415</v>
      </c>
      <c r="U919">
        <v>4.8867716E-8</v>
      </c>
      <c r="V919" cm="1">
        <f t="array" ref="V919">(_xlfn._xlws.FILTER(Table3[Column2],Table3[Column2]=Table5[[#This Row],[Column1]],"")=Table5[[#This Row],[Column1]])*Table5[[#This Row],[Column3]]</f>
        <v>0</v>
      </c>
      <c r="X919" t="s">
        <v>922</v>
      </c>
      <c r="Y919" t="s">
        <v>415</v>
      </c>
      <c r="Z919">
        <v>1.7305909E-8</v>
      </c>
      <c r="AA919">
        <f>_xlfn.XLOOKUP(Table4[[#This Row],[Column1]],Table2[Column1],Table2[Column3])</f>
        <v>1.7305909E-8</v>
      </c>
      <c r="AB919">
        <f>(Table4[[#This Row],[old flux]]-Table4[[#This Row],[Column3]])/Table4[[#This Row],[old flux]]</f>
        <v>0</v>
      </c>
    </row>
    <row r="920" spans="6:28" hidden="1" x14ac:dyDescent="0.2">
      <c r="F920" t="s">
        <v>6671</v>
      </c>
      <c r="G920">
        <f>_xlfn.XLOOKUP(SUBSTITUTE(Table6[[#This Row],[rxn]],"'",""),Table1[rxnid2],Table1[kapp (1/h)],MEDIAN(Table1[kapp (1/h)]))</f>
        <v>24803.684102600713</v>
      </c>
      <c r="J920" t="s">
        <v>1030</v>
      </c>
      <c r="K920" t="s">
        <v>415</v>
      </c>
      <c r="L920">
        <v>1.812241303E-6</v>
      </c>
      <c r="M920" cm="1">
        <f t="array" ref="M920">(_xlfn._xlws.FILTER(Table3[Column2],Table3[Column2]=Table2[[#This Row],[Column1]],"")=Table2[[#This Row],[Column1]])*Table2[[#This Row],[Column3]]</f>
        <v>0</v>
      </c>
      <c r="P920" t="s">
        <v>2797</v>
      </c>
      <c r="Q920" t="str">
        <f>SUBSTITUTE(Table3[[#This Row],[Column1]],"'","")</f>
        <v>RXN-ILETA_m_REV-YHR208W</v>
      </c>
      <c r="S920" t="s">
        <v>1030</v>
      </c>
      <c r="T920" t="s">
        <v>415</v>
      </c>
      <c r="U920">
        <v>1.812241303E-6</v>
      </c>
      <c r="V920" cm="1">
        <f t="array" ref="V920">(_xlfn._xlws.FILTER(Table3[Column2],Table3[Column2]=Table5[[#This Row],[Column1]],"")=Table5[[#This Row],[Column1]])*Table5[[#This Row],[Column3]]</f>
        <v>0</v>
      </c>
      <c r="X920" t="s">
        <v>923</v>
      </c>
      <c r="Y920" t="s">
        <v>415</v>
      </c>
      <c r="Z920">
        <v>2.9681845000000001E-8</v>
      </c>
      <c r="AA920">
        <f>_xlfn.XLOOKUP(Table4[[#This Row],[Column1]],Table2[Column1],Table2[Column3])</f>
        <v>2.9681845000000001E-8</v>
      </c>
      <c r="AB920">
        <f>(Table4[[#This Row],[old flux]]-Table4[[#This Row],[Column3]])/Table4[[#This Row],[old flux]]</f>
        <v>0</v>
      </c>
    </row>
    <row r="921" spans="6:28" hidden="1" x14ac:dyDescent="0.2">
      <c r="F921" t="s">
        <v>6672</v>
      </c>
      <c r="G921">
        <f>_xlfn.XLOOKUP(SUBSTITUTE(Table6[[#This Row],[rxn]],"'",""),Table1[rxnid2],Table1[kapp (1/h)],MEDIAN(Table1[kapp (1/h)]))</f>
        <v>24803.684102600713</v>
      </c>
      <c r="J921" t="s">
        <v>1031</v>
      </c>
      <c r="K921" t="s">
        <v>415</v>
      </c>
      <c r="L921">
        <v>1.9415969E-8</v>
      </c>
      <c r="M921" cm="1">
        <f t="array" ref="M921">(_xlfn._xlws.FILTER(Table3[Column2],Table3[Column2]=Table2[[#This Row],[Column1]],"")=Table2[[#This Row],[Column1]])*Table2[[#This Row],[Column3]]</f>
        <v>0</v>
      </c>
      <c r="P921" t="s">
        <v>2798</v>
      </c>
      <c r="Q921" t="str">
        <f>SUBSTITUTE(Table3[[#This Row],[Column1]],"'","")</f>
        <v>RXN-ILETRS_c_FWD-YBL076C</v>
      </c>
      <c r="S921" t="s">
        <v>1031</v>
      </c>
      <c r="T921" t="s">
        <v>415</v>
      </c>
      <c r="U921">
        <v>1.9415969E-8</v>
      </c>
      <c r="V921" cm="1">
        <f t="array" ref="V921">(_xlfn._xlws.FILTER(Table3[Column2],Table3[Column2]=Table5[[#This Row],[Column1]],"")=Table5[[#This Row],[Column1]])*Table5[[#This Row],[Column3]]</f>
        <v>0</v>
      </c>
      <c r="X921" t="s">
        <v>5396</v>
      </c>
      <c r="Y921" t="s">
        <v>415</v>
      </c>
      <c r="Z921">
        <v>4.4849690000000002E-9</v>
      </c>
      <c r="AA921" t="e">
        <f>_xlfn.XLOOKUP(Table4[[#This Row],[Column1]],Table2[Column1],Table2[Column3])</f>
        <v>#N/A</v>
      </c>
      <c r="AB921" t="e">
        <f>(Table4[[#This Row],[old flux]]-Table4[[#This Row],[Column3]])/Table4[[#This Row],[old flux]]</f>
        <v>#N/A</v>
      </c>
    </row>
    <row r="922" spans="6:28" hidden="1" x14ac:dyDescent="0.2">
      <c r="F922" t="s">
        <v>6673</v>
      </c>
      <c r="G922">
        <f>_xlfn.XLOOKUP(SUBSTITUTE(Table6[[#This Row],[rxn]],"'",""),Table1[rxnid2],Table1[kapp (1/h)],MEDIAN(Table1[kapp (1/h)]))</f>
        <v>24803.684102600713</v>
      </c>
      <c r="J922" t="s">
        <v>1032</v>
      </c>
      <c r="K922" t="s">
        <v>415</v>
      </c>
      <c r="L922">
        <v>2.4063266000000001E-8</v>
      </c>
      <c r="M922" cm="1">
        <f t="array" ref="M922">(_xlfn._xlws.FILTER(Table3[Column2],Table3[Column2]=Table2[[#This Row],[Column1]],"")=Table2[[#This Row],[Column1]])*Table2[[#This Row],[Column3]]</f>
        <v>0</v>
      </c>
      <c r="P922" t="s">
        <v>2799</v>
      </c>
      <c r="Q922" t="str">
        <f>SUBSTITUTE(Table3[[#This Row],[Column1]],"'","")</f>
        <v>RXN-ILETRS_m_FWD-YPL040C</v>
      </c>
      <c r="S922" t="s">
        <v>1032</v>
      </c>
      <c r="T922" t="s">
        <v>415</v>
      </c>
      <c r="U922">
        <v>2.4063266000000001E-8</v>
      </c>
      <c r="V922" cm="1">
        <f t="array" ref="V922">(_xlfn._xlws.FILTER(Table3[Column2],Table3[Column2]=Table5[[#This Row],[Column1]],"")=Table5[[#This Row],[Column1]])*Table5[[#This Row],[Column3]]</f>
        <v>0</v>
      </c>
      <c r="X922" t="s">
        <v>5397</v>
      </c>
      <c r="Y922" t="s">
        <v>415</v>
      </c>
      <c r="Z922">
        <v>4.3977249999999999E-9</v>
      </c>
      <c r="AA922" t="e">
        <f>_xlfn.XLOOKUP(Table4[[#This Row],[Column1]],Table2[Column1],Table2[Column3])</f>
        <v>#N/A</v>
      </c>
      <c r="AB922" t="e">
        <f>(Table4[[#This Row],[old flux]]-Table4[[#This Row],[Column3]])/Table4[[#This Row],[old flux]]</f>
        <v>#N/A</v>
      </c>
    </row>
    <row r="923" spans="6:28" hidden="1" x14ac:dyDescent="0.2">
      <c r="F923" t="s">
        <v>6674</v>
      </c>
      <c r="G923">
        <f>_xlfn.XLOOKUP(SUBSTITUTE(Table6[[#This Row],[rxn]],"'",""),Table1[rxnid2],Table1[kapp (1/h)],MEDIAN(Table1[kapp (1/h)]))</f>
        <v>24803.684102600713</v>
      </c>
      <c r="J923" t="s">
        <v>1033</v>
      </c>
      <c r="K923" t="s">
        <v>415</v>
      </c>
      <c r="L923">
        <v>2.289704931E-5</v>
      </c>
      <c r="M923" cm="1">
        <f t="array" ref="M923">(_xlfn._xlws.FILTER(Table3[Column2],Table3[Column2]=Table2[[#This Row],[Column1]],"")=Table2[[#This Row],[Column1]])*Table2[[#This Row],[Column3]]</f>
        <v>0</v>
      </c>
      <c r="P923" t="s">
        <v>2800</v>
      </c>
      <c r="Q923" t="str">
        <f>SUBSTITUTE(Table3[[#This Row],[Column1]],"'","")</f>
        <v>RXN-IPDDI_c_FWD-YPL117C</v>
      </c>
      <c r="S923" t="s">
        <v>1033</v>
      </c>
      <c r="T923" t="s">
        <v>415</v>
      </c>
      <c r="U923">
        <v>2.289704931E-5</v>
      </c>
      <c r="V923" cm="1">
        <f t="array" ref="V923">(_xlfn._xlws.FILTER(Table3[Column2],Table3[Column2]=Table5[[#This Row],[Column1]],"")=Table5[[#This Row],[Column1]])*Table5[[#This Row],[Column3]]</f>
        <v>0</v>
      </c>
      <c r="X923" t="s">
        <v>5398</v>
      </c>
      <c r="Y923" t="s">
        <v>415</v>
      </c>
      <c r="Z923">
        <v>1.062965E-9</v>
      </c>
      <c r="AA923" t="e">
        <f>_xlfn.XLOOKUP(Table4[[#This Row],[Column1]],Table2[Column1],Table2[Column3])</f>
        <v>#N/A</v>
      </c>
      <c r="AB923" t="e">
        <f>(Table4[[#This Row],[old flux]]-Table4[[#This Row],[Column3]])/Table4[[#This Row],[old flux]]</f>
        <v>#N/A</v>
      </c>
    </row>
    <row r="924" spans="6:28" hidden="1" x14ac:dyDescent="0.2">
      <c r="F924" t="s">
        <v>6675</v>
      </c>
      <c r="G924">
        <f>_xlfn.XLOOKUP(SUBSTITUTE(Table6[[#This Row],[rxn]],"'",""),Table1[rxnid2],Table1[kapp (1/h)],MEDIAN(Table1[kapp (1/h)]))</f>
        <v>24803.684102600713</v>
      </c>
      <c r="J924" t="s">
        <v>1034</v>
      </c>
      <c r="K924" t="s">
        <v>415</v>
      </c>
      <c r="L924">
        <v>6.4703050000000003E-8</v>
      </c>
      <c r="M924" cm="1">
        <f t="array" ref="M924">(_xlfn._xlws.FILTER(Table3[Column2],Table3[Column2]=Table2[[#This Row],[Column1]],"")=Table2[[#This Row],[Column1]])*Table2[[#This Row],[Column3]]</f>
        <v>0</v>
      </c>
      <c r="P924" t="s">
        <v>2801</v>
      </c>
      <c r="Q924" t="str">
        <f>SUBSTITUTE(Table3[[#This Row],[Column1]],"'","")</f>
        <v>RXN-IPDDI_c_REV-YPL117C</v>
      </c>
      <c r="S924" t="s">
        <v>1034</v>
      </c>
      <c r="T924" t="s">
        <v>415</v>
      </c>
      <c r="U924">
        <v>6.4703050000000003E-8</v>
      </c>
      <c r="V924" cm="1">
        <f t="array" ref="V924">(_xlfn._xlws.FILTER(Table3[Column2],Table3[Column2]=Table5[[#This Row],[Column1]],"")=Table5[[#This Row],[Column1]])*Table5[[#This Row],[Column3]]</f>
        <v>0</v>
      </c>
      <c r="X924" t="s">
        <v>924</v>
      </c>
      <c r="Y924" t="s">
        <v>415</v>
      </c>
      <c r="Z924">
        <v>1.8808289499999999E-7</v>
      </c>
      <c r="AA924">
        <f>_xlfn.XLOOKUP(Table4[[#This Row],[Column1]],Table2[Column1],Table2[Column3])</f>
        <v>1.8808289499999999E-7</v>
      </c>
      <c r="AB924">
        <f>(Table4[[#This Row],[old flux]]-Table4[[#This Row],[Column3]])/Table4[[#This Row],[old flux]]</f>
        <v>0</v>
      </c>
    </row>
    <row r="925" spans="6:28" hidden="1" x14ac:dyDescent="0.2">
      <c r="F925" t="s">
        <v>6676</v>
      </c>
      <c r="G925">
        <f>_xlfn.XLOOKUP(SUBSTITUTE(Table6[[#This Row],[rxn]],"'",""),Table1[rxnid2],Table1[kapp (1/h)],MEDIAN(Table1[kapp (1/h)]))</f>
        <v>24803.684102600713</v>
      </c>
      <c r="J925" t="s">
        <v>1035</v>
      </c>
      <c r="K925" t="s">
        <v>415</v>
      </c>
      <c r="L925">
        <v>2.4405141500000002E-7</v>
      </c>
      <c r="M925" cm="1">
        <f t="array" ref="M925">(_xlfn._xlws.FILTER(Table3[Column2],Table3[Column2]=Table2[[#This Row],[Column1]],"")=Table2[[#This Row],[Column1]])*Table2[[#This Row],[Column3]]</f>
        <v>0</v>
      </c>
      <c r="P925" t="s">
        <v>2802</v>
      </c>
      <c r="Q925" t="str">
        <f>SUBSTITUTE(Table3[[#This Row],[Column1]],"'","")</f>
        <v>RXN-KARA2i_m_FWD-YLR355C</v>
      </c>
      <c r="S925" t="s">
        <v>1035</v>
      </c>
      <c r="T925" t="s">
        <v>415</v>
      </c>
      <c r="U925">
        <v>2.4405141500000002E-7</v>
      </c>
      <c r="V925" cm="1">
        <f t="array" ref="V925">(_xlfn._xlws.FILTER(Table3[Column2],Table3[Column2]=Table5[[#This Row],[Column1]],"")=Table5[[#This Row],[Column1]])*Table5[[#This Row],[Column3]]</f>
        <v>0</v>
      </c>
      <c r="X925" t="s">
        <v>5399</v>
      </c>
      <c r="Y925" t="s">
        <v>415</v>
      </c>
      <c r="Z925">
        <v>1.1052909999999999E-9</v>
      </c>
      <c r="AA925" t="e">
        <f>_xlfn.XLOOKUP(Table4[[#This Row],[Column1]],Table2[Column1],Table2[Column3])</f>
        <v>#N/A</v>
      </c>
      <c r="AB925" t="e">
        <f>(Table4[[#This Row],[old flux]]-Table4[[#This Row],[Column3]])/Table4[[#This Row],[old flux]]</f>
        <v>#N/A</v>
      </c>
    </row>
    <row r="926" spans="6:28" hidden="1" x14ac:dyDescent="0.2">
      <c r="F926" t="s">
        <v>6677</v>
      </c>
      <c r="G926">
        <f>_xlfn.XLOOKUP(SUBSTITUTE(Table6[[#This Row],[rxn]],"'",""),Table1[rxnid2],Table1[kapp (1/h)],MEDIAN(Table1[kapp (1/h)]))</f>
        <v>24803.684102600713</v>
      </c>
      <c r="J926" t="s">
        <v>1036</v>
      </c>
      <c r="K926" t="s">
        <v>415</v>
      </c>
      <c r="L926">
        <v>3.3636337999999999E-8</v>
      </c>
      <c r="M926" cm="1">
        <f t="array" ref="M926">(_xlfn._xlws.FILTER(Table3[Column2],Table3[Column2]=Table2[[#This Row],[Column1]],"")=Table2[[#This Row],[Column1]])*Table2[[#This Row],[Column3]]</f>
        <v>0</v>
      </c>
      <c r="P926" t="s">
        <v>2803</v>
      </c>
      <c r="Q926" t="str">
        <f>SUBSTITUTE(Table3[[#This Row],[Column1]],"'","")</f>
        <v>RXN-KYN_c_FWD-YLR231C</v>
      </c>
      <c r="S926" t="s">
        <v>1036</v>
      </c>
      <c r="T926" t="s">
        <v>415</v>
      </c>
      <c r="U926">
        <v>3.3636337999999999E-8</v>
      </c>
      <c r="V926" cm="1">
        <f t="array" ref="V926">(_xlfn._xlws.FILTER(Table3[Column2],Table3[Column2]=Table5[[#This Row],[Column1]],"")=Table5[[#This Row],[Column1]])*Table5[[#This Row],[Column3]]</f>
        <v>0</v>
      </c>
      <c r="X926" t="s">
        <v>925</v>
      </c>
      <c r="Y926" t="s">
        <v>415</v>
      </c>
      <c r="Z926">
        <v>3.4281393E-7</v>
      </c>
      <c r="AA926">
        <f>_xlfn.XLOOKUP(Table4[[#This Row],[Column1]],Table2[Column1],Table2[Column3])</f>
        <v>3.4281393E-7</v>
      </c>
      <c r="AB926">
        <f>(Table4[[#This Row],[old flux]]-Table4[[#This Row],[Column3]])/Table4[[#This Row],[old flux]]</f>
        <v>0</v>
      </c>
    </row>
    <row r="927" spans="6:28" hidden="1" x14ac:dyDescent="0.2">
      <c r="F927" t="s">
        <v>6678</v>
      </c>
      <c r="G927">
        <f>_xlfn.XLOOKUP(SUBSTITUTE(Table6[[#This Row],[rxn]],"'",""),Table1[rxnid2],Table1[kapp (1/h)],MEDIAN(Table1[kapp (1/h)]))</f>
        <v>24803.684102600713</v>
      </c>
      <c r="J927" t="s">
        <v>1037</v>
      </c>
      <c r="K927" t="s">
        <v>415</v>
      </c>
      <c r="L927">
        <v>1.5604856E-8</v>
      </c>
      <c r="M927" cm="1">
        <f t="array" ref="M927">(_xlfn._xlws.FILTER(Table3[Column2],Table3[Column2]=Table2[[#This Row],[Column1]],"")=Table2[[#This Row],[Column1]])*Table2[[#This Row],[Column3]]</f>
        <v>0</v>
      </c>
      <c r="P927" t="s">
        <v>2804</v>
      </c>
      <c r="Q927" t="str">
        <f>SUBSTITUTE(Table3[[#This Row],[Column1]],"'","")</f>
        <v>RXN-KYN3OX_c_FWD-YBL098W</v>
      </c>
      <c r="S927" t="s">
        <v>1037</v>
      </c>
      <c r="T927" t="s">
        <v>415</v>
      </c>
      <c r="U927">
        <v>1.5604856E-8</v>
      </c>
      <c r="V927" cm="1">
        <f t="array" ref="V927">(_xlfn._xlws.FILTER(Table3[Column2],Table3[Column2]=Table5[[#This Row],[Column1]],"")=Table5[[#This Row],[Column1]])*Table5[[#This Row],[Column3]]</f>
        <v>0</v>
      </c>
      <c r="X927" t="s">
        <v>926</v>
      </c>
      <c r="Y927" t="s">
        <v>415</v>
      </c>
      <c r="Z927">
        <v>1.790452E-8</v>
      </c>
      <c r="AA927">
        <f>_xlfn.XLOOKUP(Table4[[#This Row],[Column1]],Table2[Column1],Table2[Column3])</f>
        <v>1.790452E-8</v>
      </c>
      <c r="AB927">
        <f>(Table4[[#This Row],[old flux]]-Table4[[#This Row],[Column3]])/Table4[[#This Row],[old flux]]</f>
        <v>0</v>
      </c>
    </row>
    <row r="928" spans="6:28" hidden="1" x14ac:dyDescent="0.2">
      <c r="F928" t="s">
        <v>6679</v>
      </c>
      <c r="G928">
        <f>_xlfn.XLOOKUP(SUBSTITUTE(Table6[[#This Row],[rxn]],"'",""),Table1[rxnid2],Table1[kapp (1/h)],MEDIAN(Table1[kapp (1/h)]))</f>
        <v>24803.684102600713</v>
      </c>
      <c r="J928" t="s">
        <v>1038</v>
      </c>
      <c r="K928" t="s">
        <v>415</v>
      </c>
      <c r="L928">
        <v>1.3033960699999999E-7</v>
      </c>
      <c r="M928" cm="1">
        <f t="array" ref="M928">(_xlfn._xlws.FILTER(Table3[Column2],Table3[Column2]=Table2[[#This Row],[Column1]],"")=Table2[[#This Row],[Column1]])*Table2[[#This Row],[Column3]]</f>
        <v>0</v>
      </c>
      <c r="P928" t="s">
        <v>2805</v>
      </c>
      <c r="Q928" t="str">
        <f>SUBSTITUTE(Table3[[#This Row],[Column1]],"'","")</f>
        <v>RXN-PHCD_m_FWD-YHR037W</v>
      </c>
      <c r="S928" t="s">
        <v>1038</v>
      </c>
      <c r="T928" t="s">
        <v>415</v>
      </c>
      <c r="U928">
        <v>1.3033960699999999E-7</v>
      </c>
      <c r="V928" cm="1">
        <f t="array" ref="V928">(_xlfn._xlws.FILTER(Table3[Column2],Table3[Column2]=Table5[[#This Row],[Column1]],"")=Table5[[#This Row],[Column1]])*Table5[[#This Row],[Column3]]</f>
        <v>0</v>
      </c>
      <c r="X928" t="s">
        <v>927</v>
      </c>
      <c r="Y928" t="s">
        <v>415</v>
      </c>
      <c r="Z928">
        <v>5.3395720999999998E-8</v>
      </c>
      <c r="AA928">
        <f>_xlfn.XLOOKUP(Table4[[#This Row],[Column1]],Table2[Column1],Table2[Column3])</f>
        <v>5.3395720999999998E-8</v>
      </c>
      <c r="AB928">
        <f>(Table4[[#This Row],[old flux]]-Table4[[#This Row],[Column3]])/Table4[[#This Row],[old flux]]</f>
        <v>0</v>
      </c>
    </row>
    <row r="929" spans="6:28" hidden="1" x14ac:dyDescent="0.2">
      <c r="F929" t="s">
        <v>6680</v>
      </c>
      <c r="G929">
        <f>_xlfn.XLOOKUP(SUBSTITUTE(Table6[[#This Row],[rxn]],"'",""),Table1[rxnid2],Table1[kapp (1/h)],MEDIAN(Table1[kapp (1/h)]))</f>
        <v>24803.684102600713</v>
      </c>
      <c r="J929" t="s">
        <v>1039</v>
      </c>
      <c r="K929" t="s">
        <v>415</v>
      </c>
      <c r="L929">
        <v>2.4953279000000001E-8</v>
      </c>
      <c r="M929" cm="1">
        <f t="array" ref="M929">(_xlfn._xlws.FILTER(Table3[Column2],Table3[Column2]=Table2[[#This Row],[Column1]],"")=Table2[[#This Row],[Column1]])*Table2[[#This Row],[Column3]]</f>
        <v>0</v>
      </c>
      <c r="P929" t="s">
        <v>2806</v>
      </c>
      <c r="Q929" t="str">
        <f>SUBSTITUTE(Table3[[#This Row],[Column1]],"'","")</f>
        <v>RXN-PHCD_m_REV-YHR037W</v>
      </c>
      <c r="S929" t="s">
        <v>1039</v>
      </c>
      <c r="T929" t="s">
        <v>415</v>
      </c>
      <c r="U929">
        <v>2.4953279000000001E-8</v>
      </c>
      <c r="V929" cm="1">
        <f t="array" ref="V929">(_xlfn._xlws.FILTER(Table3[Column2],Table3[Column2]=Table5[[#This Row],[Column1]],"")=Table5[[#This Row],[Column1]])*Table5[[#This Row],[Column3]]</f>
        <v>0</v>
      </c>
      <c r="X929" t="s">
        <v>5400</v>
      </c>
      <c r="Y929" t="s">
        <v>415</v>
      </c>
      <c r="Z929">
        <v>5.7257979999999996E-9</v>
      </c>
      <c r="AA929" t="e">
        <f>_xlfn.XLOOKUP(Table4[[#This Row],[Column1]],Table2[Column1],Table2[Column3])</f>
        <v>#N/A</v>
      </c>
      <c r="AB929" t="e">
        <f>(Table4[[#This Row],[old flux]]-Table4[[#This Row],[Column3]])/Table4[[#This Row],[old flux]]</f>
        <v>#N/A</v>
      </c>
    </row>
    <row r="930" spans="6:28" hidden="1" x14ac:dyDescent="0.2">
      <c r="F930" t="s">
        <v>6681</v>
      </c>
      <c r="G930">
        <f>_xlfn.XLOOKUP(SUBSTITUTE(Table6[[#This Row],[rxn]],"'",""),Table1[rxnid2],Table1[kapp (1/h)],MEDIAN(Table1[kapp (1/h)]))</f>
        <v>24803.684102600713</v>
      </c>
      <c r="J930" t="s">
        <v>1040</v>
      </c>
      <c r="K930" t="s">
        <v>415</v>
      </c>
      <c r="L930">
        <v>3.2433124000000003E-8</v>
      </c>
      <c r="M930" cm="1">
        <f t="array" ref="M930">(_xlfn._xlws.FILTER(Table3[Column2],Table3[Column2]=Table2[[#This Row],[Column1]],"")=Table2[[#This Row],[Column1]])*Table2[[#This Row],[Column3]]</f>
        <v>0</v>
      </c>
      <c r="P930" t="s">
        <v>2807</v>
      </c>
      <c r="Q930" t="str">
        <f>SUBSTITUTE(Table3[[#This Row],[Column1]],"'","")</f>
        <v>RXN-4HGLSD_m_FWD-YHR037W</v>
      </c>
      <c r="S930" t="s">
        <v>1040</v>
      </c>
      <c r="T930" t="s">
        <v>415</v>
      </c>
      <c r="U930">
        <v>3.2433124000000003E-8</v>
      </c>
      <c r="V930" cm="1">
        <f t="array" ref="V930">(_xlfn._xlws.FILTER(Table3[Column2],Table3[Column2]=Table5[[#This Row],[Column1]],"")=Table5[[#This Row],[Column1]])*Table5[[#This Row],[Column3]]</f>
        <v>0</v>
      </c>
      <c r="X930" t="s">
        <v>928</v>
      </c>
      <c r="Y930" t="s">
        <v>415</v>
      </c>
      <c r="Z930">
        <v>4.71677929E-7</v>
      </c>
      <c r="AA930">
        <f>_xlfn.XLOOKUP(Table4[[#This Row],[Column1]],Table2[Column1],Table2[Column3])</f>
        <v>4.71677929E-7</v>
      </c>
      <c r="AB930">
        <f>(Table4[[#This Row],[old flux]]-Table4[[#This Row],[Column3]])/Table4[[#This Row],[old flux]]</f>
        <v>0</v>
      </c>
    </row>
    <row r="931" spans="6:28" hidden="1" x14ac:dyDescent="0.2">
      <c r="F931" t="s">
        <v>6682</v>
      </c>
      <c r="G931">
        <f>_xlfn.XLOOKUP(SUBSTITUTE(Table6[[#This Row],[rxn]],"'",""),Table1[rxnid2],Table1[kapp (1/h)],MEDIAN(Table1[kapp (1/h)]))</f>
        <v>24803.684102600713</v>
      </c>
      <c r="J931" t="s">
        <v>1041</v>
      </c>
      <c r="K931" t="s">
        <v>415</v>
      </c>
      <c r="L931">
        <v>3.1775845E-8</v>
      </c>
      <c r="M931" cm="1">
        <f t="array" ref="M931">(_xlfn._xlws.FILTER(Table3[Column2],Table3[Column2]=Table2[[#This Row],[Column1]],"")=Table2[[#This Row],[Column1]])*Table2[[#This Row],[Column3]]</f>
        <v>0</v>
      </c>
      <c r="P931" t="s">
        <v>2808</v>
      </c>
      <c r="Q931" t="str">
        <f>SUBSTITUTE(Table3[[#This Row],[Column1]],"'","")</f>
        <v>RXN-4HGLSD_m_REV-YHR037W</v>
      </c>
      <c r="S931" t="s">
        <v>1041</v>
      </c>
      <c r="T931" t="s">
        <v>415</v>
      </c>
      <c r="U931">
        <v>3.1775845E-8</v>
      </c>
      <c r="V931" cm="1">
        <f t="array" ref="V931">(_xlfn._xlws.FILTER(Table3[Column2],Table3[Column2]=Table5[[#This Row],[Column1]],"")=Table5[[#This Row],[Column1]])*Table5[[#This Row],[Column3]]</f>
        <v>0</v>
      </c>
      <c r="X931" t="s">
        <v>929</v>
      </c>
      <c r="Y931" t="s">
        <v>415</v>
      </c>
      <c r="Z931">
        <v>5.1164671E-8</v>
      </c>
      <c r="AA931">
        <f>_xlfn.XLOOKUP(Table4[[#This Row],[Column1]],Table2[Column1],Table2[Column3])</f>
        <v>5.1164671E-8</v>
      </c>
      <c r="AB931">
        <f>(Table4[[#This Row],[old flux]]-Table4[[#This Row],[Column3]])/Table4[[#This Row],[old flux]]</f>
        <v>0</v>
      </c>
    </row>
    <row r="932" spans="6:28" hidden="1" x14ac:dyDescent="0.2">
      <c r="F932" t="s">
        <v>6683</v>
      </c>
      <c r="G932">
        <f>_xlfn.XLOOKUP(SUBSTITUTE(Table6[[#This Row],[rxn]],"'",""),Table1[rxnid2],Table1[kapp (1/h)],MEDIAN(Table1[kapp (1/h)]))</f>
        <v>24803.684102600713</v>
      </c>
      <c r="J932" t="s">
        <v>1042</v>
      </c>
      <c r="K932" t="s">
        <v>415</v>
      </c>
      <c r="L932">
        <v>3.7408469999999997E-8</v>
      </c>
      <c r="M932" cm="1">
        <f t="array" ref="M932">(_xlfn._xlws.FILTER(Table3[Column2],Table3[Column2]=Table2[[#This Row],[Column1]],"")=Table2[[#This Row],[Column1]])*Table2[[#This Row],[Column3]]</f>
        <v>0</v>
      </c>
      <c r="P932" t="s">
        <v>2809</v>
      </c>
      <c r="Q932" t="str">
        <f>SUBSTITUTE(Table3[[#This Row],[Column1]],"'","")</f>
        <v>RXN-ALATA_L_m_FWD-YLR089C</v>
      </c>
      <c r="S932" t="s">
        <v>1042</v>
      </c>
      <c r="T932" t="s">
        <v>415</v>
      </c>
      <c r="U932">
        <v>3.7408469999999997E-8</v>
      </c>
      <c r="V932" cm="1">
        <f t="array" ref="V932">(_xlfn._xlws.FILTER(Table3[Column2],Table3[Column2]=Table5[[#This Row],[Column1]],"")=Table5[[#This Row],[Column1]])*Table5[[#This Row],[Column3]]</f>
        <v>0</v>
      </c>
      <c r="X932" t="s">
        <v>930</v>
      </c>
      <c r="Y932" t="s">
        <v>415</v>
      </c>
      <c r="Z932">
        <v>2.0156538519999999E-6</v>
      </c>
      <c r="AA932">
        <f>_xlfn.XLOOKUP(Table4[[#This Row],[Column1]],Table2[Column1],Table2[Column3])</f>
        <v>2.0156538519999999E-6</v>
      </c>
      <c r="AB932">
        <f>(Table4[[#This Row],[old flux]]-Table4[[#This Row],[Column3]])/Table4[[#This Row],[old flux]]</f>
        <v>0</v>
      </c>
    </row>
    <row r="933" spans="6:28" hidden="1" x14ac:dyDescent="0.2">
      <c r="F933" t="s">
        <v>6684</v>
      </c>
      <c r="G933">
        <f>_xlfn.XLOOKUP(SUBSTITUTE(Table6[[#This Row],[rxn]],"'",""),Table1[rxnid2],Table1[kapp (1/h)],MEDIAN(Table1[kapp (1/h)]))</f>
        <v>24803.684102600713</v>
      </c>
      <c r="J933" t="s">
        <v>1043</v>
      </c>
      <c r="K933" t="s">
        <v>415</v>
      </c>
      <c r="L933">
        <v>2.8442392E-8</v>
      </c>
      <c r="M933" cm="1">
        <f t="array" ref="M933">(_xlfn._xlws.FILTER(Table3[Column2],Table3[Column2]=Table2[[#This Row],[Column1]],"")=Table2[[#This Row],[Column1]])*Table2[[#This Row],[Column3]]</f>
        <v>0</v>
      </c>
      <c r="P933" t="s">
        <v>2810</v>
      </c>
      <c r="Q933" t="str">
        <f>SUBSTITUTE(Table3[[#This Row],[Column1]],"'","")</f>
        <v>RXN-ALATA_L_m_REV-YLR089C</v>
      </c>
      <c r="S933" t="s">
        <v>1043</v>
      </c>
      <c r="T933" t="s">
        <v>415</v>
      </c>
      <c r="U933">
        <v>2.8442392E-8</v>
      </c>
      <c r="V933" cm="1">
        <f t="array" ref="V933">(_xlfn._xlws.FILTER(Table3[Column2],Table3[Column2]=Table5[[#This Row],[Column1]],"")=Table5[[#This Row],[Column1]])*Table5[[#This Row],[Column3]]</f>
        <v>0</v>
      </c>
      <c r="X933" t="s">
        <v>931</v>
      </c>
      <c r="Y933" t="s">
        <v>415</v>
      </c>
      <c r="Z933">
        <v>1.634658258E-6</v>
      </c>
      <c r="AA933">
        <f>_xlfn.XLOOKUP(Table4[[#This Row],[Column1]],Table2[Column1],Table2[Column3])</f>
        <v>1.634658258E-6</v>
      </c>
      <c r="AB933">
        <f>(Table4[[#This Row],[old flux]]-Table4[[#This Row],[Column3]])/Table4[[#This Row],[old flux]]</f>
        <v>0</v>
      </c>
    </row>
    <row r="934" spans="6:28" hidden="1" x14ac:dyDescent="0.2">
      <c r="F934" t="s">
        <v>6685</v>
      </c>
      <c r="G934">
        <f>_xlfn.XLOOKUP(SUBSTITUTE(Table6[[#This Row],[rxn]],"'",""),Table1[rxnid2],Table1[kapp (1/h)],MEDIAN(Table1[kapp (1/h)]))</f>
        <v>24803.684102600713</v>
      </c>
      <c r="J934" t="s">
        <v>1044</v>
      </c>
      <c r="K934" t="s">
        <v>415</v>
      </c>
      <c r="L934">
        <v>1.3098715000000001E-8</v>
      </c>
      <c r="M934" cm="1">
        <f t="array" ref="M934">(_xlfn._xlws.FILTER(Table3[Column2],Table3[Column2]=Table2[[#This Row],[Column1]],"")=Table2[[#This Row],[Column1]])*Table2[[#This Row],[Column3]]</f>
        <v>0</v>
      </c>
      <c r="P934" t="s">
        <v>2811</v>
      </c>
      <c r="Q934" t="str">
        <f>SUBSTITUTE(Table3[[#This Row],[Column1]],"'","")</f>
        <v>RXN-THRA2_c_FWD-YEL046C</v>
      </c>
      <c r="S934" t="s">
        <v>1044</v>
      </c>
      <c r="T934" t="s">
        <v>415</v>
      </c>
      <c r="U934">
        <v>1.3098715000000001E-8</v>
      </c>
      <c r="V934" cm="1">
        <f t="array" ref="V934">(_xlfn._xlws.FILTER(Table3[Column2],Table3[Column2]=Table5[[#This Row],[Column1]],"")=Table5[[#This Row],[Column1]])*Table5[[#This Row],[Column3]]</f>
        <v>0</v>
      </c>
      <c r="X934" t="s">
        <v>932</v>
      </c>
      <c r="Y934" t="s">
        <v>415</v>
      </c>
      <c r="Z934">
        <v>2.847398588E-6</v>
      </c>
      <c r="AA934">
        <f>_xlfn.XLOOKUP(Table4[[#This Row],[Column1]],Table2[Column1],Table2[Column3])</f>
        <v>2.847398588E-6</v>
      </c>
      <c r="AB934">
        <f>(Table4[[#This Row],[old flux]]-Table4[[#This Row],[Column3]])/Table4[[#This Row],[old flux]]</f>
        <v>0</v>
      </c>
    </row>
    <row r="935" spans="6:28" hidden="1" x14ac:dyDescent="0.2">
      <c r="F935" t="s">
        <v>6686</v>
      </c>
      <c r="G935">
        <f>_xlfn.XLOOKUP(SUBSTITUTE(Table6[[#This Row],[rxn]],"'",""),Table1[rxnid2],Table1[kapp (1/h)],MEDIAN(Table1[kapp (1/h)]))</f>
        <v>24803.684102600713</v>
      </c>
      <c r="J935" t="s">
        <v>1045</v>
      </c>
      <c r="K935" t="s">
        <v>415</v>
      </c>
      <c r="L935">
        <v>2.3391303000000001E-8</v>
      </c>
      <c r="M935" cm="1">
        <f t="array" ref="M935">(_xlfn._xlws.FILTER(Table3[Column2],Table3[Column2]=Table2[[#This Row],[Column1]],"")=Table2[[#This Row],[Column1]])*Table2[[#This Row],[Column3]]</f>
        <v>0</v>
      </c>
      <c r="P935" t="s">
        <v>2812</v>
      </c>
      <c r="Q935" t="str">
        <f>SUBSTITUTE(Table3[[#This Row],[Column1]],"'","")</f>
        <v>RXN-ATHRDHr_c_FWD-YMR226C</v>
      </c>
      <c r="S935" t="s">
        <v>1045</v>
      </c>
      <c r="T935" t="s">
        <v>415</v>
      </c>
      <c r="U935">
        <v>2.3391303000000001E-8</v>
      </c>
      <c r="V935" cm="1">
        <f t="array" ref="V935">(_xlfn._xlws.FILTER(Table3[Column2],Table3[Column2]=Table5[[#This Row],[Column1]],"")=Table5[[#This Row],[Column1]])*Table5[[#This Row],[Column3]]</f>
        <v>0</v>
      </c>
      <c r="X935" t="s">
        <v>933</v>
      </c>
      <c r="Y935" t="s">
        <v>415</v>
      </c>
      <c r="Z935">
        <v>1.53530315E-7</v>
      </c>
      <c r="AA935">
        <f>_xlfn.XLOOKUP(Table4[[#This Row],[Column1]],Table2[Column1],Table2[Column3])</f>
        <v>1.53530315E-7</v>
      </c>
      <c r="AB935">
        <f>(Table4[[#This Row],[old flux]]-Table4[[#This Row],[Column3]])/Table4[[#This Row],[old flux]]</f>
        <v>0</v>
      </c>
    </row>
    <row r="936" spans="6:28" hidden="1" x14ac:dyDescent="0.2">
      <c r="F936" t="s">
        <v>6687</v>
      </c>
      <c r="G936">
        <f>_xlfn.XLOOKUP(SUBSTITUTE(Table6[[#This Row],[rxn]],"'",""),Table1[rxnid2],Table1[kapp (1/h)],MEDIAN(Table1[kapp (1/h)]))</f>
        <v>24803.684102600713</v>
      </c>
      <c r="J936" t="s">
        <v>1046</v>
      </c>
      <c r="K936" t="s">
        <v>415</v>
      </c>
      <c r="L936">
        <v>2.8655660800000002E-7</v>
      </c>
      <c r="M936" cm="1">
        <f t="array" ref="M936">(_xlfn._xlws.FILTER(Table3[Column2],Table3[Column2]=Table2[[#This Row],[Column1]],"")=Table2[[#This Row],[Column1]])*Table2[[#This Row],[Column3]]</f>
        <v>0</v>
      </c>
      <c r="P936" t="s">
        <v>2813</v>
      </c>
      <c r="Q936" t="str">
        <f>SUBSTITUTE(Table3[[#This Row],[Column1]],"'","")</f>
        <v>RXN-ATHRDHr_c_REV-YMR226C</v>
      </c>
      <c r="S936" t="s">
        <v>1046</v>
      </c>
      <c r="T936" t="s">
        <v>415</v>
      </c>
      <c r="U936">
        <v>2.8655660800000002E-7</v>
      </c>
      <c r="V936" cm="1">
        <f t="array" ref="V936">(_xlfn._xlws.FILTER(Table3[Column2],Table3[Column2]=Table5[[#This Row],[Column1]],"")=Table5[[#This Row],[Column1]])*Table5[[#This Row],[Column3]]</f>
        <v>0</v>
      </c>
      <c r="X936" t="s">
        <v>934</v>
      </c>
      <c r="Y936" t="s">
        <v>415</v>
      </c>
      <c r="Z936">
        <v>4.8307489489999998E-6</v>
      </c>
      <c r="AA936">
        <f>_xlfn.XLOOKUP(Table4[[#This Row],[Column1]],Table2[Column1],Table2[Column3])</f>
        <v>4.8307489489999998E-6</v>
      </c>
      <c r="AB936">
        <f>(Table4[[#This Row],[old flux]]-Table4[[#This Row],[Column3]])/Table4[[#This Row],[old flux]]</f>
        <v>0</v>
      </c>
    </row>
    <row r="937" spans="6:28" hidden="1" x14ac:dyDescent="0.2">
      <c r="F937" t="s">
        <v>6688</v>
      </c>
      <c r="G937">
        <f>_xlfn.XLOOKUP(SUBSTITUTE(Table6[[#This Row],[rxn]],"'",""),Table1[rxnid2],Table1[kapp (1/h)],MEDIAN(Table1[kapp (1/h)]))</f>
        <v>24803.684102600713</v>
      </c>
      <c r="J937" t="s">
        <v>1047</v>
      </c>
      <c r="K937" t="s">
        <v>415</v>
      </c>
      <c r="L937">
        <v>4.9978806399999997E-7</v>
      </c>
      <c r="M937" cm="1">
        <f t="array" ref="M937">(_xlfn._xlws.FILTER(Table3[Column2],Table3[Column2]=Table2[[#This Row],[Column1]],"")=Table2[[#This Row],[Column1]])*Table2[[#This Row],[Column3]]</f>
        <v>0</v>
      </c>
      <c r="P937" t="s">
        <v>2814</v>
      </c>
      <c r="Q937" t="str">
        <f>SUBSTITUTE(Table3[[#This Row],[Column1]],"'","")</f>
        <v>RXN-ASNN_c_FWD-YDR321W</v>
      </c>
      <c r="S937" t="s">
        <v>1047</v>
      </c>
      <c r="T937" t="s">
        <v>415</v>
      </c>
      <c r="U937">
        <v>4.9978806399999997E-7</v>
      </c>
      <c r="V937" cm="1">
        <f t="array" ref="V937">(_xlfn._xlws.FILTER(Table3[Column2],Table3[Column2]=Table5[[#This Row],[Column1]],"")=Table5[[#This Row],[Column1]])*Table5[[#This Row],[Column3]]</f>
        <v>0</v>
      </c>
      <c r="X937" t="s">
        <v>935</v>
      </c>
      <c r="Y937" t="s">
        <v>415</v>
      </c>
      <c r="Z937">
        <v>2.2635465E-8</v>
      </c>
      <c r="AA937">
        <f>_xlfn.XLOOKUP(Table4[[#This Row],[Column1]],Table2[Column1],Table2[Column3])</f>
        <v>2.2635465E-8</v>
      </c>
      <c r="AB937">
        <f>(Table4[[#This Row],[old flux]]-Table4[[#This Row],[Column3]])/Table4[[#This Row],[old flux]]</f>
        <v>0</v>
      </c>
    </row>
    <row r="938" spans="6:28" hidden="1" x14ac:dyDescent="0.2">
      <c r="F938" t="s">
        <v>6689</v>
      </c>
      <c r="G938">
        <f>_xlfn.XLOOKUP(SUBSTITUTE(Table6[[#This Row],[rxn]],"'",""),Table1[rxnid2],Table1[kapp (1/h)],MEDIAN(Table1[kapp (1/h)]))</f>
        <v>24803.684102600713</v>
      </c>
      <c r="J938" t="s">
        <v>1048</v>
      </c>
      <c r="K938" t="s">
        <v>415</v>
      </c>
      <c r="L938">
        <v>6.4749733999999995E-8</v>
      </c>
      <c r="M938" cm="1">
        <f t="array" ref="M938">(_xlfn._xlws.FILTER(Table3[Column2],Table3[Column2]=Table2[[#This Row],[Column1]],"")=Table2[[#This Row],[Column1]])*Table2[[#This Row],[Column3]]</f>
        <v>0</v>
      </c>
      <c r="P938" t="s">
        <v>2815</v>
      </c>
      <c r="Q938" t="str">
        <f>SUBSTITUTE(Table3[[#This Row],[Column1]],"'","")</f>
        <v>RXN-ASNN_e_FWD-YLR157C</v>
      </c>
      <c r="S938" t="s">
        <v>1048</v>
      </c>
      <c r="T938" t="s">
        <v>415</v>
      </c>
      <c r="U938">
        <v>6.4749733999999995E-8</v>
      </c>
      <c r="V938" cm="1">
        <f t="array" ref="V938">(_xlfn._xlws.FILTER(Table3[Column2],Table3[Column2]=Table5[[#This Row],[Column1]],"")=Table5[[#This Row],[Column1]])*Table5[[#This Row],[Column3]]</f>
        <v>0</v>
      </c>
      <c r="X938" t="s">
        <v>936</v>
      </c>
      <c r="Y938" t="s">
        <v>415</v>
      </c>
      <c r="Z938">
        <v>2.6207615999999999E-8</v>
      </c>
      <c r="AA938">
        <f>_xlfn.XLOOKUP(Table4[[#This Row],[Column1]],Table2[Column1],Table2[Column3])</f>
        <v>2.6207615999999999E-8</v>
      </c>
      <c r="AB938">
        <f>(Table4[[#This Row],[old flux]]-Table4[[#This Row],[Column3]])/Table4[[#This Row],[old flux]]</f>
        <v>0</v>
      </c>
    </row>
    <row r="939" spans="6:28" hidden="1" x14ac:dyDescent="0.2">
      <c r="F939" t="s">
        <v>6690</v>
      </c>
      <c r="G939">
        <f>_xlfn.XLOOKUP(SUBSTITUTE(Table6[[#This Row],[rxn]],"'",""),Table1[rxnid2],Table1[kapp (1/h)],MEDIAN(Table1[kapp (1/h)]))</f>
        <v>24803.684102600713</v>
      </c>
      <c r="J939" t="s">
        <v>1049</v>
      </c>
      <c r="K939" t="s">
        <v>415</v>
      </c>
      <c r="L939">
        <v>1.0450627000000001E-8</v>
      </c>
      <c r="M939" cm="1">
        <f t="array" ref="M939">(_xlfn._xlws.FILTER(Table3[Column2],Table3[Column2]=Table2[[#This Row],[Column1]],"")=Table2[[#This Row],[Column1]])*Table2[[#This Row],[Column3]]</f>
        <v>0</v>
      </c>
      <c r="P939" t="s">
        <v>2816</v>
      </c>
      <c r="Q939" t="str">
        <f>SUBSTITUTE(Table3[[#This Row],[Column1]],"'","")</f>
        <v>RXN-ASNN_e_FWD-YLR160C</v>
      </c>
      <c r="S939" t="s">
        <v>1049</v>
      </c>
      <c r="T939" t="s">
        <v>415</v>
      </c>
      <c r="U939">
        <v>1.0450627000000001E-8</v>
      </c>
      <c r="V939" cm="1">
        <f t="array" ref="V939">(_xlfn._xlws.FILTER(Table3[Column2],Table3[Column2]=Table5[[#This Row],[Column1]],"")=Table5[[#This Row],[Column1]])*Table5[[#This Row],[Column3]]</f>
        <v>0</v>
      </c>
      <c r="X939" t="s">
        <v>937</v>
      </c>
      <c r="Y939" t="s">
        <v>415</v>
      </c>
      <c r="Z939">
        <v>6.1210453000000006E-8</v>
      </c>
      <c r="AA939">
        <f>_xlfn.XLOOKUP(Table4[[#This Row],[Column1]],Table2[Column1],Table2[Column3])</f>
        <v>6.1210453000000006E-8</v>
      </c>
      <c r="AB939">
        <f>(Table4[[#This Row],[old flux]]-Table4[[#This Row],[Column3]])/Table4[[#This Row],[old flux]]</f>
        <v>0</v>
      </c>
    </row>
    <row r="940" spans="6:28" hidden="1" x14ac:dyDescent="0.2">
      <c r="F940" t="s">
        <v>6691</v>
      </c>
      <c r="G940">
        <f>_xlfn.XLOOKUP(SUBSTITUTE(Table6[[#This Row],[rxn]],"'",""),Table1[rxnid2],Table1[kapp (1/h)],MEDIAN(Table1[kapp (1/h)]))</f>
        <v>24803.684102600713</v>
      </c>
      <c r="J940" t="s">
        <v>1050</v>
      </c>
      <c r="K940" t="s">
        <v>415</v>
      </c>
      <c r="L940">
        <v>9.6763946999999998E-8</v>
      </c>
      <c r="M940" cm="1">
        <f t="array" ref="M940">(_xlfn._xlws.FILTER(Table3[Column2],Table3[Column2]=Table2[[#This Row],[Column1]],"")=Table2[[#This Row],[Column1]])*Table2[[#This Row],[Column3]]</f>
        <v>0</v>
      </c>
      <c r="P940" t="s">
        <v>2817</v>
      </c>
      <c r="Q940" t="str">
        <f>SUBSTITUTE(Table3[[#This Row],[Column1]],"'","")</f>
        <v>RXN-ASNN_e_FWD-YLR155C</v>
      </c>
      <c r="S940" t="s">
        <v>1050</v>
      </c>
      <c r="T940" t="s">
        <v>415</v>
      </c>
      <c r="U940">
        <v>9.6763946999999998E-8</v>
      </c>
      <c r="V940" cm="1">
        <f t="array" ref="V940">(_xlfn._xlws.FILTER(Table3[Column2],Table3[Column2]=Table5[[#This Row],[Column1]],"")=Table5[[#This Row],[Column1]])*Table5[[#This Row],[Column3]]</f>
        <v>0</v>
      </c>
      <c r="X940" t="s">
        <v>938</v>
      </c>
      <c r="Y940" t="s">
        <v>415</v>
      </c>
      <c r="Z940">
        <v>1.15302139E-7</v>
      </c>
      <c r="AA940">
        <f>_xlfn.XLOOKUP(Table4[[#This Row],[Column1]],Table2[Column1],Table2[Column3])</f>
        <v>1.15302139E-7</v>
      </c>
      <c r="AB940">
        <f>(Table4[[#This Row],[old flux]]-Table4[[#This Row],[Column3]])/Table4[[#This Row],[old flux]]</f>
        <v>0</v>
      </c>
    </row>
    <row r="941" spans="6:28" hidden="1" x14ac:dyDescent="0.2">
      <c r="F941" t="s">
        <v>6692</v>
      </c>
      <c r="G941">
        <f>_xlfn.XLOOKUP(SUBSTITUTE(Table6[[#This Row],[rxn]],"'",""),Table1[rxnid2],Table1[kapp (1/h)],MEDIAN(Table1[kapp (1/h)]))</f>
        <v>24803.684102600713</v>
      </c>
      <c r="J941" t="s">
        <v>1051</v>
      </c>
      <c r="K941" t="s">
        <v>415</v>
      </c>
      <c r="L941">
        <v>3.7635413000000002E-8</v>
      </c>
      <c r="M941" cm="1">
        <f t="array" ref="M941">(_xlfn._xlws.FILTER(Table3[Column2],Table3[Column2]=Table2[[#This Row],[Column1]],"")=Table2[[#This Row],[Column1]])*Table2[[#This Row],[Column3]]</f>
        <v>0</v>
      </c>
      <c r="P941" t="s">
        <v>2818</v>
      </c>
      <c r="Q941" t="str">
        <f>SUBSTITUTE(Table3[[#This Row],[Column1]],"'","")</f>
        <v>RXN-ASNN_e_FWD-YLR158C</v>
      </c>
      <c r="S941" t="s">
        <v>1051</v>
      </c>
      <c r="T941" t="s">
        <v>415</v>
      </c>
      <c r="U941">
        <v>3.7635413000000002E-8</v>
      </c>
      <c r="V941" cm="1">
        <f t="array" ref="V941">(_xlfn._xlws.FILTER(Table3[Column2],Table3[Column2]=Table5[[#This Row],[Column1]],"")=Table5[[#This Row],[Column1]])*Table5[[#This Row],[Column3]]</f>
        <v>0</v>
      </c>
      <c r="X941" t="s">
        <v>939</v>
      </c>
      <c r="Y941" t="s">
        <v>415</v>
      </c>
      <c r="Z941">
        <v>3.2761041000000001E-8</v>
      </c>
      <c r="AA941">
        <f>_xlfn.XLOOKUP(Table4[[#This Row],[Column1]],Table2[Column1],Table2[Column3])</f>
        <v>3.2761041000000001E-8</v>
      </c>
      <c r="AB941">
        <f>(Table4[[#This Row],[old flux]]-Table4[[#This Row],[Column3]])/Table4[[#This Row],[old flux]]</f>
        <v>0</v>
      </c>
    </row>
    <row r="942" spans="6:28" hidden="1" x14ac:dyDescent="0.2">
      <c r="F942" t="s">
        <v>6693</v>
      </c>
      <c r="G942">
        <f>_xlfn.XLOOKUP(SUBSTITUTE(Table6[[#This Row],[rxn]],"'",""),Table1[rxnid2],Table1[kapp (1/h)],MEDIAN(Table1[kapp (1/h)]))</f>
        <v>24803.684102600713</v>
      </c>
      <c r="J942" t="s">
        <v>1052</v>
      </c>
      <c r="K942" t="s">
        <v>415</v>
      </c>
      <c r="L942">
        <v>7.4224912000000003E-8</v>
      </c>
      <c r="M942" cm="1">
        <f t="array" ref="M942">(_xlfn._xlws.FILTER(Table3[Column2],Table3[Column2]=Table2[[#This Row],[Column1]],"")=Table2[[#This Row],[Column1]])*Table2[[#This Row],[Column3]]</f>
        <v>0</v>
      </c>
      <c r="P942" t="s">
        <v>2819</v>
      </c>
      <c r="Q942" t="str">
        <f>SUBSTITUTE(Table3[[#This Row],[Column1]],"'","")</f>
        <v>RXN-EGHLAT_m_FWD-YKL106W</v>
      </c>
      <c r="S942" t="s">
        <v>1052</v>
      </c>
      <c r="T942" t="s">
        <v>415</v>
      </c>
      <c r="U942">
        <v>7.4224912000000003E-8</v>
      </c>
      <c r="V942" cm="1">
        <f t="array" ref="V942">(_xlfn._xlws.FILTER(Table3[Column2],Table3[Column2]=Table5[[#This Row],[Column1]],"")=Table5[[#This Row],[Column1]])*Table5[[#This Row],[Column3]]</f>
        <v>0</v>
      </c>
      <c r="X942" t="s">
        <v>5401</v>
      </c>
      <c r="Y942" t="s">
        <v>415</v>
      </c>
      <c r="Z942">
        <v>4.3781780000000001E-9</v>
      </c>
      <c r="AA942" t="e">
        <f>_xlfn.XLOOKUP(Table4[[#This Row],[Column1]],Table2[Column1],Table2[Column3])</f>
        <v>#N/A</v>
      </c>
      <c r="AB942" t="e">
        <f>(Table4[[#This Row],[old flux]]-Table4[[#This Row],[Column3]])/Table4[[#This Row],[old flux]]</f>
        <v>#N/A</v>
      </c>
    </row>
    <row r="943" spans="6:28" hidden="1" x14ac:dyDescent="0.2">
      <c r="F943" t="s">
        <v>6694</v>
      </c>
      <c r="G943">
        <f>_xlfn.XLOOKUP(SUBSTITUTE(Table6[[#This Row],[rxn]],"'",""),Table1[rxnid2],Table1[kapp (1/h)],MEDIAN(Table1[kapp (1/h)]))</f>
        <v>24803.684102600713</v>
      </c>
      <c r="J943" t="s">
        <v>1053</v>
      </c>
      <c r="K943" t="s">
        <v>415</v>
      </c>
      <c r="L943">
        <v>1.8477305999999999E-8</v>
      </c>
      <c r="M943" cm="1">
        <f t="array" ref="M943">(_xlfn._xlws.FILTER(Table3[Column2],Table3[Column2]=Table2[[#This Row],[Column1]],"")=Table2[[#This Row],[Column1]])*Table2[[#This Row],[Column3]]</f>
        <v>0</v>
      </c>
      <c r="P943" t="s">
        <v>2820</v>
      </c>
      <c r="Q943" t="str">
        <f>SUBSTITUTE(Table3[[#This Row],[Column1]],"'","")</f>
        <v>RXN-HPRORy_c_FWD-YER023W</v>
      </c>
      <c r="S943" t="s">
        <v>1053</v>
      </c>
      <c r="T943" t="s">
        <v>415</v>
      </c>
      <c r="U943">
        <v>1.8477305999999999E-8</v>
      </c>
      <c r="V943" cm="1">
        <f t="array" ref="V943">(_xlfn._xlws.FILTER(Table3[Column2],Table3[Column2]=Table5[[#This Row],[Column1]],"")=Table5[[#This Row],[Column1]])*Table5[[#This Row],[Column3]]</f>
        <v>0</v>
      </c>
      <c r="X943" t="s">
        <v>940</v>
      </c>
      <c r="Y943" t="s">
        <v>415</v>
      </c>
      <c r="Z943">
        <v>1.4485250999999999E-8</v>
      </c>
      <c r="AA943">
        <f>_xlfn.XLOOKUP(Table4[[#This Row],[Column1]],Table2[Column1],Table2[Column3])</f>
        <v>1.4485250999999999E-8</v>
      </c>
      <c r="AB943">
        <f>(Table4[[#This Row],[old flux]]-Table4[[#This Row],[Column3]])/Table4[[#This Row],[old flux]]</f>
        <v>0</v>
      </c>
    </row>
    <row r="944" spans="6:28" hidden="1" x14ac:dyDescent="0.2">
      <c r="F944" t="s">
        <v>6695</v>
      </c>
      <c r="G944">
        <f>_xlfn.XLOOKUP(SUBSTITUTE(Table6[[#This Row],[rxn]],"'",""),Table1[rxnid2],Table1[kapp (1/h)],MEDIAN(Table1[kapp (1/h)]))</f>
        <v>24803.684102600713</v>
      </c>
      <c r="J944" t="s">
        <v>1054</v>
      </c>
      <c r="K944" t="s">
        <v>415</v>
      </c>
      <c r="L944">
        <v>2.0769682699999999E-7</v>
      </c>
      <c r="M944" cm="1">
        <f t="array" ref="M944">(_xlfn._xlws.FILTER(Table3[Column2],Table3[Column2]=Table2[[#This Row],[Column1]],"")=Table2[[#This Row],[Column1]])*Table2[[#This Row],[Column3]]</f>
        <v>0</v>
      </c>
      <c r="P944" t="s">
        <v>2821</v>
      </c>
      <c r="Q944" t="str">
        <f>SUBSTITUTE(Table3[[#This Row],[Column1]],"'","")</f>
        <v>RXN-LALDO3_c_FWD-YHR104W</v>
      </c>
      <c r="S944" t="s">
        <v>1054</v>
      </c>
      <c r="T944" t="s">
        <v>415</v>
      </c>
      <c r="U944">
        <v>2.0769682699999999E-7</v>
      </c>
      <c r="V944" cm="1">
        <f t="array" ref="V944">(_xlfn._xlws.FILTER(Table3[Column2],Table3[Column2]=Table5[[#This Row],[Column1]],"")=Table5[[#This Row],[Column1]])*Table5[[#This Row],[Column3]]</f>
        <v>0</v>
      </c>
      <c r="X944" t="s">
        <v>941</v>
      </c>
      <c r="Y944" t="s">
        <v>415</v>
      </c>
      <c r="Z944">
        <v>8.0997056800000004E-7</v>
      </c>
      <c r="AA944">
        <f>_xlfn.XLOOKUP(Table4[[#This Row],[Column1]],Table2[Column1],Table2[Column3])</f>
        <v>8.0997056800000004E-7</v>
      </c>
      <c r="AB944">
        <f>(Table4[[#This Row],[old flux]]-Table4[[#This Row],[Column3]])/Table4[[#This Row],[old flux]]</f>
        <v>0</v>
      </c>
    </row>
    <row r="945" spans="6:28" hidden="1" x14ac:dyDescent="0.2">
      <c r="F945" t="s">
        <v>6696</v>
      </c>
      <c r="G945">
        <f>_xlfn.XLOOKUP(SUBSTITUTE(Table6[[#This Row],[rxn]],"'",""),Table1[rxnid2],Table1[kapp (1/h)],MEDIAN(Table1[kapp (1/h)]))</f>
        <v>24803.684102600713</v>
      </c>
      <c r="J945" t="s">
        <v>1055</v>
      </c>
      <c r="K945" t="s">
        <v>415</v>
      </c>
      <c r="L945">
        <v>2.2487822700000001E-7</v>
      </c>
      <c r="M945" cm="1">
        <f t="array" ref="M945">(_xlfn._xlws.FILTER(Table3[Column2],Table3[Column2]=Table2[[#This Row],[Column1]],"")=Table2[[#This Row],[Column1]])*Table2[[#This Row],[Column3]]</f>
        <v>0</v>
      </c>
      <c r="P945" t="s">
        <v>2822</v>
      </c>
      <c r="Q945" t="str">
        <f>SUBSTITUTE(Table3[[#This Row],[Column1]],"'","")</f>
        <v>RXN-LALDO3_c_FWD-YOL151W</v>
      </c>
      <c r="S945" t="s">
        <v>1055</v>
      </c>
      <c r="T945" t="s">
        <v>415</v>
      </c>
      <c r="U945">
        <v>2.2487822700000001E-7</v>
      </c>
      <c r="V945" cm="1">
        <f t="array" ref="V945">(_xlfn._xlws.FILTER(Table3[Column2],Table3[Column2]=Table5[[#This Row],[Column1]],"")=Table5[[#This Row],[Column1]])*Table5[[#This Row],[Column3]]</f>
        <v>0</v>
      </c>
      <c r="X945" t="s">
        <v>942</v>
      </c>
      <c r="Y945" t="s">
        <v>415</v>
      </c>
      <c r="Z945">
        <v>4.9191175699999998E-7</v>
      </c>
      <c r="AA945">
        <f>_xlfn.XLOOKUP(Table4[[#This Row],[Column1]],Table2[Column1],Table2[Column3])</f>
        <v>4.9191175699999998E-7</v>
      </c>
      <c r="AB945">
        <f>(Table4[[#This Row],[old flux]]-Table4[[#This Row],[Column3]])/Table4[[#This Row],[old flux]]</f>
        <v>0</v>
      </c>
    </row>
    <row r="946" spans="6:28" hidden="1" x14ac:dyDescent="0.2">
      <c r="F946" t="s">
        <v>6697</v>
      </c>
      <c r="G946">
        <f>_xlfn.XLOOKUP(SUBSTITUTE(Table6[[#This Row],[rxn]],"'",""),Table1[rxnid2],Table1[kapp (1/h)],MEDIAN(Table1[kapp (1/h)]))</f>
        <v>24803.684102600713</v>
      </c>
      <c r="J946" t="s">
        <v>1056</v>
      </c>
      <c r="K946" t="s">
        <v>415</v>
      </c>
      <c r="L946">
        <v>4.8114397999999998E-8</v>
      </c>
      <c r="M946" cm="1">
        <f t="array" ref="M946">(_xlfn._xlws.FILTER(Table3[Column2],Table3[Column2]=Table2[[#This Row],[Column1]],"")=Table2[[#This Row],[Column1]])*Table2[[#This Row],[Column3]]</f>
        <v>0</v>
      </c>
      <c r="P946" t="s">
        <v>2823</v>
      </c>
      <c r="Q946" t="str">
        <f>SUBSTITUTE(Table3[[#This Row],[Column1]],"'","")</f>
        <v>RXN-SERD_L_c_FWD-YCL064C</v>
      </c>
      <c r="S946" t="s">
        <v>1056</v>
      </c>
      <c r="T946" t="s">
        <v>415</v>
      </c>
      <c r="U946">
        <v>4.8114397999999998E-8</v>
      </c>
      <c r="V946" cm="1">
        <f t="array" ref="V946">(_xlfn._xlws.FILTER(Table3[Column2],Table3[Column2]=Table5[[#This Row],[Column1]],"")=Table5[[#This Row],[Column1]])*Table5[[#This Row],[Column3]]</f>
        <v>0</v>
      </c>
      <c r="X946" t="s">
        <v>943</v>
      </c>
      <c r="Y946" t="s">
        <v>415</v>
      </c>
      <c r="Z946">
        <v>1.9436978700000001E-7</v>
      </c>
      <c r="AA946">
        <f>_xlfn.XLOOKUP(Table4[[#This Row],[Column1]],Table2[Column1],Table2[Column3])</f>
        <v>1.9436978700000001E-7</v>
      </c>
      <c r="AB946">
        <f>(Table4[[#This Row],[old flux]]-Table4[[#This Row],[Column3]])/Table4[[#This Row],[old flux]]</f>
        <v>0</v>
      </c>
    </row>
    <row r="947" spans="6:28" hidden="1" x14ac:dyDescent="0.2">
      <c r="F947" t="s">
        <v>6698</v>
      </c>
      <c r="G947">
        <f>_xlfn.XLOOKUP(SUBSTITUTE(Table6[[#This Row],[rxn]],"'",""),Table1[rxnid2],Table1[kapp (1/h)],MEDIAN(Table1[kapp (1/h)]))</f>
        <v>24803.684102600713</v>
      </c>
      <c r="J947" t="s">
        <v>1057</v>
      </c>
      <c r="K947" t="s">
        <v>415</v>
      </c>
      <c r="L947">
        <v>1.2649542299999999E-7</v>
      </c>
      <c r="M947" cm="1">
        <f t="array" ref="M947">(_xlfn._xlws.FILTER(Table3[Column2],Table3[Column2]=Table2[[#This Row],[Column1]],"")=Table2[[#This Row],[Column1]])*Table2[[#This Row],[Column3]]</f>
        <v>0</v>
      </c>
      <c r="P947" t="s">
        <v>2824</v>
      </c>
      <c r="Q947" t="str">
        <f>SUBSTITUTE(Table3[[#This Row],[Column1]],"'","")</f>
        <v>RXN-LSERDHi_c_FWD-YMR226C</v>
      </c>
      <c r="S947" t="s">
        <v>1057</v>
      </c>
      <c r="T947" t="s">
        <v>415</v>
      </c>
      <c r="U947">
        <v>1.2649542299999999E-7</v>
      </c>
      <c r="V947" cm="1">
        <f t="array" ref="V947">(_xlfn._xlws.FILTER(Table3[Column2],Table3[Column2]=Table5[[#This Row],[Column1]],"")=Table5[[#This Row],[Column1]])*Table5[[#This Row],[Column3]]</f>
        <v>0</v>
      </c>
      <c r="X947" t="s">
        <v>944</v>
      </c>
      <c r="Y947" t="s">
        <v>415</v>
      </c>
      <c r="Z947">
        <v>1.76059509E-7</v>
      </c>
      <c r="AA947">
        <f>_xlfn.XLOOKUP(Table4[[#This Row],[Column1]],Table2[Column1],Table2[Column3])</f>
        <v>1.76059509E-7</v>
      </c>
      <c r="AB947">
        <f>(Table4[[#This Row],[old flux]]-Table4[[#This Row],[Column3]])/Table4[[#This Row],[old flux]]</f>
        <v>0</v>
      </c>
    </row>
    <row r="948" spans="6:28" hidden="1" x14ac:dyDescent="0.2">
      <c r="F948" t="s">
        <v>6699</v>
      </c>
      <c r="G948">
        <f>_xlfn.XLOOKUP(SUBSTITUTE(Table6[[#This Row],[rxn]],"'",""),Table1[rxnid2],Table1[kapp (1/h)],MEDIAN(Table1[kapp (1/h)]))</f>
        <v>24803.684102600713</v>
      </c>
      <c r="J948" t="s">
        <v>1058</v>
      </c>
      <c r="K948" t="s">
        <v>415</v>
      </c>
      <c r="L948">
        <v>1.0493954E-8</v>
      </c>
      <c r="M948" cm="1">
        <f t="array" ref="M948">(_xlfn._xlws.FILTER(Table3[Column2],Table3[Column2]=Table2[[#This Row],[Column1]],"")=Table2[[#This Row],[Column1]])*Table2[[#This Row],[Column3]]</f>
        <v>0</v>
      </c>
      <c r="P948" t="s">
        <v>2825</v>
      </c>
      <c r="Q948" t="str">
        <f>SUBSTITUTE(Table3[[#This Row],[Column1]],"'","")</f>
        <v>RXN-SBTD_L_c_FWD-YJR159W</v>
      </c>
      <c r="S948" t="s">
        <v>1058</v>
      </c>
      <c r="T948" t="s">
        <v>415</v>
      </c>
      <c r="U948">
        <v>1.0493954E-8</v>
      </c>
      <c r="V948" cm="1">
        <f t="array" ref="V948">(_xlfn._xlws.FILTER(Table3[Column2],Table3[Column2]=Table5[[#This Row],[Column1]],"")=Table5[[#This Row],[Column1]])*Table5[[#This Row],[Column3]]</f>
        <v>0</v>
      </c>
      <c r="X948" t="s">
        <v>945</v>
      </c>
      <c r="Y948" t="s">
        <v>415</v>
      </c>
      <c r="Z948">
        <v>7.1287960649999999E-6</v>
      </c>
      <c r="AA948">
        <f>_xlfn.XLOOKUP(Table4[[#This Row],[Column1]],Table2[Column1],Table2[Column3])</f>
        <v>7.1287960649999999E-6</v>
      </c>
      <c r="AB948">
        <f>(Table4[[#This Row],[old flux]]-Table4[[#This Row],[Column3]])/Table4[[#This Row],[old flux]]</f>
        <v>0</v>
      </c>
    </row>
    <row r="949" spans="6:28" hidden="1" x14ac:dyDescent="0.2">
      <c r="F949" t="s">
        <v>6700</v>
      </c>
      <c r="G949">
        <f>_xlfn.XLOOKUP(SUBSTITUTE(Table6[[#This Row],[rxn]],"'",""),Table1[rxnid2],Table1[kapp (1/h)],MEDIAN(Table1[kapp (1/h)]))</f>
        <v>24803.684102600713</v>
      </c>
      <c r="J949" t="s">
        <v>1059</v>
      </c>
      <c r="K949" t="s">
        <v>415</v>
      </c>
      <c r="L949">
        <v>4.8826744999999999E-8</v>
      </c>
      <c r="M949" cm="1">
        <f t="array" ref="M949">(_xlfn._xlws.FILTER(Table3[Column2],Table3[Column2]=Table2[[#This Row],[Column1]],"")=Table2[[#This Row],[Column1]])*Table2[[#This Row],[Column3]]</f>
        <v>0</v>
      </c>
      <c r="P949" t="s">
        <v>2826</v>
      </c>
      <c r="Q949" t="str">
        <f>SUBSTITUTE(Table3[[#This Row],[Column1]],"'","")</f>
        <v>RXN-THRD_L_c_FWD-YCL064C</v>
      </c>
      <c r="S949" t="s">
        <v>1059</v>
      </c>
      <c r="T949" t="s">
        <v>415</v>
      </c>
      <c r="U949">
        <v>4.8826744999999999E-8</v>
      </c>
      <c r="V949" cm="1">
        <f t="array" ref="V949">(_xlfn._xlws.FILTER(Table3[Column2],Table3[Column2]=Table5[[#This Row],[Column1]],"")=Table5[[#This Row],[Column1]])*Table5[[#This Row],[Column3]]</f>
        <v>0</v>
      </c>
      <c r="X949" t="s">
        <v>5402</v>
      </c>
      <c r="Y949" t="s">
        <v>415</v>
      </c>
      <c r="Z949">
        <v>1.2688769999999999E-9</v>
      </c>
      <c r="AA949" t="e">
        <f>_xlfn.XLOOKUP(Table4[[#This Row],[Column1]],Table2[Column1],Table2[Column3])</f>
        <v>#N/A</v>
      </c>
      <c r="AB949" t="e">
        <f>(Table4[[#This Row],[old flux]]-Table4[[#This Row],[Column3]])/Table4[[#This Row],[old flux]]</f>
        <v>#N/A</v>
      </c>
    </row>
    <row r="950" spans="6:28" hidden="1" x14ac:dyDescent="0.2">
      <c r="F950" t="s">
        <v>6701</v>
      </c>
      <c r="G950">
        <f>_xlfn.XLOOKUP(SUBSTITUTE(Table6[[#This Row],[rxn]],"'",""),Table1[rxnid2],Table1[kapp (1/h)],MEDIAN(Table1[kapp (1/h)]))</f>
        <v>24803.684102600713</v>
      </c>
      <c r="J950" t="s">
        <v>1060</v>
      </c>
      <c r="K950" t="s">
        <v>415</v>
      </c>
      <c r="L950">
        <v>4.4141616000000002E-8</v>
      </c>
      <c r="M950" cm="1">
        <f t="array" ref="M950">(_xlfn._xlws.FILTER(Table3[Column2],Table3[Column2]=Table2[[#This Row],[Column1]],"")=Table2[[#This Row],[Column1]])*Table2[[#This Row],[Column3]]</f>
        <v>0</v>
      </c>
      <c r="P950" t="s">
        <v>2827</v>
      </c>
      <c r="Q950" t="str">
        <f>SUBSTITUTE(Table3[[#This Row],[Column1]],"'","")</f>
        <v>RXN-THRD_L_m_FWD-YCL064C</v>
      </c>
      <c r="S950" t="s">
        <v>1060</v>
      </c>
      <c r="T950" t="s">
        <v>415</v>
      </c>
      <c r="U950">
        <v>4.4141616000000002E-8</v>
      </c>
      <c r="V950" cm="1">
        <f t="array" ref="V950">(_xlfn._xlws.FILTER(Table3[Column2],Table3[Column2]=Table5[[#This Row],[Column1]],"")=Table5[[#This Row],[Column1]])*Table5[[#This Row],[Column3]]</f>
        <v>0</v>
      </c>
      <c r="X950" t="s">
        <v>5403</v>
      </c>
      <c r="Y950" t="s">
        <v>415</v>
      </c>
      <c r="Z950">
        <v>7.4575980000000006E-9</v>
      </c>
      <c r="AA950" t="e">
        <f>_xlfn.XLOOKUP(Table4[[#This Row],[Column1]],Table2[Column1],Table2[Column3])</f>
        <v>#N/A</v>
      </c>
      <c r="AB950" t="e">
        <f>(Table4[[#This Row],[old flux]]-Table4[[#This Row],[Column3]])/Table4[[#This Row],[old flux]]</f>
        <v>#N/A</v>
      </c>
    </row>
    <row r="951" spans="6:28" hidden="1" x14ac:dyDescent="0.2">
      <c r="F951" t="s">
        <v>6702</v>
      </c>
      <c r="G951">
        <f>_xlfn.XLOOKUP(SUBSTITUTE(Table6[[#This Row],[rxn]],"'",""),Table1[rxnid2],Table1[kapp (1/h)],MEDIAN(Table1[kapp (1/h)]))</f>
        <v>24803.684102600713</v>
      </c>
      <c r="J951" t="s">
        <v>1061</v>
      </c>
      <c r="K951" t="s">
        <v>415</v>
      </c>
      <c r="L951">
        <v>3.0972157099999998E-7</v>
      </c>
      <c r="M951" cm="1">
        <f t="array" ref="M951">(_xlfn._xlws.FILTER(Table3[Column2],Table3[Column2]=Table2[[#This Row],[Column1]],"")=Table2[[#This Row],[Column1]])*Table2[[#This Row],[Column3]]</f>
        <v>0</v>
      </c>
      <c r="P951" t="s">
        <v>2828</v>
      </c>
      <c r="Q951" t="str">
        <f>SUBSTITUTE(Table3[[#This Row],[Column1]],"'","")</f>
        <v>RXN-TRPO2_c_FWD-YJR078W</v>
      </c>
      <c r="S951" t="s">
        <v>1061</v>
      </c>
      <c r="T951" t="s">
        <v>415</v>
      </c>
      <c r="U951">
        <v>3.0972157099999998E-7</v>
      </c>
      <c r="V951" cm="1">
        <f t="array" ref="V951">(_xlfn._xlws.FILTER(Table3[Column2],Table3[Column2]=Table5[[#This Row],[Column1]],"")=Table5[[#This Row],[Column1]])*Table5[[#This Row],[Column3]]</f>
        <v>0</v>
      </c>
      <c r="X951" t="s">
        <v>946</v>
      </c>
      <c r="Y951" t="s">
        <v>415</v>
      </c>
      <c r="Z951">
        <v>3.8100494999999999E-8</v>
      </c>
      <c r="AA951">
        <f>_xlfn.XLOOKUP(Table4[[#This Row],[Column1]],Table2[Column1],Table2[Column3])</f>
        <v>3.8100494999999999E-8</v>
      </c>
      <c r="AB951">
        <f>(Table4[[#This Row],[old flux]]-Table4[[#This Row],[Column3]])/Table4[[#This Row],[old flux]]</f>
        <v>0</v>
      </c>
    </row>
    <row r="952" spans="6:28" hidden="1" x14ac:dyDescent="0.2">
      <c r="F952" t="s">
        <v>6703</v>
      </c>
      <c r="G952">
        <f>_xlfn.XLOOKUP(SUBSTITUTE(Table6[[#This Row],[rxn]],"'",""),Table1[rxnid2],Table1[kapp (1/h)],MEDIAN(Table1[kapp (1/h)]))</f>
        <v>24803.684102600713</v>
      </c>
      <c r="J952" t="s">
        <v>1062</v>
      </c>
      <c r="K952" t="s">
        <v>415</v>
      </c>
      <c r="L952">
        <v>1.03546213E-7</v>
      </c>
      <c r="M952" cm="1">
        <f t="array" ref="M952">(_xlfn._xlws.FILTER(Table3[Column2],Table3[Column2]=Table2[[#This Row],[Column1]],"")=Table2[[#This Row],[Column1]])*Table2[[#This Row],[Column3]]</f>
        <v>0</v>
      </c>
      <c r="P952" t="s">
        <v>2829</v>
      </c>
      <c r="Q952" t="str">
        <f>SUBSTITUTE(Table3[[#This Row],[Column1]],"'","")</f>
        <v>RXN-TYRNFT_c_FWD-YDR403W</v>
      </c>
      <c r="S952" t="s">
        <v>1062</v>
      </c>
      <c r="T952" t="s">
        <v>415</v>
      </c>
      <c r="U952">
        <v>1.03546213E-7</v>
      </c>
      <c r="V952" cm="1">
        <f t="array" ref="V952">(_xlfn._xlws.FILTER(Table3[Column2],Table3[Column2]=Table5[[#This Row],[Column1]],"")=Table5[[#This Row],[Column1]])*Table5[[#This Row],[Column3]]</f>
        <v>0</v>
      </c>
      <c r="X952" t="s">
        <v>947</v>
      </c>
      <c r="Y952" t="s">
        <v>415</v>
      </c>
      <c r="Z952">
        <v>2.3383621000000001E-8</v>
      </c>
      <c r="AA952">
        <f>_xlfn.XLOOKUP(Table4[[#This Row],[Column1]],Table2[Column1],Table2[Column3])</f>
        <v>2.3383621000000001E-8</v>
      </c>
      <c r="AB952">
        <f>(Table4[[#This Row],[old flux]]-Table4[[#This Row],[Column3]])/Table4[[#This Row],[old flux]]</f>
        <v>0</v>
      </c>
    </row>
    <row r="953" spans="6:28" hidden="1" x14ac:dyDescent="0.2">
      <c r="F953" t="s">
        <v>6704</v>
      </c>
      <c r="G953">
        <f>_xlfn.XLOOKUP(SUBSTITUTE(Table6[[#This Row],[rxn]],"'",""),Table1[rxnid2],Table1[kapp (1/h)],MEDIAN(Table1[kapp (1/h)]))</f>
        <v>24803.684102600713</v>
      </c>
      <c r="J953" t="s">
        <v>1063</v>
      </c>
      <c r="K953" t="s">
        <v>415</v>
      </c>
      <c r="L953">
        <v>8.3377851699999996E-7</v>
      </c>
      <c r="M953" cm="1">
        <f t="array" ref="M953">(_xlfn._xlws.FILTER(Table3[Column2],Table3[Column2]=Table2[[#This Row],[Column1]],"")=Table2[[#This Row],[Column1]])*Table2[[#This Row],[Column3]]</f>
        <v>0</v>
      </c>
      <c r="P953" t="s">
        <v>2830</v>
      </c>
      <c r="Q953" t="str">
        <f>SUBSTITUTE(Table3[[#This Row],[Column1]],"'","")</f>
        <v>RXN-LCADi_c_FWD-YOL151W</v>
      </c>
      <c r="S953" t="s">
        <v>1063</v>
      </c>
      <c r="T953" t="s">
        <v>415</v>
      </c>
      <c r="U953">
        <v>8.3377851699999996E-7</v>
      </c>
      <c r="V953" cm="1">
        <f t="array" ref="V953">(_xlfn._xlws.FILTER(Table3[Column2],Table3[Column2]=Table5[[#This Row],[Column1]],"")=Table5[[#This Row],[Column1]])*Table5[[#This Row],[Column3]]</f>
        <v>0</v>
      </c>
      <c r="X953" t="s">
        <v>5404</v>
      </c>
      <c r="Y953" t="s">
        <v>415</v>
      </c>
      <c r="Z953">
        <v>2.2503400000000001E-10</v>
      </c>
      <c r="AA953" t="e">
        <f>_xlfn.XLOOKUP(Table4[[#This Row],[Column1]],Table2[Column1],Table2[Column3])</f>
        <v>#N/A</v>
      </c>
      <c r="AB953" t="e">
        <f>(Table4[[#This Row],[old flux]]-Table4[[#This Row],[Column3]])/Table4[[#This Row],[old flux]]</f>
        <v>#N/A</v>
      </c>
    </row>
    <row r="954" spans="6:28" hidden="1" x14ac:dyDescent="0.2">
      <c r="F954" t="s">
        <v>6705</v>
      </c>
      <c r="G954">
        <f>_xlfn.XLOOKUP(SUBSTITUTE(Table6[[#This Row],[rxn]],"'",""),Table1[rxnid2],Table1[kapp (1/h)],MEDIAN(Table1[kapp (1/h)]))</f>
        <v>24803.684102600713</v>
      </c>
      <c r="J954" t="s">
        <v>1064</v>
      </c>
      <c r="K954" t="s">
        <v>415</v>
      </c>
      <c r="L954">
        <v>2.5938807199999999E-7</v>
      </c>
      <c r="M954" cm="1">
        <f t="array" ref="M954">(_xlfn._xlws.FILTER(Table3[Column2],Table3[Column2]=Table2[[#This Row],[Column1]],"")=Table2[[#This Row],[Column1]])*Table2[[#This Row],[Column3]]</f>
        <v>0</v>
      </c>
      <c r="P954" t="s">
        <v>2831</v>
      </c>
      <c r="Q954" t="str">
        <f>SUBSTITUTE(Table3[[#This Row],[Column1]],"'","")</f>
        <v>RXN-LGTHL_c_FWD-YML004C</v>
      </c>
      <c r="S954" t="s">
        <v>1064</v>
      </c>
      <c r="T954" t="s">
        <v>415</v>
      </c>
      <c r="U954">
        <v>2.5938807199999999E-7</v>
      </c>
      <c r="V954" cm="1">
        <f t="array" ref="V954">(_xlfn._xlws.FILTER(Table3[Column2],Table3[Column2]=Table5[[#This Row],[Column1]],"")=Table5[[#This Row],[Column1]])*Table5[[#This Row],[Column3]]</f>
        <v>0</v>
      </c>
      <c r="X954" t="s">
        <v>948</v>
      </c>
      <c r="Y954" t="s">
        <v>415</v>
      </c>
      <c r="Z954">
        <v>5.3952719E-8</v>
      </c>
      <c r="AA954">
        <f>_xlfn.XLOOKUP(Table4[[#This Row],[Column1]],Table2[Column1],Table2[Column3])</f>
        <v>5.3952719E-8</v>
      </c>
      <c r="AB954">
        <f>(Table4[[#This Row],[old flux]]-Table4[[#This Row],[Column3]])/Table4[[#This Row],[old flux]]</f>
        <v>0</v>
      </c>
    </row>
    <row r="955" spans="6:28" hidden="1" x14ac:dyDescent="0.2">
      <c r="F955" t="s">
        <v>6706</v>
      </c>
      <c r="G955">
        <f>_xlfn.XLOOKUP(SUBSTITUTE(Table6[[#This Row],[rxn]],"'",""),Table1[rxnid2],Table1[kapp (1/h)],MEDIAN(Table1[kapp (1/h)]))</f>
        <v>24803.684102600713</v>
      </c>
      <c r="J955" t="s">
        <v>1065</v>
      </c>
      <c r="K955" t="s">
        <v>415</v>
      </c>
      <c r="L955">
        <v>5.6674182800000002E-7</v>
      </c>
      <c r="M955" cm="1">
        <f t="array" ref="M955">(_xlfn._xlws.FILTER(Table3[Column2],Table3[Column2]=Table2[[#This Row],[Column1]],"")=Table2[[#This Row],[Column1]])*Table2[[#This Row],[Column3]]</f>
        <v>0</v>
      </c>
      <c r="P955" t="s">
        <v>2832</v>
      </c>
      <c r="Q955" t="str">
        <f>SUBSTITUTE(Table3[[#This Row],[Column1]],"'","")</f>
        <v>RXN-LNSTLS_c_FWD-YHR072W</v>
      </c>
      <c r="S955" t="s">
        <v>1065</v>
      </c>
      <c r="T955" t="s">
        <v>415</v>
      </c>
      <c r="U955">
        <v>5.6674182800000002E-7</v>
      </c>
      <c r="V955" cm="1">
        <f t="array" ref="V955">(_xlfn._xlws.FILTER(Table3[Column2],Table3[Column2]=Table5[[#This Row],[Column1]],"")=Table5[[#This Row],[Column1]])*Table5[[#This Row],[Column3]]</f>
        <v>0</v>
      </c>
      <c r="X955" t="s">
        <v>5405</v>
      </c>
      <c r="Y955" t="s">
        <v>415</v>
      </c>
      <c r="Z955">
        <v>6.9187000000000001E-10</v>
      </c>
      <c r="AA955" t="e">
        <f>_xlfn.XLOOKUP(Table4[[#This Row],[Column1]],Table2[Column1],Table2[Column3])</f>
        <v>#N/A</v>
      </c>
      <c r="AB955" t="e">
        <f>(Table4[[#This Row],[old flux]]-Table4[[#This Row],[Column3]])/Table4[[#This Row],[old flux]]</f>
        <v>#N/A</v>
      </c>
    </row>
    <row r="956" spans="6:28" hidden="1" x14ac:dyDescent="0.2">
      <c r="F956" t="s">
        <v>6707</v>
      </c>
      <c r="G956">
        <f>_xlfn.XLOOKUP(SUBSTITUTE(Table6[[#This Row],[rxn]],"'",""),Table1[rxnid2],Table1[kapp (1/h)],MEDIAN(Table1[kapp (1/h)]))</f>
        <v>24803.684102600713</v>
      </c>
      <c r="J956" t="s">
        <v>1066</v>
      </c>
      <c r="K956" t="s">
        <v>415</v>
      </c>
      <c r="L956">
        <v>1.5757112140999999E-5</v>
      </c>
      <c r="M956" cm="1">
        <f t="array" ref="M956">(_xlfn._xlws.FILTER(Table3[Column2],Table3[Column2]=Table2[[#This Row],[Column1]],"")=Table2[[#This Row],[Column1]])*Table2[[#This Row],[Column3]]</f>
        <v>0</v>
      </c>
      <c r="P956" t="s">
        <v>2833</v>
      </c>
      <c r="Q956" t="str">
        <f>SUBSTITUTE(Table3[[#This Row],[Column1]],"'","")</f>
        <v>RXN-LEUTA_c_FWD-YJR148W</v>
      </c>
      <c r="S956" t="s">
        <v>1066</v>
      </c>
      <c r="T956" t="s">
        <v>415</v>
      </c>
      <c r="U956">
        <v>1.5757112140999999E-5</v>
      </c>
      <c r="V956" cm="1">
        <f t="array" ref="V956">(_xlfn._xlws.FILTER(Table3[Column2],Table3[Column2]=Table5[[#This Row],[Column1]],"")=Table5[[#This Row],[Column1]])*Table5[[#This Row],[Column3]]</f>
        <v>0</v>
      </c>
      <c r="X956" t="s">
        <v>5406</v>
      </c>
      <c r="Y956" t="s">
        <v>415</v>
      </c>
      <c r="Z956">
        <v>1.655623E-9</v>
      </c>
      <c r="AA956" t="e">
        <f>_xlfn.XLOOKUP(Table4[[#This Row],[Column1]],Table2[Column1],Table2[Column3])</f>
        <v>#N/A</v>
      </c>
      <c r="AB956" t="e">
        <f>(Table4[[#This Row],[old flux]]-Table4[[#This Row],[Column3]])/Table4[[#This Row],[old flux]]</f>
        <v>#N/A</v>
      </c>
    </row>
    <row r="957" spans="6:28" hidden="1" x14ac:dyDescent="0.2">
      <c r="F957" t="s">
        <v>6708</v>
      </c>
      <c r="G957">
        <f>_xlfn.XLOOKUP(SUBSTITUTE(Table6[[#This Row],[rxn]],"'",""),Table1[rxnid2],Table1[kapp (1/h)],MEDIAN(Table1[kapp (1/h)]))</f>
        <v>24803.684102600713</v>
      </c>
      <c r="J957" t="s">
        <v>1067</v>
      </c>
      <c r="K957" t="s">
        <v>415</v>
      </c>
      <c r="L957">
        <v>1.350274507E-6</v>
      </c>
      <c r="M957" cm="1">
        <f t="array" ref="M957">(_xlfn._xlws.FILTER(Table3[Column2],Table3[Column2]=Table2[[#This Row],[Column1]],"")=Table2[[#This Row],[Column1]])*Table2[[#This Row],[Column3]]</f>
        <v>0</v>
      </c>
      <c r="P957" t="s">
        <v>2834</v>
      </c>
      <c r="Q957" t="str">
        <f>SUBSTITUTE(Table3[[#This Row],[Column1]],"'","")</f>
        <v>RXN-LEUTA_c_REV-YJR148W</v>
      </c>
      <c r="S957" t="s">
        <v>1067</v>
      </c>
      <c r="T957" t="s">
        <v>415</v>
      </c>
      <c r="U957">
        <v>1.350274507E-6</v>
      </c>
      <c r="V957" cm="1">
        <f t="array" ref="V957">(_xlfn._xlws.FILTER(Table3[Column2],Table3[Column2]=Table5[[#This Row],[Column1]],"")=Table5[[#This Row],[Column1]])*Table5[[#This Row],[Column3]]</f>
        <v>0</v>
      </c>
      <c r="X957" t="s">
        <v>949</v>
      </c>
      <c r="Y957" t="s">
        <v>415</v>
      </c>
      <c r="Z957">
        <v>3.8700296099999998E-6</v>
      </c>
      <c r="AA957">
        <f>_xlfn.XLOOKUP(Table4[[#This Row],[Column1]],Table2[Column1],Table2[Column3])</f>
        <v>3.8700296099999998E-6</v>
      </c>
      <c r="AB957">
        <f>(Table4[[#This Row],[old flux]]-Table4[[#This Row],[Column3]])/Table4[[#This Row],[old flux]]</f>
        <v>0</v>
      </c>
    </row>
    <row r="958" spans="6:28" hidden="1" x14ac:dyDescent="0.2">
      <c r="F958" t="s">
        <v>6709</v>
      </c>
      <c r="G958">
        <f>_xlfn.XLOOKUP(SUBSTITUTE(Table6[[#This Row],[rxn]],"'",""),Table1[rxnid2],Table1[kapp (1/h)],MEDIAN(Table1[kapp (1/h)]))</f>
        <v>24803.684102600713</v>
      </c>
      <c r="J958" t="s">
        <v>1068</v>
      </c>
      <c r="K958" t="s">
        <v>415</v>
      </c>
      <c r="L958">
        <v>1.4105009000000001E-8</v>
      </c>
      <c r="M958" cm="1">
        <f t="array" ref="M958">(_xlfn._xlws.FILTER(Table3[Column2],Table3[Column2]=Table2[[#This Row],[Column1]],"")=Table2[[#This Row],[Column1]])*Table2[[#This Row],[Column3]]</f>
        <v>0</v>
      </c>
      <c r="P958" t="s">
        <v>2835</v>
      </c>
      <c r="Q958" t="str">
        <f>SUBSTITUTE(Table3[[#This Row],[Column1]],"'","")</f>
        <v>RXN-LEUTA_m_FWD-YHR208W</v>
      </c>
      <c r="S958" t="s">
        <v>1068</v>
      </c>
      <c r="T958" t="s">
        <v>415</v>
      </c>
      <c r="U958">
        <v>1.4105009000000001E-8</v>
      </c>
      <c r="V958" cm="1">
        <f t="array" ref="V958">(_xlfn._xlws.FILTER(Table3[Column2],Table3[Column2]=Table5[[#This Row],[Column1]],"")=Table5[[#This Row],[Column1]])*Table5[[#This Row],[Column3]]</f>
        <v>0</v>
      </c>
      <c r="X958" t="s">
        <v>950</v>
      </c>
      <c r="Y958" t="s">
        <v>415</v>
      </c>
      <c r="Z958">
        <v>1.4500487000000001E-8</v>
      </c>
      <c r="AA958">
        <f>_xlfn.XLOOKUP(Table4[[#This Row],[Column1]],Table2[Column1],Table2[Column3])</f>
        <v>1.4500487000000001E-8</v>
      </c>
      <c r="AB958">
        <f>(Table4[[#This Row],[old flux]]-Table4[[#This Row],[Column3]])/Table4[[#This Row],[old flux]]</f>
        <v>0</v>
      </c>
    </row>
    <row r="959" spans="6:28" hidden="1" x14ac:dyDescent="0.2">
      <c r="F959" t="s">
        <v>6710</v>
      </c>
      <c r="G959">
        <f>_xlfn.XLOOKUP(SUBSTITUTE(Table6[[#This Row],[rxn]],"'",""),Table1[rxnid2],Table1[kapp (1/h)],MEDIAN(Table1[kapp (1/h)]))</f>
        <v>24803.684102600713</v>
      </c>
      <c r="J959" t="s">
        <v>1069</v>
      </c>
      <c r="K959" t="s">
        <v>415</v>
      </c>
      <c r="L959">
        <v>7.1638823500000003E-7</v>
      </c>
      <c r="M959" cm="1">
        <f t="array" ref="M959">(_xlfn._xlws.FILTER(Table3[Column2],Table3[Column2]=Table2[[#This Row],[Column1]],"")=Table2[[#This Row],[Column1]])*Table2[[#This Row],[Column3]]</f>
        <v>0</v>
      </c>
      <c r="P959" t="s">
        <v>2836</v>
      </c>
      <c r="Q959" t="str">
        <f>SUBSTITUTE(Table3[[#This Row],[Column1]],"'","")</f>
        <v>RXN-LEUTA_m_REV-YHR208W</v>
      </c>
      <c r="S959" t="s">
        <v>1069</v>
      </c>
      <c r="T959" t="s">
        <v>415</v>
      </c>
      <c r="U959">
        <v>7.1638823500000003E-7</v>
      </c>
      <c r="V959" cm="1">
        <f t="array" ref="V959">(_xlfn._xlws.FILTER(Table3[Column2],Table3[Column2]=Table5[[#This Row],[Column1]],"")=Table5[[#This Row],[Column1]])*Table5[[#This Row],[Column3]]</f>
        <v>0</v>
      </c>
      <c r="X959" t="s">
        <v>951</v>
      </c>
      <c r="Y959" t="s">
        <v>415</v>
      </c>
      <c r="Z959">
        <v>4.2550013000000001E-8</v>
      </c>
      <c r="AA959">
        <f>_xlfn.XLOOKUP(Table4[[#This Row],[Column1]],Table2[Column1],Table2[Column3])</f>
        <v>4.2550013000000001E-8</v>
      </c>
      <c r="AB959">
        <f>(Table4[[#This Row],[old flux]]-Table4[[#This Row],[Column3]])/Table4[[#This Row],[old flux]]</f>
        <v>0</v>
      </c>
    </row>
    <row r="960" spans="6:28" hidden="1" x14ac:dyDescent="0.2">
      <c r="F960" t="s">
        <v>6711</v>
      </c>
      <c r="G960">
        <f>_xlfn.XLOOKUP(SUBSTITUTE(Table6[[#This Row],[rxn]],"'",""),Table1[rxnid2],Table1[kapp (1/h)],MEDIAN(Table1[kapp (1/h)]))</f>
        <v>24803.684102600713</v>
      </c>
      <c r="J960" t="s">
        <v>1070</v>
      </c>
      <c r="K960" t="s">
        <v>415</v>
      </c>
      <c r="L960">
        <v>2.6553808829999998E-6</v>
      </c>
      <c r="M960" cm="1">
        <f t="array" ref="M960">(_xlfn._xlws.FILTER(Table3[Column2],Table3[Column2]=Table2[[#This Row],[Column1]],"")=Table2[[#This Row],[Column1]])*Table2[[#This Row],[Column3]]</f>
        <v>0</v>
      </c>
      <c r="P960" t="s">
        <v>2837</v>
      </c>
      <c r="Q960" t="str">
        <f>SUBSTITUTE(Table3[[#This Row],[Column1]],"'","")</f>
        <v>RXN-LEUTRS_c_FWD-YPL160W</v>
      </c>
      <c r="S960" t="s">
        <v>1070</v>
      </c>
      <c r="T960" t="s">
        <v>415</v>
      </c>
      <c r="U960">
        <v>2.6553808829999998E-6</v>
      </c>
      <c r="V960" cm="1">
        <f t="array" ref="V960">(_xlfn._xlws.FILTER(Table3[Column2],Table3[Column2]=Table5[[#This Row],[Column1]],"")=Table5[[#This Row],[Column1]])*Table5[[#This Row],[Column3]]</f>
        <v>0</v>
      </c>
      <c r="X960" t="s">
        <v>952</v>
      </c>
      <c r="Y960" t="s">
        <v>415</v>
      </c>
      <c r="Z960">
        <v>5.2572809467999998E-5</v>
      </c>
      <c r="AA960">
        <f>_xlfn.XLOOKUP(Table4[[#This Row],[Column1]],Table2[Column1],Table2[Column3])</f>
        <v>5.2572809467999998E-5</v>
      </c>
      <c r="AB960">
        <f>(Table4[[#This Row],[old flux]]-Table4[[#This Row],[Column3]])/Table4[[#This Row],[old flux]]</f>
        <v>0</v>
      </c>
    </row>
    <row r="961" spans="6:28" hidden="1" x14ac:dyDescent="0.2">
      <c r="F961" t="s">
        <v>6712</v>
      </c>
      <c r="G961">
        <f>_xlfn.XLOOKUP(SUBSTITUTE(Table6[[#This Row],[rxn]],"'",""),Table1[rxnid2],Table1[kapp (1/h)],MEDIAN(Table1[kapp (1/h)]))</f>
        <v>24803.684102600713</v>
      </c>
      <c r="J961" t="s">
        <v>1071</v>
      </c>
      <c r="K961" t="s">
        <v>415</v>
      </c>
      <c r="L961">
        <v>2.1197736009999999E-6</v>
      </c>
      <c r="M961" cm="1">
        <f t="array" ref="M961">(_xlfn._xlws.FILTER(Table3[Column2],Table3[Column2]=Table2[[#This Row],[Column1]],"")=Table2[[#This Row],[Column1]])*Table2[[#This Row],[Column3]]</f>
        <v>0</v>
      </c>
      <c r="P961" t="s">
        <v>2838</v>
      </c>
      <c r="Q961" t="str">
        <f>SUBSTITUTE(Table3[[#This Row],[Column1]],"'","")</f>
        <v>RXN-LEUTRS_m_FWD-YLR382C</v>
      </c>
      <c r="S961" t="s">
        <v>1071</v>
      </c>
      <c r="T961" t="s">
        <v>415</v>
      </c>
      <c r="U961">
        <v>2.1197736009999999E-6</v>
      </c>
      <c r="V961" cm="1">
        <f t="array" ref="V961">(_xlfn._xlws.FILTER(Table3[Column2],Table3[Column2]=Table5[[#This Row],[Column1]],"")=Table5[[#This Row],[Column1]])*Table5[[#This Row],[Column3]]</f>
        <v>0</v>
      </c>
      <c r="X961" t="s">
        <v>953</v>
      </c>
      <c r="Y961" t="s">
        <v>415</v>
      </c>
      <c r="Z961">
        <v>7.2952778499999995E-7</v>
      </c>
      <c r="AA961">
        <f>_xlfn.XLOOKUP(Table4[[#This Row],[Column1]],Table2[Column1],Table2[Column3])</f>
        <v>7.2952778499999995E-7</v>
      </c>
      <c r="AB961">
        <f>(Table4[[#This Row],[old flux]]-Table4[[#This Row],[Column3]])/Table4[[#This Row],[old flux]]</f>
        <v>0</v>
      </c>
    </row>
    <row r="962" spans="6:28" hidden="1" x14ac:dyDescent="0.2">
      <c r="F962" t="s">
        <v>6713</v>
      </c>
      <c r="G962">
        <f>_xlfn.XLOOKUP(SUBSTITUTE(Table6[[#This Row],[rxn]],"'",""),Table1[rxnid2],Table1[kapp (1/h)],MEDIAN(Table1[kapp (1/h)]))</f>
        <v>24803.684102600713</v>
      </c>
      <c r="J962" t="s">
        <v>1072</v>
      </c>
      <c r="K962" t="s">
        <v>415</v>
      </c>
      <c r="L962">
        <v>6.2760511000000002E-8</v>
      </c>
      <c r="M962" cm="1">
        <f t="array" ref="M962">(_xlfn._xlws.FILTER(Table3[Column2],Table3[Column2]=Table2[[#This Row],[Column1]],"")=Table2[[#This Row],[Column1]])*Table2[[#This Row],[Column3]]</f>
        <v>0</v>
      </c>
      <c r="P962" t="s">
        <v>2839</v>
      </c>
      <c r="Q962" t="str">
        <f>SUBSTITUTE(Table3[[#This Row],[Column1]],"'","")</f>
        <v>RXN-LYSTRS_c_FWD-YDR037W</v>
      </c>
      <c r="S962" t="s">
        <v>1072</v>
      </c>
      <c r="T962" t="s">
        <v>415</v>
      </c>
      <c r="U962">
        <v>6.2760511000000002E-8</v>
      </c>
      <c r="V962" cm="1">
        <f t="array" ref="V962">(_xlfn._xlws.FILTER(Table3[Column2],Table3[Column2]=Table5[[#This Row],[Column1]],"")=Table5[[#This Row],[Column1]])*Table5[[#This Row],[Column3]]</f>
        <v>0</v>
      </c>
      <c r="X962" t="s">
        <v>5407</v>
      </c>
      <c r="Y962" t="s">
        <v>415</v>
      </c>
      <c r="Z962">
        <v>3.5143960000000002E-9</v>
      </c>
      <c r="AA962" t="e">
        <f>_xlfn.XLOOKUP(Table4[[#This Row],[Column1]],Table2[Column1],Table2[Column3])</f>
        <v>#N/A</v>
      </c>
      <c r="AB962" t="e">
        <f>(Table4[[#This Row],[old flux]]-Table4[[#This Row],[Column3]])/Table4[[#This Row],[old flux]]</f>
        <v>#N/A</v>
      </c>
    </row>
    <row r="963" spans="6:28" hidden="1" x14ac:dyDescent="0.2">
      <c r="F963" t="s">
        <v>6714</v>
      </c>
      <c r="G963">
        <f>_xlfn.XLOOKUP(SUBSTITUTE(Table6[[#This Row],[rxn]],"'",""),Table1[rxnid2],Table1[kapp (1/h)],MEDIAN(Table1[kapp (1/h)]))</f>
        <v>24803.684102600713</v>
      </c>
      <c r="J963" t="s">
        <v>1073</v>
      </c>
      <c r="K963" t="s">
        <v>415</v>
      </c>
      <c r="L963">
        <v>1.9891688E-8</v>
      </c>
      <c r="M963" cm="1">
        <f t="array" ref="M963">(_xlfn._xlws.FILTER(Table3[Column2],Table3[Column2]=Table2[[#This Row],[Column1]],"")=Table2[[#This Row],[Column1]])*Table2[[#This Row],[Column3]]</f>
        <v>0</v>
      </c>
      <c r="P963" t="s">
        <v>2840</v>
      </c>
      <c r="Q963" t="str">
        <f>SUBSTITUTE(Table3[[#This Row],[Column1]],"'","")</f>
        <v>RXN-LYSTRS_m_FWD-YNL073W</v>
      </c>
      <c r="S963" t="s">
        <v>1073</v>
      </c>
      <c r="T963" t="s">
        <v>415</v>
      </c>
      <c r="U963">
        <v>1.9891688E-8</v>
      </c>
      <c r="V963" cm="1">
        <f t="array" ref="V963">(_xlfn._xlws.FILTER(Table3[Column2],Table3[Column2]=Table5[[#This Row],[Column1]],"")=Table5[[#This Row],[Column1]])*Table5[[#This Row],[Column3]]</f>
        <v>0</v>
      </c>
      <c r="X963" t="s">
        <v>954</v>
      </c>
      <c r="Y963" t="s">
        <v>415</v>
      </c>
      <c r="Z963">
        <v>1.8427123E-8</v>
      </c>
      <c r="AA963">
        <f>_xlfn.XLOOKUP(Table4[[#This Row],[Column1]],Table2[Column1],Table2[Column3])</f>
        <v>1.8427123E-8</v>
      </c>
      <c r="AB963">
        <f>(Table4[[#This Row],[old flux]]-Table4[[#This Row],[Column3]])/Table4[[#This Row],[old flux]]</f>
        <v>0</v>
      </c>
    </row>
    <row r="964" spans="6:28" hidden="1" x14ac:dyDescent="0.2">
      <c r="F964" t="s">
        <v>6715</v>
      </c>
      <c r="G964">
        <f>_xlfn.XLOOKUP(SUBSTITUTE(Table6[[#This Row],[rxn]],"'",""),Table1[rxnid2],Table1[kapp (1/h)],MEDIAN(Table1[kapp (1/h)]))</f>
        <v>24803.684102600713</v>
      </c>
      <c r="J964" t="s">
        <v>1074</v>
      </c>
      <c r="K964" t="s">
        <v>415</v>
      </c>
      <c r="L964">
        <v>1.9161289000000001E-8</v>
      </c>
      <c r="M964" cm="1">
        <f t="array" ref="M964">(_xlfn._xlws.FILTER(Table3[Column2],Table3[Column2]=Table2[[#This Row],[Column1]],"")=Table2[[#This Row],[Column1]])*Table2[[#This Row],[Column3]]</f>
        <v>0</v>
      </c>
      <c r="P964" t="s">
        <v>2841</v>
      </c>
      <c r="Q964" t="str">
        <f>SUBSTITUTE(Table3[[#This Row],[Column1]],"'","")</f>
        <v>RXN-MDH_m_FWD-YKL085W</v>
      </c>
      <c r="S964" t="s">
        <v>1074</v>
      </c>
      <c r="T964" t="s">
        <v>415</v>
      </c>
      <c r="U964">
        <v>1.9161289000000001E-8</v>
      </c>
      <c r="V964" cm="1">
        <f t="array" ref="V964">(_xlfn._xlws.FILTER(Table3[Column2],Table3[Column2]=Table5[[#This Row],[Column1]],"")=Table5[[#This Row],[Column1]])*Table5[[#This Row],[Column3]]</f>
        <v>0</v>
      </c>
      <c r="X964" t="s">
        <v>955</v>
      </c>
      <c r="Y964" t="s">
        <v>415</v>
      </c>
      <c r="Z964">
        <v>1.06650848E-7</v>
      </c>
      <c r="AA964">
        <f>_xlfn.XLOOKUP(Table4[[#This Row],[Column1]],Table2[Column1],Table2[Column3])</f>
        <v>1.06650848E-7</v>
      </c>
      <c r="AB964">
        <f>(Table4[[#This Row],[old flux]]-Table4[[#This Row],[Column3]])/Table4[[#This Row],[old flux]]</f>
        <v>0</v>
      </c>
    </row>
    <row r="965" spans="6:28" hidden="1" x14ac:dyDescent="0.2">
      <c r="F965" t="s">
        <v>6716</v>
      </c>
      <c r="G965">
        <f>_xlfn.XLOOKUP(SUBSTITUTE(Table6[[#This Row],[rxn]],"'",""),Table1[rxnid2],Table1[kapp (1/h)],MEDIAN(Table1[kapp (1/h)]))</f>
        <v>24803.684102600713</v>
      </c>
      <c r="J965" t="s">
        <v>1075</v>
      </c>
      <c r="K965" t="s">
        <v>415</v>
      </c>
      <c r="L965">
        <v>7.3978938999999994E-8</v>
      </c>
      <c r="M965" cm="1">
        <f t="array" ref="M965">(_xlfn._xlws.FILTER(Table3[Column2],Table3[Column2]=Table2[[#This Row],[Column1]],"")=Table2[[#This Row],[Column1]])*Table2[[#This Row],[Column3]]</f>
        <v>0</v>
      </c>
      <c r="P965" t="s">
        <v>2842</v>
      </c>
      <c r="Q965" t="str">
        <f>SUBSTITUTE(Table3[[#This Row],[Column1]],"'","")</f>
        <v>RXN-MDH_m_REV-YKL085W</v>
      </c>
      <c r="S965" t="s">
        <v>1075</v>
      </c>
      <c r="T965" t="s">
        <v>415</v>
      </c>
      <c r="U965">
        <v>7.3978938999999994E-8</v>
      </c>
      <c r="V965" cm="1">
        <f t="array" ref="V965">(_xlfn._xlws.FILTER(Table3[Column2],Table3[Column2]=Table5[[#This Row],[Column1]],"")=Table5[[#This Row],[Column1]])*Table5[[#This Row],[Column3]]</f>
        <v>0</v>
      </c>
      <c r="X965" t="s">
        <v>956</v>
      </c>
      <c r="Y965" t="s">
        <v>415</v>
      </c>
      <c r="Z965">
        <v>7.4306168999999995E-8</v>
      </c>
      <c r="AA965">
        <f>_xlfn.XLOOKUP(Table4[[#This Row],[Column1]],Table2[Column1],Table2[Column3])</f>
        <v>7.4306168999999995E-8</v>
      </c>
      <c r="AB965">
        <f>(Table4[[#This Row],[old flux]]-Table4[[#This Row],[Column3]])/Table4[[#This Row],[old flux]]</f>
        <v>0</v>
      </c>
    </row>
    <row r="966" spans="6:28" hidden="1" x14ac:dyDescent="0.2">
      <c r="F966" t="s">
        <v>6717</v>
      </c>
      <c r="G966">
        <f>_xlfn.XLOOKUP(SUBSTITUTE(Table6[[#This Row],[rxn]],"'",""),Table1[rxnid2],Table1[kapp (1/h)],MEDIAN(Table1[kapp (1/h)]))</f>
        <v>24803.684102600713</v>
      </c>
      <c r="J966" t="s">
        <v>1076</v>
      </c>
      <c r="K966" t="s">
        <v>415</v>
      </c>
      <c r="L966">
        <v>1.7110965299999999E-7</v>
      </c>
      <c r="M966" cm="1">
        <f t="array" ref="M966">(_xlfn._xlws.FILTER(Table3[Column2],Table3[Column2]=Table2[[#This Row],[Column1]],"")=Table2[[#This Row],[Column1]])*Table2[[#This Row],[Column3]]</f>
        <v>0</v>
      </c>
      <c r="P966" t="s">
        <v>2843</v>
      </c>
      <c r="Q966" t="str">
        <f>SUBSTITUTE(Table3[[#This Row],[Column1]],"'","")</f>
        <v>RXN-MDH_c_FWD-YOL126C</v>
      </c>
      <c r="S966" t="s">
        <v>1076</v>
      </c>
      <c r="T966" t="s">
        <v>415</v>
      </c>
      <c r="U966">
        <v>1.7110965299999999E-7</v>
      </c>
      <c r="V966" cm="1">
        <f t="array" ref="V966">(_xlfn._xlws.FILTER(Table3[Column2],Table3[Column2]=Table5[[#This Row],[Column1]],"")=Table5[[#This Row],[Column1]])*Table5[[#This Row],[Column3]]</f>
        <v>0</v>
      </c>
      <c r="X966" t="s">
        <v>957</v>
      </c>
      <c r="Y966" t="s">
        <v>415</v>
      </c>
      <c r="Z966">
        <v>1.3685297882E-5</v>
      </c>
      <c r="AA966">
        <f>_xlfn.XLOOKUP(Table4[[#This Row],[Column1]],Table2[Column1],Table2[Column3])</f>
        <v>1.3685297882E-5</v>
      </c>
      <c r="AB966">
        <f>(Table4[[#This Row],[old flux]]-Table4[[#This Row],[Column3]])/Table4[[#This Row],[old flux]]</f>
        <v>0</v>
      </c>
    </row>
    <row r="967" spans="6:28" hidden="1" x14ac:dyDescent="0.2">
      <c r="F967" t="s">
        <v>6718</v>
      </c>
      <c r="G967">
        <f>_xlfn.XLOOKUP(SUBSTITUTE(Table6[[#This Row],[rxn]],"'",""),Table1[rxnid2],Table1[kapp (1/h)],MEDIAN(Table1[kapp (1/h)]))</f>
        <v>24803.684102600713</v>
      </c>
      <c r="J967" t="s">
        <v>1077</v>
      </c>
      <c r="K967" t="s">
        <v>415</v>
      </c>
      <c r="L967">
        <v>6.6953719000000005E-8</v>
      </c>
      <c r="M967" cm="1">
        <f t="array" ref="M967">(_xlfn._xlws.FILTER(Table3[Column2],Table3[Column2]=Table2[[#This Row],[Column1]],"")=Table2[[#This Row],[Column1]])*Table2[[#This Row],[Column3]]</f>
        <v>0</v>
      </c>
      <c r="P967" t="s">
        <v>2844</v>
      </c>
      <c r="Q967" t="str">
        <f>SUBSTITUTE(Table3[[#This Row],[Column1]],"'","")</f>
        <v>RXN-MDH_c_REV-YOL126C</v>
      </c>
      <c r="S967" t="s">
        <v>1077</v>
      </c>
      <c r="T967" t="s">
        <v>415</v>
      </c>
      <c r="U967">
        <v>6.6953719000000005E-8</v>
      </c>
      <c r="V967" cm="1">
        <f t="array" ref="V967">(_xlfn._xlws.FILTER(Table3[Column2],Table3[Column2]=Table5[[#This Row],[Column1]],"")=Table5[[#This Row],[Column1]])*Table5[[#This Row],[Column3]]</f>
        <v>0</v>
      </c>
      <c r="X967" t="s">
        <v>958</v>
      </c>
      <c r="Y967" t="s">
        <v>415</v>
      </c>
      <c r="Z967">
        <v>2.0450645469999999E-6</v>
      </c>
      <c r="AA967">
        <f>_xlfn.XLOOKUP(Table4[[#This Row],[Column1]],Table2[Column1],Table2[Column3])</f>
        <v>2.0450645469999999E-6</v>
      </c>
      <c r="AB967">
        <f>(Table4[[#This Row],[old flux]]-Table4[[#This Row],[Column3]])/Table4[[#This Row],[old flux]]</f>
        <v>0</v>
      </c>
    </row>
    <row r="968" spans="6:28" hidden="1" x14ac:dyDescent="0.2">
      <c r="F968" t="s">
        <v>6719</v>
      </c>
      <c r="G968">
        <f>_xlfn.XLOOKUP(SUBSTITUTE(Table6[[#This Row],[rxn]],"'",""),Table1[rxnid2],Table1[kapp (1/h)],MEDIAN(Table1[kapp (1/h)]))</f>
        <v>24803.684102600713</v>
      </c>
      <c r="J968" t="s">
        <v>1078</v>
      </c>
      <c r="K968" t="s">
        <v>415</v>
      </c>
      <c r="L968">
        <v>2.5860219000000002E-8</v>
      </c>
      <c r="M968" cm="1">
        <f t="array" ref="M968">(_xlfn._xlws.FILTER(Table3[Column2],Table3[Column2]=Table2[[#This Row],[Column1]],"")=Table2[[#This Row],[Column1]])*Table2[[#This Row],[Column3]]</f>
        <v>0</v>
      </c>
      <c r="P968" t="s">
        <v>2845</v>
      </c>
      <c r="Q968" t="str">
        <f>SUBSTITUTE(Table3[[#This Row],[Column1]],"'","")</f>
        <v>RXN-MDH_x_FWD-YDL078C</v>
      </c>
      <c r="S968" t="s">
        <v>1078</v>
      </c>
      <c r="T968" t="s">
        <v>415</v>
      </c>
      <c r="U968">
        <v>2.5860219000000002E-8</v>
      </c>
      <c r="V968" cm="1">
        <f t="array" ref="V968">(_xlfn._xlws.FILTER(Table3[Column2],Table3[Column2]=Table5[[#This Row],[Column1]],"")=Table5[[#This Row],[Column1]])*Table5[[#This Row],[Column3]]</f>
        <v>0</v>
      </c>
      <c r="X968" t="s">
        <v>959</v>
      </c>
      <c r="Y968" t="s">
        <v>415</v>
      </c>
      <c r="Z968">
        <v>5.1880219600000004E-7</v>
      </c>
      <c r="AA968">
        <f>_xlfn.XLOOKUP(Table4[[#This Row],[Column1]],Table2[Column1],Table2[Column3])</f>
        <v>5.1880219600000004E-7</v>
      </c>
      <c r="AB968">
        <f>(Table4[[#This Row],[old flux]]-Table4[[#This Row],[Column3]])/Table4[[#This Row],[old flux]]</f>
        <v>0</v>
      </c>
    </row>
    <row r="969" spans="6:28" hidden="1" x14ac:dyDescent="0.2">
      <c r="F969" t="s">
        <v>6720</v>
      </c>
      <c r="G969">
        <f>_xlfn.XLOOKUP(SUBSTITUTE(Table6[[#This Row],[rxn]],"'",""),Table1[rxnid2],Table1[kapp (1/h)],MEDIAN(Table1[kapp (1/h)]))</f>
        <v>24803.684102600713</v>
      </c>
      <c r="J969" t="s">
        <v>1079</v>
      </c>
      <c r="K969" t="s">
        <v>415</v>
      </c>
      <c r="L969">
        <v>2.3318449000000002E-8</v>
      </c>
      <c r="M969" cm="1">
        <f t="array" ref="M969">(_xlfn._xlws.FILTER(Table3[Column2],Table3[Column2]=Table2[[#This Row],[Column1]],"")=Table2[[#This Row],[Column1]])*Table2[[#This Row],[Column3]]</f>
        <v>0</v>
      </c>
      <c r="P969" t="s">
        <v>2846</v>
      </c>
      <c r="Q969" t="str">
        <f>SUBSTITUTE(Table3[[#This Row],[Column1]],"'","")</f>
        <v>RXN-MDH_x_REV-YDL078C</v>
      </c>
      <c r="S969" t="s">
        <v>1079</v>
      </c>
      <c r="T969" t="s">
        <v>415</v>
      </c>
      <c r="U969">
        <v>2.3318449000000002E-8</v>
      </c>
      <c r="V969" cm="1">
        <f t="array" ref="V969">(_xlfn._xlws.FILTER(Table3[Column2],Table3[Column2]=Table5[[#This Row],[Column1]],"")=Table5[[#This Row],[Column1]])*Table5[[#This Row],[Column3]]</f>
        <v>0</v>
      </c>
      <c r="X969" t="s">
        <v>960</v>
      </c>
      <c r="Y969" t="s">
        <v>415</v>
      </c>
      <c r="Z969">
        <v>2.5798935299999998E-7</v>
      </c>
      <c r="AA969">
        <f>_xlfn.XLOOKUP(Table4[[#This Row],[Column1]],Table2[Column1],Table2[Column3])</f>
        <v>2.5798935299999998E-7</v>
      </c>
      <c r="AB969">
        <f>(Table4[[#This Row],[old flux]]-Table4[[#This Row],[Column3]])/Table4[[#This Row],[old flux]]</f>
        <v>0</v>
      </c>
    </row>
    <row r="970" spans="6:28" hidden="1" x14ac:dyDescent="0.2">
      <c r="F970" t="s">
        <v>6721</v>
      </c>
      <c r="G970">
        <f>_xlfn.XLOOKUP(SUBSTITUTE(Table6[[#This Row],[rxn]],"'",""),Table1[rxnid2],Table1[kapp (1/h)],MEDIAN(Table1[kapp (1/h)]))</f>
        <v>24803.684102600713</v>
      </c>
      <c r="J970" t="s">
        <v>1080</v>
      </c>
      <c r="K970" t="s">
        <v>415</v>
      </c>
      <c r="L970">
        <v>7.2134101099999999E-7</v>
      </c>
      <c r="M970" cm="1">
        <f t="array" ref="M970">(_xlfn._xlws.FILTER(Table3[Column2],Table3[Column2]=Table2[[#This Row],[Column1]],"")=Table2[[#This Row],[Column1]])*Table2[[#This Row],[Column3]]</f>
        <v>0</v>
      </c>
      <c r="P970" t="s">
        <v>2847</v>
      </c>
      <c r="Q970" t="str">
        <f>SUBSTITUTE(Table3[[#This Row],[Column1]],"'","")</f>
        <v>RXN-MALS_c_FWD-YNL117W</v>
      </c>
      <c r="S970" t="s">
        <v>1080</v>
      </c>
      <c r="T970" t="s">
        <v>415</v>
      </c>
      <c r="U970">
        <v>7.2134101099999999E-7</v>
      </c>
      <c r="V970" cm="1">
        <f t="array" ref="V970">(_xlfn._xlws.FILTER(Table3[Column2],Table3[Column2]=Table5[[#This Row],[Column1]],"")=Table5[[#This Row],[Column1]])*Table5[[#This Row],[Column3]]</f>
        <v>0</v>
      </c>
      <c r="X970" t="s">
        <v>5408</v>
      </c>
      <c r="Y970" t="s">
        <v>415</v>
      </c>
      <c r="Z970">
        <v>8.3514869999999995E-9</v>
      </c>
      <c r="AA970" t="e">
        <f>_xlfn.XLOOKUP(Table4[[#This Row],[Column1]],Table2[Column1],Table2[Column3])</f>
        <v>#N/A</v>
      </c>
      <c r="AB970" t="e">
        <f>(Table4[[#This Row],[old flux]]-Table4[[#This Row],[Column3]])/Table4[[#This Row],[old flux]]</f>
        <v>#N/A</v>
      </c>
    </row>
    <row r="971" spans="6:28" hidden="1" x14ac:dyDescent="0.2">
      <c r="F971" t="s">
        <v>6722</v>
      </c>
      <c r="G971">
        <f>_xlfn.XLOOKUP(SUBSTITUTE(Table6[[#This Row],[rxn]],"'",""),Table1[rxnid2],Table1[kapp (1/h)],MEDIAN(Table1[kapp (1/h)]))</f>
        <v>24803.684102600713</v>
      </c>
      <c r="J971" t="s">
        <v>1081</v>
      </c>
      <c r="K971" t="s">
        <v>415</v>
      </c>
      <c r="L971">
        <v>2.5013355519999999E-6</v>
      </c>
      <c r="M971" cm="1">
        <f t="array" ref="M971">(_xlfn._xlws.FILTER(Table3[Column2],Table3[Column2]=Table2[[#This Row],[Column1]],"")=Table2[[#This Row],[Column1]])*Table2[[#This Row],[Column3]]</f>
        <v>0</v>
      </c>
      <c r="P971" t="s">
        <v>2848</v>
      </c>
      <c r="Q971" t="str">
        <f>SUBSTITUTE(Table3[[#This Row],[Column1]],"'","")</f>
        <v>RXN-MALS_c_FWD-YIR031C</v>
      </c>
      <c r="S971" t="s">
        <v>1081</v>
      </c>
      <c r="T971" t="s">
        <v>415</v>
      </c>
      <c r="U971">
        <v>2.5013355519999999E-6</v>
      </c>
      <c r="V971" cm="1">
        <f t="array" ref="V971">(_xlfn._xlws.FILTER(Table3[Column2],Table3[Column2]=Table5[[#This Row],[Column1]],"")=Table5[[#This Row],[Column1]])*Table5[[#This Row],[Column3]]</f>
        <v>0</v>
      </c>
      <c r="X971" t="s">
        <v>961</v>
      </c>
      <c r="Y971" t="s">
        <v>415</v>
      </c>
      <c r="Z971">
        <v>2.8381391E-8</v>
      </c>
      <c r="AA971">
        <f>_xlfn.XLOOKUP(Table4[[#This Row],[Column1]],Table2[Column1],Table2[Column3])</f>
        <v>2.8381391E-8</v>
      </c>
      <c r="AB971">
        <f>(Table4[[#This Row],[old flux]]-Table4[[#This Row],[Column3]])/Table4[[#This Row],[old flux]]</f>
        <v>0</v>
      </c>
    </row>
    <row r="972" spans="6:28" hidden="1" x14ac:dyDescent="0.2">
      <c r="F972" t="s">
        <v>6723</v>
      </c>
      <c r="G972">
        <f>_xlfn.XLOOKUP(SUBSTITUTE(Table6[[#This Row],[rxn]],"'",""),Table1[rxnid2],Table1[kapp (1/h)],MEDIAN(Table1[kapp (1/h)]))</f>
        <v>24803.684102600713</v>
      </c>
      <c r="J972" t="s">
        <v>1082</v>
      </c>
      <c r="K972" t="s">
        <v>415</v>
      </c>
      <c r="L972">
        <v>6.5139764999999994E-8</v>
      </c>
      <c r="M972" cm="1">
        <f t="array" ref="M972">(_xlfn._xlws.FILTER(Table3[Column2],Table3[Column2]=Table2[[#This Row],[Column1]],"")=Table2[[#This Row],[Column1]])*Table2[[#This Row],[Column3]]</f>
        <v>0</v>
      </c>
      <c r="P972" t="s">
        <v>2849</v>
      </c>
      <c r="Q972" t="str">
        <f>SUBSTITUTE(Table3[[#This Row],[Column1]],"'","")</f>
        <v>RXN-MALS_x_FWD-YNL117W</v>
      </c>
      <c r="S972" t="s">
        <v>1082</v>
      </c>
      <c r="T972" t="s">
        <v>415</v>
      </c>
      <c r="U972">
        <v>6.5139764999999994E-8</v>
      </c>
      <c r="V972" cm="1">
        <f t="array" ref="V972">(_xlfn._xlws.FILTER(Table3[Column2],Table3[Column2]=Table5[[#This Row],[Column1]],"")=Table5[[#This Row],[Column1]])*Table5[[#This Row],[Column3]]</f>
        <v>0</v>
      </c>
      <c r="X972" t="s">
        <v>962</v>
      </c>
      <c r="Y972" t="s">
        <v>415</v>
      </c>
      <c r="Z972">
        <v>3.3922397400000001E-7</v>
      </c>
      <c r="AA972">
        <f>_xlfn.XLOOKUP(Table4[[#This Row],[Column1]],Table2[Column1],Table2[Column3])</f>
        <v>3.3922397400000001E-7</v>
      </c>
      <c r="AB972">
        <f>(Table4[[#This Row],[old flux]]-Table4[[#This Row],[Column3]])/Table4[[#This Row],[old flux]]</f>
        <v>0</v>
      </c>
    </row>
    <row r="973" spans="6:28" hidden="1" x14ac:dyDescent="0.2">
      <c r="F973" t="s">
        <v>6724</v>
      </c>
      <c r="G973">
        <f>_xlfn.XLOOKUP(SUBSTITUTE(Table6[[#This Row],[rxn]],"'",""),Table1[rxnid2],Table1[kapp (1/h)],MEDIAN(Table1[kapp (1/h)]))</f>
        <v>24803.684102600713</v>
      </c>
      <c r="J973" t="s">
        <v>1083</v>
      </c>
      <c r="K973" t="s">
        <v>415</v>
      </c>
      <c r="L973">
        <v>1.473702835E-6</v>
      </c>
      <c r="M973" cm="1">
        <f t="array" ref="M973">(_xlfn._xlws.FILTER(Table3[Column2],Table3[Column2]=Table2[[#This Row],[Column1]],"")=Table2[[#This Row],[Column1]])*Table2[[#This Row],[Column3]]</f>
        <v>0</v>
      </c>
      <c r="P973" t="s">
        <v>2850</v>
      </c>
      <c r="Q973" t="str">
        <f>SUBSTITUTE(Table3[[#This Row],[Column1]],"'","")</f>
        <v>RXN-ME1_m_FWD-YKL029C</v>
      </c>
      <c r="S973" t="s">
        <v>1083</v>
      </c>
      <c r="T973" t="s">
        <v>415</v>
      </c>
      <c r="U973">
        <v>1.473702835E-6</v>
      </c>
      <c r="V973" cm="1">
        <f t="array" ref="V973">(_xlfn._xlws.FILTER(Table3[Column2],Table3[Column2]=Table5[[#This Row],[Column1]],"")=Table5[[#This Row],[Column1]])*Table5[[#This Row],[Column3]]</f>
        <v>0</v>
      </c>
      <c r="X973" t="s">
        <v>963</v>
      </c>
      <c r="Y973" t="s">
        <v>415</v>
      </c>
      <c r="Z973">
        <v>1.654613E-8</v>
      </c>
      <c r="AA973">
        <f>_xlfn.XLOOKUP(Table4[[#This Row],[Column1]],Table2[Column1],Table2[Column3])</f>
        <v>1.654613E-8</v>
      </c>
      <c r="AB973">
        <f>(Table4[[#This Row],[old flux]]-Table4[[#This Row],[Column3]])/Table4[[#This Row],[old flux]]</f>
        <v>0</v>
      </c>
    </row>
    <row r="974" spans="6:28" hidden="1" x14ac:dyDescent="0.2">
      <c r="F974" t="s">
        <v>6725</v>
      </c>
      <c r="G974">
        <f>_xlfn.XLOOKUP(SUBSTITUTE(Table6[[#This Row],[rxn]],"'",""),Table1[rxnid2],Table1[kapp (1/h)],MEDIAN(Table1[kapp (1/h)]))</f>
        <v>24803.684102600713</v>
      </c>
      <c r="J974" t="s">
        <v>1084</v>
      </c>
      <c r="K974" t="s">
        <v>415</v>
      </c>
      <c r="L974">
        <v>1.473702835E-6</v>
      </c>
      <c r="M974" cm="1">
        <f t="array" ref="M974">(_xlfn._xlws.FILTER(Table3[Column2],Table3[Column2]=Table2[[#This Row],[Column1]],"")=Table2[[#This Row],[Column1]])*Table2[[#This Row],[Column3]]</f>
        <v>0</v>
      </c>
      <c r="P974" t="s">
        <v>2851</v>
      </c>
      <c r="Q974" t="str">
        <f>SUBSTITUTE(Table3[[#This Row],[Column1]],"'","")</f>
        <v>RXN-ME2_m_FWD-YKL029C</v>
      </c>
      <c r="S974" t="s">
        <v>1084</v>
      </c>
      <c r="T974" t="s">
        <v>415</v>
      </c>
      <c r="U974">
        <v>1.473702835E-6</v>
      </c>
      <c r="V974" cm="1">
        <f t="array" ref="V974">(_xlfn._xlws.FILTER(Table3[Column2],Table3[Column2]=Table5[[#This Row],[Column1]],"")=Table5[[#This Row],[Column1]])*Table5[[#This Row],[Column3]]</f>
        <v>0</v>
      </c>
      <c r="X974" t="s">
        <v>964</v>
      </c>
      <c r="Y974" t="s">
        <v>415</v>
      </c>
      <c r="Z974">
        <v>2.3780155000000002E-8</v>
      </c>
      <c r="AA974">
        <f>_xlfn.XLOOKUP(Table4[[#This Row],[Column1]],Table2[Column1],Table2[Column3])</f>
        <v>2.3780155000000002E-8</v>
      </c>
      <c r="AB974">
        <f>(Table4[[#This Row],[old flux]]-Table4[[#This Row],[Column3]])/Table4[[#This Row],[old flux]]</f>
        <v>0</v>
      </c>
    </row>
    <row r="975" spans="6:28" hidden="1" x14ac:dyDescent="0.2">
      <c r="F975" t="s">
        <v>6726</v>
      </c>
      <c r="G975">
        <f>_xlfn.XLOOKUP(SUBSTITUTE(Table6[[#This Row],[rxn]],"'",""),Table1[rxnid2],Table1[kapp (1/h)],MEDIAN(Table1[kapp (1/h)]))</f>
        <v>24803.684102600713</v>
      </c>
      <c r="J975" t="s">
        <v>1085</v>
      </c>
      <c r="K975" t="s">
        <v>415</v>
      </c>
      <c r="L975">
        <v>1.2381082E-8</v>
      </c>
      <c r="M975" cm="1">
        <f t="array" ref="M975">(_xlfn._xlws.FILTER(Table3[Column2],Table3[Column2]=Table2[[#This Row],[Column1]],"")=Table2[[#This Row],[Column1]])*Table2[[#This Row],[Column3]]</f>
        <v>0</v>
      </c>
      <c r="P975" t="s">
        <v>2852</v>
      </c>
      <c r="Q975" t="str">
        <f>SUBSTITUTE(Table3[[#This Row],[Column1]],"'","")</f>
        <v>RXN-MAN1PT_c_FWD-YDL055C</v>
      </c>
      <c r="S975" t="s">
        <v>1085</v>
      </c>
      <c r="T975" t="s">
        <v>415</v>
      </c>
      <c r="U975">
        <v>1.2381082E-8</v>
      </c>
      <c r="V975" cm="1">
        <f t="array" ref="V975">(_xlfn._xlws.FILTER(Table3[Column2],Table3[Column2]=Table5[[#This Row],[Column1]],"")=Table5[[#This Row],[Column1]])*Table5[[#This Row],[Column3]]</f>
        <v>0</v>
      </c>
      <c r="X975" t="s">
        <v>965</v>
      </c>
      <c r="Y975" t="s">
        <v>415</v>
      </c>
      <c r="Z975">
        <v>5.5910113000000002E-8</v>
      </c>
      <c r="AA975">
        <f>_xlfn.XLOOKUP(Table4[[#This Row],[Column1]],Table2[Column1],Table2[Column3])</f>
        <v>5.5910113000000002E-8</v>
      </c>
      <c r="AB975">
        <f>(Table4[[#This Row],[old flux]]-Table4[[#This Row],[Column3]])/Table4[[#This Row],[old flux]]</f>
        <v>0</v>
      </c>
    </row>
    <row r="976" spans="6:28" hidden="1" x14ac:dyDescent="0.2">
      <c r="F976" t="s">
        <v>6727</v>
      </c>
      <c r="G976">
        <f>_xlfn.XLOOKUP(SUBSTITUTE(Table6[[#This Row],[rxn]],"'",""),Table1[rxnid2],Table1[kapp (1/h)],MEDIAN(Table1[kapp (1/h)]))</f>
        <v>24803.684102600713</v>
      </c>
      <c r="J976" t="s">
        <v>1086</v>
      </c>
      <c r="K976" t="s">
        <v>415</v>
      </c>
      <c r="L976">
        <v>3.5873044800000002E-7</v>
      </c>
      <c r="M976" cm="1">
        <f t="array" ref="M976">(_xlfn._xlws.FILTER(Table3[Column2],Table3[Column2]=Table2[[#This Row],[Column1]],"")=Table2[[#This Row],[Column1]])*Table2[[#This Row],[Column3]]</f>
        <v>0</v>
      </c>
      <c r="P976" t="s">
        <v>2853</v>
      </c>
      <c r="Q976" t="str">
        <f>SUBSTITUTE(Table3[[#This Row],[Column1]],"'","")</f>
        <v>RXN-MAN6PI_c_FWD-YER003C</v>
      </c>
      <c r="S976" t="s">
        <v>1086</v>
      </c>
      <c r="T976" t="s">
        <v>415</v>
      </c>
      <c r="U976">
        <v>3.5873044800000002E-7</v>
      </c>
      <c r="V976" cm="1">
        <f t="array" ref="V976">(_xlfn._xlws.FILTER(Table3[Column2],Table3[Column2]=Table5[[#This Row],[Column1]],"")=Table5[[#This Row],[Column1]])*Table5[[#This Row],[Column3]]</f>
        <v>0</v>
      </c>
      <c r="X976" t="s">
        <v>966</v>
      </c>
      <c r="Y976" t="s">
        <v>415</v>
      </c>
      <c r="Z976">
        <v>8.3377851699999996E-7</v>
      </c>
      <c r="AA976">
        <f>_xlfn.XLOOKUP(Table4[[#This Row],[Column1]],Table2[Column1],Table2[Column3])</f>
        <v>8.3377851699999996E-7</v>
      </c>
      <c r="AB976">
        <f>(Table4[[#This Row],[old flux]]-Table4[[#This Row],[Column3]])/Table4[[#This Row],[old flux]]</f>
        <v>0</v>
      </c>
    </row>
    <row r="977" spans="6:28" hidden="1" x14ac:dyDescent="0.2">
      <c r="F977" t="s">
        <v>6728</v>
      </c>
      <c r="G977">
        <f>_xlfn.XLOOKUP(SUBSTITUTE(Table6[[#This Row],[rxn]],"'",""),Table1[rxnid2],Table1[kapp (1/h)],MEDIAN(Table1[kapp (1/h)]))</f>
        <v>24803.684102600713</v>
      </c>
      <c r="J977" t="s">
        <v>1087</v>
      </c>
      <c r="K977" t="s">
        <v>415</v>
      </c>
      <c r="L977">
        <v>3.6988015999999999E-8</v>
      </c>
      <c r="M977" cm="1">
        <f t="array" ref="M977">(_xlfn._xlws.FILTER(Table3[Column2],Table3[Column2]=Table2[[#This Row],[Column1]],"")=Table2[[#This Row],[Column1]])*Table2[[#This Row],[Column3]]</f>
        <v>0</v>
      </c>
      <c r="P977" t="s">
        <v>2854</v>
      </c>
      <c r="Q977" t="str">
        <f>SUBSTITUTE(Table3[[#This Row],[Column1]],"'","")</f>
        <v>RXN-MAN6PI_c_REV-YER003C</v>
      </c>
      <c r="S977" t="s">
        <v>1087</v>
      </c>
      <c r="T977" t="s">
        <v>415</v>
      </c>
      <c r="U977">
        <v>3.6988015999999999E-8</v>
      </c>
      <c r="V977" cm="1">
        <f t="array" ref="V977">(_xlfn._xlws.FILTER(Table3[Column2],Table3[Column2]=Table5[[#This Row],[Column1]],"")=Table5[[#This Row],[Column1]])*Table5[[#This Row],[Column3]]</f>
        <v>0</v>
      </c>
      <c r="X977" t="s">
        <v>967</v>
      </c>
      <c r="Y977" t="s">
        <v>415</v>
      </c>
      <c r="Z977">
        <v>2.1906311000000001E-8</v>
      </c>
      <c r="AA977">
        <f>_xlfn.XLOOKUP(Table4[[#This Row],[Column1]],Table2[Column1],Table2[Column3])</f>
        <v>2.1906311000000001E-8</v>
      </c>
      <c r="AB977">
        <f>(Table4[[#This Row],[old flux]]-Table4[[#This Row],[Column3]])/Table4[[#This Row],[old flux]]</f>
        <v>0</v>
      </c>
    </row>
    <row r="978" spans="6:28" hidden="1" x14ac:dyDescent="0.2">
      <c r="F978" t="s">
        <v>6729</v>
      </c>
      <c r="G978">
        <f>_xlfn.XLOOKUP(SUBSTITUTE(Table6[[#This Row],[rxn]],"'",""),Table1[rxnid2],Table1[kapp (1/h)],MEDIAN(Table1[kapp (1/h)]))</f>
        <v>24803.684102600713</v>
      </c>
      <c r="J978" t="s">
        <v>1088</v>
      </c>
      <c r="K978" t="s">
        <v>415</v>
      </c>
      <c r="L978">
        <v>1.5121665790000001E-6</v>
      </c>
      <c r="M978" cm="1">
        <f t="array" ref="M978">(_xlfn._xlws.FILTER(Table3[Column2],Table3[Column2]=Table2[[#This Row],[Column1]],"")=Table2[[#This Row],[Column1]])*Table2[[#This Row],[Column3]]</f>
        <v>0</v>
      </c>
      <c r="P978" t="s">
        <v>2855</v>
      </c>
      <c r="Q978" t="str">
        <f>SUBSTITUTE(Table3[[#This Row],[Column1]],"'","")</f>
        <v>RXN-MTHFC_m_FWD-YBR084W</v>
      </c>
      <c r="S978" t="s">
        <v>1088</v>
      </c>
      <c r="T978" t="s">
        <v>415</v>
      </c>
      <c r="U978">
        <v>1.5121665790000001E-6</v>
      </c>
      <c r="V978" cm="1">
        <f t="array" ref="V978">(_xlfn._xlws.FILTER(Table3[Column2],Table3[Column2]=Table5[[#This Row],[Column1]],"")=Table5[[#This Row],[Column1]])*Table5[[#This Row],[Column3]]</f>
        <v>0</v>
      </c>
      <c r="X978" t="s">
        <v>5409</v>
      </c>
      <c r="Y978" t="s">
        <v>415</v>
      </c>
      <c r="Z978">
        <v>9.4788600000000009E-10</v>
      </c>
      <c r="AA978" t="e">
        <f>_xlfn.XLOOKUP(Table4[[#This Row],[Column1]],Table2[Column1],Table2[Column3])</f>
        <v>#N/A</v>
      </c>
      <c r="AB978" t="e">
        <f>(Table4[[#This Row],[old flux]]-Table4[[#This Row],[Column3]])/Table4[[#This Row],[old flux]]</f>
        <v>#N/A</v>
      </c>
    </row>
    <row r="979" spans="6:28" hidden="1" x14ac:dyDescent="0.2">
      <c r="F979" t="s">
        <v>6730</v>
      </c>
      <c r="G979">
        <f>_xlfn.XLOOKUP(SUBSTITUTE(Table6[[#This Row],[rxn]],"'",""),Table1[rxnid2],Table1[kapp (1/h)],MEDIAN(Table1[kapp (1/h)]))</f>
        <v>24803.684102600713</v>
      </c>
      <c r="J979" t="s">
        <v>1089</v>
      </c>
      <c r="K979" t="s">
        <v>415</v>
      </c>
      <c r="L979">
        <v>2.0428702999999998E-8</v>
      </c>
      <c r="M979" cm="1">
        <f t="array" ref="M979">(_xlfn._xlws.FILTER(Table3[Column2],Table3[Column2]=Table2[[#This Row],[Column1]],"")=Table2[[#This Row],[Column1]])*Table2[[#This Row],[Column3]]</f>
        <v>0</v>
      </c>
      <c r="P979" t="s">
        <v>2856</v>
      </c>
      <c r="Q979" t="str">
        <f>SUBSTITUTE(Table3[[#This Row],[Column1]],"'","")</f>
        <v>RXN-MTHFC_m_REV-YBR084W</v>
      </c>
      <c r="S979" t="s">
        <v>1089</v>
      </c>
      <c r="T979" t="s">
        <v>415</v>
      </c>
      <c r="U979">
        <v>2.0428702999999998E-8</v>
      </c>
      <c r="V979" cm="1">
        <f t="array" ref="V979">(_xlfn._xlws.FILTER(Table3[Column2],Table3[Column2]=Table5[[#This Row],[Column1]],"")=Table5[[#This Row],[Column1]])*Table5[[#This Row],[Column3]]</f>
        <v>0</v>
      </c>
      <c r="X979" t="s">
        <v>968</v>
      </c>
      <c r="Y979" t="s">
        <v>415</v>
      </c>
      <c r="Z979">
        <v>2.5442359350000002E-6</v>
      </c>
      <c r="AA979">
        <f>_xlfn.XLOOKUP(Table4[[#This Row],[Column1]],Table2[Column1],Table2[Column3])</f>
        <v>2.5442359350000002E-6</v>
      </c>
      <c r="AB979">
        <f>(Table4[[#This Row],[old flux]]-Table4[[#This Row],[Column3]])/Table4[[#This Row],[old flux]]</f>
        <v>0</v>
      </c>
    </row>
    <row r="980" spans="6:28" hidden="1" x14ac:dyDescent="0.2">
      <c r="F980" t="s">
        <v>6731</v>
      </c>
      <c r="G980">
        <f>_xlfn.XLOOKUP(SUBSTITUTE(Table6[[#This Row],[rxn]],"'",""),Table1[rxnid2],Table1[kapp (1/h)],MEDIAN(Table1[kapp (1/h)]))</f>
        <v>24803.684102600713</v>
      </c>
      <c r="J980" t="s">
        <v>1090</v>
      </c>
      <c r="K980" t="s">
        <v>415</v>
      </c>
      <c r="L980">
        <v>2.2863993289999998E-6</v>
      </c>
      <c r="M980" cm="1">
        <f t="array" ref="M980">(_xlfn._xlws.FILTER(Table3[Column2],Table3[Column2]=Table2[[#This Row],[Column1]],"")=Table2[[#This Row],[Column1]])*Table2[[#This Row],[Column3]]</f>
        <v>0</v>
      </c>
      <c r="P980" t="s">
        <v>2857</v>
      </c>
      <c r="Q980" t="str">
        <f>SUBSTITUTE(Table3[[#This Row],[Column1]],"'","")</f>
        <v>RXN-MTHFC_c_FWD-YGR204W</v>
      </c>
      <c r="S980" t="s">
        <v>1090</v>
      </c>
      <c r="T980" t="s">
        <v>415</v>
      </c>
      <c r="U980">
        <v>2.2863993289999998E-6</v>
      </c>
      <c r="V980" cm="1">
        <f t="array" ref="V980">(_xlfn._xlws.FILTER(Table3[Column2],Table3[Column2]=Table5[[#This Row],[Column1]],"")=Table5[[#This Row],[Column1]])*Table5[[#This Row],[Column3]]</f>
        <v>0</v>
      </c>
      <c r="X980" t="s">
        <v>969</v>
      </c>
      <c r="Y980" t="s">
        <v>415</v>
      </c>
      <c r="Z980">
        <v>2.6241776999999999E-8</v>
      </c>
      <c r="AA980">
        <f>_xlfn.XLOOKUP(Table4[[#This Row],[Column1]],Table2[Column1],Table2[Column3])</f>
        <v>2.6241776999999999E-8</v>
      </c>
      <c r="AB980">
        <f>(Table4[[#This Row],[old flux]]-Table4[[#This Row],[Column3]])/Table4[[#This Row],[old flux]]</f>
        <v>0</v>
      </c>
    </row>
    <row r="981" spans="6:28" hidden="1" x14ac:dyDescent="0.2">
      <c r="F981" t="s">
        <v>6732</v>
      </c>
      <c r="G981">
        <f>_xlfn.XLOOKUP(SUBSTITUTE(Table6[[#This Row],[rxn]],"'",""),Table1[rxnid2],Table1[kapp (1/h)],MEDIAN(Table1[kapp (1/h)]))</f>
        <v>24803.684102600713</v>
      </c>
      <c r="J981" t="s">
        <v>1091</v>
      </c>
      <c r="K981" t="s">
        <v>415</v>
      </c>
      <c r="L981">
        <v>2.23771342E-7</v>
      </c>
      <c r="M981" cm="1">
        <f t="array" ref="M981">(_xlfn._xlws.FILTER(Table3[Column2],Table3[Column2]=Table2[[#This Row],[Column1]],"")=Table2[[#This Row],[Column1]])*Table2[[#This Row],[Column3]]</f>
        <v>0</v>
      </c>
      <c r="P981" t="s">
        <v>2858</v>
      </c>
      <c r="Q981" t="str">
        <f>SUBSTITUTE(Table3[[#This Row],[Column1]],"'","")</f>
        <v>RXN-MTHFC_c_REV-YGR204W</v>
      </c>
      <c r="S981" t="s">
        <v>1091</v>
      </c>
      <c r="T981" t="s">
        <v>415</v>
      </c>
      <c r="U981">
        <v>2.23771342E-7</v>
      </c>
      <c r="V981" cm="1">
        <f t="array" ref="V981">(_xlfn._xlws.FILTER(Table3[Column2],Table3[Column2]=Table5[[#This Row],[Column1]],"")=Table5[[#This Row],[Column1]])*Table5[[#This Row],[Column3]]</f>
        <v>0</v>
      </c>
      <c r="X981" t="s">
        <v>970</v>
      </c>
      <c r="Y981" t="s">
        <v>415</v>
      </c>
      <c r="Z981">
        <v>1.3925021000000001E-8</v>
      </c>
      <c r="AA981">
        <f>_xlfn.XLOOKUP(Table4[[#This Row],[Column1]],Table2[Column1],Table2[Column3])</f>
        <v>1.3925021000000001E-8</v>
      </c>
      <c r="AB981">
        <f>(Table4[[#This Row],[old flux]]-Table4[[#This Row],[Column3]])/Table4[[#This Row],[old flux]]</f>
        <v>0</v>
      </c>
    </row>
    <row r="982" spans="6:28" hidden="1" x14ac:dyDescent="0.2">
      <c r="F982" t="s">
        <v>6733</v>
      </c>
      <c r="G982">
        <f>_xlfn.XLOOKUP(SUBSTITUTE(Table6[[#This Row],[rxn]],"'",""),Table1[rxnid2],Table1[kapp (1/h)],MEDIAN(Table1[kapp (1/h)]))</f>
        <v>24803.684102600713</v>
      </c>
      <c r="J982" t="s">
        <v>1092</v>
      </c>
      <c r="K982" t="s">
        <v>415</v>
      </c>
      <c r="L982">
        <v>8.1050526999999994E-8</v>
      </c>
      <c r="M982" cm="1">
        <f t="array" ref="M982">(_xlfn._xlws.FILTER(Table3[Column2],Table3[Column2]=Table2[[#This Row],[Column1]],"")=Table2[[#This Row],[Column1]])*Table2[[#This Row],[Column3]]</f>
        <v>0</v>
      </c>
      <c r="P982" t="s">
        <v>2859</v>
      </c>
      <c r="Q982" t="str">
        <f>SUBSTITUTE(Table3[[#This Row],[Column1]],"'","")</f>
        <v>RXN-METAT_c_FWD-YDR502C</v>
      </c>
      <c r="S982" t="s">
        <v>1092</v>
      </c>
      <c r="T982" t="s">
        <v>415</v>
      </c>
      <c r="U982">
        <v>8.1050526999999994E-8</v>
      </c>
      <c r="V982" cm="1">
        <f t="array" ref="V982">(_xlfn._xlws.FILTER(Table3[Column2],Table3[Column2]=Table5[[#This Row],[Column1]],"")=Table5[[#This Row],[Column1]])*Table5[[#This Row],[Column3]]</f>
        <v>0</v>
      </c>
      <c r="X982" t="s">
        <v>971</v>
      </c>
      <c r="Y982" t="s">
        <v>415</v>
      </c>
      <c r="Z982">
        <v>5.8484532E-8</v>
      </c>
      <c r="AA982">
        <f>_xlfn.XLOOKUP(Table4[[#This Row],[Column1]],Table2[Column1],Table2[Column3])</f>
        <v>5.8484532E-8</v>
      </c>
      <c r="AB982">
        <f>(Table4[[#This Row],[old flux]]-Table4[[#This Row],[Column3]])/Table4[[#This Row],[old flux]]</f>
        <v>0</v>
      </c>
    </row>
    <row r="983" spans="6:28" hidden="1" x14ac:dyDescent="0.2">
      <c r="F983" t="s">
        <v>6734</v>
      </c>
      <c r="G983">
        <f>_xlfn.XLOOKUP(SUBSTITUTE(Table6[[#This Row],[rxn]],"'",""),Table1[rxnid2],Table1[kapp (1/h)],MEDIAN(Table1[kapp (1/h)]))</f>
        <v>24803.684102600713</v>
      </c>
      <c r="J983" t="s">
        <v>1093</v>
      </c>
      <c r="K983" t="s">
        <v>415</v>
      </c>
      <c r="L983">
        <v>4.9677852799999999E-7</v>
      </c>
      <c r="M983" cm="1">
        <f t="array" ref="M983">(_xlfn._xlws.FILTER(Table3[Column2],Table3[Column2]=Table2[[#This Row],[Column1]],"")=Table2[[#This Row],[Column1]])*Table2[[#This Row],[Column3]]</f>
        <v>0</v>
      </c>
      <c r="P983" t="s">
        <v>2860</v>
      </c>
      <c r="Q983" t="str">
        <f>SUBSTITUTE(Table3[[#This Row],[Column1]],"'","")</f>
        <v>RXN-METAT_c_FWD-YLR180W</v>
      </c>
      <c r="S983" t="s">
        <v>1093</v>
      </c>
      <c r="T983" t="s">
        <v>415</v>
      </c>
      <c r="U983">
        <v>4.9677852799999999E-7</v>
      </c>
      <c r="V983" cm="1">
        <f t="array" ref="V983">(_xlfn._xlws.FILTER(Table3[Column2],Table3[Column2]=Table5[[#This Row],[Column1]],"")=Table5[[#This Row],[Column1]])*Table5[[#This Row],[Column3]]</f>
        <v>0</v>
      </c>
      <c r="X983" t="s">
        <v>972</v>
      </c>
      <c r="Y983" t="s">
        <v>415</v>
      </c>
      <c r="Z983">
        <v>3.25298853E-7</v>
      </c>
      <c r="AA983">
        <f>_xlfn.XLOOKUP(Table4[[#This Row],[Column1]],Table2[Column1],Table2[Column3])</f>
        <v>3.25298853E-7</v>
      </c>
      <c r="AB983">
        <f>(Table4[[#This Row],[old flux]]-Table4[[#This Row],[Column3]])/Table4[[#This Row],[old flux]]</f>
        <v>0</v>
      </c>
    </row>
    <row r="984" spans="6:28" hidden="1" x14ac:dyDescent="0.2">
      <c r="F984" t="s">
        <v>6735</v>
      </c>
      <c r="G984">
        <f>_xlfn.XLOOKUP(SUBSTITUTE(Table6[[#This Row],[rxn]],"'",""),Table1[rxnid2],Table1[kapp (1/h)],MEDIAN(Table1[kapp (1/h)]))</f>
        <v>24803.684102600713</v>
      </c>
      <c r="J984" t="s">
        <v>1094</v>
      </c>
      <c r="K984" t="s">
        <v>415</v>
      </c>
      <c r="L984">
        <v>2.457419E-8</v>
      </c>
      <c r="M984" cm="1">
        <f t="array" ref="M984">(_xlfn._xlws.FILTER(Table3[Column2],Table3[Column2]=Table2[[#This Row],[Column1]],"")=Table2[[#This Row],[Column1]])*Table2[[#This Row],[Column3]]</f>
        <v>0</v>
      </c>
      <c r="P984" t="s">
        <v>2861</v>
      </c>
      <c r="Q984" t="str">
        <f>SUBSTITUTE(Table3[[#This Row],[Column1]],"'","")</f>
        <v>RXN-METS_c_FWD-YER091C</v>
      </c>
      <c r="S984" t="s">
        <v>1094</v>
      </c>
      <c r="T984" t="s">
        <v>415</v>
      </c>
      <c r="U984">
        <v>2.457419E-8</v>
      </c>
      <c r="V984" cm="1">
        <f t="array" ref="V984">(_xlfn._xlws.FILTER(Table3[Column2],Table3[Column2]=Table5[[#This Row],[Column1]],"")=Table5[[#This Row],[Column1]])*Table5[[#This Row],[Column3]]</f>
        <v>0</v>
      </c>
      <c r="X984" t="s">
        <v>973</v>
      </c>
      <c r="Y984" t="s">
        <v>415</v>
      </c>
      <c r="Z984">
        <v>1.0734395499999999E-7</v>
      </c>
      <c r="AA984">
        <f>_xlfn.XLOOKUP(Table4[[#This Row],[Column1]],Table2[Column1],Table2[Column3])</f>
        <v>1.0734395499999999E-7</v>
      </c>
      <c r="AB984">
        <f>(Table4[[#This Row],[old flux]]-Table4[[#This Row],[Column3]])/Table4[[#This Row],[old flux]]</f>
        <v>0</v>
      </c>
    </row>
    <row r="985" spans="6:28" hidden="1" x14ac:dyDescent="0.2">
      <c r="F985" t="s">
        <v>6736</v>
      </c>
      <c r="G985">
        <f>_xlfn.XLOOKUP(SUBSTITUTE(Table6[[#This Row],[rxn]],"'",""),Table1[rxnid2],Table1[kapp (1/h)],MEDIAN(Table1[kapp (1/h)]))</f>
        <v>24803.684102600713</v>
      </c>
      <c r="J985" t="s">
        <v>1095</v>
      </c>
      <c r="K985" t="s">
        <v>415</v>
      </c>
      <c r="L985">
        <v>1.4345457E-8</v>
      </c>
      <c r="M985" cm="1">
        <f t="array" ref="M985">(_xlfn._xlws.FILTER(Table3[Column2],Table3[Column2]=Table2[[#This Row],[Column1]],"")=Table2[[#This Row],[Column1]])*Table2[[#This Row],[Column3]]</f>
        <v>0</v>
      </c>
      <c r="P985" t="s">
        <v>2862</v>
      </c>
      <c r="Q985" t="str">
        <f>SUBSTITUTE(Table3[[#This Row],[Column1]],"'","")</f>
        <v>RXN-FMETTRS_m_FWD-YBL013W_m</v>
      </c>
      <c r="S985" t="s">
        <v>1095</v>
      </c>
      <c r="T985" t="s">
        <v>415</v>
      </c>
      <c r="U985">
        <v>1.4345457E-8</v>
      </c>
      <c r="V985" cm="1">
        <f t="array" ref="V985">(_xlfn._xlws.FILTER(Table3[Column2],Table3[Column2]=Table5[[#This Row],[Column1]],"")=Table5[[#This Row],[Column1]])*Table5[[#This Row],[Column3]]</f>
        <v>0</v>
      </c>
      <c r="X985" t="s">
        <v>974</v>
      </c>
      <c r="Y985" t="s">
        <v>415</v>
      </c>
      <c r="Z985">
        <v>1.9350148049999999E-6</v>
      </c>
      <c r="AA985">
        <f>_xlfn.XLOOKUP(Table4[[#This Row],[Column1]],Table2[Column1],Table2[Column3])</f>
        <v>1.9350148049999999E-6</v>
      </c>
      <c r="AB985">
        <f>(Table4[[#This Row],[old flux]]-Table4[[#This Row],[Column3]])/Table4[[#This Row],[old flux]]</f>
        <v>0</v>
      </c>
    </row>
    <row r="986" spans="6:28" hidden="1" x14ac:dyDescent="0.2">
      <c r="F986" t="s">
        <v>6737</v>
      </c>
      <c r="G986">
        <f>_xlfn.XLOOKUP(SUBSTITUTE(Table6[[#This Row],[rxn]],"'",""),Table1[rxnid2],Table1[kapp (1/h)],MEDIAN(Table1[kapp (1/h)]))</f>
        <v>24803.684102600713</v>
      </c>
      <c r="J986" t="s">
        <v>1096</v>
      </c>
      <c r="K986" t="s">
        <v>415</v>
      </c>
      <c r="L986">
        <v>2.3607276300000001E-7</v>
      </c>
      <c r="M986" cm="1">
        <f t="array" ref="M986">(_xlfn._xlws.FILTER(Table3[Column2],Table3[Column2]=Table2[[#This Row],[Column1]],"")=Table2[[#This Row],[Column1]])*Table2[[#This Row],[Column3]]</f>
        <v>0</v>
      </c>
      <c r="P986" t="s">
        <v>2863</v>
      </c>
      <c r="Q986" t="str">
        <f>SUBSTITUTE(Table3[[#This Row],[Column1]],"'","")</f>
        <v>RXN-FMETTRS_c_FWD-YBL013W_c</v>
      </c>
      <c r="S986" t="s">
        <v>1096</v>
      </c>
      <c r="T986" t="s">
        <v>415</v>
      </c>
      <c r="U986">
        <v>2.3607276300000001E-7</v>
      </c>
      <c r="V986" cm="1">
        <f t="array" ref="V986">(_xlfn._xlws.FILTER(Table3[Column2],Table3[Column2]=Table5[[#This Row],[Column1]],"")=Table5[[#This Row],[Column1]])*Table5[[#This Row],[Column3]]</f>
        <v>0</v>
      </c>
      <c r="X986" t="s">
        <v>5410</v>
      </c>
      <c r="Y986" t="s">
        <v>415</v>
      </c>
      <c r="Z986">
        <v>9.3850059999999996E-9</v>
      </c>
      <c r="AA986" t="e">
        <f>_xlfn.XLOOKUP(Table4[[#This Row],[Column1]],Table2[Column1],Table2[Column3])</f>
        <v>#N/A</v>
      </c>
      <c r="AB986" t="e">
        <f>(Table4[[#This Row],[old flux]]-Table4[[#This Row],[Column3]])/Table4[[#This Row],[old flux]]</f>
        <v>#N/A</v>
      </c>
    </row>
    <row r="987" spans="6:28" hidden="1" x14ac:dyDescent="0.2">
      <c r="F987" t="s">
        <v>6738</v>
      </c>
      <c r="G987">
        <f>_xlfn.XLOOKUP(SUBSTITUTE(Table6[[#This Row],[rxn]],"'",""),Table1[rxnid2],Table1[kapp (1/h)],MEDIAN(Table1[kapp (1/h)]))</f>
        <v>24803.684102600713</v>
      </c>
      <c r="J987" t="s">
        <v>1097</v>
      </c>
      <c r="K987" t="s">
        <v>415</v>
      </c>
      <c r="L987">
        <v>1.8526445499999999E-7</v>
      </c>
      <c r="M987" cm="1">
        <f t="array" ref="M987">(_xlfn._xlws.FILTER(Table3[Column2],Table3[Column2]=Table2[[#This Row],[Column1]],"")=Table2[[#This Row],[Column1]])*Table2[[#This Row],[Column3]]</f>
        <v>0</v>
      </c>
      <c r="P987" t="s">
        <v>2864</v>
      </c>
      <c r="Q987" t="str">
        <f>SUBSTITUTE(Table3[[#This Row],[Column1]],"'","")</f>
        <v>RXN-METTRS_c_FWD-MES1ARC1</v>
      </c>
      <c r="S987" t="s">
        <v>1097</v>
      </c>
      <c r="T987" t="s">
        <v>415</v>
      </c>
      <c r="U987">
        <v>1.8526445499999999E-7</v>
      </c>
      <c r="V987" cm="1">
        <f t="array" ref="V987">(_xlfn._xlws.FILTER(Table3[Column2],Table3[Column2]=Table5[[#This Row],[Column1]],"")=Table5[[#This Row],[Column1]])*Table5[[#This Row],[Column3]]</f>
        <v>0</v>
      </c>
      <c r="X987" t="s">
        <v>975</v>
      </c>
      <c r="Y987" t="s">
        <v>415</v>
      </c>
      <c r="Z987">
        <v>3.9649962999999999E-8</v>
      </c>
      <c r="AA987">
        <f>_xlfn.XLOOKUP(Table4[[#This Row],[Column1]],Table2[Column1],Table2[Column3])</f>
        <v>3.9649962999999999E-8</v>
      </c>
      <c r="AB987">
        <f>(Table4[[#This Row],[old flux]]-Table4[[#This Row],[Column3]])/Table4[[#This Row],[old flux]]</f>
        <v>0</v>
      </c>
    </row>
    <row r="988" spans="6:28" hidden="1" x14ac:dyDescent="0.2">
      <c r="F988" t="s">
        <v>6739</v>
      </c>
      <c r="G988">
        <f>_xlfn.XLOOKUP(SUBSTITUTE(Table6[[#This Row],[rxn]],"'",""),Table1[rxnid2],Table1[kapp (1/h)],MEDIAN(Table1[kapp (1/h)]))</f>
        <v>24803.684102600713</v>
      </c>
      <c r="J988" t="s">
        <v>1098</v>
      </c>
      <c r="K988" t="s">
        <v>415</v>
      </c>
      <c r="L988">
        <v>1.3723877410000001E-6</v>
      </c>
      <c r="M988" cm="1">
        <f t="array" ref="M988">(_xlfn._xlws.FILTER(Table3[Column2],Table3[Column2]=Table2[[#This Row],[Column1]],"")=Table2[[#This Row],[Column1]])*Table2[[#This Row],[Column3]]</f>
        <v>0</v>
      </c>
      <c r="P988" t="s">
        <v>2865</v>
      </c>
      <c r="Q988" t="str">
        <f>SUBSTITUTE(Table3[[#This Row],[Column1]],"'","")</f>
        <v>RXN-METTRS_m_FWD-YGR171C</v>
      </c>
      <c r="S988" t="s">
        <v>1098</v>
      </c>
      <c r="T988" t="s">
        <v>415</v>
      </c>
      <c r="U988">
        <v>1.3723877410000001E-6</v>
      </c>
      <c r="V988" cm="1">
        <f t="array" ref="V988">(_xlfn._xlws.FILTER(Table3[Column2],Table3[Column2]=Table5[[#This Row],[Column1]],"")=Table5[[#This Row],[Column1]])*Table5[[#This Row],[Column3]]</f>
        <v>0</v>
      </c>
      <c r="X988" t="s">
        <v>976</v>
      </c>
      <c r="Y988" t="s">
        <v>415</v>
      </c>
      <c r="Z988">
        <v>2.17635307E-7</v>
      </c>
      <c r="AA988">
        <f>_xlfn.XLOOKUP(Table4[[#This Row],[Column1]],Table2[Column1],Table2[Column3])</f>
        <v>2.17635307E-7</v>
      </c>
      <c r="AB988">
        <f>(Table4[[#This Row],[old flux]]-Table4[[#This Row],[Column3]])/Table4[[#This Row],[old flux]]</f>
        <v>0</v>
      </c>
    </row>
    <row r="989" spans="6:28" hidden="1" x14ac:dyDescent="0.2">
      <c r="F989" t="s">
        <v>6740</v>
      </c>
      <c r="G989">
        <f>_xlfn.XLOOKUP(SUBSTITUTE(Table6[[#This Row],[rxn]],"'",""),Table1[rxnid2],Table1[kapp (1/h)],MEDIAN(Table1[kapp (1/h)]))</f>
        <v>24803.684102600713</v>
      </c>
      <c r="J989" t="s">
        <v>1099</v>
      </c>
      <c r="K989" t="s">
        <v>415</v>
      </c>
      <c r="L989">
        <v>4.3597335800000001E-7</v>
      </c>
      <c r="M989" cm="1">
        <f t="array" ref="M989">(_xlfn._xlws.FILTER(Table3[Column2],Table3[Column2]=Table2[[#This Row],[Column1]],"")=Table2[[#This Row],[Column1]])*Table2[[#This Row],[Column3]]</f>
        <v>0</v>
      </c>
      <c r="P989" t="s">
        <v>2866</v>
      </c>
      <c r="Q989" t="str">
        <f>SUBSTITUTE(Table3[[#This Row],[Column1]],"'","")</f>
        <v>RXN-MTHFD2i_c_FWD-YKR080W</v>
      </c>
      <c r="S989" t="s">
        <v>1099</v>
      </c>
      <c r="T989" t="s">
        <v>415</v>
      </c>
      <c r="U989">
        <v>4.3597335800000001E-7</v>
      </c>
      <c r="V989" cm="1">
        <f t="array" ref="V989">(_xlfn._xlws.FILTER(Table3[Column2],Table3[Column2]=Table5[[#This Row],[Column1]],"")=Table5[[#This Row],[Column1]])*Table5[[#This Row],[Column3]]</f>
        <v>0</v>
      </c>
      <c r="X989" t="s">
        <v>5411</v>
      </c>
      <c r="Y989" t="s">
        <v>415</v>
      </c>
      <c r="Z989">
        <v>5.1858450000000003E-9</v>
      </c>
      <c r="AA989" t="e">
        <f>_xlfn.XLOOKUP(Table4[[#This Row],[Column1]],Table2[Column1],Table2[Column3])</f>
        <v>#N/A</v>
      </c>
      <c r="AB989" t="e">
        <f>(Table4[[#This Row],[old flux]]-Table4[[#This Row],[Column3]])/Table4[[#This Row],[old flux]]</f>
        <v>#N/A</v>
      </c>
    </row>
    <row r="990" spans="6:28" hidden="1" x14ac:dyDescent="0.2">
      <c r="F990" t="s">
        <v>6741</v>
      </c>
      <c r="G990">
        <f>_xlfn.XLOOKUP(SUBSTITUTE(Table6[[#This Row],[rxn]],"'",""),Table1[rxnid2],Table1[kapp (1/h)],MEDIAN(Table1[kapp (1/h)]))</f>
        <v>24803.684102600713</v>
      </c>
      <c r="J990" t="s">
        <v>1100</v>
      </c>
      <c r="K990" t="s">
        <v>415</v>
      </c>
      <c r="L990">
        <v>2.7093615000000001E-8</v>
      </c>
      <c r="M990" cm="1">
        <f t="array" ref="M990">(_xlfn._xlws.FILTER(Table3[Column2],Table3[Column2]=Table2[[#This Row],[Column1]],"")=Table2[[#This Row],[Column1]])*Table2[[#This Row],[Column3]]</f>
        <v>0</v>
      </c>
      <c r="P990" t="s">
        <v>2867</v>
      </c>
      <c r="Q990" t="str">
        <f>SUBSTITUTE(Table3[[#This Row],[Column1]],"'","")</f>
        <v>RXN-MTHFD_c_FWD-YGR204W</v>
      </c>
      <c r="S990" t="s">
        <v>1100</v>
      </c>
      <c r="T990" t="s">
        <v>415</v>
      </c>
      <c r="U990">
        <v>2.7093615000000001E-8</v>
      </c>
      <c r="V990" cm="1">
        <f t="array" ref="V990">(_xlfn._xlws.FILTER(Table3[Column2],Table3[Column2]=Table5[[#This Row],[Column1]],"")=Table5[[#This Row],[Column1]])*Table5[[#This Row],[Column3]]</f>
        <v>0</v>
      </c>
      <c r="X990" t="s">
        <v>977</v>
      </c>
      <c r="Y990" t="s">
        <v>415</v>
      </c>
      <c r="Z990">
        <v>3.1865701000000003E-8</v>
      </c>
      <c r="AA990">
        <f>_xlfn.XLOOKUP(Table4[[#This Row],[Column1]],Table2[Column1],Table2[Column3])</f>
        <v>3.1865701000000003E-8</v>
      </c>
      <c r="AB990">
        <f>(Table4[[#This Row],[old flux]]-Table4[[#This Row],[Column3]])/Table4[[#This Row],[old flux]]</f>
        <v>0</v>
      </c>
    </row>
    <row r="991" spans="6:28" hidden="1" x14ac:dyDescent="0.2">
      <c r="F991" t="s">
        <v>6742</v>
      </c>
      <c r="G991">
        <f>_xlfn.XLOOKUP(SUBSTITUTE(Table6[[#This Row],[rxn]],"'",""),Table1[rxnid2],Table1[kapp (1/h)],MEDIAN(Table1[kapp (1/h)]))</f>
        <v>24803.684102600713</v>
      </c>
      <c r="J991" t="s">
        <v>1101</v>
      </c>
      <c r="K991" t="s">
        <v>415</v>
      </c>
      <c r="L991">
        <v>2.7128177539999999E-6</v>
      </c>
      <c r="M991" cm="1">
        <f t="array" ref="M991">(_xlfn._xlws.FILTER(Table3[Column2],Table3[Column2]=Table2[[#This Row],[Column1]],"")=Table2[[#This Row],[Column1]])*Table2[[#This Row],[Column3]]</f>
        <v>0</v>
      </c>
      <c r="P991" t="s">
        <v>2868</v>
      </c>
      <c r="Q991" t="str">
        <f>SUBSTITUTE(Table3[[#This Row],[Column1]],"'","")</f>
        <v>RXN-MTHFD_c_REV-YGR204W</v>
      </c>
      <c r="S991" t="s">
        <v>1101</v>
      </c>
      <c r="T991" t="s">
        <v>415</v>
      </c>
      <c r="U991">
        <v>2.7128177539999999E-6</v>
      </c>
      <c r="V991" cm="1">
        <f t="array" ref="V991">(_xlfn._xlws.FILTER(Table3[Column2],Table3[Column2]=Table5[[#This Row],[Column1]],"")=Table5[[#This Row],[Column1]])*Table5[[#This Row],[Column3]]</f>
        <v>0</v>
      </c>
      <c r="X991" t="s">
        <v>978</v>
      </c>
      <c r="Y991" t="s">
        <v>415</v>
      </c>
      <c r="Z991">
        <v>1.0767262280000001E-6</v>
      </c>
      <c r="AA991">
        <f>_xlfn.XLOOKUP(Table4[[#This Row],[Column1]],Table2[Column1],Table2[Column3])</f>
        <v>1.0767262280000001E-6</v>
      </c>
      <c r="AB991">
        <f>(Table4[[#This Row],[old flux]]-Table4[[#This Row],[Column3]])/Table4[[#This Row],[old flux]]</f>
        <v>0</v>
      </c>
    </row>
    <row r="992" spans="6:28" hidden="1" x14ac:dyDescent="0.2">
      <c r="F992" t="s">
        <v>6743</v>
      </c>
      <c r="G992">
        <f>_xlfn.XLOOKUP(SUBSTITUTE(Table6[[#This Row],[rxn]],"'",""),Table1[rxnid2],Table1[kapp (1/h)],MEDIAN(Table1[kapp (1/h)]))</f>
        <v>24803.684102600713</v>
      </c>
      <c r="J992" t="s">
        <v>1102</v>
      </c>
      <c r="K992" t="s">
        <v>415</v>
      </c>
      <c r="L992">
        <v>1.3713396000000001E-8</v>
      </c>
      <c r="M992" cm="1">
        <f t="array" ref="M992">(_xlfn._xlws.FILTER(Table3[Column2],Table3[Column2]=Table2[[#This Row],[Column1]],"")=Table2[[#This Row],[Column1]])*Table2[[#This Row],[Column3]]</f>
        <v>0</v>
      </c>
      <c r="P992" t="s">
        <v>2869</v>
      </c>
      <c r="Q992" t="str">
        <f>SUBSTITUTE(Table3[[#This Row],[Column1]],"'","")</f>
        <v>RXN-MTHFD_m_FWD-YBR084W</v>
      </c>
      <c r="S992" t="s">
        <v>1102</v>
      </c>
      <c r="T992" t="s">
        <v>415</v>
      </c>
      <c r="U992">
        <v>1.3713396000000001E-8</v>
      </c>
      <c r="V992" cm="1">
        <f t="array" ref="V992">(_xlfn._xlws.FILTER(Table3[Column2],Table3[Column2]=Table5[[#This Row],[Column1]],"")=Table5[[#This Row],[Column1]])*Table5[[#This Row],[Column3]]</f>
        <v>0</v>
      </c>
      <c r="X992" t="s">
        <v>5412</v>
      </c>
      <c r="Y992" t="s">
        <v>415</v>
      </c>
      <c r="Z992">
        <v>3.693192E-9</v>
      </c>
      <c r="AA992" t="e">
        <f>_xlfn.XLOOKUP(Table4[[#This Row],[Column1]],Table2[Column1],Table2[Column3])</f>
        <v>#N/A</v>
      </c>
      <c r="AB992" t="e">
        <f>(Table4[[#This Row],[old flux]]-Table4[[#This Row],[Column3]])/Table4[[#This Row],[old flux]]</f>
        <v>#N/A</v>
      </c>
    </row>
    <row r="993" spans="6:28" hidden="1" x14ac:dyDescent="0.2">
      <c r="F993" t="s">
        <v>6744</v>
      </c>
      <c r="G993">
        <f>_xlfn.XLOOKUP(SUBSTITUTE(Table6[[#This Row],[rxn]],"'",""),Table1[rxnid2],Table1[kapp (1/h)],MEDIAN(Table1[kapp (1/h)]))</f>
        <v>24803.684102600713</v>
      </c>
      <c r="J993" t="s">
        <v>1103</v>
      </c>
      <c r="K993" t="s">
        <v>415</v>
      </c>
      <c r="L993">
        <v>1.0433981E-8</v>
      </c>
      <c r="M993" cm="1">
        <f t="array" ref="M993">(_xlfn._xlws.FILTER(Table3[Column2],Table3[Column2]=Table2[[#This Row],[Column1]],"")=Table2[[#This Row],[Column1]])*Table2[[#This Row],[Column3]]</f>
        <v>0</v>
      </c>
      <c r="P993" t="s">
        <v>2870</v>
      </c>
      <c r="Q993" t="str">
        <f>SUBSTITUTE(Table3[[#This Row],[Column1]],"'","")</f>
        <v>RXN-MTHFD_m_REV-YBR084W</v>
      </c>
      <c r="S993" t="s">
        <v>1103</v>
      </c>
      <c r="T993" t="s">
        <v>415</v>
      </c>
      <c r="U993">
        <v>1.0433981E-8</v>
      </c>
      <c r="V993" cm="1">
        <f t="array" ref="V993">(_xlfn._xlws.FILTER(Table3[Column2],Table3[Column2]=Table5[[#This Row],[Column1]],"")=Table5[[#This Row],[Column1]])*Table5[[#This Row],[Column3]]</f>
        <v>0</v>
      </c>
      <c r="X993" t="s">
        <v>979</v>
      </c>
      <c r="Y993" t="s">
        <v>415</v>
      </c>
      <c r="Z993">
        <v>8.2534183000000005E-8</v>
      </c>
      <c r="AA993">
        <f>_xlfn.XLOOKUP(Table4[[#This Row],[Column1]],Table2[Column1],Table2[Column3])</f>
        <v>8.2534183000000005E-8</v>
      </c>
      <c r="AB993">
        <f>(Table4[[#This Row],[old flux]]-Table4[[#This Row],[Column3]])/Table4[[#This Row],[old flux]]</f>
        <v>0</v>
      </c>
    </row>
    <row r="994" spans="6:28" hidden="1" x14ac:dyDescent="0.2">
      <c r="F994" t="s">
        <v>6745</v>
      </c>
      <c r="G994">
        <f>_xlfn.XLOOKUP(SUBSTITUTE(Table6[[#This Row],[rxn]],"'",""),Table1[rxnid2],Table1[kapp (1/h)],MEDIAN(Table1[kapp (1/h)]))</f>
        <v>24803.684102600713</v>
      </c>
      <c r="J994" t="s">
        <v>1104</v>
      </c>
      <c r="K994" t="s">
        <v>415</v>
      </c>
      <c r="L994">
        <v>4.64641865E-7</v>
      </c>
      <c r="M994" cm="1">
        <f t="array" ref="M994">(_xlfn._xlws.FILTER(Table3[Column2],Table3[Column2]=Table2[[#This Row],[Column1]],"")=Table2[[#This Row],[Column1]])*Table2[[#This Row],[Column3]]</f>
        <v>0</v>
      </c>
      <c r="P994" t="s">
        <v>2871</v>
      </c>
      <c r="Q994" t="str">
        <f>SUBSTITUTE(Table3[[#This Row],[Column1]],"'","")</f>
        <v>RXN-MCITL2_m_FWD-YPR006C</v>
      </c>
      <c r="S994" t="s">
        <v>1104</v>
      </c>
      <c r="T994" t="s">
        <v>415</v>
      </c>
      <c r="U994">
        <v>4.64641865E-7</v>
      </c>
      <c r="V994" cm="1">
        <f t="array" ref="V994">(_xlfn._xlws.FILTER(Table3[Column2],Table3[Column2]=Table5[[#This Row],[Column1]],"")=Table5[[#This Row],[Column1]])*Table5[[#This Row],[Column3]]</f>
        <v>0</v>
      </c>
      <c r="X994" t="s">
        <v>980</v>
      </c>
      <c r="Y994" t="s">
        <v>415</v>
      </c>
      <c r="Z994">
        <v>2.3084679999999998E-8</v>
      </c>
      <c r="AA994">
        <f>_xlfn.XLOOKUP(Table4[[#This Row],[Column1]],Table2[Column1],Table2[Column3])</f>
        <v>2.3084679999999998E-8</v>
      </c>
      <c r="AB994">
        <f>(Table4[[#This Row],[old flux]]-Table4[[#This Row],[Column3]])/Table4[[#This Row],[old flux]]</f>
        <v>0</v>
      </c>
    </row>
    <row r="995" spans="6:28" hidden="1" x14ac:dyDescent="0.2">
      <c r="F995" t="s">
        <v>6746</v>
      </c>
      <c r="G995">
        <f>_xlfn.XLOOKUP(SUBSTITUTE(Table6[[#This Row],[rxn]],"'",""),Table1[rxnid2],Table1[kapp (1/h)],MEDIAN(Table1[kapp (1/h)]))</f>
        <v>24803.684102600713</v>
      </c>
      <c r="J995" t="s">
        <v>1105</v>
      </c>
      <c r="K995" t="s">
        <v>415</v>
      </c>
      <c r="L995">
        <v>1.370956E-8</v>
      </c>
      <c r="M995" cm="1">
        <f t="array" ref="M995">(_xlfn._xlws.FILTER(Table3[Column2],Table3[Column2]=Table2[[#This Row],[Column1]],"")=Table2[[#This Row],[Column1]])*Table2[[#This Row],[Column3]]</f>
        <v>0</v>
      </c>
      <c r="P995" t="s">
        <v>2872</v>
      </c>
      <c r="Q995" t="str">
        <f>SUBSTITUTE(Table3[[#This Row],[Column1]],"'","")</f>
        <v>RXN-MEVK1_c_FWD-YMR208W</v>
      </c>
      <c r="S995" t="s">
        <v>1105</v>
      </c>
      <c r="T995" t="s">
        <v>415</v>
      </c>
      <c r="U995">
        <v>1.370956E-8</v>
      </c>
      <c r="V995" cm="1">
        <f t="array" ref="V995">(_xlfn._xlws.FILTER(Table3[Column2],Table3[Column2]=Table5[[#This Row],[Column1]],"")=Table5[[#This Row],[Column1]])*Table5[[#This Row],[Column3]]</f>
        <v>0</v>
      </c>
      <c r="X995" t="s">
        <v>981</v>
      </c>
      <c r="Y995" t="s">
        <v>415</v>
      </c>
      <c r="Z995">
        <v>1.5770115000000001E-7</v>
      </c>
      <c r="AA995">
        <f>_xlfn.XLOOKUP(Table4[[#This Row],[Column1]],Table2[Column1],Table2[Column3])</f>
        <v>1.5770115000000001E-7</v>
      </c>
      <c r="AB995">
        <f>(Table4[[#This Row],[old flux]]-Table4[[#This Row],[Column3]])/Table4[[#This Row],[old flux]]</f>
        <v>0</v>
      </c>
    </row>
    <row r="996" spans="6:28" hidden="1" x14ac:dyDescent="0.2">
      <c r="F996" t="s">
        <v>6747</v>
      </c>
      <c r="G996">
        <f>_xlfn.XLOOKUP(SUBSTITUTE(Table6[[#This Row],[rxn]],"'",""),Table1[rxnid2],Table1[kapp (1/h)],MEDIAN(Table1[kapp (1/h)]))</f>
        <v>24803.684102600713</v>
      </c>
      <c r="J996" t="s">
        <v>1106</v>
      </c>
      <c r="K996" t="s">
        <v>415</v>
      </c>
      <c r="L996">
        <v>1.9350148049999999E-6</v>
      </c>
      <c r="M996" cm="1">
        <f t="array" ref="M996">(_xlfn._xlws.FILTER(Table3[Column2],Table3[Column2]=Table2[[#This Row],[Column1]],"")=Table2[[#This Row],[Column1]])*Table2[[#This Row],[Column3]]</f>
        <v>0</v>
      </c>
      <c r="P996" t="s">
        <v>2873</v>
      </c>
      <c r="Q996" t="str">
        <f>SUBSTITUTE(Table3[[#This Row],[Column1]],"'","")</f>
        <v>RXN-MEVK2_c_FWD-YMR208W</v>
      </c>
      <c r="S996" t="s">
        <v>1106</v>
      </c>
      <c r="T996" t="s">
        <v>415</v>
      </c>
      <c r="U996">
        <v>1.9350148049999999E-6</v>
      </c>
      <c r="V996" cm="1">
        <f t="array" ref="V996">(_xlfn._xlws.FILTER(Table3[Column2],Table3[Column2]=Table5[[#This Row],[Column1]],"")=Table5[[#This Row],[Column1]])*Table5[[#This Row],[Column3]]</f>
        <v>0</v>
      </c>
      <c r="X996" t="s">
        <v>982</v>
      </c>
      <c r="Y996" t="s">
        <v>415</v>
      </c>
      <c r="Z996">
        <v>5.9610023999999997E-8</v>
      </c>
      <c r="AA996">
        <f>_xlfn.XLOOKUP(Table4[[#This Row],[Column1]],Table2[Column1],Table2[Column3])</f>
        <v>5.9610023999999997E-8</v>
      </c>
      <c r="AB996">
        <f>(Table4[[#This Row],[old flux]]-Table4[[#This Row],[Column3]])/Table4[[#This Row],[old flux]]</f>
        <v>0</v>
      </c>
    </row>
    <row r="997" spans="6:28" hidden="1" x14ac:dyDescent="0.2">
      <c r="F997" t="s">
        <v>6748</v>
      </c>
      <c r="G997">
        <f>_xlfn.XLOOKUP(SUBSTITUTE(Table6[[#This Row],[rxn]],"'",""),Table1[rxnid2],Table1[kapp (1/h)],MEDIAN(Table1[kapp (1/h)]))</f>
        <v>24803.684102600713</v>
      </c>
      <c r="J997" t="s">
        <v>1107</v>
      </c>
      <c r="K997" t="s">
        <v>415</v>
      </c>
      <c r="L997">
        <v>4.6833577999999999E-8</v>
      </c>
      <c r="M997" cm="1">
        <f t="array" ref="M997">(_xlfn._xlws.FILTER(Table3[Column2],Table3[Column2]=Table2[[#This Row],[Column1]],"")=Table2[[#This Row],[Column1]])*Table2[[#This Row],[Column3]]</f>
        <v>0</v>
      </c>
      <c r="P997" t="s">
        <v>2874</v>
      </c>
      <c r="Q997" t="str">
        <f>SUBSTITUTE(Table3[[#This Row],[Column1]],"'","")</f>
        <v>RXN-MEVK3_c_FWD-YMR208W</v>
      </c>
      <c r="S997" t="s">
        <v>1107</v>
      </c>
      <c r="T997" t="s">
        <v>415</v>
      </c>
      <c r="U997">
        <v>4.6833577999999999E-8</v>
      </c>
      <c r="V997" cm="1">
        <f t="array" ref="V997">(_xlfn._xlws.FILTER(Table3[Column2],Table3[Column2]=Table5[[#This Row],[Column1]],"")=Table5[[#This Row],[Column1]])*Table5[[#This Row],[Column3]]</f>
        <v>0</v>
      </c>
      <c r="X997" t="s">
        <v>5413</v>
      </c>
      <c r="Y997" t="s">
        <v>415</v>
      </c>
      <c r="Z997">
        <v>1.2160369999999999E-9</v>
      </c>
      <c r="AA997" t="e">
        <f>_xlfn.XLOOKUP(Table4[[#This Row],[Column1]],Table2[Column1],Table2[Column3])</f>
        <v>#N/A</v>
      </c>
      <c r="AB997" t="e">
        <f>(Table4[[#This Row],[old flux]]-Table4[[#This Row],[Column3]])/Table4[[#This Row],[old flux]]</f>
        <v>#N/A</v>
      </c>
    </row>
    <row r="998" spans="6:28" hidden="1" x14ac:dyDescent="0.2">
      <c r="F998" t="s">
        <v>6749</v>
      </c>
      <c r="G998">
        <f>_xlfn.XLOOKUP(SUBSTITUTE(Table6[[#This Row],[rxn]],"'",""),Table1[rxnid2],Table1[kapp (1/h)],MEDIAN(Table1[kapp (1/h)]))</f>
        <v>24803.684102600713</v>
      </c>
      <c r="J998" t="s">
        <v>1108</v>
      </c>
      <c r="K998" t="s">
        <v>415</v>
      </c>
      <c r="L998">
        <v>2.5507327199999998E-7</v>
      </c>
      <c r="M998" cm="1">
        <f t="array" ref="M998">(_xlfn._xlws.FILTER(Table3[Column2],Table3[Column2]=Table2[[#This Row],[Column1]],"")=Table2[[#This Row],[Column1]])*Table2[[#This Row],[Column3]]</f>
        <v>0</v>
      </c>
      <c r="P998" t="s">
        <v>2875</v>
      </c>
      <c r="Q998" t="str">
        <f>SUBSTITUTE(Table3[[#This Row],[Column1]],"'","")</f>
        <v>RXN-MEVK4_c_FWD-YMR208W</v>
      </c>
      <c r="S998" t="s">
        <v>1108</v>
      </c>
      <c r="T998" t="s">
        <v>415</v>
      </c>
      <c r="U998">
        <v>2.5507327199999998E-7</v>
      </c>
      <c r="V998" cm="1">
        <f t="array" ref="V998">(_xlfn._xlws.FILTER(Table3[Column2],Table3[Column2]=Table5[[#This Row],[Column1]],"")=Table5[[#This Row],[Column1]])*Table5[[#This Row],[Column3]]</f>
        <v>0</v>
      </c>
      <c r="X998" t="s">
        <v>983</v>
      </c>
      <c r="Y998" t="s">
        <v>415</v>
      </c>
      <c r="Z998">
        <v>2.2275626E-8</v>
      </c>
      <c r="AA998">
        <f>_xlfn.XLOOKUP(Table4[[#This Row],[Column1]],Table2[Column1],Table2[Column3])</f>
        <v>2.2275626E-8</v>
      </c>
      <c r="AB998">
        <f>(Table4[[#This Row],[old flux]]-Table4[[#This Row],[Column3]])/Table4[[#This Row],[old flux]]</f>
        <v>0</v>
      </c>
    </row>
    <row r="999" spans="6:28" hidden="1" x14ac:dyDescent="0.2">
      <c r="F999" t="s">
        <v>6750</v>
      </c>
      <c r="G999">
        <f>_xlfn.XLOOKUP(SUBSTITUTE(Table6[[#This Row],[rxn]],"'",""),Table1[rxnid2],Table1[kapp (1/h)],MEDIAN(Table1[kapp (1/h)]))</f>
        <v>24803.684102600713</v>
      </c>
      <c r="J999" t="s">
        <v>1109</v>
      </c>
      <c r="K999" t="s">
        <v>415</v>
      </c>
      <c r="L999">
        <v>3.4669685000000001E-8</v>
      </c>
      <c r="M999" cm="1">
        <f t="array" ref="M999">(_xlfn._xlws.FILTER(Table3[Column2],Table3[Column2]=Table2[[#This Row],[Column1]],"")=Table2[[#This Row],[Column1]])*Table2[[#This Row],[Column3]]</f>
        <v>0</v>
      </c>
      <c r="P999" t="s">
        <v>2876</v>
      </c>
      <c r="Q999" t="str">
        <f>SUBSTITUTE(Table3[[#This Row],[Column1]],"'","")</f>
        <v>RXN-DPMVD_c_FWD-YNR043W</v>
      </c>
      <c r="S999" t="s">
        <v>1109</v>
      </c>
      <c r="T999" t="s">
        <v>415</v>
      </c>
      <c r="U999">
        <v>3.4669685000000001E-8</v>
      </c>
      <c r="V999" cm="1">
        <f t="array" ref="V999">(_xlfn._xlws.FILTER(Table3[Column2],Table3[Column2]=Table5[[#This Row],[Column1]],"")=Table5[[#This Row],[Column1]])*Table5[[#This Row],[Column3]]</f>
        <v>0</v>
      </c>
      <c r="X999" t="s">
        <v>5414</v>
      </c>
      <c r="Y999" t="s">
        <v>415</v>
      </c>
      <c r="Z999">
        <v>6.8063809999999997E-9</v>
      </c>
      <c r="AA999" t="e">
        <f>_xlfn.XLOOKUP(Table4[[#This Row],[Column1]],Table2[Column1],Table2[Column3])</f>
        <v>#N/A</v>
      </c>
      <c r="AB999" t="e">
        <f>(Table4[[#This Row],[old flux]]-Table4[[#This Row],[Column3]])/Table4[[#This Row],[old flux]]</f>
        <v>#N/A</v>
      </c>
    </row>
    <row r="1000" spans="6:28" hidden="1" x14ac:dyDescent="0.2">
      <c r="F1000" t="s">
        <v>6751</v>
      </c>
      <c r="G1000">
        <f>_xlfn.XLOOKUP(SUBSTITUTE(Table6[[#This Row],[rxn]],"'",""),Table1[rxnid2],Table1[kapp (1/h)],MEDIAN(Table1[kapp (1/h)]))</f>
        <v>24803.684102600713</v>
      </c>
      <c r="J1000" t="s">
        <v>1110</v>
      </c>
      <c r="K1000" t="s">
        <v>415</v>
      </c>
      <c r="L1000">
        <v>6.5139764999999994E-8</v>
      </c>
      <c r="M1000" cm="1">
        <f t="array" ref="M1000">(_xlfn._xlws.FILTER(Table3[Column2],Table3[Column2]=Table2[[#This Row],[Column1]],"")=Table2[[#This Row],[Column1]])*Table2[[#This Row],[Column3]]</f>
        <v>0</v>
      </c>
      <c r="P1000" t="s">
        <v>2877</v>
      </c>
      <c r="Q1000" t="str">
        <f>SUBSTITUTE(Table3[[#This Row],[Column1]],"'","")</f>
        <v>RXN-MI1PP_c_FWD-YHR046C</v>
      </c>
      <c r="S1000" t="s">
        <v>1110</v>
      </c>
      <c r="T1000" t="s">
        <v>415</v>
      </c>
      <c r="U1000">
        <v>6.5139764999999994E-8</v>
      </c>
      <c r="V1000" cm="1">
        <f t="array" ref="V1000">(_xlfn._xlws.FILTER(Table3[Column2],Table3[Column2]=Table5[[#This Row],[Column1]],"")=Table5[[#This Row],[Column1]])*Table5[[#This Row],[Column3]]</f>
        <v>0</v>
      </c>
      <c r="X1000" t="s">
        <v>984</v>
      </c>
      <c r="Y1000" t="s">
        <v>415</v>
      </c>
      <c r="Z1000">
        <v>4.4015040080000003E-6</v>
      </c>
      <c r="AA1000">
        <f>_xlfn.XLOOKUP(Table4[[#This Row],[Column1]],Table2[Column1],Table2[Column3])</f>
        <v>4.4015040080000003E-6</v>
      </c>
      <c r="AB1000">
        <f>(Table4[[#This Row],[old flux]]-Table4[[#This Row],[Column3]])/Table4[[#This Row],[old flux]]</f>
        <v>0</v>
      </c>
    </row>
    <row r="1001" spans="6:28" hidden="1" x14ac:dyDescent="0.2">
      <c r="F1001" t="s">
        <v>6752</v>
      </c>
      <c r="G1001">
        <f>_xlfn.XLOOKUP(SUBSTITUTE(Table6[[#This Row],[rxn]],"'",""),Table1[rxnid2],Table1[kapp (1/h)],MEDIAN(Table1[kapp (1/h)]))</f>
        <v>24803.684102600713</v>
      </c>
      <c r="J1001" t="s">
        <v>1111</v>
      </c>
      <c r="K1001" t="s">
        <v>415</v>
      </c>
      <c r="L1001">
        <v>1.1565739900000001E-7</v>
      </c>
      <c r="M1001" cm="1">
        <f t="array" ref="M1001">(_xlfn._xlws.FILTER(Table3[Column2],Table3[Column2]=Table2[[#This Row],[Column1]],"")=Table2[[#This Row],[Column1]])*Table2[[#This Row],[Column3]]</f>
        <v>0</v>
      </c>
      <c r="P1001" t="s">
        <v>2878</v>
      </c>
      <c r="Q1001" t="str">
        <f>SUBSTITUTE(Table3[[#This Row],[Column1]],"'","")</f>
        <v>RXN-MI1PP_c_FWD-YDR287W</v>
      </c>
      <c r="S1001" t="s">
        <v>1111</v>
      </c>
      <c r="T1001" t="s">
        <v>415</v>
      </c>
      <c r="U1001">
        <v>1.1565739900000001E-7</v>
      </c>
      <c r="V1001" cm="1">
        <f t="array" ref="V1001">(_xlfn._xlws.FILTER(Table3[Column2],Table3[Column2]=Table5[[#This Row],[Column1]],"")=Table5[[#This Row],[Column1]])*Table5[[#This Row],[Column3]]</f>
        <v>0</v>
      </c>
      <c r="X1001" t="s">
        <v>985</v>
      </c>
      <c r="Y1001" t="s">
        <v>415</v>
      </c>
      <c r="Z1001">
        <v>2.8422472499999997E-7</v>
      </c>
      <c r="AA1001">
        <f>_xlfn.XLOOKUP(Table4[[#This Row],[Column1]],Table2[Column1],Table2[Column3])</f>
        <v>2.8422472499999997E-7</v>
      </c>
      <c r="AB1001">
        <f>(Table4[[#This Row],[old flux]]-Table4[[#This Row],[Column3]])/Table4[[#This Row],[old flux]]</f>
        <v>0</v>
      </c>
    </row>
    <row r="1002" spans="6:28" hidden="1" x14ac:dyDescent="0.2">
      <c r="F1002" t="s">
        <v>6753</v>
      </c>
      <c r="G1002">
        <f>_xlfn.XLOOKUP(SUBSTITUTE(Table6[[#This Row],[rxn]],"'",""),Table1[rxnid2],Table1[kapp (1/h)],MEDIAN(Table1[kapp (1/h)]))</f>
        <v>24803.684102600713</v>
      </c>
      <c r="J1002" t="s">
        <v>1112</v>
      </c>
      <c r="K1002" t="s">
        <v>415</v>
      </c>
      <c r="L1002">
        <v>1.99152961E-7</v>
      </c>
      <c r="M1002" cm="1">
        <f t="array" ref="M1002">(_xlfn._xlws.FILTER(Table3[Column2],Table3[Column2]=Table2[[#This Row],[Column1]],"")=Table2[[#This Row],[Column1]])*Table2[[#This Row],[Column3]]</f>
        <v>0</v>
      </c>
      <c r="P1002" t="s">
        <v>2879</v>
      </c>
      <c r="Q1002" t="str">
        <f>SUBSTITUTE(Table3[[#This Row],[Column1]],"'","")</f>
        <v>RXN-M1PS_c_FWD-YJL153C</v>
      </c>
      <c r="S1002" t="s">
        <v>1112</v>
      </c>
      <c r="T1002" t="s">
        <v>415</v>
      </c>
      <c r="U1002">
        <v>1.99152961E-7</v>
      </c>
      <c r="V1002" cm="1">
        <f t="array" ref="V1002">(_xlfn._xlws.FILTER(Table3[Column2],Table3[Column2]=Table5[[#This Row],[Column1]],"")=Table5[[#This Row],[Column1]])*Table5[[#This Row],[Column3]]</f>
        <v>0</v>
      </c>
      <c r="X1002" t="s">
        <v>986</v>
      </c>
      <c r="Y1002" t="s">
        <v>415</v>
      </c>
      <c r="Z1002">
        <v>7.8269100380000006E-6</v>
      </c>
      <c r="AA1002">
        <f>_xlfn.XLOOKUP(Table4[[#This Row],[Column1]],Table2[Column1],Table2[Column3])</f>
        <v>7.8269100380000006E-6</v>
      </c>
      <c r="AB1002">
        <f>(Table4[[#This Row],[old flux]]-Table4[[#This Row],[Column3]])/Table4[[#This Row],[old flux]]</f>
        <v>0</v>
      </c>
    </row>
    <row r="1003" spans="6:28" hidden="1" x14ac:dyDescent="0.2">
      <c r="F1003" t="s">
        <v>6754</v>
      </c>
      <c r="G1003">
        <f>_xlfn.XLOOKUP(SUBSTITUTE(Table6[[#This Row],[rxn]],"'",""),Table1[rxnid2],Table1[kapp (1/h)],MEDIAN(Table1[kapp (1/h)]))</f>
        <v>24803.684102600713</v>
      </c>
      <c r="J1003" t="s">
        <v>1113</v>
      </c>
      <c r="K1003" t="s">
        <v>415</v>
      </c>
      <c r="L1003">
        <v>1.93107143E-7</v>
      </c>
      <c r="M1003" cm="1">
        <f t="array" ref="M1003">(_xlfn._xlws.FILTER(Table3[Column2],Table3[Column2]=Table2[[#This Row],[Column1]],"")=Table2[[#This Row],[Column1]])*Table2[[#This Row],[Column3]]</f>
        <v>0</v>
      </c>
      <c r="P1003" t="s">
        <v>2880</v>
      </c>
      <c r="Q1003" t="str">
        <f>SUBSTITUTE(Table3[[#This Row],[Column1]],"'","")</f>
        <v>RXN-AGPRi_m_FWD-YER069W</v>
      </c>
      <c r="S1003" t="s">
        <v>1113</v>
      </c>
      <c r="T1003" t="s">
        <v>415</v>
      </c>
      <c r="U1003">
        <v>1.93107143E-7</v>
      </c>
      <c r="V1003" cm="1">
        <f t="array" ref="V1003">(_xlfn._xlws.FILTER(Table3[Column2],Table3[Column2]=Table5[[#This Row],[Column1]],"")=Table5[[#This Row],[Column1]])*Table5[[#This Row],[Column3]]</f>
        <v>0</v>
      </c>
      <c r="X1003" t="s">
        <v>987</v>
      </c>
      <c r="Y1003" t="s">
        <v>415</v>
      </c>
      <c r="Z1003">
        <v>5.6398544999999998E-8</v>
      </c>
      <c r="AA1003">
        <f>_xlfn.XLOOKUP(Table4[[#This Row],[Column1]],Table2[Column1],Table2[Column3])</f>
        <v>5.6398544999999998E-8</v>
      </c>
      <c r="AB1003">
        <f>(Table4[[#This Row],[old flux]]-Table4[[#This Row],[Column3]])/Table4[[#This Row],[old flux]]</f>
        <v>0</v>
      </c>
    </row>
    <row r="1004" spans="6:28" hidden="1" x14ac:dyDescent="0.2">
      <c r="F1004" t="s">
        <v>6755</v>
      </c>
      <c r="G1004">
        <f>_xlfn.XLOOKUP(SUBSTITUTE(Table6[[#This Row],[rxn]],"'",""),Table1[rxnid2],Table1[kapp (1/h)],MEDIAN(Table1[kapp (1/h)]))</f>
        <v>24803.684102600713</v>
      </c>
      <c r="J1004" t="s">
        <v>1114</v>
      </c>
      <c r="K1004" t="s">
        <v>415</v>
      </c>
      <c r="L1004">
        <v>1.2110508E-8</v>
      </c>
      <c r="M1004" cm="1">
        <f t="array" ref="M1004">(_xlfn._xlws.FILTER(Table3[Column2],Table3[Column2]=Table2[[#This Row],[Column1]],"")=Table2[[#This Row],[Column1]])*Table2[[#This Row],[Column3]]</f>
        <v>0</v>
      </c>
      <c r="P1004" t="s">
        <v>2881</v>
      </c>
      <c r="Q1004" t="str">
        <f>SUBSTITUTE(Table3[[#This Row],[Column1]],"'","")</f>
        <v>RXN-ACGAM6PS_c_FWD-YFL017C</v>
      </c>
      <c r="S1004" t="s">
        <v>1114</v>
      </c>
      <c r="T1004" t="s">
        <v>415</v>
      </c>
      <c r="U1004">
        <v>1.2110508E-8</v>
      </c>
      <c r="V1004" cm="1">
        <f t="array" ref="V1004">(_xlfn._xlws.FILTER(Table3[Column2],Table3[Column2]=Table5[[#This Row],[Column1]],"")=Table5[[#This Row],[Column1]])*Table5[[#This Row],[Column3]]</f>
        <v>0</v>
      </c>
      <c r="X1004" t="s">
        <v>5415</v>
      </c>
      <c r="Y1004" t="s">
        <v>415</v>
      </c>
      <c r="Z1004">
        <v>3.40956E-10</v>
      </c>
      <c r="AA1004" t="e">
        <f>_xlfn.XLOOKUP(Table4[[#This Row],[Column1]],Table2[Column1],Table2[Column3])</f>
        <v>#N/A</v>
      </c>
      <c r="AB1004" t="e">
        <f>(Table4[[#This Row],[old flux]]-Table4[[#This Row],[Column3]])/Table4[[#This Row],[old flux]]</f>
        <v>#N/A</v>
      </c>
    </row>
    <row r="1005" spans="6:28" hidden="1" x14ac:dyDescent="0.2">
      <c r="F1005" t="s">
        <v>6756</v>
      </c>
      <c r="G1005">
        <f>_xlfn.XLOOKUP(SUBSTITUTE(Table6[[#This Row],[rxn]],"'",""),Table1[rxnid2],Table1[kapp (1/h)],MEDIAN(Table1[kapp (1/h)]))</f>
        <v>24803.684102600713</v>
      </c>
      <c r="J1005" t="s">
        <v>1115</v>
      </c>
      <c r="K1005" t="s">
        <v>415</v>
      </c>
      <c r="L1005">
        <v>6.7858495999999997E-8</v>
      </c>
      <c r="M1005" cm="1">
        <f t="array" ref="M1005">(_xlfn._xlws.FILTER(Table3[Column2],Table3[Column2]=Table2[[#This Row],[Column1]],"")=Table2[[#This Row],[Column1]])*Table2[[#This Row],[Column3]]</f>
        <v>0</v>
      </c>
      <c r="P1005" t="s">
        <v>2882</v>
      </c>
      <c r="Q1005" t="str">
        <f>SUBSTITUTE(Table3[[#This Row],[Column1]],"'","")</f>
        <v>RXN-ACGAM6PS_c_REV-YFL017C</v>
      </c>
      <c r="S1005" t="s">
        <v>1115</v>
      </c>
      <c r="T1005" t="s">
        <v>415</v>
      </c>
      <c r="U1005">
        <v>6.7858495999999997E-8</v>
      </c>
      <c r="V1005" cm="1">
        <f t="array" ref="V1005">(_xlfn._xlws.FILTER(Table3[Column2],Table3[Column2]=Table5[[#This Row],[Column1]],"")=Table5[[#This Row],[Column1]])*Table5[[#This Row],[Column3]]</f>
        <v>0</v>
      </c>
      <c r="X1005" t="s">
        <v>988</v>
      </c>
      <c r="Y1005" t="s">
        <v>415</v>
      </c>
      <c r="Z1005">
        <v>4.08570304E-7</v>
      </c>
      <c r="AA1005">
        <f>_xlfn.XLOOKUP(Table4[[#This Row],[Column1]],Table2[Column1],Table2[Column3])</f>
        <v>4.08570304E-7</v>
      </c>
      <c r="AB1005">
        <f>(Table4[[#This Row],[old flux]]-Table4[[#This Row],[Column3]])/Table4[[#This Row],[old flux]]</f>
        <v>0</v>
      </c>
    </row>
    <row r="1006" spans="6:28" hidden="1" x14ac:dyDescent="0.2">
      <c r="F1006" t="s">
        <v>6757</v>
      </c>
      <c r="G1006">
        <f>_xlfn.XLOOKUP(SUBSTITUTE(Table6[[#This Row],[rxn]],"'",""),Table1[rxnid2],Table1[kapp (1/h)],MEDIAN(Table1[kapp (1/h)]))</f>
        <v>24803.684102600713</v>
      </c>
      <c r="J1006" t="s">
        <v>1116</v>
      </c>
      <c r="K1006" t="s">
        <v>415</v>
      </c>
      <c r="L1006">
        <v>5.1192694999999999E-8</v>
      </c>
      <c r="M1006" cm="1">
        <f t="array" ref="M1006">(_xlfn._xlws.FILTER(Table3[Column2],Table3[Column2]=Table2[[#This Row],[Column1]],"")=Table2[[#This Row],[Column1]])*Table2[[#This Row],[Column3]]</f>
        <v>0</v>
      </c>
      <c r="P1006" t="s">
        <v>2883</v>
      </c>
      <c r="Q1006" t="str">
        <f>SUBSTITUTE(Table3[[#This Row],[Column1]],"'","")</f>
        <v>RXN-ACGS_m_FWD-YJL071W</v>
      </c>
      <c r="S1006" t="s">
        <v>1116</v>
      </c>
      <c r="T1006" t="s">
        <v>415</v>
      </c>
      <c r="U1006">
        <v>5.1192694999999999E-8</v>
      </c>
      <c r="V1006" cm="1">
        <f t="array" ref="V1006">(_xlfn._xlws.FILTER(Table3[Column2],Table3[Column2]=Table5[[#This Row],[Column1]],"")=Table5[[#This Row],[Column1]])*Table5[[#This Row],[Column3]]</f>
        <v>0</v>
      </c>
      <c r="X1006" t="s">
        <v>989</v>
      </c>
      <c r="Y1006" t="s">
        <v>415</v>
      </c>
      <c r="Z1006">
        <v>4.8162860599999998E-7</v>
      </c>
      <c r="AA1006">
        <f>_xlfn.XLOOKUP(Table4[[#This Row],[Column1]],Table2[Column1],Table2[Column3])</f>
        <v>4.8162860599999998E-7</v>
      </c>
      <c r="AB1006">
        <f>(Table4[[#This Row],[old flux]]-Table4[[#This Row],[Column3]])/Table4[[#This Row],[old flux]]</f>
        <v>0</v>
      </c>
    </row>
    <row r="1007" spans="6:28" hidden="1" x14ac:dyDescent="0.2">
      <c r="F1007" t="s">
        <v>6758</v>
      </c>
      <c r="G1007">
        <f>_xlfn.XLOOKUP(SUBSTITUTE(Table6[[#This Row],[rxn]],"'",""),Table1[rxnid2],Table1[kapp (1/h)],MEDIAN(Table1[kapp (1/h)]))</f>
        <v>24803.684102600713</v>
      </c>
      <c r="J1007" t="s">
        <v>1117</v>
      </c>
      <c r="K1007" t="s">
        <v>415</v>
      </c>
      <c r="L1007">
        <v>3.2002862000000001E-8</v>
      </c>
      <c r="M1007" cm="1">
        <f t="array" ref="M1007">(_xlfn._xlws.FILTER(Table3[Column2],Table3[Column2]=Table2[[#This Row],[Column1]],"")=Table2[[#This Row],[Column1]])*Table2[[#This Row],[Column3]]</f>
        <v>0</v>
      </c>
      <c r="P1007" t="s">
        <v>2884</v>
      </c>
      <c r="Q1007" t="str">
        <f>SUBSTITUTE(Table3[[#This Row],[Column1]],"'","")</f>
        <v>RXN-ACGS_m_REV-YJL071W</v>
      </c>
      <c r="S1007" t="s">
        <v>1117</v>
      </c>
      <c r="T1007" t="s">
        <v>415</v>
      </c>
      <c r="U1007">
        <v>3.2002862000000001E-8</v>
      </c>
      <c r="V1007" cm="1">
        <f t="array" ref="V1007">(_xlfn._xlws.FILTER(Table3[Column2],Table3[Column2]=Table5[[#This Row],[Column1]],"")=Table5[[#This Row],[Column1]])*Table5[[#This Row],[Column3]]</f>
        <v>0</v>
      </c>
      <c r="X1007" t="s">
        <v>5416</v>
      </c>
      <c r="Y1007" t="s">
        <v>415</v>
      </c>
      <c r="Z1007">
        <v>5.9923599999999998E-9</v>
      </c>
      <c r="AA1007" t="e">
        <f>_xlfn.XLOOKUP(Table4[[#This Row],[Column1]],Table2[Column1],Table2[Column3])</f>
        <v>#N/A</v>
      </c>
      <c r="AB1007" t="e">
        <f>(Table4[[#This Row],[old flux]]-Table4[[#This Row],[Column3]])/Table4[[#This Row],[old flux]]</f>
        <v>#N/A</v>
      </c>
    </row>
    <row r="1008" spans="6:28" hidden="1" x14ac:dyDescent="0.2">
      <c r="F1008" t="s">
        <v>6759</v>
      </c>
      <c r="G1008">
        <f>_xlfn.XLOOKUP(SUBSTITUTE(Table6[[#This Row],[rxn]],"'",""),Table1[rxnid2],Table1[kapp (1/h)],MEDIAN(Table1[kapp (1/h)]))</f>
        <v>24803.684102600713</v>
      </c>
      <c r="J1008" t="s">
        <v>1118</v>
      </c>
      <c r="K1008" t="s">
        <v>415</v>
      </c>
      <c r="L1008">
        <v>2.2890161E-8</v>
      </c>
      <c r="M1008" cm="1">
        <f t="array" ref="M1008">(_xlfn._xlws.FILTER(Table3[Column2],Table3[Column2]=Table2[[#This Row],[Column1]],"")=Table2[[#This Row],[Column1]])*Table2[[#This Row],[Column3]]</f>
        <v>0</v>
      </c>
      <c r="P1008" t="s">
        <v>2885</v>
      </c>
      <c r="Q1008" t="str">
        <f>SUBSTITUTE(Table3[[#This Row],[Column1]],"'","")</f>
        <v>RXN-ACGS_m_FWD-YMR062C</v>
      </c>
      <c r="S1008" t="s">
        <v>1118</v>
      </c>
      <c r="T1008" t="s">
        <v>415</v>
      </c>
      <c r="U1008">
        <v>2.2890161E-8</v>
      </c>
      <c r="V1008" cm="1">
        <f t="array" ref="V1008">(_xlfn._xlws.FILTER(Table3[Column2],Table3[Column2]=Table5[[#This Row],[Column1]],"")=Table5[[#This Row],[Column1]])*Table5[[#This Row],[Column3]]</f>
        <v>0</v>
      </c>
      <c r="X1008" t="s">
        <v>990</v>
      </c>
      <c r="Y1008" t="s">
        <v>415</v>
      </c>
      <c r="Z1008">
        <v>3.9731034499999998E-7</v>
      </c>
      <c r="AA1008">
        <f>_xlfn.XLOOKUP(Table4[[#This Row],[Column1]],Table2[Column1],Table2[Column3])</f>
        <v>3.9731034499999998E-7</v>
      </c>
      <c r="AB1008">
        <f>(Table4[[#This Row],[old flux]]-Table4[[#This Row],[Column3]])/Table4[[#This Row],[old flux]]</f>
        <v>0</v>
      </c>
    </row>
    <row r="1009" spans="6:28" hidden="1" x14ac:dyDescent="0.2">
      <c r="F1009" t="s">
        <v>6760</v>
      </c>
      <c r="G1009">
        <f>_xlfn.XLOOKUP(SUBSTITUTE(Table6[[#This Row],[rxn]],"'",""),Table1[rxnid2],Table1[kapp (1/h)],MEDIAN(Table1[kapp (1/h)]))</f>
        <v>24803.684102600713</v>
      </c>
      <c r="J1009" t="s">
        <v>1119</v>
      </c>
      <c r="K1009" t="s">
        <v>415</v>
      </c>
      <c r="L1009">
        <v>2.2890161E-8</v>
      </c>
      <c r="M1009" cm="1">
        <f t="array" ref="M1009">(_xlfn._xlws.FILTER(Table3[Column2],Table3[Column2]=Table2[[#This Row],[Column1]],"")=Table2[[#This Row],[Column1]])*Table2[[#This Row],[Column3]]</f>
        <v>0</v>
      </c>
      <c r="P1009" t="s">
        <v>2886</v>
      </c>
      <c r="Q1009" t="str">
        <f>SUBSTITUTE(Table3[[#This Row],[Column1]],"'","")</f>
        <v>RXN-ACGS_m_REV-YMR062C</v>
      </c>
      <c r="S1009" t="s">
        <v>1119</v>
      </c>
      <c r="T1009" t="s">
        <v>415</v>
      </c>
      <c r="U1009">
        <v>2.2890161E-8</v>
      </c>
      <c r="V1009" cm="1">
        <f t="array" ref="V1009">(_xlfn._xlws.FILTER(Table3[Column2],Table3[Column2]=Table5[[#This Row],[Column1]],"")=Table5[[#This Row],[Column1]])*Table5[[#This Row],[Column3]]</f>
        <v>0</v>
      </c>
      <c r="X1009" t="s">
        <v>991</v>
      </c>
      <c r="Y1009" t="s">
        <v>415</v>
      </c>
      <c r="Z1009">
        <v>1.7855857100000001E-7</v>
      </c>
      <c r="AA1009">
        <f>_xlfn.XLOOKUP(Table4[[#This Row],[Column1]],Table2[Column1],Table2[Column3])</f>
        <v>1.7855857100000001E-7</v>
      </c>
      <c r="AB1009">
        <f>(Table4[[#This Row],[old flux]]-Table4[[#This Row],[Column3]])/Table4[[#This Row],[old flux]]</f>
        <v>0</v>
      </c>
    </row>
    <row r="1010" spans="6:28" hidden="1" x14ac:dyDescent="0.2">
      <c r="F1010" t="s">
        <v>6761</v>
      </c>
      <c r="G1010">
        <f>_xlfn.XLOOKUP(SUBSTITUTE(Table6[[#This Row],[rxn]],"'",""),Table1[rxnid2],Table1[kapp (1/h)],MEDIAN(Table1[kapp (1/h)]))</f>
        <v>24803.684102600713</v>
      </c>
      <c r="J1010" t="s">
        <v>1120</v>
      </c>
      <c r="K1010" t="s">
        <v>415</v>
      </c>
      <c r="L1010">
        <v>1.3275892E-8</v>
      </c>
      <c r="M1010" cm="1">
        <f t="array" ref="M1010">(_xlfn._xlws.FILTER(Table3[Column2],Table3[Column2]=Table2[[#This Row],[Column1]],"")=Table2[[#This Row],[Column1]])*Table2[[#This Row],[Column3]]</f>
        <v>0</v>
      </c>
      <c r="P1010" t="s">
        <v>2887</v>
      </c>
      <c r="Q1010" t="str">
        <f>SUBSTITUTE(Table3[[#This Row],[Column1]],"'","")</f>
        <v>RXN-FKYNH_c_FWD-YDR428C</v>
      </c>
      <c r="S1010" t="s">
        <v>1120</v>
      </c>
      <c r="T1010" t="s">
        <v>415</v>
      </c>
      <c r="U1010">
        <v>1.3275892E-8</v>
      </c>
      <c r="V1010" cm="1">
        <f t="array" ref="V1010">(_xlfn._xlws.FILTER(Table3[Column2],Table3[Column2]=Table5[[#This Row],[Column1]],"")=Table5[[#This Row],[Column1]])*Table5[[#This Row],[Column3]]</f>
        <v>0</v>
      </c>
      <c r="X1010" t="s">
        <v>5417</v>
      </c>
      <c r="Y1010" t="s">
        <v>415</v>
      </c>
      <c r="Z1010">
        <v>3.0997110000000002E-9</v>
      </c>
      <c r="AA1010" t="e">
        <f>_xlfn.XLOOKUP(Table4[[#This Row],[Column1]],Table2[Column1],Table2[Column3])</f>
        <v>#N/A</v>
      </c>
      <c r="AB1010" t="e">
        <f>(Table4[[#This Row],[old flux]]-Table4[[#This Row],[Column3]])/Table4[[#This Row],[old flux]]</f>
        <v>#N/A</v>
      </c>
    </row>
    <row r="1011" spans="6:28" hidden="1" x14ac:dyDescent="0.2">
      <c r="F1011" t="s">
        <v>6762</v>
      </c>
      <c r="G1011">
        <f>_xlfn.XLOOKUP(SUBSTITUTE(Table6[[#This Row],[rxn]],"'",""),Table1[rxnid2],Table1[kapp (1/h)],MEDIAN(Table1[kapp (1/h)]))</f>
        <v>24803.684102600713</v>
      </c>
      <c r="J1011" t="s">
        <v>1121</v>
      </c>
      <c r="K1011" t="s">
        <v>415</v>
      </c>
      <c r="L1011">
        <v>2.9225593999999999E-8</v>
      </c>
      <c r="M1011" cm="1">
        <f t="array" ref="M1011">(_xlfn._xlws.FILTER(Table3[Column2],Table3[Column2]=Table2[[#This Row],[Column1]],"")=Table2[[#This Row],[Column1]])*Table2[[#This Row],[Column3]]</f>
        <v>0</v>
      </c>
      <c r="P1011" t="s">
        <v>2888</v>
      </c>
      <c r="Q1011" t="str">
        <f>SUBSTITUTE(Table3[[#This Row],[Column1]],"'","")</f>
        <v>RXN-NADDP_x_FWD-YGL067W</v>
      </c>
      <c r="S1011" t="s">
        <v>1121</v>
      </c>
      <c r="T1011" t="s">
        <v>415</v>
      </c>
      <c r="U1011">
        <v>2.9225593999999999E-8</v>
      </c>
      <c r="V1011" cm="1">
        <f t="array" ref="V1011">(_xlfn._xlws.FILTER(Table3[Column2],Table3[Column2]=Table5[[#This Row],[Column1]],"")=Table5[[#This Row],[Column1]])*Table5[[#This Row],[Column3]]</f>
        <v>0</v>
      </c>
      <c r="X1011" t="s">
        <v>992</v>
      </c>
      <c r="Y1011" t="s">
        <v>415</v>
      </c>
      <c r="Z1011">
        <v>1.3007545E-8</v>
      </c>
      <c r="AA1011">
        <f>_xlfn.XLOOKUP(Table4[[#This Row],[Column1]],Table2[Column1],Table2[Column3])</f>
        <v>1.3007545E-8</v>
      </c>
      <c r="AB1011">
        <f>(Table4[[#This Row],[old flux]]-Table4[[#This Row],[Column3]])/Table4[[#This Row],[old flux]]</f>
        <v>0</v>
      </c>
    </row>
    <row r="1012" spans="6:28" hidden="1" x14ac:dyDescent="0.2">
      <c r="F1012" t="s">
        <v>6763</v>
      </c>
      <c r="G1012">
        <f>_xlfn.XLOOKUP(SUBSTITUTE(Table6[[#This Row],[rxn]],"'",""),Table1[rxnid2],Table1[kapp (1/h)],MEDIAN(Table1[kapp (1/h)]))</f>
        <v>24803.684102600713</v>
      </c>
      <c r="J1012" t="s">
        <v>1122</v>
      </c>
      <c r="K1012" t="s">
        <v>415</v>
      </c>
      <c r="L1012">
        <v>1.8018908000000001E-8</v>
      </c>
      <c r="M1012" cm="1">
        <f t="array" ref="M1012">(_xlfn._xlws.FILTER(Table3[Column2],Table3[Column2]=Table2[[#This Row],[Column1]],"")=Table2[[#This Row],[Column1]])*Table2[[#This Row],[Column3]]</f>
        <v>0</v>
      </c>
      <c r="P1012" t="s">
        <v>2889</v>
      </c>
      <c r="Q1012" t="str">
        <f>SUBSTITUTE(Table3[[#This Row],[Column1]],"'","")</f>
        <v>RXN-NADK_c_FWD-YJR049C</v>
      </c>
      <c r="S1012" t="s">
        <v>1122</v>
      </c>
      <c r="T1012" t="s">
        <v>415</v>
      </c>
      <c r="U1012">
        <v>1.8018908000000001E-8</v>
      </c>
      <c r="V1012" cm="1">
        <f t="array" ref="V1012">(_xlfn._xlws.FILTER(Table3[Column2],Table3[Column2]=Table5[[#This Row],[Column1]],"")=Table5[[#This Row],[Column1]])*Table5[[#This Row],[Column3]]</f>
        <v>0</v>
      </c>
      <c r="X1012" t="s">
        <v>993</v>
      </c>
      <c r="Y1012" t="s">
        <v>415</v>
      </c>
      <c r="Z1012">
        <v>9.4993491000000003E-8</v>
      </c>
      <c r="AA1012">
        <f>_xlfn.XLOOKUP(Table4[[#This Row],[Column1]],Table2[Column1],Table2[Column3])</f>
        <v>9.4993491000000003E-8</v>
      </c>
      <c r="AB1012">
        <f>(Table4[[#This Row],[old flux]]-Table4[[#This Row],[Column3]])/Table4[[#This Row],[old flux]]</f>
        <v>0</v>
      </c>
    </row>
    <row r="1013" spans="6:28" hidden="1" x14ac:dyDescent="0.2">
      <c r="F1013" t="s">
        <v>6764</v>
      </c>
      <c r="G1013">
        <f>_xlfn.XLOOKUP(SUBSTITUTE(Table6[[#This Row],[rxn]],"'",""),Table1[rxnid2],Table1[kapp (1/h)],MEDIAN(Table1[kapp (1/h)]))</f>
        <v>24803.684102600713</v>
      </c>
      <c r="J1013" t="s">
        <v>1123</v>
      </c>
      <c r="K1013" t="s">
        <v>415</v>
      </c>
      <c r="L1013">
        <v>1.6029626899999999E-7</v>
      </c>
      <c r="M1013" cm="1">
        <f t="array" ref="M1013">(_xlfn._xlws.FILTER(Table3[Column2],Table3[Column2]=Table2[[#This Row],[Column1]],"")=Table2[[#This Row],[Column1]])*Table2[[#This Row],[Column3]]</f>
        <v>0</v>
      </c>
      <c r="P1013" t="s">
        <v>2890</v>
      </c>
      <c r="Q1013" t="str">
        <f>SUBSTITUTE(Table3[[#This Row],[Column1]],"'","")</f>
        <v>RXN-NADK_c_FWD-YEL041W</v>
      </c>
      <c r="S1013" t="s">
        <v>1123</v>
      </c>
      <c r="T1013" t="s">
        <v>415</v>
      </c>
      <c r="U1013">
        <v>1.6029626899999999E-7</v>
      </c>
      <c r="V1013" cm="1">
        <f t="array" ref="V1013">(_xlfn._xlws.FILTER(Table3[Column2],Table3[Column2]=Table5[[#This Row],[Column1]],"")=Table5[[#This Row],[Column1]])*Table5[[#This Row],[Column3]]</f>
        <v>0</v>
      </c>
      <c r="X1013" t="s">
        <v>994</v>
      </c>
      <c r="Y1013" t="s">
        <v>415</v>
      </c>
      <c r="Z1013">
        <v>7.9609736100000005E-7</v>
      </c>
      <c r="AA1013">
        <f>_xlfn.XLOOKUP(Table4[[#This Row],[Column1]],Table2[Column1],Table2[Column3])</f>
        <v>7.9609736100000005E-7</v>
      </c>
      <c r="AB1013">
        <f>(Table4[[#This Row],[old flux]]-Table4[[#This Row],[Column3]])/Table4[[#This Row],[old flux]]</f>
        <v>0</v>
      </c>
    </row>
    <row r="1014" spans="6:28" hidden="1" x14ac:dyDescent="0.2">
      <c r="F1014" t="s">
        <v>6765</v>
      </c>
      <c r="G1014">
        <f>_xlfn.XLOOKUP(SUBSTITUTE(Table6[[#This Row],[rxn]],"'",""),Table1[rxnid2],Table1[kapp (1/h)],MEDIAN(Table1[kapp (1/h)]))</f>
        <v>24803.684102600713</v>
      </c>
      <c r="J1014" t="s">
        <v>1124</v>
      </c>
      <c r="K1014" t="s">
        <v>415</v>
      </c>
      <c r="L1014">
        <v>2.10260896E-7</v>
      </c>
      <c r="M1014" cm="1">
        <f t="array" ref="M1014">(_xlfn._xlws.FILTER(Table3[Column2],Table3[Column2]=Table2[[#This Row],[Column1]],"")=Table2[[#This Row],[Column1]])*Table2[[#This Row],[Column3]]</f>
        <v>0</v>
      </c>
      <c r="P1014" t="s">
        <v>2891</v>
      </c>
      <c r="Q1014" t="str">
        <f>SUBSTITUTE(Table3[[#This Row],[Column1]],"'","")</f>
        <v>RXN-NADK_m_FWD-YPL188W</v>
      </c>
      <c r="S1014" t="s">
        <v>1124</v>
      </c>
      <c r="T1014" t="s">
        <v>415</v>
      </c>
      <c r="U1014">
        <v>2.10260896E-7</v>
      </c>
      <c r="V1014" cm="1">
        <f t="array" ref="V1014">(_xlfn._xlws.FILTER(Table3[Column2],Table3[Column2]=Table5[[#This Row],[Column1]],"")=Table5[[#This Row],[Column1]])*Table5[[#This Row],[Column3]]</f>
        <v>0</v>
      </c>
      <c r="X1014" t="s">
        <v>995</v>
      </c>
      <c r="Y1014" t="s">
        <v>415</v>
      </c>
      <c r="Z1014">
        <v>6.2436978999999995E-8</v>
      </c>
      <c r="AA1014">
        <f>_xlfn.XLOOKUP(Table4[[#This Row],[Column1]],Table2[Column1],Table2[Column3])</f>
        <v>6.2436978999999995E-8</v>
      </c>
      <c r="AB1014">
        <f>(Table4[[#This Row],[old flux]]-Table4[[#This Row],[Column3]])/Table4[[#This Row],[old flux]]</f>
        <v>0</v>
      </c>
    </row>
    <row r="1015" spans="6:28" hidden="1" x14ac:dyDescent="0.2">
      <c r="F1015" t="s">
        <v>6766</v>
      </c>
      <c r="G1015">
        <f>_xlfn.XLOOKUP(SUBSTITUTE(Table6[[#This Row],[rxn]],"'",""),Table1[rxnid2],Table1[kapp (1/h)],MEDIAN(Table1[kapp (1/h)]))</f>
        <v>24803.684102600713</v>
      </c>
      <c r="J1015" t="s">
        <v>1125</v>
      </c>
      <c r="K1015" t="s">
        <v>415</v>
      </c>
      <c r="L1015">
        <v>3.54064501E-7</v>
      </c>
      <c r="M1015" cm="1">
        <f t="array" ref="M1015">(_xlfn._xlws.FILTER(Table3[Column2],Table3[Column2]=Table2[[#This Row],[Column1]],"")=Table2[[#This Row],[Column1]])*Table2[[#This Row],[Column3]]</f>
        <v>0</v>
      </c>
      <c r="P1015" t="s">
        <v>2892</v>
      </c>
      <c r="Q1015" t="str">
        <f>SUBSTITUTE(Table3[[#This Row],[Column1]],"'","")</f>
        <v>RXN-NADK_m_FWD-YEL041W</v>
      </c>
      <c r="S1015" t="s">
        <v>1125</v>
      </c>
      <c r="T1015" t="s">
        <v>415</v>
      </c>
      <c r="U1015">
        <v>3.54064501E-7</v>
      </c>
      <c r="V1015" cm="1">
        <f t="array" ref="V1015">(_xlfn._xlws.FILTER(Table3[Column2],Table3[Column2]=Table5[[#This Row],[Column1]],"")=Table5[[#This Row],[Column1]])*Table5[[#This Row],[Column3]]</f>
        <v>0</v>
      </c>
      <c r="X1015" t="s">
        <v>5418</v>
      </c>
      <c r="Y1015" t="s">
        <v>415</v>
      </c>
      <c r="Z1015">
        <v>6.0531559999999998E-9</v>
      </c>
      <c r="AA1015" t="e">
        <f>_xlfn.XLOOKUP(Table4[[#This Row],[Column1]],Table2[Column1],Table2[Column3])</f>
        <v>#N/A</v>
      </c>
      <c r="AB1015" t="e">
        <f>(Table4[[#This Row],[old flux]]-Table4[[#This Row],[Column3]])/Table4[[#This Row],[old flux]]</f>
        <v>#N/A</v>
      </c>
    </row>
    <row r="1016" spans="6:28" hidden="1" x14ac:dyDescent="0.2">
      <c r="F1016" t="s">
        <v>6767</v>
      </c>
      <c r="G1016">
        <f>_xlfn.XLOOKUP(SUBSTITUTE(Table6[[#This Row],[rxn]],"'",""),Table1[rxnid2],Table1[kapp (1/h)],MEDIAN(Table1[kapp (1/h)]))</f>
        <v>24803.684102600713</v>
      </c>
      <c r="J1016" t="s">
        <v>1126</v>
      </c>
      <c r="K1016" t="s">
        <v>415</v>
      </c>
      <c r="L1016">
        <v>2.4641423000000001E-8</v>
      </c>
      <c r="M1016" cm="1">
        <f t="array" ref="M1016">(_xlfn._xlws.FILTER(Table3[Column2],Table3[Column2]=Table2[[#This Row],[Column1]],"")=Table2[[#This Row],[Column1]])*Table2[[#This Row],[Column3]]</f>
        <v>0</v>
      </c>
      <c r="P1016" t="s">
        <v>2893</v>
      </c>
      <c r="Q1016" t="str">
        <f>SUBSTITUTE(Table3[[#This Row],[Column1]],"'","")</f>
        <v>RXN-NADK_m_FWD-YJR049C</v>
      </c>
      <c r="S1016" t="s">
        <v>1126</v>
      </c>
      <c r="T1016" t="s">
        <v>415</v>
      </c>
      <c r="U1016">
        <v>2.4641423000000001E-8</v>
      </c>
      <c r="V1016" cm="1">
        <f t="array" ref="V1016">(_xlfn._xlws.FILTER(Table3[Column2],Table3[Column2]=Table5[[#This Row],[Column1]],"")=Table5[[#This Row],[Column1]])*Table5[[#This Row],[Column3]]</f>
        <v>0</v>
      </c>
      <c r="X1016" t="s">
        <v>5419</v>
      </c>
      <c r="Y1016" t="s">
        <v>415</v>
      </c>
      <c r="Z1016">
        <v>2.3396400000000002E-10</v>
      </c>
      <c r="AA1016" t="e">
        <f>_xlfn.XLOOKUP(Table4[[#This Row],[Column1]],Table2[Column1],Table2[Column3])</f>
        <v>#N/A</v>
      </c>
      <c r="AB1016" t="e">
        <f>(Table4[[#This Row],[old flux]]-Table4[[#This Row],[Column3]])/Table4[[#This Row],[old flux]]</f>
        <v>#N/A</v>
      </c>
    </row>
    <row r="1017" spans="6:28" hidden="1" x14ac:dyDescent="0.2">
      <c r="F1017" t="s">
        <v>6768</v>
      </c>
      <c r="G1017">
        <f>_xlfn.XLOOKUP(SUBSTITUTE(Table6[[#This Row],[rxn]],"'",""),Table1[rxnid2],Table1[kapp (1/h)],MEDIAN(Table1[kapp (1/h)]))</f>
        <v>24803.684102600713</v>
      </c>
      <c r="J1017" t="s">
        <v>1127</v>
      </c>
      <c r="K1017" t="s">
        <v>415</v>
      </c>
      <c r="L1017">
        <v>3.7485518000000001E-8</v>
      </c>
      <c r="M1017" cm="1">
        <f t="array" ref="M1017">(_xlfn._xlws.FILTER(Table3[Column2],Table3[Column2]=Table2[[#This Row],[Column1]],"")=Table2[[#This Row],[Column1]])*Table2[[#This Row],[Column3]]</f>
        <v>0</v>
      </c>
      <c r="P1017" t="s">
        <v>2894</v>
      </c>
      <c r="Q1017" t="str">
        <f>SUBSTITUTE(Table3[[#This Row],[Column1]],"'","")</f>
        <v>RXN-NADN_n_FWD-YDR191W</v>
      </c>
      <c r="S1017" t="s">
        <v>1127</v>
      </c>
      <c r="T1017" t="s">
        <v>415</v>
      </c>
      <c r="U1017">
        <v>3.7485518000000001E-8</v>
      </c>
      <c r="V1017" cm="1">
        <f t="array" ref="V1017">(_xlfn._xlws.FILTER(Table3[Column2],Table3[Column2]=Table5[[#This Row],[Column1]],"")=Table5[[#This Row],[Column1]])*Table5[[#This Row],[Column3]]</f>
        <v>0</v>
      </c>
      <c r="X1017" t="s">
        <v>996</v>
      </c>
      <c r="Y1017" t="s">
        <v>415</v>
      </c>
      <c r="Z1017">
        <v>5.2007774100000005E-7</v>
      </c>
      <c r="AA1017">
        <f>_xlfn.XLOOKUP(Table4[[#This Row],[Column1]],Table2[Column1],Table2[Column3])</f>
        <v>5.2007774100000005E-7</v>
      </c>
      <c r="AB1017">
        <f>(Table4[[#This Row],[old flux]]-Table4[[#This Row],[Column3]])/Table4[[#This Row],[old flux]]</f>
        <v>0</v>
      </c>
    </row>
    <row r="1018" spans="6:28" hidden="1" x14ac:dyDescent="0.2">
      <c r="F1018" t="s">
        <v>6769</v>
      </c>
      <c r="G1018">
        <f>_xlfn.XLOOKUP(SUBSTITUTE(Table6[[#This Row],[rxn]],"'",""),Table1[rxnid2],Table1[kapp (1/h)],MEDIAN(Table1[kapp (1/h)]))</f>
        <v>24803.684102600713</v>
      </c>
      <c r="J1018" t="s">
        <v>1128</v>
      </c>
      <c r="K1018" t="s">
        <v>415</v>
      </c>
      <c r="L1018">
        <v>6.6332712999999994E-8</v>
      </c>
      <c r="M1018" cm="1">
        <f t="array" ref="M1018">(_xlfn._xlws.FILTER(Table3[Column2],Table3[Column2]=Table2[[#This Row],[Column1]],"")=Table2[[#This Row],[Column1]])*Table2[[#This Row],[Column3]]</f>
        <v>0</v>
      </c>
      <c r="P1018" t="s">
        <v>2895</v>
      </c>
      <c r="Q1018" t="str">
        <f>SUBSTITUTE(Table3[[#This Row],[Column1]],"'","")</f>
        <v>RXN-NADN_n_FWD-YPL015C</v>
      </c>
      <c r="S1018" t="s">
        <v>1128</v>
      </c>
      <c r="T1018" t="s">
        <v>415</v>
      </c>
      <c r="U1018">
        <v>6.6332712999999994E-8</v>
      </c>
      <c r="V1018" cm="1">
        <f t="array" ref="V1018">(_xlfn._xlws.FILTER(Table3[Column2],Table3[Column2]=Table5[[#This Row],[Column1]],"")=Table5[[#This Row],[Column1]])*Table5[[#This Row],[Column3]]</f>
        <v>0</v>
      </c>
      <c r="X1018" t="s">
        <v>997</v>
      </c>
      <c r="Y1018" t="s">
        <v>415</v>
      </c>
      <c r="Z1018">
        <v>1.4439157569999999E-6</v>
      </c>
      <c r="AA1018">
        <f>_xlfn.XLOOKUP(Table4[[#This Row],[Column1]],Table2[Column1],Table2[Column3])</f>
        <v>1.4439157569999999E-6</v>
      </c>
      <c r="AB1018">
        <f>(Table4[[#This Row],[old flux]]-Table4[[#This Row],[Column3]])/Table4[[#This Row],[old flux]]</f>
        <v>0</v>
      </c>
    </row>
    <row r="1019" spans="6:28" hidden="1" x14ac:dyDescent="0.2">
      <c r="F1019" t="s">
        <v>6770</v>
      </c>
      <c r="G1019">
        <f>_xlfn.XLOOKUP(SUBSTITUTE(Table6[[#This Row],[rxn]],"'",""),Table1[rxnid2],Table1[kapp (1/h)],MEDIAN(Table1[kapp (1/h)]))</f>
        <v>24803.684102600713</v>
      </c>
      <c r="J1019" t="s">
        <v>1129</v>
      </c>
      <c r="K1019" t="s">
        <v>415</v>
      </c>
      <c r="L1019">
        <v>1.0122273999999999E-8</v>
      </c>
      <c r="M1019" cm="1">
        <f t="array" ref="M1019">(_xlfn._xlws.FILTER(Table3[Column2],Table3[Column2]=Table2[[#This Row],[Column1]],"")=Table2[[#This Row],[Column1]])*Table2[[#This Row],[Column3]]</f>
        <v>0</v>
      </c>
      <c r="P1019" t="s">
        <v>2896</v>
      </c>
      <c r="Q1019" t="str">
        <f>SUBSTITUTE(Table3[[#This Row],[Column1]],"'","")</f>
        <v>RXN-NADN_n_FWD-YOR025W</v>
      </c>
      <c r="S1019" t="s">
        <v>1129</v>
      </c>
      <c r="T1019" t="s">
        <v>415</v>
      </c>
      <c r="U1019">
        <v>1.0122273999999999E-8</v>
      </c>
      <c r="V1019" cm="1">
        <f t="array" ref="V1019">(_xlfn._xlws.FILTER(Table3[Column2],Table3[Column2]=Table5[[#This Row],[Column1]],"")=Table5[[#This Row],[Column1]])*Table5[[#This Row],[Column3]]</f>
        <v>0</v>
      </c>
      <c r="X1019" t="s">
        <v>998</v>
      </c>
      <c r="Y1019" t="s">
        <v>415</v>
      </c>
      <c r="Z1019">
        <v>1.34135014E-7</v>
      </c>
      <c r="AA1019">
        <f>_xlfn.XLOOKUP(Table4[[#This Row],[Column1]],Table2[Column1],Table2[Column3])</f>
        <v>1.34135014E-7</v>
      </c>
      <c r="AB1019">
        <f>(Table4[[#This Row],[old flux]]-Table4[[#This Row],[Column3]])/Table4[[#This Row],[old flux]]</f>
        <v>0</v>
      </c>
    </row>
    <row r="1020" spans="6:28" hidden="1" x14ac:dyDescent="0.2">
      <c r="F1020" t="s">
        <v>6771</v>
      </c>
      <c r="G1020">
        <f>_xlfn.XLOOKUP(SUBSTITUTE(Table6[[#This Row],[rxn]],"'",""),Table1[rxnid2],Table1[kapp (1/h)],MEDIAN(Table1[kapp (1/h)]))</f>
        <v>24803.684102600713</v>
      </c>
      <c r="J1020" t="s">
        <v>1130</v>
      </c>
      <c r="K1020" t="s">
        <v>415</v>
      </c>
      <c r="L1020">
        <v>1.2024219300000001E-7</v>
      </c>
      <c r="M1020" cm="1">
        <f t="array" ref="M1020">(_xlfn._xlws.FILTER(Table3[Column2],Table3[Column2]=Table2[[#This Row],[Column1]],"")=Table2[[#This Row],[Column1]])*Table2[[#This Row],[Column3]]</f>
        <v>0</v>
      </c>
      <c r="P1020" t="s">
        <v>2897</v>
      </c>
      <c r="Q1020" t="str">
        <f>SUBSTITUTE(Table3[[#This Row],[Column1]],"'","")</f>
        <v>RXN-NADN_n_FWD-YOL068C</v>
      </c>
      <c r="S1020" t="s">
        <v>1130</v>
      </c>
      <c r="T1020" t="s">
        <v>415</v>
      </c>
      <c r="U1020">
        <v>1.2024219300000001E-7</v>
      </c>
      <c r="V1020" cm="1">
        <f t="array" ref="V1020">(_xlfn._xlws.FILTER(Table3[Column2],Table3[Column2]=Table5[[#This Row],[Column1]],"")=Table5[[#This Row],[Column1]])*Table5[[#This Row],[Column3]]</f>
        <v>0</v>
      </c>
      <c r="X1020" t="s">
        <v>5420</v>
      </c>
      <c r="Y1020" t="s">
        <v>415</v>
      </c>
      <c r="Z1020">
        <v>1.4335740000000001E-9</v>
      </c>
      <c r="AA1020" t="e">
        <f>_xlfn.XLOOKUP(Table4[[#This Row],[Column1]],Table2[Column1],Table2[Column3])</f>
        <v>#N/A</v>
      </c>
      <c r="AB1020" t="e">
        <f>(Table4[[#This Row],[old flux]]-Table4[[#This Row],[Column3]])/Table4[[#This Row],[old flux]]</f>
        <v>#N/A</v>
      </c>
    </row>
    <row r="1021" spans="6:28" hidden="1" x14ac:dyDescent="0.2">
      <c r="F1021" t="s">
        <v>6772</v>
      </c>
      <c r="G1021">
        <f>_xlfn.XLOOKUP(SUBSTITUTE(Table6[[#This Row],[rxn]],"'",""),Table1[rxnid2],Table1[kapp (1/h)],MEDIAN(Table1[kapp (1/h)]))</f>
        <v>24803.684102600713</v>
      </c>
      <c r="J1021" t="s">
        <v>1131</v>
      </c>
      <c r="K1021" t="s">
        <v>415</v>
      </c>
      <c r="L1021">
        <v>4.4701284999999999E-8</v>
      </c>
      <c r="M1021" cm="1">
        <f t="array" ref="M1021">(_xlfn._xlws.FILTER(Table3[Column2],Table3[Column2]=Table2[[#This Row],[Column1]],"")=Table2[[#This Row],[Column1]])*Table2[[#This Row],[Column3]]</f>
        <v>0</v>
      </c>
      <c r="P1021" t="s">
        <v>2898</v>
      </c>
      <c r="Q1021" t="str">
        <f>SUBSTITUTE(Table3[[#This Row],[Column1]],"'","")</f>
        <v>RXN-NADN_n_FWD-YDL042C</v>
      </c>
      <c r="S1021" t="s">
        <v>1131</v>
      </c>
      <c r="T1021" t="s">
        <v>415</v>
      </c>
      <c r="U1021">
        <v>4.4701284999999999E-8</v>
      </c>
      <c r="V1021" cm="1">
        <f t="array" ref="V1021">(_xlfn._xlws.FILTER(Table3[Column2],Table3[Column2]=Table5[[#This Row],[Column1]],"")=Table5[[#This Row],[Column1]])*Table5[[#This Row],[Column3]]</f>
        <v>0</v>
      </c>
      <c r="X1021" t="s">
        <v>999</v>
      </c>
      <c r="Y1021" t="s">
        <v>415</v>
      </c>
      <c r="Z1021">
        <v>4.8346282779999997E-6</v>
      </c>
      <c r="AA1021">
        <f>_xlfn.XLOOKUP(Table4[[#This Row],[Column1]],Table2[Column1],Table2[Column3])</f>
        <v>4.8346282779999997E-6</v>
      </c>
      <c r="AB1021">
        <f>(Table4[[#This Row],[old flux]]-Table4[[#This Row],[Column3]])/Table4[[#This Row],[old flux]]</f>
        <v>0</v>
      </c>
    </row>
    <row r="1022" spans="6:28" hidden="1" x14ac:dyDescent="0.2">
      <c r="F1022" t="s">
        <v>6773</v>
      </c>
      <c r="G1022">
        <f>_xlfn.XLOOKUP(SUBSTITUTE(Table6[[#This Row],[rxn]],"'",""),Table1[rxnid2],Table1[kapp (1/h)],MEDIAN(Table1[kapp (1/h)]))</f>
        <v>24803.684102600713</v>
      </c>
      <c r="J1022" t="s">
        <v>1132</v>
      </c>
      <c r="K1022" t="s">
        <v>415</v>
      </c>
      <c r="L1022">
        <v>1.6134429600000001E-7</v>
      </c>
      <c r="M1022" cm="1">
        <f t="array" ref="M1022">(_xlfn._xlws.FILTER(Table3[Column2],Table3[Column2]=Table2[[#This Row],[Column1]],"")=Table2[[#This Row],[Column1]])*Table2[[#This Row],[Column3]]</f>
        <v>0</v>
      </c>
      <c r="P1022" t="s">
        <v>2899</v>
      </c>
      <c r="Q1022" t="str">
        <f>SUBSTITUTE(Table3[[#This Row],[Column1]],"'","")</f>
        <v>RXN-NADHq6_c_FWD-YDL085W</v>
      </c>
      <c r="S1022" t="s">
        <v>1132</v>
      </c>
      <c r="T1022" t="s">
        <v>415</v>
      </c>
      <c r="U1022">
        <v>1.6134429600000001E-7</v>
      </c>
      <c r="V1022" cm="1">
        <f t="array" ref="V1022">(_xlfn._xlws.FILTER(Table3[Column2],Table3[Column2]=Table5[[#This Row],[Column1]],"")=Table5[[#This Row],[Column1]])*Table5[[#This Row],[Column3]]</f>
        <v>0</v>
      </c>
      <c r="X1022" t="s">
        <v>1000</v>
      </c>
      <c r="Y1022" t="s">
        <v>415</v>
      </c>
      <c r="Z1022">
        <v>3.4611913999999998E-8</v>
      </c>
      <c r="AA1022">
        <f>_xlfn.XLOOKUP(Table4[[#This Row],[Column1]],Table2[Column1],Table2[Column3])</f>
        <v>3.4611913999999998E-8</v>
      </c>
      <c r="AB1022">
        <f>(Table4[[#This Row],[old flux]]-Table4[[#This Row],[Column3]])/Table4[[#This Row],[old flux]]</f>
        <v>0</v>
      </c>
    </row>
    <row r="1023" spans="6:28" hidden="1" x14ac:dyDescent="0.2">
      <c r="F1023" t="s">
        <v>6774</v>
      </c>
      <c r="G1023">
        <f>_xlfn.XLOOKUP(SUBSTITUTE(Table6[[#This Row],[rxn]],"'",""),Table1[rxnid2],Table1[kapp (1/h)],MEDIAN(Table1[kapp (1/h)]))</f>
        <v>24803.684102600713</v>
      </c>
      <c r="J1023" t="s">
        <v>1133</v>
      </c>
      <c r="K1023" t="s">
        <v>415</v>
      </c>
      <c r="L1023">
        <v>2.10260896E-7</v>
      </c>
      <c r="M1023" cm="1">
        <f t="array" ref="M1023">(_xlfn._xlws.FILTER(Table3[Column2],Table3[Column2]=Table2[[#This Row],[Column1]],"")=Table2[[#This Row],[Column1]])*Table2[[#This Row],[Column3]]</f>
        <v>0</v>
      </c>
      <c r="P1023" t="s">
        <v>2900</v>
      </c>
      <c r="Q1023" t="str">
        <f>SUBSTITUTE(Table3[[#This Row],[Column1]],"'","")</f>
        <v>RXN-NADHq6_c_FWD-YMR145C</v>
      </c>
      <c r="S1023" t="s">
        <v>1133</v>
      </c>
      <c r="T1023" t="s">
        <v>415</v>
      </c>
      <c r="U1023">
        <v>2.10260896E-7</v>
      </c>
      <c r="V1023" cm="1">
        <f t="array" ref="V1023">(_xlfn._xlws.FILTER(Table3[Column2],Table3[Column2]=Table5[[#This Row],[Column1]],"")=Table5[[#This Row],[Column1]])*Table5[[#This Row],[Column3]]</f>
        <v>0</v>
      </c>
      <c r="X1023" t="s">
        <v>5421</v>
      </c>
      <c r="Y1023" t="s">
        <v>415</v>
      </c>
      <c r="Z1023">
        <v>8.4750290000000008E-9</v>
      </c>
      <c r="AA1023" t="e">
        <f>_xlfn.XLOOKUP(Table4[[#This Row],[Column1]],Table2[Column1],Table2[Column3])</f>
        <v>#N/A</v>
      </c>
      <c r="AB1023" t="e">
        <f>(Table4[[#This Row],[old flux]]-Table4[[#This Row],[Column3]])/Table4[[#This Row],[old flux]]</f>
        <v>#N/A</v>
      </c>
    </row>
    <row r="1024" spans="6:28" hidden="1" x14ac:dyDescent="0.2">
      <c r="F1024" t="s">
        <v>6775</v>
      </c>
      <c r="G1024">
        <f>_xlfn.XLOOKUP(SUBSTITUTE(Table6[[#This Row],[rxn]],"'",""),Table1[rxnid2],Table1[kapp (1/h)],MEDIAN(Table1[kapp (1/h)]))</f>
        <v>24803.684102600713</v>
      </c>
      <c r="J1024" t="s">
        <v>1134</v>
      </c>
      <c r="K1024" t="s">
        <v>415</v>
      </c>
      <c r="L1024">
        <v>2.10260896E-7</v>
      </c>
      <c r="M1024" cm="1">
        <f t="array" ref="M1024">(_xlfn._xlws.FILTER(Table3[Column2],Table3[Column2]=Table2[[#This Row],[Column1]],"")=Table2[[#This Row],[Column1]])*Table2[[#This Row],[Column3]]</f>
        <v>0</v>
      </c>
      <c r="P1024" t="s">
        <v>2901</v>
      </c>
      <c r="Q1024" t="str">
        <f>SUBSTITUTE(Table3[[#This Row],[Column1]],"'","")</f>
        <v>RXN-NADHK1_c_FWD-YJR049C</v>
      </c>
      <c r="S1024" t="s">
        <v>1134</v>
      </c>
      <c r="T1024" t="s">
        <v>415</v>
      </c>
      <c r="U1024">
        <v>2.10260896E-7</v>
      </c>
      <c r="V1024" cm="1">
        <f t="array" ref="V1024">(_xlfn._xlws.FILTER(Table3[Column2],Table3[Column2]=Table5[[#This Row],[Column1]],"")=Table5[[#This Row],[Column1]])*Table5[[#This Row],[Column3]]</f>
        <v>0</v>
      </c>
      <c r="X1024" t="s">
        <v>1001</v>
      </c>
      <c r="Y1024" t="s">
        <v>415</v>
      </c>
      <c r="Z1024">
        <v>3.9008038999999997E-8</v>
      </c>
      <c r="AA1024">
        <f>_xlfn.XLOOKUP(Table4[[#This Row],[Column1]],Table2[Column1],Table2[Column3])</f>
        <v>3.9008038999999997E-8</v>
      </c>
      <c r="AB1024">
        <f>(Table4[[#This Row],[old flux]]-Table4[[#This Row],[Column3]])/Table4[[#This Row],[old flux]]</f>
        <v>0</v>
      </c>
    </row>
    <row r="1025" spans="6:28" hidden="1" x14ac:dyDescent="0.2">
      <c r="F1025" t="s">
        <v>6776</v>
      </c>
      <c r="G1025">
        <f>_xlfn.XLOOKUP(SUBSTITUTE(Table6[[#This Row],[rxn]],"'",""),Table1[rxnid2],Table1[kapp (1/h)],MEDIAN(Table1[kapp (1/h)]))</f>
        <v>24803.684102600713</v>
      </c>
      <c r="J1025" t="s">
        <v>1135</v>
      </c>
      <c r="K1025" t="s">
        <v>415</v>
      </c>
      <c r="L1025">
        <v>2.9880228799999999E-7</v>
      </c>
      <c r="M1025" cm="1">
        <f t="array" ref="M1025">(_xlfn._xlws.FILTER(Table3[Column2],Table3[Column2]=Table2[[#This Row],[Column1]],"")=Table2[[#This Row],[Column1]])*Table2[[#This Row],[Column3]]</f>
        <v>0</v>
      </c>
      <c r="P1025" t="s">
        <v>2902</v>
      </c>
      <c r="Q1025" t="str">
        <f>SUBSTITUTE(Table3[[#This Row],[Column1]],"'","")</f>
        <v>RXN-NADHK1_c_FWD-YEL041W</v>
      </c>
      <c r="S1025" t="s">
        <v>1135</v>
      </c>
      <c r="T1025" t="s">
        <v>415</v>
      </c>
      <c r="U1025">
        <v>2.9880228799999999E-7</v>
      </c>
      <c r="V1025" cm="1">
        <f t="array" ref="V1025">(_xlfn._xlws.FILTER(Table3[Column2],Table3[Column2]=Table5[[#This Row],[Column1]],"")=Table5[[#This Row],[Column1]])*Table5[[#This Row],[Column3]]</f>
        <v>0</v>
      </c>
      <c r="X1025" t="s">
        <v>5422</v>
      </c>
      <c r="Y1025" t="s">
        <v>415</v>
      </c>
      <c r="Z1025">
        <v>7.3212069999999997E-9</v>
      </c>
      <c r="AA1025" t="e">
        <f>_xlfn.XLOOKUP(Table4[[#This Row],[Column1]],Table2[Column1],Table2[Column3])</f>
        <v>#N/A</v>
      </c>
      <c r="AB1025" t="e">
        <f>(Table4[[#This Row],[old flux]]-Table4[[#This Row],[Column3]])/Table4[[#This Row],[old flux]]</f>
        <v>#N/A</v>
      </c>
    </row>
    <row r="1026" spans="6:28" hidden="1" x14ac:dyDescent="0.2">
      <c r="F1026" t="s">
        <v>6777</v>
      </c>
      <c r="G1026">
        <f>_xlfn.XLOOKUP(SUBSTITUTE(Table6[[#This Row],[rxn]],"'",""),Table1[rxnid2],Table1[kapp (1/h)],MEDIAN(Table1[kapp (1/h)]))</f>
        <v>24803.684102600713</v>
      </c>
      <c r="J1026" t="s">
        <v>1136</v>
      </c>
      <c r="K1026" t="s">
        <v>415</v>
      </c>
      <c r="L1026">
        <v>2.5287743999999999E-8</v>
      </c>
      <c r="M1026" cm="1">
        <f t="array" ref="M1026">(_xlfn._xlws.FILTER(Table3[Column2],Table3[Column2]=Table2[[#This Row],[Column1]],"")=Table2[[#This Row],[Column1]])*Table2[[#This Row],[Column3]]</f>
        <v>0</v>
      </c>
      <c r="P1026" t="s">
        <v>2903</v>
      </c>
      <c r="Q1026" t="str">
        <f>SUBSTITUTE(Table3[[#This Row],[Column1]],"'","")</f>
        <v>RXN-NADHK1_m_FWD-YPL188W</v>
      </c>
      <c r="S1026" t="s">
        <v>1136</v>
      </c>
      <c r="T1026" t="s">
        <v>415</v>
      </c>
      <c r="U1026">
        <v>2.5287743999999999E-8</v>
      </c>
      <c r="V1026" cm="1">
        <f t="array" ref="V1026">(_xlfn._xlws.FILTER(Table3[Column2],Table3[Column2]=Table5[[#This Row],[Column1]],"")=Table5[[#This Row],[Column1]])*Table5[[#This Row],[Column3]]</f>
        <v>0</v>
      </c>
      <c r="X1026" t="s">
        <v>5423</v>
      </c>
      <c r="Y1026" t="s">
        <v>415</v>
      </c>
      <c r="Z1026">
        <v>9.7182700000000002E-10</v>
      </c>
      <c r="AA1026" t="e">
        <f>_xlfn.XLOOKUP(Table4[[#This Row],[Column1]],Table2[Column1],Table2[Column3])</f>
        <v>#N/A</v>
      </c>
      <c r="AB1026" t="e">
        <f>(Table4[[#This Row],[old flux]]-Table4[[#This Row],[Column3]])/Table4[[#This Row],[old flux]]</f>
        <v>#N/A</v>
      </c>
    </row>
    <row r="1027" spans="6:28" hidden="1" x14ac:dyDescent="0.2">
      <c r="F1027" t="s">
        <v>6778</v>
      </c>
      <c r="G1027">
        <f>_xlfn.XLOOKUP(SUBSTITUTE(Table6[[#This Row],[rxn]],"'",""),Table1[rxnid2],Table1[kapp (1/h)],MEDIAN(Table1[kapp (1/h)]))</f>
        <v>24803.684102600713</v>
      </c>
      <c r="J1027" t="s">
        <v>1137</v>
      </c>
      <c r="K1027" t="s">
        <v>415</v>
      </c>
      <c r="L1027">
        <v>2.8381391E-8</v>
      </c>
      <c r="M1027" cm="1">
        <f t="array" ref="M1027">(_xlfn._xlws.FILTER(Table3[Column2],Table3[Column2]=Table2[[#This Row],[Column1]],"")=Table2[[#This Row],[Column1]])*Table2[[#This Row],[Column3]]</f>
        <v>0</v>
      </c>
      <c r="P1027" t="s">
        <v>2904</v>
      </c>
      <c r="Q1027" t="str">
        <f>SUBSTITUTE(Table3[[#This Row],[Column1]],"'","")</f>
        <v>RXN-NADHK1_m_FWD-YJR049C</v>
      </c>
      <c r="S1027" t="s">
        <v>1137</v>
      </c>
      <c r="T1027" t="s">
        <v>415</v>
      </c>
      <c r="U1027">
        <v>2.8381391E-8</v>
      </c>
      <c r="V1027" cm="1">
        <f t="array" ref="V1027">(_xlfn._xlws.FILTER(Table3[Column2],Table3[Column2]=Table5[[#This Row],[Column1]],"")=Table5[[#This Row],[Column1]])*Table5[[#This Row],[Column3]]</f>
        <v>0</v>
      </c>
      <c r="X1027" t="s">
        <v>1002</v>
      </c>
      <c r="Y1027" t="s">
        <v>415</v>
      </c>
      <c r="Z1027">
        <v>1.7749398E-8</v>
      </c>
      <c r="AA1027">
        <f>_xlfn.XLOOKUP(Table4[[#This Row],[Column1]],Table2[Column1],Table2[Column3])</f>
        <v>1.7749398E-8</v>
      </c>
      <c r="AB1027">
        <f>(Table4[[#This Row],[old flux]]-Table4[[#This Row],[Column3]])/Table4[[#This Row],[old flux]]</f>
        <v>0</v>
      </c>
    </row>
    <row r="1028" spans="6:28" hidden="1" x14ac:dyDescent="0.2">
      <c r="F1028" t="s">
        <v>6779</v>
      </c>
      <c r="G1028">
        <f>_xlfn.XLOOKUP(SUBSTITUTE(Table6[[#This Row],[rxn]],"'",""),Table1[rxnid2],Table1[kapp (1/h)],MEDIAN(Table1[kapp (1/h)]))</f>
        <v>24803.684102600713</v>
      </c>
      <c r="J1028" t="s">
        <v>1138</v>
      </c>
      <c r="K1028" t="s">
        <v>415</v>
      </c>
      <c r="L1028">
        <v>3.8404132E-8</v>
      </c>
      <c r="M1028" cm="1">
        <f t="array" ref="M1028">(_xlfn._xlws.FILTER(Table3[Column2],Table3[Column2]=Table2[[#This Row],[Column1]],"")=Table2[[#This Row],[Column1]])*Table2[[#This Row],[Column3]]</f>
        <v>0</v>
      </c>
      <c r="P1028" t="s">
        <v>2905</v>
      </c>
      <c r="Q1028" t="str">
        <f>SUBSTITUTE(Table3[[#This Row],[Column1]],"'","")</f>
        <v>RXN-NADHK1_m_FWD-YEL041W</v>
      </c>
      <c r="S1028" t="s">
        <v>1138</v>
      </c>
      <c r="T1028" t="s">
        <v>415</v>
      </c>
      <c r="U1028">
        <v>3.8404132E-8</v>
      </c>
      <c r="V1028" cm="1">
        <f t="array" ref="V1028">(_xlfn._xlws.FILTER(Table3[Column2],Table3[Column2]=Table5[[#This Row],[Column1]],"")=Table5[[#This Row],[Column1]])*Table5[[#This Row],[Column3]]</f>
        <v>0</v>
      </c>
      <c r="X1028" t="s">
        <v>5424</v>
      </c>
      <c r="Y1028" t="s">
        <v>415</v>
      </c>
      <c r="Z1028">
        <v>1.86068E-9</v>
      </c>
      <c r="AA1028" t="e">
        <f>_xlfn.XLOOKUP(Table4[[#This Row],[Column1]],Table2[Column1],Table2[Column3])</f>
        <v>#N/A</v>
      </c>
      <c r="AB1028" t="e">
        <f>(Table4[[#This Row],[old flux]]-Table4[[#This Row],[Column3]])/Table4[[#This Row],[old flux]]</f>
        <v>#N/A</v>
      </c>
    </row>
    <row r="1029" spans="6:28" hidden="1" x14ac:dyDescent="0.2">
      <c r="F1029" t="s">
        <v>6780</v>
      </c>
      <c r="G1029">
        <f>_xlfn.XLOOKUP(SUBSTITUTE(Table6[[#This Row],[rxn]],"'",""),Table1[rxnid2],Table1[kapp (1/h)],MEDIAN(Table1[kapp (1/h)]))</f>
        <v>24803.684102600713</v>
      </c>
      <c r="J1029" t="s">
        <v>1139</v>
      </c>
      <c r="K1029" t="s">
        <v>415</v>
      </c>
      <c r="L1029">
        <v>7.2023277288199995E-4</v>
      </c>
      <c r="M1029" cm="1">
        <f t="array" ref="M1029">(_xlfn._xlws.FILTER(Table3[Column2],Table3[Column2]=Table2[[#This Row],[Column1]],"")=Table2[[#This Row],[Column1]])*Table2[[#This Row],[Column3]]</f>
        <v>0</v>
      </c>
      <c r="P1029" t="s">
        <v>2906</v>
      </c>
      <c r="Q1029" t="str">
        <f>SUBSTITUTE(Table3[[#This Row],[Column1]],"'","")</f>
        <v>RXN-NADHq6_m_FWD-YML120C</v>
      </c>
      <c r="S1029" t="s">
        <v>1139</v>
      </c>
      <c r="T1029" t="s">
        <v>415</v>
      </c>
      <c r="U1029">
        <v>7.2023277288199995E-4</v>
      </c>
      <c r="V1029" cm="1">
        <f t="array" ref="V1029">(_xlfn._xlws.FILTER(Table3[Column2],Table3[Column2]=Table5[[#This Row],[Column1]],"")=Table5[[#This Row],[Column1]])*Table5[[#This Row],[Column3]]</f>
        <v>0</v>
      </c>
      <c r="X1029" t="s">
        <v>1003</v>
      </c>
      <c r="Y1029" t="s">
        <v>415</v>
      </c>
      <c r="Z1029">
        <v>1.2812601999999999E-8</v>
      </c>
      <c r="AA1029">
        <f>_xlfn.XLOOKUP(Table4[[#This Row],[Column1]],Table2[Column1],Table2[Column3])</f>
        <v>1.2812601999999999E-8</v>
      </c>
      <c r="AB1029">
        <f>(Table4[[#This Row],[old flux]]-Table4[[#This Row],[Column3]])/Table4[[#This Row],[old flux]]</f>
        <v>0</v>
      </c>
    </row>
    <row r="1030" spans="6:28" hidden="1" x14ac:dyDescent="0.2">
      <c r="F1030" t="s">
        <v>6781</v>
      </c>
      <c r="G1030">
        <f>_xlfn.XLOOKUP(SUBSTITUTE(Table6[[#This Row],[rxn]],"'",""),Table1[rxnid2],Table1[kapp (1/h)],MEDIAN(Table1[kapp (1/h)]))</f>
        <v>24803.684102600713</v>
      </c>
      <c r="J1030" t="s">
        <v>1140</v>
      </c>
      <c r="K1030" t="s">
        <v>415</v>
      </c>
      <c r="L1030">
        <v>7.2023277288199995E-4</v>
      </c>
      <c r="M1030" cm="1">
        <f t="array" ref="M1030">(_xlfn._xlws.FILTER(Table3[Column2],Table3[Column2]=Table2[[#This Row],[Column1]],"")=Table2[[#This Row],[Column1]])*Table2[[#This Row],[Column3]]</f>
        <v>0</v>
      </c>
      <c r="P1030" t="s">
        <v>2907</v>
      </c>
      <c r="Q1030" t="str">
        <f>SUBSTITUTE(Table3[[#This Row],[Column1]],"'","")</f>
        <v>RXN-NAMNPP_c_FWD-YOR209C</v>
      </c>
      <c r="S1030" t="s">
        <v>1140</v>
      </c>
      <c r="T1030" t="s">
        <v>415</v>
      </c>
      <c r="U1030">
        <v>7.2023277288199995E-4</v>
      </c>
      <c r="V1030" cm="1">
        <f t="array" ref="V1030">(_xlfn._xlws.FILTER(Table3[Column2],Table3[Column2]=Table5[[#This Row],[Column1]],"")=Table5[[#This Row],[Column1]])*Table5[[#This Row],[Column3]]</f>
        <v>0</v>
      </c>
      <c r="X1030" t="s">
        <v>1004</v>
      </c>
      <c r="Y1030" t="s">
        <v>415</v>
      </c>
      <c r="Z1030">
        <v>2.1669315999999999E-8</v>
      </c>
      <c r="AA1030">
        <f>_xlfn.XLOOKUP(Table4[[#This Row],[Column1]],Table2[Column1],Table2[Column3])</f>
        <v>2.1669315999999999E-8</v>
      </c>
      <c r="AB1030">
        <f>(Table4[[#This Row],[old flux]]-Table4[[#This Row],[Column3]])/Table4[[#This Row],[old flux]]</f>
        <v>0</v>
      </c>
    </row>
    <row r="1031" spans="6:28" hidden="1" x14ac:dyDescent="0.2">
      <c r="F1031" t="s">
        <v>6782</v>
      </c>
      <c r="G1031">
        <f>_xlfn.XLOOKUP(SUBSTITUTE(Table6[[#This Row],[rxn]],"'",""),Table1[rxnid2],Table1[kapp (1/h)],MEDIAN(Table1[kapp (1/h)]))</f>
        <v>24803.684102600713</v>
      </c>
      <c r="J1031" t="s">
        <v>1141</v>
      </c>
      <c r="K1031" t="s">
        <v>415</v>
      </c>
      <c r="L1031">
        <v>7.2023277288199995E-4</v>
      </c>
      <c r="M1031" cm="1">
        <f t="array" ref="M1031">(_xlfn._xlws.FILTER(Table3[Column2],Table3[Column2]=Table2[[#This Row],[Column1]],"")=Table2[[#This Row],[Column1]])*Table2[[#This Row],[Column3]]</f>
        <v>0</v>
      </c>
      <c r="P1031" t="s">
        <v>2908</v>
      </c>
      <c r="Q1031" t="str">
        <f>SUBSTITUTE(Table3[[#This Row],[Column1]],"'","")</f>
        <v>RXN-NAMNPP_m_FWD-YOR209C</v>
      </c>
      <c r="S1031" t="s">
        <v>1141</v>
      </c>
      <c r="T1031" t="s">
        <v>415</v>
      </c>
      <c r="U1031">
        <v>7.2023277288199995E-4</v>
      </c>
      <c r="V1031" cm="1">
        <f t="array" ref="V1031">(_xlfn._xlws.FILTER(Table3[Column2],Table3[Column2]=Table5[[#This Row],[Column1]],"")=Table5[[#This Row],[Column1]])*Table5[[#This Row],[Column3]]</f>
        <v>0</v>
      </c>
      <c r="X1031" t="s">
        <v>1005</v>
      </c>
      <c r="Y1031" t="s">
        <v>415</v>
      </c>
      <c r="Z1031">
        <v>4.9356671000000001E-8</v>
      </c>
      <c r="AA1031">
        <f>_xlfn.XLOOKUP(Table4[[#This Row],[Column1]],Table2[Column1],Table2[Column3])</f>
        <v>4.9356671000000001E-8</v>
      </c>
      <c r="AB1031">
        <f>(Table4[[#This Row],[old flux]]-Table4[[#This Row],[Column3]])/Table4[[#This Row],[old flux]]</f>
        <v>0</v>
      </c>
    </row>
    <row r="1032" spans="6:28" hidden="1" x14ac:dyDescent="0.2">
      <c r="F1032" t="s">
        <v>6783</v>
      </c>
      <c r="G1032">
        <f>_xlfn.XLOOKUP(SUBSTITUTE(Table6[[#This Row],[rxn]],"'",""),Table1[rxnid2],Table1[kapp (1/h)],MEDIAN(Table1[kapp (1/h)]))</f>
        <v>24803.684102600713</v>
      </c>
      <c r="J1032" t="s">
        <v>1142</v>
      </c>
      <c r="K1032" t="s">
        <v>415</v>
      </c>
      <c r="L1032">
        <v>7.2023277288199995E-4</v>
      </c>
      <c r="M1032" cm="1">
        <f t="array" ref="M1032">(_xlfn._xlws.FILTER(Table3[Column2],Table3[Column2]=Table2[[#This Row],[Column1]],"")=Table2[[#This Row],[Column1]])*Table2[[#This Row],[Column3]]</f>
        <v>0</v>
      </c>
      <c r="P1032" t="s">
        <v>2909</v>
      </c>
      <c r="Q1032" t="str">
        <f>SUBSTITUTE(Table3[[#This Row],[Column1]],"'","")</f>
        <v>RXN-NNAM_c_FWD-YGL037C</v>
      </c>
      <c r="S1032" t="s">
        <v>1142</v>
      </c>
      <c r="T1032" t="s">
        <v>415</v>
      </c>
      <c r="U1032">
        <v>7.2023277288199995E-4</v>
      </c>
      <c r="V1032" cm="1">
        <f t="array" ref="V1032">(_xlfn._xlws.FILTER(Table3[Column2],Table3[Column2]=Table5[[#This Row],[Column1]],"")=Table5[[#This Row],[Column1]])*Table5[[#This Row],[Column3]]</f>
        <v>0</v>
      </c>
      <c r="X1032" t="s">
        <v>1006</v>
      </c>
      <c r="Y1032" t="s">
        <v>415</v>
      </c>
      <c r="Z1032">
        <v>4.9094509739000001E-5</v>
      </c>
      <c r="AA1032">
        <f>_xlfn.XLOOKUP(Table4[[#This Row],[Column1]],Table2[Column1],Table2[Column3])</f>
        <v>4.9094509739000001E-5</v>
      </c>
      <c r="AB1032">
        <f>(Table4[[#This Row],[old flux]]-Table4[[#This Row],[Column3]])/Table4[[#This Row],[old flux]]</f>
        <v>0</v>
      </c>
    </row>
    <row r="1033" spans="6:28" hidden="1" x14ac:dyDescent="0.2">
      <c r="F1033" t="s">
        <v>6784</v>
      </c>
      <c r="G1033">
        <f>_xlfn.XLOOKUP(SUBSTITUTE(Table6[[#This Row],[rxn]],"'",""),Table1[rxnid2],Table1[kapp (1/h)],MEDIAN(Table1[kapp (1/h)]))</f>
        <v>24803.684102600713</v>
      </c>
      <c r="J1033" t="s">
        <v>1143</v>
      </c>
      <c r="K1033" t="s">
        <v>415</v>
      </c>
      <c r="L1033">
        <v>1.51912090874442</v>
      </c>
      <c r="M1033" cm="1">
        <f t="array" ref="M1033">(_xlfn._xlws.FILTER(Table3[Column2],Table3[Column2]=Table2[[#This Row],[Column1]],"")=Table2[[#This Row],[Column1]])*Table2[[#This Row],[Column3]]</f>
        <v>0</v>
      </c>
      <c r="P1033" t="s">
        <v>2910</v>
      </c>
      <c r="Q1033" t="str">
        <f>SUBSTITUTE(Table3[[#This Row],[Column1]],"'","")</f>
        <v>RXN-NNMT_c_FWD-YLR285W</v>
      </c>
      <c r="S1033" t="s">
        <v>1143</v>
      </c>
      <c r="T1033" t="s">
        <v>415</v>
      </c>
      <c r="U1033">
        <v>1.51912090874442</v>
      </c>
      <c r="V1033" cm="1">
        <f t="array" ref="V1033">(_xlfn._xlws.FILTER(Table3[Column2],Table3[Column2]=Table5[[#This Row],[Column1]],"")=Table5[[#This Row],[Column1]])*Table5[[#This Row],[Column3]]</f>
        <v>0</v>
      </c>
      <c r="X1033" t="s">
        <v>5425</v>
      </c>
      <c r="Y1033" t="s">
        <v>415</v>
      </c>
      <c r="Z1033">
        <v>6.5366400000000003E-10</v>
      </c>
      <c r="AA1033" t="e">
        <f>_xlfn.XLOOKUP(Table4[[#This Row],[Column1]],Table2[Column1],Table2[Column3])</f>
        <v>#N/A</v>
      </c>
      <c r="AB1033" t="e">
        <f>(Table4[[#This Row],[old flux]]-Table4[[#This Row],[Column3]])/Table4[[#This Row],[old flux]]</f>
        <v>#N/A</v>
      </c>
    </row>
    <row r="1034" spans="6:28" hidden="1" x14ac:dyDescent="0.2">
      <c r="F1034" t="s">
        <v>6785</v>
      </c>
      <c r="G1034">
        <f>_xlfn.XLOOKUP(SUBSTITUTE(Table6[[#This Row],[rxn]],"'",""),Table1[rxnid2],Table1[kapp (1/h)],MEDIAN(Table1[kapp (1/h)]))</f>
        <v>24803.684102600713</v>
      </c>
      <c r="J1034" t="s">
        <v>1144</v>
      </c>
      <c r="K1034" t="s">
        <v>415</v>
      </c>
      <c r="L1034">
        <v>7.2023277288199995E-4</v>
      </c>
      <c r="M1034" cm="1">
        <f t="array" ref="M1034">(_xlfn._xlws.FILTER(Table3[Column2],Table3[Column2]=Table2[[#This Row],[Column1]],"")=Table2[[#This Row],[Column1]])*Table2[[#This Row],[Column3]]</f>
        <v>0</v>
      </c>
      <c r="P1034" t="s">
        <v>2911</v>
      </c>
      <c r="Q1034" t="str">
        <f>SUBSTITUTE(Table3[[#This Row],[Column1]],"'","")</f>
        <v>RXN-ANNAT_c_FWD-YCL047C</v>
      </c>
      <c r="S1034" t="s">
        <v>1144</v>
      </c>
      <c r="T1034" t="s">
        <v>415</v>
      </c>
      <c r="U1034">
        <v>7.2023277288199995E-4</v>
      </c>
      <c r="V1034" cm="1">
        <f t="array" ref="V1034">(_xlfn._xlws.FILTER(Table3[Column2],Table3[Column2]=Table5[[#This Row],[Column1]],"")=Table5[[#This Row],[Column1]])*Table5[[#This Row],[Column3]]</f>
        <v>0</v>
      </c>
      <c r="X1034" t="s">
        <v>1007</v>
      </c>
      <c r="Y1034" t="s">
        <v>415</v>
      </c>
      <c r="Z1034">
        <v>1.9682092500000001E-7</v>
      </c>
      <c r="AA1034">
        <f>_xlfn.XLOOKUP(Table4[[#This Row],[Column1]],Table2[Column1],Table2[Column3])</f>
        <v>1.9682092500000001E-7</v>
      </c>
      <c r="AB1034">
        <f>(Table4[[#This Row],[old flux]]-Table4[[#This Row],[Column3]])/Table4[[#This Row],[old flux]]</f>
        <v>0</v>
      </c>
    </row>
    <row r="1035" spans="6:28" hidden="1" x14ac:dyDescent="0.2">
      <c r="F1035" t="s">
        <v>6786</v>
      </c>
      <c r="G1035">
        <f>_xlfn.XLOOKUP(SUBSTITUTE(Table6[[#This Row],[rxn]],"'",""),Table1[rxnid2],Table1[kapp (1/h)],MEDIAN(Table1[kapp (1/h)]))</f>
        <v>24803.684102600713</v>
      </c>
      <c r="J1035" t="s">
        <v>1145</v>
      </c>
      <c r="K1035" t="s">
        <v>415</v>
      </c>
      <c r="L1035">
        <v>7.2023277288199995E-4</v>
      </c>
      <c r="M1035" cm="1">
        <f t="array" ref="M1035">(_xlfn._xlws.FILTER(Table3[Column2],Table3[Column2]=Table2[[#This Row],[Column1]],"")=Table2[[#This Row],[Column1]])*Table2[[#This Row],[Column3]]</f>
        <v>0</v>
      </c>
      <c r="P1035" t="s">
        <v>2912</v>
      </c>
      <c r="Q1035" t="str">
        <f>SUBSTITUTE(Table3[[#This Row],[Column1]],"'","")</f>
        <v>RXN-ANNAT_n_FWD-YGR010W</v>
      </c>
      <c r="S1035" t="s">
        <v>1145</v>
      </c>
      <c r="T1035" t="s">
        <v>415</v>
      </c>
      <c r="U1035">
        <v>7.2023277288199995E-4</v>
      </c>
      <c r="V1035" cm="1">
        <f t="array" ref="V1035">(_xlfn._xlws.FILTER(Table3[Column2],Table3[Column2]=Table5[[#This Row],[Column1]],"")=Table5[[#This Row],[Column1]])*Table5[[#This Row],[Column3]]</f>
        <v>0</v>
      </c>
      <c r="X1035" t="s">
        <v>1008</v>
      </c>
      <c r="Y1035" t="s">
        <v>415</v>
      </c>
      <c r="Z1035">
        <v>1.1433979E-8</v>
      </c>
      <c r="AA1035">
        <f>_xlfn.XLOOKUP(Table4[[#This Row],[Column1]],Table2[Column1],Table2[Column3])</f>
        <v>1.1433979E-8</v>
      </c>
      <c r="AB1035">
        <f>(Table4[[#This Row],[old flux]]-Table4[[#This Row],[Column3]])/Table4[[#This Row],[old flux]]</f>
        <v>0</v>
      </c>
    </row>
    <row r="1036" spans="6:28" hidden="1" x14ac:dyDescent="0.2">
      <c r="F1036" t="s">
        <v>6787</v>
      </c>
      <c r="G1036">
        <f>_xlfn.XLOOKUP(SUBSTITUTE(Table6[[#This Row],[rxn]],"'",""),Table1[rxnid2],Table1[kapp (1/h)],MEDIAN(Table1[kapp (1/h)]))</f>
        <v>24803.684102600713</v>
      </c>
      <c r="J1036" t="s">
        <v>1146</v>
      </c>
      <c r="K1036" t="s">
        <v>415</v>
      </c>
      <c r="L1036">
        <v>7.2023277288199995E-4</v>
      </c>
      <c r="M1036" cm="1">
        <f t="array" ref="M1036">(_xlfn._xlws.FILTER(Table3[Column2],Table3[Column2]=Table2[[#This Row],[Column1]],"")=Table2[[#This Row],[Column1]])*Table2[[#This Row],[Column3]]</f>
        <v>0</v>
      </c>
      <c r="P1036" t="s">
        <v>2913</v>
      </c>
      <c r="Q1036" t="str">
        <f>SUBSTITUTE(Table3[[#This Row],[Column1]],"'","")</f>
        <v>RXN-NNATi_c_FWD-YGR010W</v>
      </c>
      <c r="S1036" t="s">
        <v>1146</v>
      </c>
      <c r="T1036" t="s">
        <v>415</v>
      </c>
      <c r="U1036">
        <v>7.2023277288199995E-4</v>
      </c>
      <c r="V1036" cm="1">
        <f t="array" ref="V1036">(_xlfn._xlws.FILTER(Table3[Column2],Table3[Column2]=Table5[[#This Row],[Column1]],"")=Table5[[#This Row],[Column1]])*Table5[[#This Row],[Column3]]</f>
        <v>0</v>
      </c>
      <c r="X1036" t="s">
        <v>1009</v>
      </c>
      <c r="Y1036" t="s">
        <v>415</v>
      </c>
      <c r="Z1036">
        <v>2.4958683600000001E-7</v>
      </c>
      <c r="AA1036">
        <f>_xlfn.XLOOKUP(Table4[[#This Row],[Column1]],Table2[Column1],Table2[Column3])</f>
        <v>2.4958683600000001E-7</v>
      </c>
      <c r="AB1036">
        <f>(Table4[[#This Row],[old flux]]-Table4[[#This Row],[Column3]])/Table4[[#This Row],[old flux]]</f>
        <v>0</v>
      </c>
    </row>
    <row r="1037" spans="6:28" hidden="1" x14ac:dyDescent="0.2">
      <c r="F1037" t="s">
        <v>6788</v>
      </c>
      <c r="G1037">
        <f>_xlfn.XLOOKUP(SUBSTITUTE(Table6[[#This Row],[rxn]],"'",""),Table1[rxnid2],Table1[kapp (1/h)],MEDIAN(Table1[kapp (1/h)]))</f>
        <v>24803.684102600713</v>
      </c>
      <c r="J1037" t="s">
        <v>1147</v>
      </c>
      <c r="K1037" t="s">
        <v>415</v>
      </c>
      <c r="L1037">
        <v>7.2023277288199995E-4</v>
      </c>
      <c r="M1037" cm="1">
        <f t="array" ref="M1037">(_xlfn._xlws.FILTER(Table3[Column2],Table3[Column2]=Table2[[#This Row],[Column1]],"")=Table2[[#This Row],[Column1]])*Table2[[#This Row],[Column3]]</f>
        <v>0</v>
      </c>
      <c r="P1037" t="s">
        <v>2914</v>
      </c>
      <c r="Q1037" t="str">
        <f>SUBSTITUTE(Table3[[#This Row],[Column1]],"'","")</f>
        <v>RXN-NNDPR_c_FWD-YFR047C</v>
      </c>
      <c r="S1037" t="s">
        <v>1147</v>
      </c>
      <c r="T1037" t="s">
        <v>415</v>
      </c>
      <c r="U1037">
        <v>7.2023277288199995E-4</v>
      </c>
      <c r="V1037" cm="1">
        <f t="array" ref="V1037">(_xlfn._xlws.FILTER(Table3[Column2],Table3[Column2]=Table5[[#This Row],[Column1]],"")=Table5[[#This Row],[Column1]])*Table5[[#This Row],[Column3]]</f>
        <v>0</v>
      </c>
      <c r="X1037" t="s">
        <v>1010</v>
      </c>
      <c r="Y1037" t="s">
        <v>415</v>
      </c>
      <c r="Z1037">
        <v>1.8170284000000001E-8</v>
      </c>
      <c r="AA1037">
        <f>_xlfn.XLOOKUP(Table4[[#This Row],[Column1]],Table2[Column1],Table2[Column3])</f>
        <v>1.8170284000000001E-8</v>
      </c>
      <c r="AB1037">
        <f>(Table4[[#This Row],[old flux]]-Table4[[#This Row],[Column3]])/Table4[[#This Row],[old flux]]</f>
        <v>0</v>
      </c>
    </row>
    <row r="1038" spans="6:28" hidden="1" x14ac:dyDescent="0.2">
      <c r="F1038" t="s">
        <v>6789</v>
      </c>
      <c r="G1038">
        <f>_xlfn.XLOOKUP(SUBSTITUTE(Table6[[#This Row],[rxn]],"'",""),Table1[rxnid2],Table1[kapp (1/h)],MEDIAN(Table1[kapp (1/h)]))</f>
        <v>24803.684102600713</v>
      </c>
      <c r="J1038" t="s">
        <v>1148</v>
      </c>
      <c r="K1038" t="s">
        <v>415</v>
      </c>
      <c r="L1038">
        <v>7.2023277288199995E-4</v>
      </c>
      <c r="M1038" cm="1">
        <f t="array" ref="M1038">(_xlfn._xlws.FILTER(Table3[Column2],Table3[Column2]=Table2[[#This Row],[Column1]],"")=Table2[[#This Row],[Column1]])*Table2[[#This Row],[Column3]]</f>
        <v>0</v>
      </c>
      <c r="P1038" t="s">
        <v>2915</v>
      </c>
      <c r="Q1038" t="str">
        <f>SUBSTITUTE(Table3[[#This Row],[Column1]],"'","")</f>
        <v>RXN-NNDPR_m_FWD-YFR047C</v>
      </c>
      <c r="S1038" t="s">
        <v>1148</v>
      </c>
      <c r="T1038" t="s">
        <v>415</v>
      </c>
      <c r="U1038">
        <v>7.2023277288199995E-4</v>
      </c>
      <c r="V1038" cm="1">
        <f t="array" ref="V1038">(_xlfn._xlws.FILTER(Table3[Column2],Table3[Column2]=Table5[[#This Row],[Column1]],"")=Table5[[#This Row],[Column1]])*Table5[[#This Row],[Column3]]</f>
        <v>0</v>
      </c>
      <c r="X1038" t="s">
        <v>1011</v>
      </c>
      <c r="Y1038" t="s">
        <v>415</v>
      </c>
      <c r="Z1038">
        <v>9.54299413E-7</v>
      </c>
      <c r="AA1038">
        <f>_xlfn.XLOOKUP(Table4[[#This Row],[Column1]],Table2[Column1],Table2[Column3])</f>
        <v>9.54299413E-7</v>
      </c>
      <c r="AB1038">
        <f>(Table4[[#This Row],[old flux]]-Table4[[#This Row],[Column3]])/Table4[[#This Row],[old flux]]</f>
        <v>0</v>
      </c>
    </row>
    <row r="1039" spans="6:28" hidden="1" x14ac:dyDescent="0.2">
      <c r="F1039" t="s">
        <v>6790</v>
      </c>
      <c r="G1039">
        <f>_xlfn.XLOOKUP(SUBSTITUTE(Table6[[#This Row],[rxn]],"'",""),Table1[rxnid2],Table1[kapp (1/h)],MEDIAN(Table1[kapp (1/h)]))</f>
        <v>24803.684102600713</v>
      </c>
      <c r="J1039" t="s">
        <v>1149</v>
      </c>
      <c r="K1039" t="s">
        <v>415</v>
      </c>
      <c r="L1039">
        <v>7.2023277288199995E-4</v>
      </c>
      <c r="M1039" cm="1">
        <f t="array" ref="M1039">(_xlfn._xlws.FILTER(Table3[Column2],Table3[Column2]=Table2[[#This Row],[Column1]],"")=Table2[[#This Row],[Column1]])*Table2[[#This Row],[Column3]]</f>
        <v>0</v>
      </c>
      <c r="P1039" t="s">
        <v>2916</v>
      </c>
      <c r="Q1039" t="str">
        <f>SUBSTITUTE(Table3[[#This Row],[Column1]],"'","")</f>
        <v>RXN-NDP1_c_FWD-YER005W</v>
      </c>
      <c r="S1039" t="s">
        <v>1149</v>
      </c>
      <c r="T1039" t="s">
        <v>415</v>
      </c>
      <c r="U1039">
        <v>7.2023277288199995E-4</v>
      </c>
      <c r="V1039" cm="1">
        <f t="array" ref="V1039">(_xlfn._xlws.FILTER(Table3[Column2],Table3[Column2]=Table5[[#This Row],[Column1]],"")=Table5[[#This Row],[Column1]])*Table5[[#This Row],[Column3]]</f>
        <v>0</v>
      </c>
      <c r="X1039" t="s">
        <v>1012</v>
      </c>
      <c r="Y1039" t="s">
        <v>415</v>
      </c>
      <c r="Z1039">
        <v>2.1150389899999999E-7</v>
      </c>
      <c r="AA1039">
        <f>_xlfn.XLOOKUP(Table4[[#This Row],[Column1]],Table2[Column1],Table2[Column3])</f>
        <v>2.1150389899999999E-7</v>
      </c>
      <c r="AB1039">
        <f>(Table4[[#This Row],[old flux]]-Table4[[#This Row],[Column3]])/Table4[[#This Row],[old flux]]</f>
        <v>0</v>
      </c>
    </row>
    <row r="1040" spans="6:28" hidden="1" x14ac:dyDescent="0.2">
      <c r="F1040" t="s">
        <v>6791</v>
      </c>
      <c r="G1040">
        <f>_xlfn.XLOOKUP(SUBSTITUTE(Table6[[#This Row],[rxn]],"'",""),Table1[rxnid2],Table1[kapp (1/h)],MEDIAN(Table1[kapp (1/h)]))</f>
        <v>24803.684102600713</v>
      </c>
      <c r="J1040" t="s">
        <v>1150</v>
      </c>
      <c r="K1040" t="s">
        <v>415</v>
      </c>
      <c r="L1040">
        <v>7.2023277288199995E-4</v>
      </c>
      <c r="M1040" cm="1">
        <f t="array" ref="M1040">(_xlfn._xlws.FILTER(Table3[Column2],Table3[Column2]=Table2[[#This Row],[Column1]],"")=Table2[[#This Row],[Column1]])*Table2[[#This Row],[Column3]]</f>
        <v>0</v>
      </c>
      <c r="P1040" t="s">
        <v>2917</v>
      </c>
      <c r="Q1040" t="str">
        <f>SUBSTITUTE(Table3[[#This Row],[Column1]],"'","")</f>
        <v>RXN-NDP3_c_FWD-YER005W</v>
      </c>
      <c r="S1040" t="s">
        <v>1150</v>
      </c>
      <c r="T1040" t="s">
        <v>415</v>
      </c>
      <c r="U1040">
        <v>7.2023277288199995E-4</v>
      </c>
      <c r="V1040" cm="1">
        <f t="array" ref="V1040">(_xlfn._xlws.FILTER(Table3[Column2],Table3[Column2]=Table5[[#This Row],[Column1]],"")=Table5[[#This Row],[Column1]])*Table5[[#This Row],[Column3]]</f>
        <v>0</v>
      </c>
      <c r="X1040" t="s">
        <v>5426</v>
      </c>
      <c r="Y1040" t="s">
        <v>415</v>
      </c>
      <c r="Z1040">
        <v>8.7902900000000001E-10</v>
      </c>
      <c r="AA1040" t="e">
        <f>_xlfn.XLOOKUP(Table4[[#This Row],[Column1]],Table2[Column1],Table2[Column3])</f>
        <v>#N/A</v>
      </c>
      <c r="AB1040" t="e">
        <f>(Table4[[#This Row],[old flux]]-Table4[[#This Row],[Column3]])/Table4[[#This Row],[old flux]]</f>
        <v>#N/A</v>
      </c>
    </row>
    <row r="1041" spans="6:28" hidden="1" x14ac:dyDescent="0.2">
      <c r="F1041" t="s">
        <v>6792</v>
      </c>
      <c r="G1041">
        <f>_xlfn.XLOOKUP(SUBSTITUTE(Table6[[#This Row],[rxn]],"'",""),Table1[rxnid2],Table1[kapp (1/h)],MEDIAN(Table1[kapp (1/h)]))</f>
        <v>24803.684102600713</v>
      </c>
      <c r="J1041" t="s">
        <v>1151</v>
      </c>
      <c r="K1041" t="s">
        <v>415</v>
      </c>
      <c r="L1041">
        <v>7.2023277288199995E-4</v>
      </c>
      <c r="M1041" cm="1">
        <f t="array" ref="M1041">(_xlfn._xlws.FILTER(Table3[Column2],Table3[Column2]=Table2[[#This Row],[Column1]],"")=Table2[[#This Row],[Column1]])*Table2[[#This Row],[Column3]]</f>
        <v>0</v>
      </c>
      <c r="P1041" t="s">
        <v>2918</v>
      </c>
      <c r="Q1041" t="str">
        <f>SUBSTITUTE(Table3[[#This Row],[Column1]],"'","")</f>
        <v>RXN-NDP7_c_FWD-YER005W</v>
      </c>
      <c r="S1041" t="s">
        <v>1151</v>
      </c>
      <c r="T1041" t="s">
        <v>415</v>
      </c>
      <c r="U1041">
        <v>7.2023277288199995E-4</v>
      </c>
      <c r="V1041" cm="1">
        <f t="array" ref="V1041">(_xlfn._xlws.FILTER(Table3[Column2],Table3[Column2]=Table5[[#This Row],[Column1]],"")=Table5[[#This Row],[Column1]])*Table5[[#This Row],[Column3]]</f>
        <v>0</v>
      </c>
      <c r="X1041" t="s">
        <v>5427</v>
      </c>
      <c r="Y1041" t="s">
        <v>415</v>
      </c>
      <c r="Z1041">
        <v>4.8150599999999999E-10</v>
      </c>
      <c r="AA1041" t="e">
        <f>_xlfn.XLOOKUP(Table4[[#This Row],[Column1]],Table2[Column1],Table2[Column3])</f>
        <v>#N/A</v>
      </c>
      <c r="AB1041" t="e">
        <f>(Table4[[#This Row],[old flux]]-Table4[[#This Row],[Column3]])/Table4[[#This Row],[old flux]]</f>
        <v>#N/A</v>
      </c>
    </row>
    <row r="1042" spans="6:28" hidden="1" x14ac:dyDescent="0.2">
      <c r="F1042" t="s">
        <v>6793</v>
      </c>
      <c r="G1042">
        <f>_xlfn.XLOOKUP(SUBSTITUTE(Table6[[#This Row],[rxn]],"'",""),Table1[rxnid2],Table1[kapp (1/h)],MEDIAN(Table1[kapp (1/h)]))</f>
        <v>24803.684102600713</v>
      </c>
      <c r="J1042" t="s">
        <v>1152</v>
      </c>
      <c r="K1042" t="s">
        <v>415</v>
      </c>
      <c r="L1042">
        <v>7.2023277288199995E-4</v>
      </c>
      <c r="M1042" cm="1">
        <f t="array" ref="M1042">(_xlfn._xlws.FILTER(Table3[Column2],Table3[Column2]=Table2[[#This Row],[Column1]],"")=Table2[[#This Row],[Column1]])*Table2[[#This Row],[Column3]]</f>
        <v>0</v>
      </c>
      <c r="P1042" t="s">
        <v>2919</v>
      </c>
      <c r="Q1042" t="str">
        <f>SUBSTITUTE(Table3[[#This Row],[Column1]],"'","")</f>
        <v>RXN-NDP7_g_FWD-YEL042W</v>
      </c>
      <c r="S1042" t="s">
        <v>1152</v>
      </c>
      <c r="T1042" t="s">
        <v>415</v>
      </c>
      <c r="U1042">
        <v>7.2023277288199995E-4</v>
      </c>
      <c r="V1042" cm="1">
        <f t="array" ref="V1042">(_xlfn._xlws.FILTER(Table3[Column2],Table3[Column2]=Table5[[#This Row],[Column1]],"")=Table5[[#This Row],[Column1]])*Table5[[#This Row],[Column3]]</f>
        <v>0</v>
      </c>
      <c r="X1042" t="s">
        <v>1013</v>
      </c>
      <c r="Y1042" t="s">
        <v>415</v>
      </c>
      <c r="Z1042">
        <v>1.982578084E-6</v>
      </c>
      <c r="AA1042">
        <f>_xlfn.XLOOKUP(Table4[[#This Row],[Column1]],Table2[Column1],Table2[Column3])</f>
        <v>1.982578084E-6</v>
      </c>
      <c r="AB1042">
        <f>(Table4[[#This Row],[old flux]]-Table4[[#This Row],[Column3]])/Table4[[#This Row],[old flux]]</f>
        <v>0</v>
      </c>
    </row>
    <row r="1043" spans="6:28" hidden="1" x14ac:dyDescent="0.2">
      <c r="F1043" t="s">
        <v>6794</v>
      </c>
      <c r="G1043">
        <f>_xlfn.XLOOKUP(SUBSTITUTE(Table6[[#This Row],[rxn]],"'",""),Table1[rxnid2],Table1[kapp (1/h)],MEDIAN(Table1[kapp (1/h)]))</f>
        <v>24803.684102600713</v>
      </c>
      <c r="J1043" t="s">
        <v>1153</v>
      </c>
      <c r="K1043" t="s">
        <v>415</v>
      </c>
      <c r="L1043">
        <v>7.2023277288199995E-4</v>
      </c>
      <c r="M1043" cm="1">
        <f t="array" ref="M1043">(_xlfn._xlws.FILTER(Table3[Column2],Table3[Column2]=Table2[[#This Row],[Column1]],"")=Table2[[#This Row],[Column1]])*Table2[[#This Row],[Column3]]</f>
        <v>0</v>
      </c>
      <c r="P1043" t="s">
        <v>2920</v>
      </c>
      <c r="Q1043" t="str">
        <f>SUBSTITUTE(Table3[[#This Row],[Column1]],"'","")</f>
        <v>RXN-NDP5_c_FWD-YER005W</v>
      </c>
      <c r="S1043" t="s">
        <v>1153</v>
      </c>
      <c r="T1043" t="s">
        <v>415</v>
      </c>
      <c r="U1043">
        <v>7.2023277288199995E-4</v>
      </c>
      <c r="V1043" cm="1">
        <f t="array" ref="V1043">(_xlfn._xlws.FILTER(Table3[Column2],Table3[Column2]=Table5[[#This Row],[Column1]],"")=Table5[[#This Row],[Column1]])*Table5[[#This Row],[Column3]]</f>
        <v>0</v>
      </c>
      <c r="X1043" t="s">
        <v>5428</v>
      </c>
      <c r="Y1043" t="s">
        <v>415</v>
      </c>
      <c r="Z1043">
        <v>1.5400650000000001E-9</v>
      </c>
      <c r="AA1043" t="e">
        <f>_xlfn.XLOOKUP(Table4[[#This Row],[Column1]],Table2[Column1],Table2[Column3])</f>
        <v>#N/A</v>
      </c>
      <c r="AB1043" t="e">
        <f>(Table4[[#This Row],[old flux]]-Table4[[#This Row],[Column3]])/Table4[[#This Row],[old flux]]</f>
        <v>#N/A</v>
      </c>
    </row>
    <row r="1044" spans="6:28" hidden="1" x14ac:dyDescent="0.2">
      <c r="F1044" t="s">
        <v>6795</v>
      </c>
      <c r="G1044">
        <f>_xlfn.XLOOKUP(SUBSTITUTE(Table6[[#This Row],[rxn]],"'",""),Table1[rxnid2],Table1[kapp (1/h)],MEDIAN(Table1[kapp (1/h)]))</f>
        <v>24803.684102600713</v>
      </c>
      <c r="J1044" t="s">
        <v>1154</v>
      </c>
      <c r="K1044" t="s">
        <v>415</v>
      </c>
      <c r="L1044">
        <v>7.2023277288199995E-4</v>
      </c>
      <c r="M1044" cm="1">
        <f t="array" ref="M1044">(_xlfn._xlws.FILTER(Table3[Column2],Table3[Column2]=Table2[[#This Row],[Column1]],"")=Table2[[#This Row],[Column1]])*Table2[[#This Row],[Column3]]</f>
        <v>0</v>
      </c>
      <c r="P1044" t="s">
        <v>2921</v>
      </c>
      <c r="Q1044" t="str">
        <f>SUBSTITUTE(Table3[[#This Row],[Column1]],"'","")</f>
        <v>RXN-NDP10_c_FWD-YER005W</v>
      </c>
      <c r="S1044" t="s">
        <v>1154</v>
      </c>
      <c r="T1044" t="s">
        <v>415</v>
      </c>
      <c r="U1044">
        <v>7.2023277288199995E-4</v>
      </c>
      <c r="V1044" cm="1">
        <f t="array" ref="V1044">(_xlfn._xlws.FILTER(Table3[Column2],Table3[Column2]=Table5[[#This Row],[Column1]],"")=Table5[[#This Row],[Column1]])*Table5[[#This Row],[Column3]]</f>
        <v>0</v>
      </c>
      <c r="X1044" t="s">
        <v>1014</v>
      </c>
      <c r="Y1044" t="s">
        <v>415</v>
      </c>
      <c r="Z1044">
        <v>4.4960245000000002E-8</v>
      </c>
      <c r="AA1044">
        <f>_xlfn.XLOOKUP(Table4[[#This Row],[Column1]],Table2[Column1],Table2[Column3])</f>
        <v>4.4960245000000002E-8</v>
      </c>
      <c r="AB1044">
        <f>(Table4[[#This Row],[old flux]]-Table4[[#This Row],[Column3]])/Table4[[#This Row],[old flux]]</f>
        <v>0</v>
      </c>
    </row>
    <row r="1045" spans="6:28" hidden="1" x14ac:dyDescent="0.2">
      <c r="F1045" t="s">
        <v>6796</v>
      </c>
      <c r="G1045">
        <f>_xlfn.XLOOKUP(SUBSTITUTE(Table6[[#This Row],[rxn]],"'",""),Table1[rxnid2],Table1[kapp (1/h)],MEDIAN(Table1[kapp (1/h)]))</f>
        <v>24803.684102600713</v>
      </c>
      <c r="J1045" t="s">
        <v>1155</v>
      </c>
      <c r="K1045" t="s">
        <v>415</v>
      </c>
      <c r="L1045">
        <v>7.2023277288199995E-4</v>
      </c>
      <c r="M1045" cm="1">
        <f t="array" ref="M1045">(_xlfn._xlws.FILTER(Table3[Column2],Table3[Column2]=Table2[[#This Row],[Column1]],"")=Table2[[#This Row],[Column1]])*Table2[[#This Row],[Column3]]</f>
        <v>0</v>
      </c>
      <c r="P1045" t="s">
        <v>2922</v>
      </c>
      <c r="Q1045" t="str">
        <f>SUBSTITUTE(Table3[[#This Row],[Column1]],"'","")</f>
        <v>RXN-NDPK3_c_FWD-YKL067W</v>
      </c>
      <c r="S1045" t="s">
        <v>1155</v>
      </c>
      <c r="T1045" t="s">
        <v>415</v>
      </c>
      <c r="U1045">
        <v>7.2023277288199995E-4</v>
      </c>
      <c r="V1045" cm="1">
        <f t="array" ref="V1045">(_xlfn._xlws.FILTER(Table3[Column2],Table3[Column2]=Table5[[#This Row],[Column1]],"")=Table5[[#This Row],[Column1]])*Table5[[#This Row],[Column3]]</f>
        <v>0</v>
      </c>
      <c r="X1045" t="s">
        <v>5429</v>
      </c>
      <c r="Y1045" t="s">
        <v>415</v>
      </c>
      <c r="Z1045">
        <v>5.8345669999999999E-9</v>
      </c>
      <c r="AA1045" t="e">
        <f>_xlfn.XLOOKUP(Table4[[#This Row],[Column1]],Table2[Column1],Table2[Column3])</f>
        <v>#N/A</v>
      </c>
      <c r="AB1045" t="e">
        <f>(Table4[[#This Row],[old flux]]-Table4[[#This Row],[Column3]])/Table4[[#This Row],[old flux]]</f>
        <v>#N/A</v>
      </c>
    </row>
    <row r="1046" spans="6:28" hidden="1" x14ac:dyDescent="0.2">
      <c r="F1046" t="s">
        <v>6797</v>
      </c>
      <c r="G1046">
        <f>_xlfn.XLOOKUP(SUBSTITUTE(Table6[[#This Row],[rxn]],"'",""),Table1[rxnid2],Table1[kapp (1/h)],MEDIAN(Table1[kapp (1/h)]))</f>
        <v>24803.684102600713</v>
      </c>
      <c r="J1046" t="s">
        <v>1156</v>
      </c>
      <c r="K1046" t="s">
        <v>415</v>
      </c>
      <c r="L1046">
        <v>7.2023277288199995E-4</v>
      </c>
      <c r="M1046" cm="1">
        <f t="array" ref="M1046">(_xlfn._xlws.FILTER(Table3[Column2],Table3[Column2]=Table2[[#This Row],[Column1]],"")=Table2[[#This Row],[Column1]])*Table2[[#This Row],[Column3]]</f>
        <v>0</v>
      </c>
      <c r="P1046" t="s">
        <v>2923</v>
      </c>
      <c r="Q1046" t="str">
        <f>SUBSTITUTE(Table3[[#This Row],[Column1]],"'","")</f>
        <v>RXN-NDPK8_c_FWD-YKL067W</v>
      </c>
      <c r="S1046" t="s">
        <v>1156</v>
      </c>
      <c r="T1046" t="s">
        <v>415</v>
      </c>
      <c r="U1046">
        <v>7.2023277288199995E-4</v>
      </c>
      <c r="V1046" cm="1">
        <f t="array" ref="V1046">(_xlfn._xlws.FILTER(Table3[Column2],Table3[Column2]=Table5[[#This Row],[Column1]],"")=Table5[[#This Row],[Column1]])*Table5[[#This Row],[Column3]]</f>
        <v>0</v>
      </c>
      <c r="X1046" t="s">
        <v>1015</v>
      </c>
      <c r="Y1046" t="s">
        <v>415</v>
      </c>
      <c r="Z1046">
        <v>3.2621225999999997E-8</v>
      </c>
      <c r="AA1046">
        <f>_xlfn.XLOOKUP(Table4[[#This Row],[Column1]],Table2[Column1],Table2[Column3])</f>
        <v>3.2621225999999997E-8</v>
      </c>
      <c r="AB1046">
        <f>(Table4[[#This Row],[old flux]]-Table4[[#This Row],[Column3]])/Table4[[#This Row],[old flux]]</f>
        <v>0</v>
      </c>
    </row>
    <row r="1047" spans="6:28" hidden="1" x14ac:dyDescent="0.2">
      <c r="F1047" t="s">
        <v>6798</v>
      </c>
      <c r="G1047">
        <f>_xlfn.XLOOKUP(SUBSTITUTE(Table6[[#This Row],[rxn]],"'",""),Table1[rxnid2],Table1[kapp (1/h)],MEDIAN(Table1[kapp (1/h)]))</f>
        <v>24803.684102600713</v>
      </c>
      <c r="J1047" t="s">
        <v>1157</v>
      </c>
      <c r="K1047" t="s">
        <v>415</v>
      </c>
      <c r="L1047">
        <v>7.2023277288199995E-4</v>
      </c>
      <c r="M1047" cm="1">
        <f t="array" ref="M1047">(_xlfn._xlws.FILTER(Table3[Column2],Table3[Column2]=Table2[[#This Row],[Column1]],"")=Table2[[#This Row],[Column1]])*Table2[[#This Row],[Column3]]</f>
        <v>0</v>
      </c>
      <c r="P1047" t="s">
        <v>2924</v>
      </c>
      <c r="Q1047" t="str">
        <f>SUBSTITUTE(Table3[[#This Row],[Column1]],"'","")</f>
        <v>RXN-NDPK7_c_FWD-YKL067W</v>
      </c>
      <c r="S1047" t="s">
        <v>1157</v>
      </c>
      <c r="T1047" t="s">
        <v>415</v>
      </c>
      <c r="U1047">
        <v>7.2023277288199995E-4</v>
      </c>
      <c r="V1047" cm="1">
        <f t="array" ref="V1047">(_xlfn._xlws.FILTER(Table3[Column2],Table3[Column2]=Table5[[#This Row],[Column1]],"")=Table5[[#This Row],[Column1]])*Table5[[#This Row],[Column3]]</f>
        <v>0</v>
      </c>
      <c r="X1047" t="s">
        <v>5430</v>
      </c>
      <c r="Y1047" t="s">
        <v>415</v>
      </c>
      <c r="Z1047">
        <v>9.3466779999999992E-9</v>
      </c>
      <c r="AA1047" t="e">
        <f>_xlfn.XLOOKUP(Table4[[#This Row],[Column1]],Table2[Column1],Table2[Column3])</f>
        <v>#N/A</v>
      </c>
      <c r="AB1047" t="e">
        <f>(Table4[[#This Row],[old flux]]-Table4[[#This Row],[Column3]])/Table4[[#This Row],[old flux]]</f>
        <v>#N/A</v>
      </c>
    </row>
    <row r="1048" spans="6:28" hidden="1" x14ac:dyDescent="0.2">
      <c r="F1048" t="s">
        <v>6799</v>
      </c>
      <c r="G1048">
        <f>_xlfn.XLOOKUP(SUBSTITUTE(Table6[[#This Row],[rxn]],"'",""),Table1[rxnid2],Table1[kapp (1/h)],MEDIAN(Table1[kapp (1/h)]))</f>
        <v>24803.684102600713</v>
      </c>
      <c r="J1048" t="s">
        <v>1158</v>
      </c>
      <c r="K1048" t="s">
        <v>415</v>
      </c>
      <c r="L1048">
        <v>7.2023277288199995E-4</v>
      </c>
      <c r="M1048" cm="1">
        <f t="array" ref="M1048">(_xlfn._xlws.FILTER(Table3[Column2],Table3[Column2]=Table2[[#This Row],[Column1]],"")=Table2[[#This Row],[Column1]])*Table2[[#This Row],[Column3]]</f>
        <v>0</v>
      </c>
      <c r="P1048" t="s">
        <v>2925</v>
      </c>
      <c r="Q1048" t="str">
        <f>SUBSTITUTE(Table3[[#This Row],[Column1]],"'","")</f>
        <v>RXN-NDPK5_c_FWD-YKL067W</v>
      </c>
      <c r="S1048" t="s">
        <v>1158</v>
      </c>
      <c r="T1048" t="s">
        <v>415</v>
      </c>
      <c r="U1048">
        <v>7.2023277288199995E-4</v>
      </c>
      <c r="V1048" cm="1">
        <f t="array" ref="V1048">(_xlfn._xlws.FILTER(Table3[Column2],Table3[Column2]=Table5[[#This Row],[Column1]],"")=Table5[[#This Row],[Column1]])*Table5[[#This Row],[Column3]]</f>
        <v>0</v>
      </c>
      <c r="X1048" t="s">
        <v>1016</v>
      </c>
      <c r="Y1048" t="s">
        <v>415</v>
      </c>
      <c r="Z1048">
        <v>1.1716507E-8</v>
      </c>
      <c r="AA1048">
        <f>_xlfn.XLOOKUP(Table4[[#This Row],[Column1]],Table2[Column1],Table2[Column3])</f>
        <v>1.1716507E-8</v>
      </c>
      <c r="AB1048">
        <f>(Table4[[#This Row],[old flux]]-Table4[[#This Row],[Column3]])/Table4[[#This Row],[old flux]]</f>
        <v>0</v>
      </c>
    </row>
    <row r="1049" spans="6:28" hidden="1" x14ac:dyDescent="0.2">
      <c r="F1049" t="s">
        <v>6800</v>
      </c>
      <c r="G1049">
        <f>_xlfn.XLOOKUP(SUBSTITUTE(Table6[[#This Row],[rxn]],"'",""),Table1[rxnid2],Table1[kapp (1/h)],MEDIAN(Table1[kapp (1/h)]))</f>
        <v>24803.684102600713</v>
      </c>
      <c r="J1049" t="s">
        <v>1159</v>
      </c>
      <c r="K1049" t="s">
        <v>415</v>
      </c>
      <c r="L1049">
        <v>7.2023277288199995E-4</v>
      </c>
      <c r="M1049" cm="1">
        <f t="array" ref="M1049">(_xlfn._xlws.FILTER(Table3[Column2],Table3[Column2]=Table2[[#This Row],[Column1]],"")=Table2[[#This Row],[Column1]])*Table2[[#This Row],[Column3]]</f>
        <v>0</v>
      </c>
      <c r="P1049" t="s">
        <v>2926</v>
      </c>
      <c r="Q1049" t="str">
        <f>SUBSTITUTE(Table3[[#This Row],[Column1]],"'","")</f>
        <v>RXN-NDPK4_c_FWD-YKL067W</v>
      </c>
      <c r="S1049" t="s">
        <v>1159</v>
      </c>
      <c r="T1049" t="s">
        <v>415</v>
      </c>
      <c r="U1049">
        <v>7.2023277288199995E-4</v>
      </c>
      <c r="V1049" cm="1">
        <f t="array" ref="V1049">(_xlfn._xlws.FILTER(Table3[Column2],Table3[Column2]=Table5[[#This Row],[Column1]],"")=Table5[[#This Row],[Column1]])*Table5[[#This Row],[Column3]]</f>
        <v>0</v>
      </c>
      <c r="X1049" t="s">
        <v>5431</v>
      </c>
      <c r="Y1049" t="s">
        <v>415</v>
      </c>
      <c r="Z1049">
        <v>1.7246119999999999E-9</v>
      </c>
      <c r="AA1049" t="e">
        <f>_xlfn.XLOOKUP(Table4[[#This Row],[Column1]],Table2[Column1],Table2[Column3])</f>
        <v>#N/A</v>
      </c>
      <c r="AB1049" t="e">
        <f>(Table4[[#This Row],[old flux]]-Table4[[#This Row],[Column3]])/Table4[[#This Row],[old flux]]</f>
        <v>#N/A</v>
      </c>
    </row>
    <row r="1050" spans="6:28" hidden="1" x14ac:dyDescent="0.2">
      <c r="F1050" t="s">
        <v>6801</v>
      </c>
      <c r="G1050">
        <f>_xlfn.XLOOKUP(SUBSTITUTE(Table6[[#This Row],[rxn]],"'",""),Table1[rxnid2],Table1[kapp (1/h)],MEDIAN(Table1[kapp (1/h)]))</f>
        <v>24803.684102600713</v>
      </c>
      <c r="J1050" t="s">
        <v>1160</v>
      </c>
      <c r="K1050" t="s">
        <v>415</v>
      </c>
      <c r="L1050">
        <v>7.2023277288199995E-4</v>
      </c>
      <c r="M1050" cm="1">
        <f t="array" ref="M1050">(_xlfn._xlws.FILTER(Table3[Column2],Table3[Column2]=Table2[[#This Row],[Column1]],"")=Table2[[#This Row],[Column1]])*Table2[[#This Row],[Column3]]</f>
        <v>0</v>
      </c>
      <c r="P1050" t="s">
        <v>2927</v>
      </c>
      <c r="Q1050" t="str">
        <f>SUBSTITUTE(Table3[[#This Row],[Column1]],"'","")</f>
        <v>RXN-NDPK1_c_FWD-YKL067W</v>
      </c>
      <c r="S1050" t="s">
        <v>1160</v>
      </c>
      <c r="T1050" t="s">
        <v>415</v>
      </c>
      <c r="U1050">
        <v>7.2023277288199995E-4</v>
      </c>
      <c r="V1050" cm="1">
        <f t="array" ref="V1050">(_xlfn._xlws.FILTER(Table3[Column2],Table3[Column2]=Table5[[#This Row],[Column1]],"")=Table5[[#This Row],[Column1]])*Table5[[#This Row],[Column3]]</f>
        <v>0</v>
      </c>
      <c r="X1050" t="s">
        <v>1017</v>
      </c>
      <c r="Y1050" t="s">
        <v>415</v>
      </c>
      <c r="Z1050">
        <v>2.4234170400000003E-7</v>
      </c>
      <c r="AA1050">
        <f>_xlfn.XLOOKUP(Table4[[#This Row],[Column1]],Table2[Column1],Table2[Column3])</f>
        <v>2.4234170400000003E-7</v>
      </c>
      <c r="AB1050">
        <f>(Table4[[#This Row],[old flux]]-Table4[[#This Row],[Column3]])/Table4[[#This Row],[old flux]]</f>
        <v>0</v>
      </c>
    </row>
    <row r="1051" spans="6:28" hidden="1" x14ac:dyDescent="0.2">
      <c r="F1051" t="s">
        <v>6802</v>
      </c>
      <c r="G1051">
        <f>_xlfn.XLOOKUP(SUBSTITUTE(Table6[[#This Row],[rxn]],"'",""),Table1[rxnid2],Table1[kapp (1/h)],MEDIAN(Table1[kapp (1/h)]))</f>
        <v>24803.684102600713</v>
      </c>
      <c r="J1051" t="s">
        <v>1161</v>
      </c>
      <c r="K1051" t="s">
        <v>415</v>
      </c>
      <c r="L1051">
        <v>7.2023277288199995E-4</v>
      </c>
      <c r="M1051" cm="1">
        <f t="array" ref="M1051">(_xlfn._xlws.FILTER(Table3[Column2],Table3[Column2]=Table2[[#This Row],[Column1]],"")=Table2[[#This Row],[Column1]])*Table2[[#This Row],[Column3]]</f>
        <v>0</v>
      </c>
      <c r="P1051" t="s">
        <v>2928</v>
      </c>
      <c r="Q1051" t="str">
        <f>SUBSTITUTE(Table3[[#This Row],[Column1]],"'","")</f>
        <v>RXN-NDPK9_c_FWD-YKL067W</v>
      </c>
      <c r="S1051" t="s">
        <v>1161</v>
      </c>
      <c r="T1051" t="s">
        <v>415</v>
      </c>
      <c r="U1051">
        <v>7.2023277288199995E-4</v>
      </c>
      <c r="V1051" cm="1">
        <f t="array" ref="V1051">(_xlfn._xlws.FILTER(Table3[Column2],Table3[Column2]=Table5[[#This Row],[Column1]],"")=Table5[[#This Row],[Column1]])*Table5[[#This Row],[Column3]]</f>
        <v>0</v>
      </c>
      <c r="X1051" t="s">
        <v>1018</v>
      </c>
      <c r="Y1051" t="s">
        <v>415</v>
      </c>
      <c r="Z1051">
        <v>3.0774502900000001E-7</v>
      </c>
      <c r="AA1051">
        <f>_xlfn.XLOOKUP(Table4[[#This Row],[Column1]],Table2[Column1],Table2[Column3])</f>
        <v>3.0774502900000001E-7</v>
      </c>
      <c r="AB1051">
        <f>(Table4[[#This Row],[old flux]]-Table4[[#This Row],[Column3]])/Table4[[#This Row],[old flux]]</f>
        <v>0</v>
      </c>
    </row>
    <row r="1052" spans="6:28" hidden="1" x14ac:dyDescent="0.2">
      <c r="F1052" t="s">
        <v>6803</v>
      </c>
      <c r="G1052">
        <f>_xlfn.XLOOKUP(SUBSTITUTE(Table6[[#This Row],[rxn]],"'",""),Table1[rxnid2],Table1[kapp (1/h)],MEDIAN(Table1[kapp (1/h)]))</f>
        <v>24803.684102600713</v>
      </c>
      <c r="J1052" t="s">
        <v>1162</v>
      </c>
      <c r="K1052" t="s">
        <v>415</v>
      </c>
      <c r="L1052">
        <v>7.2023277288199995E-4</v>
      </c>
      <c r="M1052" cm="1">
        <f t="array" ref="M1052">(_xlfn._xlws.FILTER(Table3[Column2],Table3[Column2]=Table2[[#This Row],[Column1]],"")=Table2[[#This Row],[Column1]])*Table2[[#This Row],[Column3]]</f>
        <v>0</v>
      </c>
      <c r="P1052" t="s">
        <v>2929</v>
      </c>
      <c r="Q1052" t="str">
        <f>SUBSTITUTE(Table3[[#This Row],[Column1]],"'","")</f>
        <v>RXN-NDPK10_c_FWD-YKL067W</v>
      </c>
      <c r="S1052" t="s">
        <v>1162</v>
      </c>
      <c r="T1052" t="s">
        <v>415</v>
      </c>
      <c r="U1052">
        <v>7.2023277288199995E-4</v>
      </c>
      <c r="V1052" cm="1">
        <f t="array" ref="V1052">(_xlfn._xlws.FILTER(Table3[Column2],Table3[Column2]=Table5[[#This Row],[Column1]],"")=Table5[[#This Row],[Column1]])*Table5[[#This Row],[Column3]]</f>
        <v>0</v>
      </c>
      <c r="X1052" t="s">
        <v>1019</v>
      </c>
      <c r="Y1052" t="s">
        <v>415</v>
      </c>
      <c r="Z1052">
        <v>2.4600576E-8</v>
      </c>
      <c r="AA1052">
        <f>_xlfn.XLOOKUP(Table4[[#This Row],[Column1]],Table2[Column1],Table2[Column3])</f>
        <v>2.4600576E-8</v>
      </c>
      <c r="AB1052">
        <f>(Table4[[#This Row],[old flux]]-Table4[[#This Row],[Column3]])/Table4[[#This Row],[old flux]]</f>
        <v>0</v>
      </c>
    </row>
    <row r="1053" spans="6:28" hidden="1" x14ac:dyDescent="0.2">
      <c r="F1053" t="s">
        <v>6804</v>
      </c>
      <c r="G1053">
        <f>_xlfn.XLOOKUP(SUBSTITUTE(Table6[[#This Row],[rxn]],"'",""),Table1[rxnid2],Table1[kapp (1/h)],MEDIAN(Table1[kapp (1/h)]))</f>
        <v>24803.684102600713</v>
      </c>
      <c r="J1053" t="s">
        <v>1163</v>
      </c>
      <c r="K1053" t="s">
        <v>415</v>
      </c>
      <c r="L1053">
        <v>7.2023277288199995E-4</v>
      </c>
      <c r="M1053" cm="1">
        <f t="array" ref="M1053">(_xlfn._xlws.FILTER(Table3[Column2],Table3[Column2]=Table2[[#This Row],[Column1]],"")=Table2[[#This Row],[Column1]])*Table2[[#This Row],[Column3]]</f>
        <v>0</v>
      </c>
      <c r="P1053" t="s">
        <v>2930</v>
      </c>
      <c r="Q1053" t="str">
        <f>SUBSTITUTE(Table3[[#This Row],[Column1]],"'","")</f>
        <v>RXN-NDPK10_c_REV-YKL067W</v>
      </c>
      <c r="S1053" t="s">
        <v>1163</v>
      </c>
      <c r="T1053" t="s">
        <v>415</v>
      </c>
      <c r="U1053">
        <v>7.2023277288199995E-4</v>
      </c>
      <c r="V1053" cm="1">
        <f t="array" ref="V1053">(_xlfn._xlws.FILTER(Table3[Column2],Table3[Column2]=Table5[[#This Row],[Column1]],"")=Table5[[#This Row],[Column1]])*Table5[[#This Row],[Column3]]</f>
        <v>0</v>
      </c>
      <c r="X1053" t="s">
        <v>1020</v>
      </c>
      <c r="Y1053" t="s">
        <v>415</v>
      </c>
      <c r="Z1053">
        <v>1.0554452E-8</v>
      </c>
      <c r="AA1053">
        <f>_xlfn.XLOOKUP(Table4[[#This Row],[Column1]],Table2[Column1],Table2[Column3])</f>
        <v>1.0554452E-8</v>
      </c>
      <c r="AB1053">
        <f>(Table4[[#This Row],[old flux]]-Table4[[#This Row],[Column3]])/Table4[[#This Row],[old flux]]</f>
        <v>0</v>
      </c>
    </row>
    <row r="1054" spans="6:28" hidden="1" x14ac:dyDescent="0.2">
      <c r="F1054" t="s">
        <v>6805</v>
      </c>
      <c r="G1054">
        <f>_xlfn.XLOOKUP(SUBSTITUTE(Table6[[#This Row],[rxn]],"'",""),Table1[rxnid2],Table1[kapp (1/h)],MEDIAN(Table1[kapp (1/h)]))</f>
        <v>24803.684102600713</v>
      </c>
      <c r="J1054" t="s">
        <v>1164</v>
      </c>
      <c r="K1054" t="s">
        <v>415</v>
      </c>
      <c r="L1054">
        <v>7.2023277288199995E-4</v>
      </c>
      <c r="M1054" cm="1">
        <f t="array" ref="M1054">(_xlfn._xlws.FILTER(Table3[Column2],Table3[Column2]=Table2[[#This Row],[Column1]],"")=Table2[[#This Row],[Column1]])*Table2[[#This Row],[Column3]]</f>
        <v>0</v>
      </c>
      <c r="P1054" t="s">
        <v>2931</v>
      </c>
      <c r="Q1054" t="str">
        <f>SUBSTITUTE(Table3[[#This Row],[Column1]],"'","")</f>
        <v>RXN-NDPK6_c_FWD-YKL067W</v>
      </c>
      <c r="S1054" t="s">
        <v>1164</v>
      </c>
      <c r="T1054" t="s">
        <v>415</v>
      </c>
      <c r="U1054">
        <v>7.2023277288199995E-4</v>
      </c>
      <c r="V1054" cm="1">
        <f t="array" ref="V1054">(_xlfn._xlws.FILTER(Table3[Column2],Table3[Column2]=Table5[[#This Row],[Column1]],"")=Table5[[#This Row],[Column1]])*Table5[[#This Row],[Column3]]</f>
        <v>0</v>
      </c>
      <c r="X1054" t="s">
        <v>5432</v>
      </c>
      <c r="Y1054" t="s">
        <v>415</v>
      </c>
      <c r="Z1054">
        <v>1.585759E-9</v>
      </c>
      <c r="AA1054" t="e">
        <f>_xlfn.XLOOKUP(Table4[[#This Row],[Column1]],Table2[Column1],Table2[Column3])</f>
        <v>#N/A</v>
      </c>
      <c r="AB1054" t="e">
        <f>(Table4[[#This Row],[old flux]]-Table4[[#This Row],[Column3]])/Table4[[#This Row],[old flux]]</f>
        <v>#N/A</v>
      </c>
    </row>
    <row r="1055" spans="6:28" hidden="1" x14ac:dyDescent="0.2">
      <c r="F1055" t="s">
        <v>6806</v>
      </c>
      <c r="G1055">
        <f>_xlfn.XLOOKUP(SUBSTITUTE(Table6[[#This Row],[rxn]],"'",""),Table1[rxnid2],Table1[kapp (1/h)],MEDIAN(Table1[kapp (1/h)]))</f>
        <v>24803.684102600713</v>
      </c>
      <c r="J1055" t="s">
        <v>1165</v>
      </c>
      <c r="K1055" t="s">
        <v>415</v>
      </c>
      <c r="L1055">
        <v>7.2023277288199995E-4</v>
      </c>
      <c r="M1055" cm="1">
        <f t="array" ref="M1055">(_xlfn._xlws.FILTER(Table3[Column2],Table3[Column2]=Table2[[#This Row],[Column1]],"")=Table2[[#This Row],[Column1]])*Table2[[#This Row],[Column3]]</f>
        <v>0</v>
      </c>
      <c r="P1055" t="s">
        <v>2932</v>
      </c>
      <c r="Q1055" t="str">
        <f>SUBSTITUTE(Table3[[#This Row],[Column1]],"'","")</f>
        <v>RXN-NDPK6_c_REV-YKL067W</v>
      </c>
      <c r="S1055" t="s">
        <v>1165</v>
      </c>
      <c r="T1055" t="s">
        <v>415</v>
      </c>
      <c r="U1055">
        <v>7.2023277288199995E-4</v>
      </c>
      <c r="V1055" cm="1">
        <f t="array" ref="V1055">(_xlfn._xlws.FILTER(Table3[Column2],Table3[Column2]=Table5[[#This Row],[Column1]],"")=Table5[[#This Row],[Column1]])*Table5[[#This Row],[Column3]]</f>
        <v>0</v>
      </c>
      <c r="X1055" t="s">
        <v>5433</v>
      </c>
      <c r="Y1055" t="s">
        <v>415</v>
      </c>
      <c r="Z1055">
        <v>5.7264620000000003E-9</v>
      </c>
      <c r="AA1055" t="e">
        <f>_xlfn.XLOOKUP(Table4[[#This Row],[Column1]],Table2[Column1],Table2[Column3])</f>
        <v>#N/A</v>
      </c>
      <c r="AB1055" t="e">
        <f>(Table4[[#This Row],[old flux]]-Table4[[#This Row],[Column3]])/Table4[[#This Row],[old flux]]</f>
        <v>#N/A</v>
      </c>
    </row>
    <row r="1056" spans="6:28" hidden="1" x14ac:dyDescent="0.2">
      <c r="F1056" t="s">
        <v>6807</v>
      </c>
      <c r="G1056">
        <f>_xlfn.XLOOKUP(SUBSTITUTE(Table6[[#This Row],[rxn]],"'",""),Table1[rxnid2],Table1[kapp (1/h)],MEDIAN(Table1[kapp (1/h)]))</f>
        <v>24803.684102600713</v>
      </c>
      <c r="J1056" t="s">
        <v>1166</v>
      </c>
      <c r="K1056" t="s">
        <v>415</v>
      </c>
      <c r="L1056">
        <v>7.2023277288199995E-4</v>
      </c>
      <c r="M1056" cm="1">
        <f t="array" ref="M1056">(_xlfn._xlws.FILTER(Table3[Column2],Table3[Column2]=Table2[[#This Row],[Column1]],"")=Table2[[#This Row],[Column1]])*Table2[[#This Row],[Column3]]</f>
        <v>0</v>
      </c>
      <c r="P1056" t="s">
        <v>2933</v>
      </c>
      <c r="Q1056" t="str">
        <f>SUBSTITUTE(Table3[[#This Row],[Column1]],"'","")</f>
        <v>RXN-NTP3_c_FWD-YAL035W</v>
      </c>
      <c r="S1056" t="s">
        <v>1166</v>
      </c>
      <c r="T1056" t="s">
        <v>415</v>
      </c>
      <c r="U1056">
        <v>7.2023277288199995E-4</v>
      </c>
      <c r="V1056" cm="1">
        <f t="array" ref="V1056">(_xlfn._xlws.FILTER(Table3[Column2],Table3[Column2]=Table5[[#This Row],[Column1]],"")=Table5[[#This Row],[Column1]])*Table5[[#This Row],[Column3]]</f>
        <v>0</v>
      </c>
      <c r="X1056" t="s">
        <v>1021</v>
      </c>
      <c r="Y1056" t="s">
        <v>415</v>
      </c>
      <c r="Z1056">
        <v>2.3806903000000002E-8</v>
      </c>
      <c r="AA1056">
        <f>_xlfn.XLOOKUP(Table4[[#This Row],[Column1]],Table2[Column1],Table2[Column3])</f>
        <v>2.3806903000000002E-8</v>
      </c>
      <c r="AB1056">
        <f>(Table4[[#This Row],[old flux]]-Table4[[#This Row],[Column3]])/Table4[[#This Row],[old flux]]</f>
        <v>0</v>
      </c>
    </row>
    <row r="1057" spans="6:28" hidden="1" x14ac:dyDescent="0.2">
      <c r="F1057" t="s">
        <v>6808</v>
      </c>
      <c r="G1057">
        <f>_xlfn.XLOOKUP(SUBSTITUTE(Table6[[#This Row],[rxn]],"'",""),Table1[rxnid2],Table1[kapp (1/h)],MEDIAN(Table1[kapp (1/h)]))</f>
        <v>24803.684102600713</v>
      </c>
      <c r="J1057" t="s">
        <v>1167</v>
      </c>
      <c r="K1057" t="s">
        <v>415</v>
      </c>
      <c r="L1057">
        <v>7.2023277288199995E-4</v>
      </c>
      <c r="M1057" cm="1">
        <f t="array" ref="M1057">(_xlfn._xlws.FILTER(Table3[Column2],Table3[Column2]=Table2[[#This Row],[Column1]],"")=Table2[[#This Row],[Column1]])*Table2[[#This Row],[Column3]]</f>
        <v>0</v>
      </c>
      <c r="P1057" t="s">
        <v>2934</v>
      </c>
      <c r="Q1057" t="str">
        <f>SUBSTITUTE(Table3[[#This Row],[Column1]],"'","")</f>
        <v>RXN-NTP3_c_FWD-YER005W</v>
      </c>
      <c r="S1057" t="s">
        <v>1167</v>
      </c>
      <c r="T1057" t="s">
        <v>415</v>
      </c>
      <c r="U1057">
        <v>7.2023277288199995E-4</v>
      </c>
      <c r="V1057" cm="1">
        <f t="array" ref="V1057">(_xlfn._xlws.FILTER(Table3[Column2],Table3[Column2]=Table5[[#This Row],[Column1]],"")=Table5[[#This Row],[Column1]])*Table5[[#This Row],[Column3]]</f>
        <v>0</v>
      </c>
      <c r="X1057" t="s">
        <v>5434</v>
      </c>
      <c r="Y1057" t="s">
        <v>415</v>
      </c>
      <c r="Z1057">
        <v>2.9256829999999999E-9</v>
      </c>
      <c r="AA1057" t="e">
        <f>_xlfn.XLOOKUP(Table4[[#This Row],[Column1]],Table2[Column1],Table2[Column3])</f>
        <v>#N/A</v>
      </c>
      <c r="AB1057" t="e">
        <f>(Table4[[#This Row],[old flux]]-Table4[[#This Row],[Column3]])/Table4[[#This Row],[old flux]]</f>
        <v>#N/A</v>
      </c>
    </row>
    <row r="1058" spans="6:28" hidden="1" x14ac:dyDescent="0.2">
      <c r="F1058" t="s">
        <v>6809</v>
      </c>
      <c r="G1058">
        <f>_xlfn.XLOOKUP(SUBSTITUTE(Table6[[#This Row],[rxn]],"'",""),Table1[rxnid2],Table1[kapp (1/h)],MEDIAN(Table1[kapp (1/h)]))</f>
        <v>24803.684102600713</v>
      </c>
      <c r="J1058" t="s">
        <v>1168</v>
      </c>
      <c r="K1058" t="s">
        <v>415</v>
      </c>
      <c r="L1058">
        <v>7.2023277288199995E-4</v>
      </c>
      <c r="M1058" cm="1">
        <f t="array" ref="M1058">(_xlfn._xlws.FILTER(Table3[Column2],Table3[Column2]=Table2[[#This Row],[Column1]],"")=Table2[[#This Row],[Column1]])*Table2[[#This Row],[Column3]]</f>
        <v>0</v>
      </c>
      <c r="P1058" t="s">
        <v>2935</v>
      </c>
      <c r="Q1058" t="str">
        <f>SUBSTITUTE(Table3[[#This Row],[Column1]],"'","")</f>
        <v>RXN-NTP7_c_FWD-YER005W</v>
      </c>
      <c r="S1058" t="s">
        <v>1168</v>
      </c>
      <c r="T1058" t="s">
        <v>415</v>
      </c>
      <c r="U1058">
        <v>7.2023277288199995E-4</v>
      </c>
      <c r="V1058" cm="1">
        <f t="array" ref="V1058">(_xlfn._xlws.FILTER(Table3[Column2],Table3[Column2]=Table5[[#This Row],[Column1]],"")=Table5[[#This Row],[Column1]])*Table5[[#This Row],[Column3]]</f>
        <v>0</v>
      </c>
      <c r="X1058" t="s">
        <v>5435</v>
      </c>
      <c r="Y1058" t="s">
        <v>415</v>
      </c>
      <c r="Z1058">
        <v>5.0786269999999997E-9</v>
      </c>
      <c r="AA1058" t="e">
        <f>_xlfn.XLOOKUP(Table4[[#This Row],[Column1]],Table2[Column1],Table2[Column3])</f>
        <v>#N/A</v>
      </c>
      <c r="AB1058" t="e">
        <f>(Table4[[#This Row],[old flux]]-Table4[[#This Row],[Column3]])/Table4[[#This Row],[old flux]]</f>
        <v>#N/A</v>
      </c>
    </row>
    <row r="1059" spans="6:28" hidden="1" x14ac:dyDescent="0.2">
      <c r="F1059" t="s">
        <v>6810</v>
      </c>
      <c r="G1059">
        <f>_xlfn.XLOOKUP(SUBSTITUTE(Table6[[#This Row],[rxn]],"'",""),Table1[rxnid2],Table1[kapp (1/h)],MEDIAN(Table1[kapp (1/h)]))</f>
        <v>24803.684102600713</v>
      </c>
      <c r="J1059" t="s">
        <v>1169</v>
      </c>
      <c r="K1059" t="s">
        <v>415</v>
      </c>
      <c r="L1059">
        <v>7.2023277288199995E-4</v>
      </c>
      <c r="M1059" cm="1">
        <f t="array" ref="M1059">(_xlfn._xlws.FILTER(Table3[Column2],Table3[Column2]=Table2[[#This Row],[Column1]],"")=Table2[[#This Row],[Column1]])*Table2[[#This Row],[Column3]]</f>
        <v>0</v>
      </c>
      <c r="P1059" t="s">
        <v>2936</v>
      </c>
      <c r="Q1059" t="str">
        <f>SUBSTITUTE(Table3[[#This Row],[Column1]],"'","")</f>
        <v>RXN-NTP5_c_FWD-YER005W</v>
      </c>
      <c r="S1059" t="s">
        <v>1169</v>
      </c>
      <c r="T1059" t="s">
        <v>415</v>
      </c>
      <c r="U1059">
        <v>7.2023277288199995E-4</v>
      </c>
      <c r="V1059" cm="1">
        <f t="array" ref="V1059">(_xlfn._xlws.FILTER(Table3[Column2],Table3[Column2]=Table5[[#This Row],[Column1]],"")=Table5[[#This Row],[Column1]])*Table5[[#This Row],[Column3]]</f>
        <v>0</v>
      </c>
      <c r="X1059" t="s">
        <v>1022</v>
      </c>
      <c r="Y1059" t="s">
        <v>415</v>
      </c>
      <c r="Z1059">
        <v>1.1718709E-8</v>
      </c>
      <c r="AA1059">
        <f>_xlfn.XLOOKUP(Table4[[#This Row],[Column1]],Table2[Column1],Table2[Column3])</f>
        <v>1.1718709E-8</v>
      </c>
      <c r="AB1059">
        <f>(Table4[[#This Row],[old flux]]-Table4[[#This Row],[Column3]])/Table4[[#This Row],[old flux]]</f>
        <v>0</v>
      </c>
    </row>
    <row r="1060" spans="6:28" hidden="1" x14ac:dyDescent="0.2">
      <c r="F1060" t="s">
        <v>6811</v>
      </c>
      <c r="G1060">
        <f>_xlfn.XLOOKUP(SUBSTITUTE(Table6[[#This Row],[rxn]],"'",""),Table1[rxnid2],Table1[kapp (1/h)],MEDIAN(Table1[kapp (1/h)]))</f>
        <v>24803.684102600713</v>
      </c>
      <c r="J1060" t="s">
        <v>1170</v>
      </c>
      <c r="K1060" t="s">
        <v>415</v>
      </c>
      <c r="L1060">
        <v>7.2023277288199995E-4</v>
      </c>
      <c r="M1060" cm="1">
        <f t="array" ref="M1060">(_xlfn._xlws.FILTER(Table3[Column2],Table3[Column2]=Table2[[#This Row],[Column1]],"")=Table2[[#This Row],[Column1]])*Table2[[#This Row],[Column3]]</f>
        <v>0</v>
      </c>
      <c r="P1060" t="s">
        <v>2937</v>
      </c>
      <c r="Q1060" t="str">
        <f>SUBSTITUTE(Table3[[#This Row],[Column1]],"'","")</f>
        <v>RXN-NTP10_c_FWD-YER005W</v>
      </c>
      <c r="S1060" t="s">
        <v>1170</v>
      </c>
      <c r="T1060" t="s">
        <v>415</v>
      </c>
      <c r="U1060">
        <v>7.2023277288199995E-4</v>
      </c>
      <c r="V1060" cm="1">
        <f t="array" ref="V1060">(_xlfn._xlws.FILTER(Table3[Column2],Table3[Column2]=Table5[[#This Row],[Column1]],"")=Table5[[#This Row],[Column1]])*Table5[[#This Row],[Column3]]</f>
        <v>0</v>
      </c>
      <c r="X1060" t="s">
        <v>1023</v>
      </c>
      <c r="Y1060" t="s">
        <v>415</v>
      </c>
      <c r="Z1060">
        <v>2.8381391E-8</v>
      </c>
      <c r="AA1060">
        <f>_xlfn.XLOOKUP(Table4[[#This Row],[Column1]],Table2[Column1],Table2[Column3])</f>
        <v>2.8381391E-8</v>
      </c>
      <c r="AB1060">
        <f>(Table4[[#This Row],[old flux]]-Table4[[#This Row],[Column3]])/Table4[[#This Row],[old flux]]</f>
        <v>0</v>
      </c>
    </row>
    <row r="1061" spans="6:28" hidden="1" x14ac:dyDescent="0.2">
      <c r="F1061" t="s">
        <v>6812</v>
      </c>
      <c r="G1061">
        <f>_xlfn.XLOOKUP(SUBSTITUTE(Table6[[#This Row],[rxn]],"'",""),Table1[rxnid2],Table1[kapp (1/h)],MEDIAN(Table1[kapp (1/h)]))</f>
        <v>24803.684102600713</v>
      </c>
      <c r="J1061" t="s">
        <v>1171</v>
      </c>
      <c r="K1061" t="s">
        <v>415</v>
      </c>
      <c r="L1061">
        <v>7.2023277288199995E-4</v>
      </c>
      <c r="M1061" cm="1">
        <f t="array" ref="M1061">(_xlfn._xlws.FILTER(Table3[Column2],Table3[Column2]=Table2[[#This Row],[Column1]],"")=Table2[[#This Row],[Column1]])*Table2[[#This Row],[Column3]]</f>
        <v>0</v>
      </c>
      <c r="P1061" t="s">
        <v>2938</v>
      </c>
      <c r="Q1061" t="str">
        <f>SUBSTITUTE(Table3[[#This Row],[Column1]],"'","")</f>
        <v>RXN-NDP3_g_FWD-YEL042W</v>
      </c>
      <c r="S1061" t="s">
        <v>1171</v>
      </c>
      <c r="T1061" t="s">
        <v>415</v>
      </c>
      <c r="U1061">
        <v>7.2023277288199995E-4</v>
      </c>
      <c r="V1061" cm="1">
        <f t="array" ref="V1061">(_xlfn._xlws.FILTER(Table3[Column2],Table3[Column2]=Table5[[#This Row],[Column1]],"")=Table5[[#This Row],[Column1]])*Table5[[#This Row],[Column3]]</f>
        <v>0</v>
      </c>
      <c r="X1061" t="s">
        <v>1024</v>
      </c>
      <c r="Y1061" t="s">
        <v>415</v>
      </c>
      <c r="Z1061">
        <v>1.1613899279999999E-6</v>
      </c>
      <c r="AA1061">
        <f>_xlfn.XLOOKUP(Table4[[#This Row],[Column1]],Table2[Column1],Table2[Column3])</f>
        <v>1.1613899279999999E-6</v>
      </c>
      <c r="AB1061">
        <f>(Table4[[#This Row],[old flux]]-Table4[[#This Row],[Column3]])/Table4[[#This Row],[old flux]]</f>
        <v>0</v>
      </c>
    </row>
    <row r="1062" spans="6:28" hidden="1" x14ac:dyDescent="0.2">
      <c r="F1062" t="s">
        <v>6813</v>
      </c>
      <c r="G1062">
        <f>_xlfn.XLOOKUP(SUBSTITUTE(Table6[[#This Row],[rxn]],"'",""),Table1[rxnid2],Table1[kapp (1/h)],MEDIAN(Table1[kapp (1/h)]))</f>
        <v>24803.684102600713</v>
      </c>
      <c r="J1062" t="s">
        <v>1172</v>
      </c>
      <c r="K1062" t="s">
        <v>415</v>
      </c>
      <c r="L1062">
        <v>7.2023277288199995E-4</v>
      </c>
      <c r="M1062" cm="1">
        <f t="array" ref="M1062">(_xlfn._xlws.FILTER(Table3[Column2],Table3[Column2]=Table2[[#This Row],[Column1]],"")=Table2[[#This Row],[Column1]])*Table2[[#This Row],[Column3]]</f>
        <v>0</v>
      </c>
      <c r="P1062" t="s">
        <v>2939</v>
      </c>
      <c r="Q1062" t="str">
        <f>SUBSTITUTE(Table3[[#This Row],[Column1]],"'","")</f>
        <v>RXN-NDPK2_c_FWD-YKL067W</v>
      </c>
      <c r="S1062" t="s">
        <v>1172</v>
      </c>
      <c r="T1062" t="s">
        <v>415</v>
      </c>
      <c r="U1062">
        <v>7.2023277288199995E-4</v>
      </c>
      <c r="V1062" cm="1">
        <f t="array" ref="V1062">(_xlfn._xlws.FILTER(Table3[Column2],Table3[Column2]=Table5[[#This Row],[Column1]],"")=Table5[[#This Row],[Column1]])*Table5[[#This Row],[Column3]]</f>
        <v>0</v>
      </c>
      <c r="X1062" t="s">
        <v>5436</v>
      </c>
      <c r="Y1062" t="s">
        <v>415</v>
      </c>
      <c r="Z1062">
        <v>2.9748939999999999E-9</v>
      </c>
      <c r="AA1062" t="e">
        <f>_xlfn.XLOOKUP(Table4[[#This Row],[Column1]],Table2[Column1],Table2[Column3])</f>
        <v>#N/A</v>
      </c>
      <c r="AB1062" t="e">
        <f>(Table4[[#This Row],[old flux]]-Table4[[#This Row],[Column3]])/Table4[[#This Row],[old flux]]</f>
        <v>#N/A</v>
      </c>
    </row>
    <row r="1063" spans="6:28" hidden="1" x14ac:dyDescent="0.2">
      <c r="F1063" t="s">
        <v>6814</v>
      </c>
      <c r="G1063">
        <f>_xlfn.XLOOKUP(SUBSTITUTE(Table6[[#This Row],[rxn]],"'",""),Table1[rxnid2],Table1[kapp (1/h)],MEDIAN(Table1[kapp (1/h)]))</f>
        <v>24803.684102600713</v>
      </c>
      <c r="J1063" t="s">
        <v>1173</v>
      </c>
      <c r="K1063" t="s">
        <v>415</v>
      </c>
      <c r="L1063">
        <v>7.2023277288199995E-4</v>
      </c>
      <c r="M1063" cm="1">
        <f t="array" ref="M1063">(_xlfn._xlws.FILTER(Table3[Column2],Table3[Column2]=Table2[[#This Row],[Column1]],"")=Table2[[#This Row],[Column1]])*Table2[[#This Row],[Column3]]</f>
        <v>0</v>
      </c>
      <c r="P1063" t="s">
        <v>2940</v>
      </c>
      <c r="Q1063" t="str">
        <f>SUBSTITUTE(Table3[[#This Row],[Column1]],"'","")</f>
        <v>RXN-AHSERL_c_FWD-YLR303W</v>
      </c>
      <c r="S1063" t="s">
        <v>1173</v>
      </c>
      <c r="T1063" t="s">
        <v>415</v>
      </c>
      <c r="U1063">
        <v>7.2023277288199995E-4</v>
      </c>
      <c r="V1063" cm="1">
        <f t="array" ref="V1063">(_xlfn._xlws.FILTER(Table3[Column2],Table3[Column2]=Table5[[#This Row],[Column1]],"")=Table5[[#This Row],[Column1]])*Table5[[#This Row],[Column3]]</f>
        <v>0</v>
      </c>
      <c r="X1063" t="s">
        <v>1025</v>
      </c>
      <c r="Y1063" t="s">
        <v>415</v>
      </c>
      <c r="Z1063">
        <v>3.6062327200000002E-7</v>
      </c>
      <c r="AA1063">
        <f>_xlfn.XLOOKUP(Table4[[#This Row],[Column1]],Table2[Column1],Table2[Column3])</f>
        <v>3.6062327200000002E-7</v>
      </c>
      <c r="AB1063">
        <f>(Table4[[#This Row],[old flux]]-Table4[[#This Row],[Column3]])/Table4[[#This Row],[old flux]]</f>
        <v>0</v>
      </c>
    </row>
    <row r="1064" spans="6:28" hidden="1" x14ac:dyDescent="0.2">
      <c r="F1064" t="s">
        <v>6815</v>
      </c>
      <c r="G1064">
        <f>_xlfn.XLOOKUP(SUBSTITUTE(Table6[[#This Row],[rxn]],"'",""),Table1[rxnid2],Table1[kapp (1/h)],MEDIAN(Table1[kapp (1/h)]))</f>
        <v>24803.684102600713</v>
      </c>
      <c r="J1064" t="s">
        <v>1174</v>
      </c>
      <c r="K1064" t="s">
        <v>415</v>
      </c>
      <c r="L1064">
        <v>7.2023277288199995E-4</v>
      </c>
      <c r="M1064" cm="1">
        <f t="array" ref="M1064">(_xlfn._xlws.FILTER(Table3[Column2],Table3[Column2]=Table2[[#This Row],[Column1]],"")=Table2[[#This Row],[Column1]])*Table2[[#This Row],[Column3]]</f>
        <v>0</v>
      </c>
      <c r="P1064" t="s">
        <v>2941</v>
      </c>
      <c r="Q1064" t="str">
        <f>SUBSTITUTE(Table3[[#This Row],[Column1]],"'","")</f>
        <v>RXN-AHSERL2_c_FWD-YLR303W</v>
      </c>
      <c r="S1064" t="s">
        <v>1174</v>
      </c>
      <c r="T1064" t="s">
        <v>415</v>
      </c>
      <c r="U1064">
        <v>7.2023277288199995E-4</v>
      </c>
      <c r="V1064" cm="1">
        <f t="array" ref="V1064">(_xlfn._xlws.FILTER(Table3[Column2],Table3[Column2]=Table5[[#This Row],[Column1]],"")=Table5[[#This Row],[Column1]])*Table5[[#This Row],[Column3]]</f>
        <v>0</v>
      </c>
      <c r="X1064" t="s">
        <v>1026</v>
      </c>
      <c r="Y1064" t="s">
        <v>415</v>
      </c>
      <c r="Z1064">
        <v>2.0051302999999999E-8</v>
      </c>
      <c r="AA1064">
        <f>_xlfn.XLOOKUP(Table4[[#This Row],[Column1]],Table2[Column1],Table2[Column3])</f>
        <v>2.0051302999999999E-8</v>
      </c>
      <c r="AB1064">
        <f>(Table4[[#This Row],[old flux]]-Table4[[#This Row],[Column3]])/Table4[[#This Row],[old flux]]</f>
        <v>0</v>
      </c>
    </row>
    <row r="1065" spans="6:28" hidden="1" x14ac:dyDescent="0.2">
      <c r="F1065" t="s">
        <v>6816</v>
      </c>
      <c r="G1065">
        <f>_xlfn.XLOOKUP(SUBSTITUTE(Table6[[#This Row],[rxn]],"'",""),Table1[rxnid2],Table1[kapp (1/h)],MEDIAN(Table1[kapp (1/h)]))</f>
        <v>24803.684102600713</v>
      </c>
      <c r="J1065" t="s">
        <v>1175</v>
      </c>
      <c r="K1065" t="s">
        <v>415</v>
      </c>
      <c r="L1065">
        <v>7.2023277288199995E-4</v>
      </c>
      <c r="M1065" cm="1">
        <f t="array" ref="M1065">(_xlfn._xlws.FILTER(Table3[Column2],Table3[Column2]=Table2[[#This Row],[Column1]],"")=Table2[[#This Row],[Column1]])*Table2[[#This Row],[Column3]]</f>
        <v>0</v>
      </c>
      <c r="P1065" t="s">
        <v>2942</v>
      </c>
      <c r="Q1065" t="str">
        <f>SUBSTITUTE(Table3[[#This Row],[Column1]],"'","")</f>
        <v>RXN-SHSL1_c_FWD-YAL012W</v>
      </c>
      <c r="S1065" t="s">
        <v>1175</v>
      </c>
      <c r="T1065" t="s">
        <v>415</v>
      </c>
      <c r="U1065">
        <v>7.2023277288199995E-4</v>
      </c>
      <c r="V1065" cm="1">
        <f t="array" ref="V1065">(_xlfn._xlws.FILTER(Table3[Column2],Table3[Column2]=Table5[[#This Row],[Column1]],"")=Table5[[#This Row],[Column1]])*Table5[[#This Row],[Column3]]</f>
        <v>0</v>
      </c>
      <c r="X1065" t="s">
        <v>5437</v>
      </c>
      <c r="Y1065" t="s">
        <v>415</v>
      </c>
      <c r="Z1065">
        <v>5.7082149999999996E-9</v>
      </c>
      <c r="AA1065" t="e">
        <f>_xlfn.XLOOKUP(Table4[[#This Row],[Column1]],Table2[Column1],Table2[Column3])</f>
        <v>#N/A</v>
      </c>
      <c r="AB1065" t="e">
        <f>(Table4[[#This Row],[old flux]]-Table4[[#This Row],[Column3]])/Table4[[#This Row],[old flux]]</f>
        <v>#N/A</v>
      </c>
    </row>
    <row r="1066" spans="6:28" hidden="1" x14ac:dyDescent="0.2">
      <c r="F1066" t="s">
        <v>6817</v>
      </c>
      <c r="G1066">
        <f>_xlfn.XLOOKUP(SUBSTITUTE(Table6[[#This Row],[rxn]],"'",""),Table1[rxnid2],Table1[kapp (1/h)],MEDIAN(Table1[kapp (1/h)]))</f>
        <v>24803.684102600713</v>
      </c>
      <c r="J1066" t="s">
        <v>1176</v>
      </c>
      <c r="K1066" t="s">
        <v>415</v>
      </c>
      <c r="L1066">
        <v>7.2023277288199995E-4</v>
      </c>
      <c r="M1066" cm="1">
        <f t="array" ref="M1066">(_xlfn._xlws.FILTER(Table3[Column2],Table3[Column2]=Table2[[#This Row],[Column1]],"")=Table2[[#This Row],[Column1]])*Table2[[#This Row],[Column3]]</f>
        <v>0</v>
      </c>
      <c r="P1066" t="s">
        <v>2943</v>
      </c>
      <c r="Q1066" t="str">
        <f>SUBSTITUTE(Table3[[#This Row],[Column1]],"'","")</f>
        <v>RXN-SHSL1_c_REV-YAL012W</v>
      </c>
      <c r="S1066" t="s">
        <v>1176</v>
      </c>
      <c r="T1066" t="s">
        <v>415</v>
      </c>
      <c r="U1066">
        <v>7.2023277288199995E-4</v>
      </c>
      <c r="V1066" cm="1">
        <f t="array" ref="V1066">(_xlfn._xlws.FILTER(Table3[Column2],Table3[Column2]=Table5[[#This Row],[Column1]],"")=Table5[[#This Row],[Column1]])*Table5[[#This Row],[Column3]]</f>
        <v>0</v>
      </c>
      <c r="X1066" t="s">
        <v>5438</v>
      </c>
      <c r="Y1066" t="s">
        <v>415</v>
      </c>
      <c r="Z1066">
        <v>6.5071909999999996E-9</v>
      </c>
      <c r="AA1066" t="e">
        <f>_xlfn.XLOOKUP(Table4[[#This Row],[Column1]],Table2[Column1],Table2[Column3])</f>
        <v>#N/A</v>
      </c>
      <c r="AB1066" t="e">
        <f>(Table4[[#This Row],[old flux]]-Table4[[#This Row],[Column3]])/Table4[[#This Row],[old flux]]</f>
        <v>#N/A</v>
      </c>
    </row>
    <row r="1067" spans="6:28" hidden="1" x14ac:dyDescent="0.2">
      <c r="F1067" t="s">
        <v>6818</v>
      </c>
      <c r="G1067">
        <f>_xlfn.XLOOKUP(SUBSTITUTE(Table6[[#This Row],[rxn]],"'",""),Table1[rxnid2],Table1[kapp (1/h)],MEDIAN(Table1[kapp (1/h)]))</f>
        <v>24803.684102600713</v>
      </c>
      <c r="J1067" t="s">
        <v>1177</v>
      </c>
      <c r="K1067" t="s">
        <v>415</v>
      </c>
      <c r="L1067">
        <v>7.2023277288199995E-4</v>
      </c>
      <c r="M1067" cm="1">
        <f t="array" ref="M1067">(_xlfn._xlws.FILTER(Table3[Column2],Table3[Column2]=Table2[[#This Row],[Column1]],"")=Table2[[#This Row],[Column1]])*Table2[[#This Row],[Column3]]</f>
        <v>0</v>
      </c>
      <c r="P1067" t="s">
        <v>2944</v>
      </c>
      <c r="Q1067" t="str">
        <f>SUBSTITUTE(Table3[[#This Row],[Column1]],"'","")</f>
        <v>RXN-SHSL1_c_FWD-YML082W</v>
      </c>
      <c r="S1067" t="s">
        <v>1177</v>
      </c>
      <c r="T1067" t="s">
        <v>415</v>
      </c>
      <c r="U1067">
        <v>7.2023277288199995E-4</v>
      </c>
      <c r="V1067" cm="1">
        <f t="array" ref="V1067">(_xlfn._xlws.FILTER(Table3[Column2],Table3[Column2]=Table5[[#This Row],[Column1]],"")=Table5[[#This Row],[Column1]])*Table5[[#This Row],[Column3]]</f>
        <v>0</v>
      </c>
      <c r="X1067" t="s">
        <v>1027</v>
      </c>
      <c r="Y1067" t="s">
        <v>415</v>
      </c>
      <c r="Z1067">
        <v>4.1224442999999998E-8</v>
      </c>
      <c r="AA1067">
        <f>_xlfn.XLOOKUP(Table4[[#This Row],[Column1]],Table2[Column1],Table2[Column3])</f>
        <v>4.1224442999999998E-8</v>
      </c>
      <c r="AB1067">
        <f>(Table4[[#This Row],[old flux]]-Table4[[#This Row],[Column3]])/Table4[[#This Row],[old flux]]</f>
        <v>0</v>
      </c>
    </row>
    <row r="1068" spans="6:28" hidden="1" x14ac:dyDescent="0.2">
      <c r="F1068" t="s">
        <v>6819</v>
      </c>
      <c r="G1068">
        <f>_xlfn.XLOOKUP(SUBSTITUTE(Table6[[#This Row],[rxn]],"'",""),Table1[rxnid2],Table1[kapp (1/h)],MEDIAN(Table1[kapp (1/h)]))</f>
        <v>24803.684102600713</v>
      </c>
      <c r="J1068" t="s">
        <v>1178</v>
      </c>
      <c r="K1068" t="s">
        <v>415</v>
      </c>
      <c r="L1068">
        <v>7.2023277288199995E-4</v>
      </c>
      <c r="M1068" cm="1">
        <f t="array" ref="M1068">(_xlfn._xlws.FILTER(Table3[Column2],Table3[Column2]=Table2[[#This Row],[Column1]],"")=Table2[[#This Row],[Column1]])*Table2[[#This Row],[Column3]]</f>
        <v>0</v>
      </c>
      <c r="P1068" t="s">
        <v>2945</v>
      </c>
      <c r="Q1068" t="str">
        <f>SUBSTITUTE(Table3[[#This Row],[Column1]],"'","")</f>
        <v>RXN-SHSL1_c_REV-YML082W</v>
      </c>
      <c r="S1068" t="s">
        <v>1178</v>
      </c>
      <c r="T1068" t="s">
        <v>415</v>
      </c>
      <c r="U1068">
        <v>7.2023277288199995E-4</v>
      </c>
      <c r="V1068" cm="1">
        <f t="array" ref="V1068">(_xlfn._xlws.FILTER(Table3[Column2],Table3[Column2]=Table5[[#This Row],[Column1]],"")=Table5[[#This Row],[Column1]])*Table5[[#This Row],[Column3]]</f>
        <v>0</v>
      </c>
      <c r="X1068" t="s">
        <v>1028</v>
      </c>
      <c r="Y1068" t="s">
        <v>415</v>
      </c>
      <c r="Z1068">
        <v>2.06032174E-7</v>
      </c>
      <c r="AA1068">
        <f>_xlfn.XLOOKUP(Table4[[#This Row],[Column1]],Table2[Column1],Table2[Column3])</f>
        <v>2.06032174E-7</v>
      </c>
      <c r="AB1068">
        <f>(Table4[[#This Row],[old flux]]-Table4[[#This Row],[Column3]])/Table4[[#This Row],[old flux]]</f>
        <v>0</v>
      </c>
    </row>
    <row r="1069" spans="6:28" hidden="1" x14ac:dyDescent="0.2">
      <c r="F1069" t="s">
        <v>6820</v>
      </c>
      <c r="G1069">
        <f>_xlfn.XLOOKUP(SUBSTITUTE(Table6[[#This Row],[rxn]],"'",""),Table1[rxnid2],Table1[kapp (1/h)],MEDIAN(Table1[kapp (1/h)]))</f>
        <v>24803.684102600713</v>
      </c>
      <c r="J1069" t="s">
        <v>1179</v>
      </c>
      <c r="K1069" t="s">
        <v>415</v>
      </c>
      <c r="L1069">
        <v>7.2023277288199995E-4</v>
      </c>
      <c r="M1069" cm="1">
        <f t="array" ref="M1069">(_xlfn._xlws.FILTER(Table3[Column2],Table3[Column2]=Table2[[#This Row],[Column1]],"")=Table2[[#This Row],[Column1]])*Table2[[#This Row],[Column3]]</f>
        <v>0</v>
      </c>
      <c r="P1069" t="s">
        <v>2946</v>
      </c>
      <c r="Q1069" t="str">
        <f>SUBSTITUTE(Table3[[#This Row],[Column1]],"'","")</f>
        <v>RXN-SHSL1_c_FWD-YLL058W</v>
      </c>
      <c r="S1069" t="s">
        <v>1179</v>
      </c>
      <c r="T1069" t="s">
        <v>415</v>
      </c>
      <c r="U1069">
        <v>7.2023277288199995E-4</v>
      </c>
      <c r="V1069" cm="1">
        <f t="array" ref="V1069">(_xlfn._xlws.FILTER(Table3[Column2],Table3[Column2]=Table5[[#This Row],[Column1]],"")=Table5[[#This Row],[Column1]])*Table5[[#This Row],[Column3]]</f>
        <v>0</v>
      </c>
      <c r="X1069" t="s">
        <v>5439</v>
      </c>
      <c r="Y1069" t="s">
        <v>415</v>
      </c>
      <c r="Z1069">
        <v>4.26744E-10</v>
      </c>
      <c r="AA1069" t="e">
        <f>_xlfn.XLOOKUP(Table4[[#This Row],[Column1]],Table2[Column1],Table2[Column3])</f>
        <v>#N/A</v>
      </c>
      <c r="AB1069" t="e">
        <f>(Table4[[#This Row],[old flux]]-Table4[[#This Row],[Column3]])/Table4[[#This Row],[old flux]]</f>
        <v>#N/A</v>
      </c>
    </row>
    <row r="1070" spans="6:28" hidden="1" x14ac:dyDescent="0.2">
      <c r="F1070" t="s">
        <v>6821</v>
      </c>
      <c r="G1070">
        <f>_xlfn.XLOOKUP(SUBSTITUTE(Table6[[#This Row],[rxn]],"'",""),Table1[rxnid2],Table1[kapp (1/h)],MEDIAN(Table1[kapp (1/h)]))</f>
        <v>24803.684102600713</v>
      </c>
      <c r="J1070" t="s">
        <v>1180</v>
      </c>
      <c r="K1070" t="s">
        <v>415</v>
      </c>
      <c r="L1070">
        <v>7.2023277288199995E-4</v>
      </c>
      <c r="M1070" cm="1">
        <f t="array" ref="M1070">(_xlfn._xlws.FILTER(Table3[Column2],Table3[Column2]=Table2[[#This Row],[Column1]],"")=Table2[[#This Row],[Column1]])*Table2[[#This Row],[Column3]]</f>
        <v>0</v>
      </c>
      <c r="P1070" t="s">
        <v>2947</v>
      </c>
      <c r="Q1070" t="str">
        <f>SUBSTITUTE(Table3[[#This Row],[Column1]],"'","")</f>
        <v>RXN-SHSL1_c_REV-YLL058W</v>
      </c>
      <c r="S1070" t="s">
        <v>1180</v>
      </c>
      <c r="T1070" t="s">
        <v>415</v>
      </c>
      <c r="U1070">
        <v>7.2023277288199995E-4</v>
      </c>
      <c r="V1070" cm="1">
        <f t="array" ref="V1070">(_xlfn._xlws.FILTER(Table3[Column2],Table3[Column2]=Table5[[#This Row],[Column1]],"")=Table5[[#This Row],[Column1]])*Table5[[#This Row],[Column3]]</f>
        <v>0</v>
      </c>
      <c r="X1070" t="s">
        <v>1029</v>
      </c>
      <c r="Y1070" t="s">
        <v>415</v>
      </c>
      <c r="Z1070">
        <v>4.8867716E-8</v>
      </c>
      <c r="AA1070">
        <f>_xlfn.XLOOKUP(Table4[[#This Row],[Column1]],Table2[Column1],Table2[Column3])</f>
        <v>4.8867716E-8</v>
      </c>
      <c r="AB1070">
        <f>(Table4[[#This Row],[old flux]]-Table4[[#This Row],[Column3]])/Table4[[#This Row],[old flux]]</f>
        <v>0</v>
      </c>
    </row>
    <row r="1071" spans="6:28" hidden="1" x14ac:dyDescent="0.2">
      <c r="F1071" t="s">
        <v>6822</v>
      </c>
      <c r="G1071">
        <f>_xlfn.XLOOKUP(SUBSTITUTE(Table6[[#This Row],[rxn]],"'",""),Table1[rxnid2],Table1[kapp (1/h)],MEDIAN(Table1[kapp (1/h)]))</f>
        <v>24803.684102600713</v>
      </c>
      <c r="J1071" t="s">
        <v>1181</v>
      </c>
      <c r="K1071" t="s">
        <v>415</v>
      </c>
      <c r="L1071">
        <v>7.2023277288199995E-4</v>
      </c>
      <c r="M1071" cm="1">
        <f t="array" ref="M1071">(_xlfn._xlws.FILTER(Table3[Column2],Table3[Column2]=Table2[[#This Row],[Column1]],"")=Table2[[#This Row],[Column1]])*Table2[[#This Row],[Column3]]</f>
        <v>0</v>
      </c>
      <c r="P1071" t="s">
        <v>2948</v>
      </c>
      <c r="Q1071" t="str">
        <f>SUBSTITUTE(Table3[[#This Row],[Column1]],"'","")</f>
        <v>RXN-OCBT_c_FWD-YJL088W</v>
      </c>
      <c r="S1071" t="s">
        <v>1181</v>
      </c>
      <c r="T1071" t="s">
        <v>415</v>
      </c>
      <c r="U1071">
        <v>7.2023277288199995E-4</v>
      </c>
      <c r="V1071" cm="1">
        <f t="array" ref="V1071">(_xlfn._xlws.FILTER(Table3[Column2],Table3[Column2]=Table5[[#This Row],[Column1]],"")=Table5[[#This Row],[Column1]])*Table5[[#This Row],[Column3]]</f>
        <v>0</v>
      </c>
      <c r="X1071" t="s">
        <v>5440</v>
      </c>
      <c r="Y1071" t="s">
        <v>415</v>
      </c>
      <c r="Z1071">
        <v>4.2856030000000003E-9</v>
      </c>
      <c r="AA1071" t="e">
        <f>_xlfn.XLOOKUP(Table4[[#This Row],[Column1]],Table2[Column1],Table2[Column3])</f>
        <v>#N/A</v>
      </c>
      <c r="AB1071" t="e">
        <f>(Table4[[#This Row],[old flux]]-Table4[[#This Row],[Column3]])/Table4[[#This Row],[old flux]]</f>
        <v>#N/A</v>
      </c>
    </row>
    <row r="1072" spans="6:28" hidden="1" x14ac:dyDescent="0.2">
      <c r="F1072" t="s">
        <v>6823</v>
      </c>
      <c r="G1072">
        <f>_xlfn.XLOOKUP(SUBSTITUTE(Table6[[#This Row],[rxn]],"'",""),Table1[rxnid2],Table1[kapp (1/h)],MEDIAN(Table1[kapp (1/h)]))</f>
        <v>24803.684102600713</v>
      </c>
      <c r="J1072" t="s">
        <v>1182</v>
      </c>
      <c r="K1072" t="s">
        <v>415</v>
      </c>
      <c r="L1072">
        <v>7.2023277288199995E-4</v>
      </c>
      <c r="M1072" cm="1">
        <f t="array" ref="M1072">(_xlfn._xlws.FILTER(Table3[Column2],Table3[Column2]=Table2[[#This Row],[Column1]],"")=Table2[[#This Row],[Column1]])*Table2[[#This Row],[Column3]]</f>
        <v>0</v>
      </c>
      <c r="P1072" t="s">
        <v>2949</v>
      </c>
      <c r="Q1072" t="str">
        <f>SUBSTITUTE(Table3[[#This Row],[Column1]],"'","")</f>
        <v>RXN-ORNDC_c_FWD-YKL184W</v>
      </c>
      <c r="S1072" t="s">
        <v>1182</v>
      </c>
      <c r="T1072" t="s">
        <v>415</v>
      </c>
      <c r="U1072">
        <v>7.2023277288199995E-4</v>
      </c>
      <c r="V1072" cm="1">
        <f t="array" ref="V1072">(_xlfn._xlws.FILTER(Table3[Column2],Table3[Column2]=Table5[[#This Row],[Column1]],"")=Table5[[#This Row],[Column1]])*Table5[[#This Row],[Column3]]</f>
        <v>0</v>
      </c>
      <c r="X1072" t="s">
        <v>5441</v>
      </c>
      <c r="Y1072" t="s">
        <v>415</v>
      </c>
      <c r="Z1072">
        <v>8.5974920000000005E-9</v>
      </c>
      <c r="AA1072" t="e">
        <f>_xlfn.XLOOKUP(Table4[[#This Row],[Column1]],Table2[Column1],Table2[Column3])</f>
        <v>#N/A</v>
      </c>
      <c r="AB1072" t="e">
        <f>(Table4[[#This Row],[old flux]]-Table4[[#This Row],[Column3]])/Table4[[#This Row],[old flux]]</f>
        <v>#N/A</v>
      </c>
    </row>
    <row r="1073" spans="6:28" hidden="1" x14ac:dyDescent="0.2">
      <c r="F1073" t="s">
        <v>6824</v>
      </c>
      <c r="G1073">
        <f>_xlfn.XLOOKUP(SUBSTITUTE(Table6[[#This Row],[rxn]],"'",""),Table1[rxnid2],Table1[kapp (1/h)],MEDIAN(Table1[kapp (1/h)]))</f>
        <v>24803.684102600713</v>
      </c>
      <c r="J1073" t="s">
        <v>1183</v>
      </c>
      <c r="K1073" t="s">
        <v>415</v>
      </c>
      <c r="L1073">
        <v>7.2023277288199995E-4</v>
      </c>
      <c r="M1073" cm="1">
        <f t="array" ref="M1073">(_xlfn._xlws.FILTER(Table3[Column2],Table3[Column2]=Table2[[#This Row],[Column1]],"")=Table2[[#This Row],[Column1]])*Table2[[#This Row],[Column3]]</f>
        <v>0</v>
      </c>
      <c r="P1073" t="s">
        <v>2950</v>
      </c>
      <c r="Q1073" t="str">
        <f>SUBSTITUTE(Table3[[#This Row],[Column1]],"'","")</f>
        <v>RXN-ORNTACi_m_FWD-YMR062C</v>
      </c>
      <c r="S1073" t="s">
        <v>1183</v>
      </c>
      <c r="T1073" t="s">
        <v>415</v>
      </c>
      <c r="U1073">
        <v>7.2023277288199995E-4</v>
      </c>
      <c r="V1073" cm="1">
        <f t="array" ref="V1073">(_xlfn._xlws.FILTER(Table3[Column2],Table3[Column2]=Table5[[#This Row],[Column1]],"")=Table5[[#This Row],[Column1]])*Table5[[#This Row],[Column3]]</f>
        <v>0</v>
      </c>
      <c r="X1073" t="s">
        <v>1030</v>
      </c>
      <c r="Y1073" t="s">
        <v>415</v>
      </c>
      <c r="Z1073">
        <v>1.812241303E-6</v>
      </c>
      <c r="AA1073">
        <f>_xlfn.XLOOKUP(Table4[[#This Row],[Column1]],Table2[Column1],Table2[Column3])</f>
        <v>1.812241303E-6</v>
      </c>
      <c r="AB1073">
        <f>(Table4[[#This Row],[old flux]]-Table4[[#This Row],[Column3]])/Table4[[#This Row],[old flux]]</f>
        <v>0</v>
      </c>
    </row>
    <row r="1074" spans="6:28" hidden="1" x14ac:dyDescent="0.2">
      <c r="F1074" t="s">
        <v>6825</v>
      </c>
      <c r="G1074">
        <f>_xlfn.XLOOKUP(SUBSTITUTE(Table6[[#This Row],[rxn]],"'",""),Table1[rxnid2],Table1[kapp (1/h)],MEDIAN(Table1[kapp (1/h)]))</f>
        <v>24803.684102600713</v>
      </c>
      <c r="J1074" t="s">
        <v>1184</v>
      </c>
      <c r="K1074" t="s">
        <v>415</v>
      </c>
      <c r="L1074">
        <v>7.2023277288199995E-4</v>
      </c>
      <c r="M1074" cm="1">
        <f t="array" ref="M1074">(_xlfn._xlws.FILTER(Table3[Column2],Table3[Column2]=Table2[[#This Row],[Column1]],"")=Table2[[#This Row],[Column1]])*Table2[[#This Row],[Column3]]</f>
        <v>0</v>
      </c>
      <c r="P1074" t="s">
        <v>2951</v>
      </c>
      <c r="Q1074" t="str">
        <f>SUBSTITUTE(Table3[[#This Row],[Column1]],"'","")</f>
        <v>RXN-ORNTA_c_FWD-YLR438W</v>
      </c>
      <c r="S1074" t="s">
        <v>1184</v>
      </c>
      <c r="T1074" t="s">
        <v>415</v>
      </c>
      <c r="U1074">
        <v>7.2023277288199995E-4</v>
      </c>
      <c r="V1074" cm="1">
        <f t="array" ref="V1074">(_xlfn._xlws.FILTER(Table3[Column2],Table3[Column2]=Table5[[#This Row],[Column1]],"")=Table5[[#This Row],[Column1]])*Table5[[#This Row],[Column3]]</f>
        <v>0</v>
      </c>
      <c r="X1074" t="s">
        <v>1031</v>
      </c>
      <c r="Y1074" t="s">
        <v>415</v>
      </c>
      <c r="Z1074">
        <v>1.9415969E-8</v>
      </c>
      <c r="AA1074">
        <f>_xlfn.XLOOKUP(Table4[[#This Row],[Column1]],Table2[Column1],Table2[Column3])</f>
        <v>1.9415969E-8</v>
      </c>
      <c r="AB1074">
        <f>(Table4[[#This Row],[old flux]]-Table4[[#This Row],[Column3]])/Table4[[#This Row],[old flux]]</f>
        <v>0</v>
      </c>
    </row>
    <row r="1075" spans="6:28" hidden="1" x14ac:dyDescent="0.2">
      <c r="F1075" t="s">
        <v>6826</v>
      </c>
      <c r="G1075">
        <f>_xlfn.XLOOKUP(SUBSTITUTE(Table6[[#This Row],[rxn]],"'",""),Table1[rxnid2],Table1[kapp (1/h)],MEDIAN(Table1[kapp (1/h)]))</f>
        <v>24803.684102600713</v>
      </c>
      <c r="J1075" t="s">
        <v>1185</v>
      </c>
      <c r="K1075" t="s">
        <v>415</v>
      </c>
      <c r="L1075">
        <v>7.2023277288199995E-4</v>
      </c>
      <c r="M1075" cm="1">
        <f t="array" ref="M1075">(_xlfn._xlws.FILTER(Table3[Column2],Table3[Column2]=Table2[[#This Row],[Column1]],"")=Table2[[#This Row],[Column1]])*Table2[[#This Row],[Column3]]</f>
        <v>0</v>
      </c>
      <c r="P1075" t="s">
        <v>2952</v>
      </c>
      <c r="Q1075" t="str">
        <f>SUBSTITUTE(Table3[[#This Row],[Column1]],"'","")</f>
        <v>RXN-ORPT_c_FWD-YML106W</v>
      </c>
      <c r="S1075" t="s">
        <v>1185</v>
      </c>
      <c r="T1075" t="s">
        <v>415</v>
      </c>
      <c r="U1075">
        <v>7.2023277288199995E-4</v>
      </c>
      <c r="V1075" cm="1">
        <f t="array" ref="V1075">(_xlfn._xlws.FILTER(Table3[Column2],Table3[Column2]=Table5[[#This Row],[Column1]],"")=Table5[[#This Row],[Column1]])*Table5[[#This Row],[Column3]]</f>
        <v>0</v>
      </c>
      <c r="X1075" t="s">
        <v>1032</v>
      </c>
      <c r="Y1075" t="s">
        <v>415</v>
      </c>
      <c r="Z1075">
        <v>2.4063266000000001E-8</v>
      </c>
      <c r="AA1075">
        <f>_xlfn.XLOOKUP(Table4[[#This Row],[Column1]],Table2[Column1],Table2[Column3])</f>
        <v>2.4063266000000001E-8</v>
      </c>
      <c r="AB1075">
        <f>(Table4[[#This Row],[old flux]]-Table4[[#This Row],[Column3]])/Table4[[#This Row],[old flux]]</f>
        <v>0</v>
      </c>
    </row>
    <row r="1076" spans="6:28" hidden="1" x14ac:dyDescent="0.2">
      <c r="F1076" t="s">
        <v>6827</v>
      </c>
      <c r="G1076">
        <f>_xlfn.XLOOKUP(SUBSTITUTE(Table6[[#This Row],[rxn]],"'",""),Table1[rxnid2],Table1[kapp (1/h)],MEDIAN(Table1[kapp (1/h)]))</f>
        <v>24803.684102600713</v>
      </c>
      <c r="J1076" t="s">
        <v>1186</v>
      </c>
      <c r="K1076" t="s">
        <v>415</v>
      </c>
      <c r="L1076">
        <v>7.2023277288199995E-4</v>
      </c>
      <c r="M1076" cm="1">
        <f t="array" ref="M1076">(_xlfn._xlws.FILTER(Table3[Column2],Table3[Column2]=Table2[[#This Row],[Column1]],"")=Table2[[#This Row],[Column1]])*Table2[[#This Row],[Column3]]</f>
        <v>0</v>
      </c>
      <c r="P1076" t="s">
        <v>2953</v>
      </c>
      <c r="Q1076" t="str">
        <f>SUBSTITUTE(Table3[[#This Row],[Column1]],"'","")</f>
        <v>RXN-ORPT_c_REV-YML106W</v>
      </c>
      <c r="S1076" t="s">
        <v>1186</v>
      </c>
      <c r="T1076" t="s">
        <v>415</v>
      </c>
      <c r="U1076">
        <v>7.2023277288199995E-4</v>
      </c>
      <c r="V1076" cm="1">
        <f t="array" ref="V1076">(_xlfn._xlws.FILTER(Table3[Column2],Table3[Column2]=Table5[[#This Row],[Column1]],"")=Table5[[#This Row],[Column1]])*Table5[[#This Row],[Column3]]</f>
        <v>0</v>
      </c>
      <c r="X1076" t="s">
        <v>5442</v>
      </c>
      <c r="Y1076" t="s">
        <v>415</v>
      </c>
      <c r="Z1076">
        <v>6.383083E-9</v>
      </c>
      <c r="AA1076" t="e">
        <f>_xlfn.XLOOKUP(Table4[[#This Row],[Column1]],Table2[Column1],Table2[Column3])</f>
        <v>#N/A</v>
      </c>
      <c r="AB1076" t="e">
        <f>(Table4[[#This Row],[old flux]]-Table4[[#This Row],[Column3]])/Table4[[#This Row],[old flux]]</f>
        <v>#N/A</v>
      </c>
    </row>
    <row r="1077" spans="6:28" hidden="1" x14ac:dyDescent="0.2">
      <c r="F1077" t="s">
        <v>6828</v>
      </c>
      <c r="G1077">
        <f>_xlfn.XLOOKUP(SUBSTITUTE(Table6[[#This Row],[rxn]],"'",""),Table1[rxnid2],Table1[kapp (1/h)],MEDIAN(Table1[kapp (1/h)]))</f>
        <v>24803.684102600713</v>
      </c>
      <c r="J1077" t="s">
        <v>1187</v>
      </c>
      <c r="K1077" t="s">
        <v>415</v>
      </c>
      <c r="L1077">
        <v>7.2023277288199995E-4</v>
      </c>
      <c r="M1077" cm="1">
        <f t="array" ref="M1077">(_xlfn._xlws.FILTER(Table3[Column2],Table3[Column2]=Table2[[#This Row],[Column1]],"")=Table2[[#This Row],[Column1]])*Table2[[#This Row],[Column3]]</f>
        <v>0</v>
      </c>
      <c r="P1077" t="s">
        <v>2954</v>
      </c>
      <c r="Q1077" t="str">
        <f>SUBSTITUTE(Table3[[#This Row],[Column1]],"'","")</f>
        <v>RXN-ORPT_c_FWD-YMR271C</v>
      </c>
      <c r="S1077" t="s">
        <v>1187</v>
      </c>
      <c r="T1077" t="s">
        <v>415</v>
      </c>
      <c r="U1077">
        <v>7.2023277288199995E-4</v>
      </c>
      <c r="V1077" cm="1">
        <f t="array" ref="V1077">(_xlfn._xlws.FILTER(Table3[Column2],Table3[Column2]=Table5[[#This Row],[Column1]],"")=Table5[[#This Row],[Column1]])*Table5[[#This Row],[Column3]]</f>
        <v>0</v>
      </c>
      <c r="X1077" t="s">
        <v>5443</v>
      </c>
      <c r="Y1077" t="s">
        <v>415</v>
      </c>
      <c r="Z1077">
        <v>3.6897220000000002E-9</v>
      </c>
      <c r="AA1077" t="e">
        <f>_xlfn.XLOOKUP(Table4[[#This Row],[Column1]],Table2[Column1],Table2[Column3])</f>
        <v>#N/A</v>
      </c>
      <c r="AB1077" t="e">
        <f>(Table4[[#This Row],[old flux]]-Table4[[#This Row],[Column3]])/Table4[[#This Row],[old flux]]</f>
        <v>#N/A</v>
      </c>
    </row>
    <row r="1078" spans="6:28" hidden="1" x14ac:dyDescent="0.2">
      <c r="F1078" t="s">
        <v>6829</v>
      </c>
      <c r="G1078">
        <f>_xlfn.XLOOKUP(SUBSTITUTE(Table6[[#This Row],[rxn]],"'",""),Table1[rxnid2],Table1[kapp (1/h)],MEDIAN(Table1[kapp (1/h)]))</f>
        <v>24803.684102600713</v>
      </c>
      <c r="J1078" t="s">
        <v>1188</v>
      </c>
      <c r="K1078" t="s">
        <v>415</v>
      </c>
      <c r="L1078">
        <v>7.2023277288199995E-4</v>
      </c>
      <c r="M1078" cm="1">
        <f t="array" ref="M1078">(_xlfn._xlws.FILTER(Table3[Column2],Table3[Column2]=Table2[[#This Row],[Column1]],"")=Table2[[#This Row],[Column1]])*Table2[[#This Row],[Column3]]</f>
        <v>0</v>
      </c>
      <c r="P1078" t="s">
        <v>2955</v>
      </c>
      <c r="Q1078" t="str">
        <f>SUBSTITUTE(Table3[[#This Row],[Column1]],"'","")</f>
        <v>RXN-ORPT_c_REV-YMR271C</v>
      </c>
      <c r="S1078" t="s">
        <v>1188</v>
      </c>
      <c r="T1078" t="s">
        <v>415</v>
      </c>
      <c r="U1078">
        <v>7.2023277288199995E-4</v>
      </c>
      <c r="V1078" cm="1">
        <f t="array" ref="V1078">(_xlfn._xlws.FILTER(Table3[Column2],Table3[Column2]=Table5[[#This Row],[Column1]],"")=Table5[[#This Row],[Column1]])*Table5[[#This Row],[Column3]]</f>
        <v>0</v>
      </c>
      <c r="X1078" t="s">
        <v>5444</v>
      </c>
      <c r="Y1078" t="s">
        <v>415</v>
      </c>
      <c r="Z1078">
        <v>7.3180300000000002E-10</v>
      </c>
      <c r="AA1078" t="e">
        <f>_xlfn.XLOOKUP(Table4[[#This Row],[Column1]],Table2[Column1],Table2[Column3])</f>
        <v>#N/A</v>
      </c>
      <c r="AB1078" t="e">
        <f>(Table4[[#This Row],[old flux]]-Table4[[#This Row],[Column3]])/Table4[[#This Row],[old flux]]</f>
        <v>#N/A</v>
      </c>
    </row>
    <row r="1079" spans="6:28" hidden="1" x14ac:dyDescent="0.2">
      <c r="F1079" t="s">
        <v>6830</v>
      </c>
      <c r="G1079">
        <f>_xlfn.XLOOKUP(SUBSTITUTE(Table6[[#This Row],[rxn]],"'",""),Table1[rxnid2],Table1[kapp (1/h)],MEDIAN(Table1[kapp (1/h)]))</f>
        <v>24803.684102600713</v>
      </c>
      <c r="J1079" t="s">
        <v>1189</v>
      </c>
      <c r="K1079" t="s">
        <v>415</v>
      </c>
      <c r="L1079">
        <v>7.2023277288199995E-4</v>
      </c>
      <c r="M1079" cm="1">
        <f t="array" ref="M1079">(_xlfn._xlws.FILTER(Table3[Column2],Table3[Column2]=Table2[[#This Row],[Column1]],"")=Table2[[#This Row],[Column1]])*Table2[[#This Row],[Column3]]</f>
        <v>0</v>
      </c>
      <c r="P1079" t="s">
        <v>2956</v>
      </c>
      <c r="Q1079" t="str">
        <f>SUBSTITUTE(Table3[[#This Row],[Column1]],"'","")</f>
        <v>RXN-OMPDC_c_FWD-YEL021W</v>
      </c>
      <c r="S1079" t="s">
        <v>1189</v>
      </c>
      <c r="T1079" t="s">
        <v>415</v>
      </c>
      <c r="U1079">
        <v>7.2023277288199995E-4</v>
      </c>
      <c r="V1079" cm="1">
        <f t="array" ref="V1079">(_xlfn._xlws.FILTER(Table3[Column2],Table3[Column2]=Table5[[#This Row],[Column1]],"")=Table5[[#This Row],[Column1]])*Table5[[#This Row],[Column3]]</f>
        <v>0</v>
      </c>
      <c r="X1079" t="s">
        <v>5445</v>
      </c>
      <c r="Y1079" t="s">
        <v>415</v>
      </c>
      <c r="Z1079">
        <v>3.198937E-9</v>
      </c>
      <c r="AA1079" t="e">
        <f>_xlfn.XLOOKUP(Table4[[#This Row],[Column1]],Table2[Column1],Table2[Column3])</f>
        <v>#N/A</v>
      </c>
      <c r="AB1079" t="e">
        <f>(Table4[[#This Row],[old flux]]-Table4[[#This Row],[Column3]])/Table4[[#This Row],[old flux]]</f>
        <v>#N/A</v>
      </c>
    </row>
    <row r="1080" spans="6:28" hidden="1" x14ac:dyDescent="0.2">
      <c r="F1080" t="s">
        <v>6831</v>
      </c>
      <c r="G1080">
        <f>_xlfn.XLOOKUP(SUBSTITUTE(Table6[[#This Row],[rxn]],"'",""),Table1[rxnid2],Table1[kapp (1/h)],MEDIAN(Table1[kapp (1/h)]))</f>
        <v>24803.684102600713</v>
      </c>
      <c r="J1080" t="s">
        <v>1190</v>
      </c>
      <c r="K1080" t="s">
        <v>415</v>
      </c>
      <c r="L1080">
        <v>7.2023277288199995E-4</v>
      </c>
      <c r="M1080" cm="1">
        <f t="array" ref="M1080">(_xlfn._xlws.FILTER(Table3[Column2],Table3[Column2]=Table2[[#This Row],[Column1]],"")=Table2[[#This Row],[Column1]])*Table2[[#This Row],[Column3]]</f>
        <v>0</v>
      </c>
      <c r="P1080" t="s">
        <v>2957</v>
      </c>
      <c r="Q1080" t="str">
        <f>SUBSTITUTE(Table3[[#This Row],[Column1]],"'","")</f>
        <v>RXN-PTPAT_c_FWD-YGR277C</v>
      </c>
      <c r="S1080" t="s">
        <v>1190</v>
      </c>
      <c r="T1080" t="s">
        <v>415</v>
      </c>
      <c r="U1080">
        <v>7.2023277288199995E-4</v>
      </c>
      <c r="V1080" cm="1">
        <f t="array" ref="V1080">(_xlfn._xlws.FILTER(Table3[Column2],Table3[Column2]=Table5[[#This Row],[Column1]],"")=Table5[[#This Row],[Column1]])*Table5[[#This Row],[Column3]]</f>
        <v>0</v>
      </c>
      <c r="X1080" t="s">
        <v>1033</v>
      </c>
      <c r="Y1080" t="s">
        <v>415</v>
      </c>
      <c r="Z1080">
        <v>2.289704931E-5</v>
      </c>
      <c r="AA1080">
        <f>_xlfn.XLOOKUP(Table4[[#This Row],[Column1]],Table2[Column1],Table2[Column3])</f>
        <v>2.289704931E-5</v>
      </c>
      <c r="AB1080">
        <f>(Table4[[#This Row],[old flux]]-Table4[[#This Row],[Column3]])/Table4[[#This Row],[old flux]]</f>
        <v>0</v>
      </c>
    </row>
    <row r="1081" spans="6:28" hidden="1" x14ac:dyDescent="0.2">
      <c r="F1081" t="s">
        <v>6832</v>
      </c>
      <c r="G1081">
        <f>_xlfn.XLOOKUP(SUBSTITUTE(Table6[[#This Row],[rxn]],"'",""),Table1[rxnid2],Table1[kapp (1/h)],MEDIAN(Table1[kapp (1/h)]))</f>
        <v>24803.684102600713</v>
      </c>
      <c r="J1081" t="s">
        <v>1191</v>
      </c>
      <c r="K1081" t="s">
        <v>415</v>
      </c>
      <c r="L1081">
        <v>7.2023277288199995E-4</v>
      </c>
      <c r="M1081" cm="1">
        <f t="array" ref="M1081">(_xlfn._xlws.FILTER(Table3[Column2],Table3[Column2]=Table2[[#This Row],[Column1]],"")=Table2[[#This Row],[Column1]])*Table2[[#This Row],[Column3]]</f>
        <v>0</v>
      </c>
      <c r="P1081" t="s">
        <v>2958</v>
      </c>
      <c r="Q1081" t="str">
        <f>SUBSTITUTE(Table3[[#This Row],[Column1]],"'","")</f>
        <v>RXN-PNTK_c_FWD-YDR531W</v>
      </c>
      <c r="S1081" t="s">
        <v>1191</v>
      </c>
      <c r="T1081" t="s">
        <v>415</v>
      </c>
      <c r="U1081">
        <v>7.2023277288199995E-4</v>
      </c>
      <c r="V1081" cm="1">
        <f t="array" ref="V1081">(_xlfn._xlws.FILTER(Table3[Column2],Table3[Column2]=Table5[[#This Row],[Column1]],"")=Table5[[#This Row],[Column1]])*Table5[[#This Row],[Column3]]</f>
        <v>0</v>
      </c>
      <c r="X1081" t="s">
        <v>5446</v>
      </c>
      <c r="Y1081" t="s">
        <v>415</v>
      </c>
      <c r="Z1081">
        <v>8.5173300000000004E-10</v>
      </c>
      <c r="AA1081" t="e">
        <f>_xlfn.XLOOKUP(Table4[[#This Row],[Column1]],Table2[Column1],Table2[Column3])</f>
        <v>#N/A</v>
      </c>
      <c r="AB1081" t="e">
        <f>(Table4[[#This Row],[old flux]]-Table4[[#This Row],[Column3]])/Table4[[#This Row],[old flux]]</f>
        <v>#N/A</v>
      </c>
    </row>
    <row r="1082" spans="6:28" hidden="1" x14ac:dyDescent="0.2">
      <c r="F1082" t="s">
        <v>6833</v>
      </c>
      <c r="G1082">
        <f>_xlfn.XLOOKUP(SUBSTITUTE(Table6[[#This Row],[rxn]],"'",""),Table1[rxnid2],Table1[kapp (1/h)],MEDIAN(Table1[kapp (1/h)]))</f>
        <v>24803.684102600713</v>
      </c>
      <c r="J1082" t="s">
        <v>1192</v>
      </c>
      <c r="K1082" t="s">
        <v>415</v>
      </c>
      <c r="L1082">
        <v>7.2023277288199995E-4</v>
      </c>
      <c r="M1082" cm="1">
        <f t="array" ref="M1082">(_xlfn._xlws.FILTER(Table3[Column2],Table3[Column2]=Table2[[#This Row],[Column1]],"")=Table2[[#This Row],[Column1]])*Table2[[#This Row],[Column3]]</f>
        <v>0</v>
      </c>
      <c r="P1082" t="s">
        <v>2959</v>
      </c>
      <c r="Q1082" t="str">
        <f>SUBSTITUTE(Table3[[#This Row],[Column1]],"'","")</f>
        <v>RXN-PBAL_c_FWD-YIL145C</v>
      </c>
      <c r="S1082" t="s">
        <v>1192</v>
      </c>
      <c r="T1082" t="s">
        <v>415</v>
      </c>
      <c r="U1082">
        <v>7.2023277288199995E-4</v>
      </c>
      <c r="V1082" cm="1">
        <f t="array" ref="V1082">(_xlfn._xlws.FILTER(Table3[Column2],Table3[Column2]=Table5[[#This Row],[Column1]],"")=Table5[[#This Row],[Column1]])*Table5[[#This Row],[Column3]]</f>
        <v>0</v>
      </c>
      <c r="X1082" t="s">
        <v>1034</v>
      </c>
      <c r="Y1082" t="s">
        <v>415</v>
      </c>
      <c r="Z1082">
        <v>6.4703050000000003E-8</v>
      </c>
      <c r="AA1082">
        <f>_xlfn.XLOOKUP(Table4[[#This Row],[Column1]],Table2[Column1],Table2[Column3])</f>
        <v>6.4703050000000003E-8</v>
      </c>
      <c r="AB1082">
        <f>(Table4[[#This Row],[old flux]]-Table4[[#This Row],[Column3]])/Table4[[#This Row],[old flux]]</f>
        <v>0</v>
      </c>
    </row>
    <row r="1083" spans="6:28" hidden="1" x14ac:dyDescent="0.2">
      <c r="F1083" t="s">
        <v>6834</v>
      </c>
      <c r="G1083">
        <f>_xlfn.XLOOKUP(SUBSTITUTE(Table6[[#This Row],[rxn]],"'",""),Table1[rxnid2],Table1[kapp (1/h)],MEDIAN(Table1[kapp (1/h)]))</f>
        <v>24803.684102600713</v>
      </c>
      <c r="J1083" t="s">
        <v>1193</v>
      </c>
      <c r="K1083" t="s">
        <v>415</v>
      </c>
      <c r="L1083">
        <v>7.2023277288199995E-4</v>
      </c>
      <c r="M1083" cm="1">
        <f t="array" ref="M1083">(_xlfn._xlws.FILTER(Table3[Column2],Table3[Column2]=Table2[[#This Row],[Column1]],"")=Table2[[#This Row],[Column1]])*Table2[[#This Row],[Column3]]</f>
        <v>0</v>
      </c>
      <c r="P1083" t="s">
        <v>2960</v>
      </c>
      <c r="Q1083" t="str">
        <f>SUBSTITUTE(Table3[[#This Row],[Column1]],"'","")</f>
        <v>RXN-FACOAE100_x_FWD-YJR019C</v>
      </c>
      <c r="S1083" t="s">
        <v>1193</v>
      </c>
      <c r="T1083" t="s">
        <v>415</v>
      </c>
      <c r="U1083">
        <v>7.2023277288199995E-4</v>
      </c>
      <c r="V1083" cm="1">
        <f t="array" ref="V1083">(_xlfn._xlws.FILTER(Table3[Column2],Table3[Column2]=Table5[[#This Row],[Column1]],"")=Table5[[#This Row],[Column1]])*Table5[[#This Row],[Column3]]</f>
        <v>0</v>
      </c>
      <c r="X1083" t="s">
        <v>5447</v>
      </c>
      <c r="Y1083" t="s">
        <v>415</v>
      </c>
      <c r="Z1083">
        <v>1.178771E-9</v>
      </c>
      <c r="AA1083" t="e">
        <f>_xlfn.XLOOKUP(Table4[[#This Row],[Column1]],Table2[Column1],Table2[Column3])</f>
        <v>#N/A</v>
      </c>
      <c r="AB1083" t="e">
        <f>(Table4[[#This Row],[old flux]]-Table4[[#This Row],[Column3]])/Table4[[#This Row],[old flux]]</f>
        <v>#N/A</v>
      </c>
    </row>
    <row r="1084" spans="6:28" hidden="1" x14ac:dyDescent="0.2">
      <c r="F1084" t="s">
        <v>6835</v>
      </c>
      <c r="G1084">
        <f>_xlfn.XLOOKUP(SUBSTITUTE(Table6[[#This Row],[rxn]],"'",""),Table1[rxnid2],Table1[kapp (1/h)],MEDIAN(Table1[kapp (1/h)]))</f>
        <v>24803.684102600713</v>
      </c>
      <c r="J1084" t="s">
        <v>1194</v>
      </c>
      <c r="K1084" t="s">
        <v>415</v>
      </c>
      <c r="L1084">
        <v>7.2023277288199995E-4</v>
      </c>
      <c r="M1084" cm="1">
        <f t="array" ref="M1084">(_xlfn._xlws.FILTER(Table3[Column2],Table3[Column2]=Table2[[#This Row],[Column1]],"")=Table2[[#This Row],[Column1]])*Table2[[#This Row],[Column3]]</f>
        <v>0</v>
      </c>
      <c r="P1084" t="s">
        <v>2961</v>
      </c>
      <c r="Q1084" t="str">
        <f>SUBSTITUTE(Table3[[#This Row],[Column1]],"'","")</f>
        <v>RXN-FACOAE120_x_FWD-YJR019C</v>
      </c>
      <c r="S1084" t="s">
        <v>1194</v>
      </c>
      <c r="T1084" t="s">
        <v>415</v>
      </c>
      <c r="U1084">
        <v>7.2023277288199995E-4</v>
      </c>
      <c r="V1084" cm="1">
        <f t="array" ref="V1084">(_xlfn._xlws.FILTER(Table3[Column2],Table3[Column2]=Table5[[#This Row],[Column1]],"")=Table5[[#This Row],[Column1]])*Table5[[#This Row],[Column3]]</f>
        <v>0</v>
      </c>
      <c r="X1084" t="s">
        <v>1035</v>
      </c>
      <c r="Y1084" t="s">
        <v>415</v>
      </c>
      <c r="Z1084">
        <v>2.4405141500000002E-7</v>
      </c>
      <c r="AA1084">
        <f>_xlfn.XLOOKUP(Table4[[#This Row],[Column1]],Table2[Column1],Table2[Column3])</f>
        <v>2.4405141500000002E-7</v>
      </c>
      <c r="AB1084">
        <f>(Table4[[#This Row],[old flux]]-Table4[[#This Row],[Column3]])/Table4[[#This Row],[old flux]]</f>
        <v>0</v>
      </c>
    </row>
    <row r="1085" spans="6:28" hidden="1" x14ac:dyDescent="0.2">
      <c r="F1085" t="s">
        <v>6836</v>
      </c>
      <c r="G1085">
        <f>_xlfn.XLOOKUP(SUBSTITUTE(Table6[[#This Row],[rxn]],"'",""),Table1[rxnid2],Table1[kapp (1/h)],MEDIAN(Table1[kapp (1/h)]))</f>
        <v>24803.684102600713</v>
      </c>
      <c r="J1085" t="s">
        <v>1195</v>
      </c>
      <c r="K1085" t="s">
        <v>415</v>
      </c>
      <c r="L1085">
        <v>7.2023277288199995E-4</v>
      </c>
      <c r="M1085" cm="1">
        <f t="array" ref="M1085">(_xlfn._xlws.FILTER(Table3[Column2],Table3[Column2]=Table2[[#This Row],[Column1]],"")=Table2[[#This Row],[Column1]])*Table2[[#This Row],[Column3]]</f>
        <v>0</v>
      </c>
      <c r="P1085" t="s">
        <v>2962</v>
      </c>
      <c r="Q1085" t="str">
        <f>SUBSTITUTE(Table3[[#This Row],[Column1]],"'","")</f>
        <v>RXN-FACOAE160_x_FWD-YJR019C</v>
      </c>
      <c r="S1085" t="s">
        <v>1195</v>
      </c>
      <c r="T1085" t="s">
        <v>415</v>
      </c>
      <c r="U1085">
        <v>7.2023277288199995E-4</v>
      </c>
      <c r="V1085" cm="1">
        <f t="array" ref="V1085">(_xlfn._xlws.FILTER(Table3[Column2],Table3[Column2]=Table5[[#This Row],[Column1]],"")=Table5[[#This Row],[Column1]])*Table5[[#This Row],[Column3]]</f>
        <v>0</v>
      </c>
      <c r="X1085" t="s">
        <v>1036</v>
      </c>
      <c r="Y1085" t="s">
        <v>415</v>
      </c>
      <c r="Z1085">
        <v>3.3636337999999999E-8</v>
      </c>
      <c r="AA1085">
        <f>_xlfn.XLOOKUP(Table4[[#This Row],[Column1]],Table2[Column1],Table2[Column3])</f>
        <v>3.3636337999999999E-8</v>
      </c>
      <c r="AB1085">
        <f>(Table4[[#This Row],[old flux]]-Table4[[#This Row],[Column3]])/Table4[[#This Row],[old flux]]</f>
        <v>0</v>
      </c>
    </row>
    <row r="1086" spans="6:28" hidden="1" x14ac:dyDescent="0.2">
      <c r="F1086" t="s">
        <v>6837</v>
      </c>
      <c r="G1086">
        <f>_xlfn.XLOOKUP(SUBSTITUTE(Table6[[#This Row],[rxn]],"'",""),Table1[rxnid2],Table1[kapp (1/h)],MEDIAN(Table1[kapp (1/h)]))</f>
        <v>24803.684102600713</v>
      </c>
      <c r="J1086" t="s">
        <v>1196</v>
      </c>
      <c r="K1086" t="s">
        <v>415</v>
      </c>
      <c r="L1086">
        <v>7.2023277288199995E-4</v>
      </c>
      <c r="M1086" cm="1">
        <f t="array" ref="M1086">(_xlfn._xlws.FILTER(Table3[Column2],Table3[Column2]=Table2[[#This Row],[Column1]],"")=Table2[[#This Row],[Column1]])*Table2[[#This Row],[Column3]]</f>
        <v>0</v>
      </c>
      <c r="P1086" t="s">
        <v>2963</v>
      </c>
      <c r="Q1086" t="str">
        <f>SUBSTITUTE(Table3[[#This Row],[Column1]],"'","")</f>
        <v>RXN-FACOAE140_x_FWD-YJR019C</v>
      </c>
      <c r="S1086" t="s">
        <v>1196</v>
      </c>
      <c r="T1086" t="s">
        <v>415</v>
      </c>
      <c r="U1086">
        <v>7.2023277288199995E-4</v>
      </c>
      <c r="V1086" cm="1">
        <f t="array" ref="V1086">(_xlfn._xlws.FILTER(Table3[Column2],Table3[Column2]=Table5[[#This Row],[Column1]],"")=Table5[[#This Row],[Column1]])*Table5[[#This Row],[Column3]]</f>
        <v>0</v>
      </c>
      <c r="X1086" t="s">
        <v>1037</v>
      </c>
      <c r="Y1086" t="s">
        <v>415</v>
      </c>
      <c r="Z1086">
        <v>1.5604856E-8</v>
      </c>
      <c r="AA1086">
        <f>_xlfn.XLOOKUP(Table4[[#This Row],[Column1]],Table2[Column1],Table2[Column3])</f>
        <v>1.5604856E-8</v>
      </c>
      <c r="AB1086">
        <f>(Table4[[#This Row],[old flux]]-Table4[[#This Row],[Column3]])/Table4[[#This Row],[old flux]]</f>
        <v>0</v>
      </c>
    </row>
    <row r="1087" spans="6:28" hidden="1" x14ac:dyDescent="0.2">
      <c r="F1087" t="s">
        <v>6838</v>
      </c>
      <c r="G1087">
        <f>_xlfn.XLOOKUP(SUBSTITUTE(Table6[[#This Row],[rxn]],"'",""),Table1[rxnid2],Table1[kapp (1/h)],MEDIAN(Table1[kapp (1/h)]))</f>
        <v>24803.684102600713</v>
      </c>
      <c r="J1087" t="s">
        <v>1197</v>
      </c>
      <c r="K1087" t="s">
        <v>415</v>
      </c>
      <c r="L1087">
        <v>7.2023277288199995E-4</v>
      </c>
      <c r="M1087" cm="1">
        <f t="array" ref="M1087">(_xlfn._xlws.FILTER(Table3[Column2],Table3[Column2]=Table2[[#This Row],[Column1]],"")=Table2[[#This Row],[Column1]])*Table2[[#This Row],[Column3]]</f>
        <v>0</v>
      </c>
      <c r="P1087" t="s">
        <v>2964</v>
      </c>
      <c r="Q1087" t="str">
        <f>SUBSTITUTE(Table3[[#This Row],[Column1]],"'","")</f>
        <v>RXN-FACOAE180_x_FWD-YJR019C</v>
      </c>
      <c r="S1087" t="s">
        <v>1197</v>
      </c>
      <c r="T1087" t="s">
        <v>415</v>
      </c>
      <c r="U1087">
        <v>7.2023277288199995E-4</v>
      </c>
      <c r="V1087" cm="1">
        <f t="array" ref="V1087">(_xlfn._xlws.FILTER(Table3[Column2],Table3[Column2]=Table5[[#This Row],[Column1]],"")=Table5[[#This Row],[Column1]])*Table5[[#This Row],[Column3]]</f>
        <v>0</v>
      </c>
      <c r="X1087" t="s">
        <v>1038</v>
      </c>
      <c r="Y1087" t="s">
        <v>415</v>
      </c>
      <c r="Z1087">
        <v>1.3033960699999999E-7</v>
      </c>
      <c r="AA1087">
        <f>_xlfn.XLOOKUP(Table4[[#This Row],[Column1]],Table2[Column1],Table2[Column3])</f>
        <v>1.3033960699999999E-7</v>
      </c>
      <c r="AB1087">
        <f>(Table4[[#This Row],[old flux]]-Table4[[#This Row],[Column3]])/Table4[[#This Row],[old flux]]</f>
        <v>0</v>
      </c>
    </row>
    <row r="1088" spans="6:28" hidden="1" x14ac:dyDescent="0.2">
      <c r="F1088" t="s">
        <v>6839</v>
      </c>
      <c r="G1088">
        <f>_xlfn.XLOOKUP(SUBSTITUTE(Table6[[#This Row],[rxn]],"'",""),Table1[rxnid2],Table1[kapp (1/h)],MEDIAN(Table1[kapp (1/h)]))</f>
        <v>24803.684102600713</v>
      </c>
      <c r="J1088" t="s">
        <v>1198</v>
      </c>
      <c r="K1088" t="s">
        <v>415</v>
      </c>
      <c r="L1088">
        <v>7.2023277288199995E-4</v>
      </c>
      <c r="M1088" cm="1">
        <f t="array" ref="M1088">(_xlfn._xlws.FILTER(Table3[Column2],Table3[Column2]=Table2[[#This Row],[Column1]],"")=Table2[[#This Row],[Column1]])*Table2[[#This Row],[Column3]]</f>
        <v>0</v>
      </c>
      <c r="P1088" t="s">
        <v>2965</v>
      </c>
      <c r="Q1088" t="str">
        <f>SUBSTITUTE(Table3[[#This Row],[Column1]],"'","")</f>
        <v>RXN-FACOAE80_x_FWD-YJR019C</v>
      </c>
      <c r="S1088" t="s">
        <v>1198</v>
      </c>
      <c r="T1088" t="s">
        <v>415</v>
      </c>
      <c r="U1088">
        <v>7.2023277288199995E-4</v>
      </c>
      <c r="V1088" cm="1">
        <f t="array" ref="V1088">(_xlfn._xlws.FILTER(Table3[Column2],Table3[Column2]=Table5[[#This Row],[Column1]],"")=Table5[[#This Row],[Column1]])*Table5[[#This Row],[Column3]]</f>
        <v>0</v>
      </c>
      <c r="X1088" t="s">
        <v>5448</v>
      </c>
      <c r="Y1088" t="s">
        <v>415</v>
      </c>
      <c r="Z1088">
        <v>6.8012349999999996E-9</v>
      </c>
      <c r="AA1088" t="e">
        <f>_xlfn.XLOOKUP(Table4[[#This Row],[Column1]],Table2[Column1],Table2[Column3])</f>
        <v>#N/A</v>
      </c>
      <c r="AB1088" t="e">
        <f>(Table4[[#This Row],[old flux]]-Table4[[#This Row],[Column3]])/Table4[[#This Row],[old flux]]</f>
        <v>#N/A</v>
      </c>
    </row>
    <row r="1089" spans="6:28" hidden="1" x14ac:dyDescent="0.2">
      <c r="F1089" t="s">
        <v>6840</v>
      </c>
      <c r="G1089">
        <f>_xlfn.XLOOKUP(SUBSTITUTE(Table6[[#This Row],[rxn]],"'",""),Table1[rxnid2],Table1[kapp (1/h)],MEDIAN(Table1[kapp (1/h)]))</f>
        <v>24803.684102600713</v>
      </c>
      <c r="J1089" t="s">
        <v>1199</v>
      </c>
      <c r="K1089" t="s">
        <v>415</v>
      </c>
      <c r="L1089">
        <v>7.2023277288199995E-4</v>
      </c>
      <c r="M1089" cm="1">
        <f t="array" ref="M1089">(_xlfn._xlws.FILTER(Table3[Column2],Table3[Column2]=Table2[[#This Row],[Column1]],"")=Table2[[#This Row],[Column1]])*Table2[[#This Row],[Column3]]</f>
        <v>0</v>
      </c>
      <c r="P1089" t="s">
        <v>2966</v>
      </c>
      <c r="Q1089" t="str">
        <f>SUBSTITUTE(Table3[[#This Row],[Column1]],"'","")</f>
        <v>RXN-PHETA1_c_FWD-YHR137W</v>
      </c>
      <c r="S1089" t="s">
        <v>1199</v>
      </c>
      <c r="T1089" t="s">
        <v>415</v>
      </c>
      <c r="U1089">
        <v>7.2023277288199995E-4</v>
      </c>
      <c r="V1089" cm="1">
        <f t="array" ref="V1089">(_xlfn._xlws.FILTER(Table3[Column2],Table3[Column2]=Table5[[#This Row],[Column1]],"")=Table5[[#This Row],[Column1]])*Table5[[#This Row],[Column3]]</f>
        <v>0</v>
      </c>
      <c r="X1089" t="s">
        <v>5449</v>
      </c>
      <c r="Y1089" t="s">
        <v>415</v>
      </c>
      <c r="Z1089">
        <v>4.4849690000000002E-9</v>
      </c>
      <c r="AA1089" t="e">
        <f>_xlfn.XLOOKUP(Table4[[#This Row],[Column1]],Table2[Column1],Table2[Column3])</f>
        <v>#N/A</v>
      </c>
      <c r="AB1089" t="e">
        <f>(Table4[[#This Row],[old flux]]-Table4[[#This Row],[Column3]])/Table4[[#This Row],[old flux]]</f>
        <v>#N/A</v>
      </c>
    </row>
    <row r="1090" spans="6:28" hidden="1" x14ac:dyDescent="0.2">
      <c r="F1090" t="s">
        <v>6841</v>
      </c>
      <c r="G1090">
        <f>_xlfn.XLOOKUP(SUBSTITUTE(Table6[[#This Row],[rxn]],"'",""),Table1[rxnid2],Table1[kapp (1/h)],MEDIAN(Table1[kapp (1/h)]))</f>
        <v>24803.684102600713</v>
      </c>
      <c r="J1090" t="s">
        <v>1200</v>
      </c>
      <c r="K1090" t="s">
        <v>415</v>
      </c>
      <c r="L1090">
        <v>7.2023277288199995E-4</v>
      </c>
      <c r="M1090" cm="1">
        <f t="array" ref="M1090">(_xlfn._xlws.FILTER(Table3[Column2],Table3[Column2]=Table2[[#This Row],[Column1]],"")=Table2[[#This Row],[Column1]])*Table2[[#This Row],[Column3]]</f>
        <v>0</v>
      </c>
      <c r="P1090" t="s">
        <v>2967</v>
      </c>
      <c r="Q1090" t="str">
        <f>SUBSTITUTE(Table3[[#This Row],[Column1]],"'","")</f>
        <v>RXN-PHETA1_c_REV-YHR137W</v>
      </c>
      <c r="S1090" t="s">
        <v>1200</v>
      </c>
      <c r="T1090" t="s">
        <v>415</v>
      </c>
      <c r="U1090">
        <v>7.2023277288199995E-4</v>
      </c>
      <c r="V1090" cm="1">
        <f t="array" ref="V1090">(_xlfn._xlws.FILTER(Table3[Column2],Table3[Column2]=Table5[[#This Row],[Column1]],"")=Table5[[#This Row],[Column1]])*Table5[[#This Row],[Column3]]</f>
        <v>0</v>
      </c>
      <c r="X1090" t="s">
        <v>1039</v>
      </c>
      <c r="Y1090" t="s">
        <v>415</v>
      </c>
      <c r="Z1090">
        <v>2.4953279000000001E-8</v>
      </c>
      <c r="AA1090">
        <f>_xlfn.XLOOKUP(Table4[[#This Row],[Column1]],Table2[Column1],Table2[Column3])</f>
        <v>2.4953279000000001E-8</v>
      </c>
      <c r="AB1090">
        <f>(Table4[[#This Row],[old flux]]-Table4[[#This Row],[Column3]])/Table4[[#This Row],[old flux]]</f>
        <v>0</v>
      </c>
    </row>
    <row r="1091" spans="6:28" hidden="1" x14ac:dyDescent="0.2">
      <c r="F1091" t="s">
        <v>6842</v>
      </c>
      <c r="G1091">
        <f>_xlfn.XLOOKUP(SUBSTITUTE(Table6[[#This Row],[rxn]],"'",""),Table1[rxnid2],Table1[kapp (1/h)],MEDIAN(Table1[kapp (1/h)]))</f>
        <v>24803.684102600713</v>
      </c>
      <c r="J1091" t="s">
        <v>1201</v>
      </c>
      <c r="K1091" t="s">
        <v>415</v>
      </c>
      <c r="L1091">
        <v>7.2023277288199995E-4</v>
      </c>
      <c r="M1091" cm="1">
        <f t="array" ref="M1091">(_xlfn._xlws.FILTER(Table3[Column2],Table3[Column2]=Table2[[#This Row],[Column1]],"")=Table2[[#This Row],[Column1]])*Table2[[#This Row],[Column3]]</f>
        <v>0</v>
      </c>
      <c r="P1091" t="s">
        <v>2968</v>
      </c>
      <c r="Q1091" t="str">
        <f>SUBSTITUTE(Table3[[#This Row],[Column1]],"'","")</f>
        <v>RXN-PHETA1_c_FWD-YGL202W</v>
      </c>
      <c r="S1091" t="s">
        <v>1201</v>
      </c>
      <c r="T1091" t="s">
        <v>415</v>
      </c>
      <c r="U1091">
        <v>7.2023277288199995E-4</v>
      </c>
      <c r="V1091" cm="1">
        <f t="array" ref="V1091">(_xlfn._xlws.FILTER(Table3[Column2],Table3[Column2]=Table5[[#This Row],[Column1]],"")=Table5[[#This Row],[Column1]])*Table5[[#This Row],[Column3]]</f>
        <v>0</v>
      </c>
      <c r="X1091" t="s">
        <v>1040</v>
      </c>
      <c r="Y1091" t="s">
        <v>415</v>
      </c>
      <c r="Z1091">
        <v>3.2433124000000003E-8</v>
      </c>
      <c r="AA1091">
        <f>_xlfn.XLOOKUP(Table4[[#This Row],[Column1]],Table2[Column1],Table2[Column3])</f>
        <v>3.2433124000000003E-8</v>
      </c>
      <c r="AB1091">
        <f>(Table4[[#This Row],[old flux]]-Table4[[#This Row],[Column3]])/Table4[[#This Row],[old flux]]</f>
        <v>0</v>
      </c>
    </row>
    <row r="1092" spans="6:28" hidden="1" x14ac:dyDescent="0.2">
      <c r="F1092" t="s">
        <v>6843</v>
      </c>
      <c r="G1092">
        <f>_xlfn.XLOOKUP(SUBSTITUTE(Table6[[#This Row],[rxn]],"'",""),Table1[rxnid2],Table1[kapp (1/h)],MEDIAN(Table1[kapp (1/h)]))</f>
        <v>24803.684102600713</v>
      </c>
      <c r="J1092" t="s">
        <v>1202</v>
      </c>
      <c r="K1092" t="s">
        <v>415</v>
      </c>
      <c r="L1092">
        <v>7.2023277288199995E-4</v>
      </c>
      <c r="M1092" cm="1">
        <f t="array" ref="M1092">(_xlfn._xlws.FILTER(Table3[Column2],Table3[Column2]=Table2[[#This Row],[Column1]],"")=Table2[[#This Row],[Column1]])*Table2[[#This Row],[Column3]]</f>
        <v>0</v>
      </c>
      <c r="P1092" t="s">
        <v>2969</v>
      </c>
      <c r="Q1092" t="str">
        <f>SUBSTITUTE(Table3[[#This Row],[Column1]],"'","")</f>
        <v>RXN-PHETA1_c_REV-YGL202W</v>
      </c>
      <c r="S1092" t="s">
        <v>1202</v>
      </c>
      <c r="T1092" t="s">
        <v>415</v>
      </c>
      <c r="U1092">
        <v>7.2023277288199995E-4</v>
      </c>
      <c r="V1092" cm="1">
        <f t="array" ref="V1092">(_xlfn._xlws.FILTER(Table3[Column2],Table3[Column2]=Table5[[#This Row],[Column1]],"")=Table5[[#This Row],[Column1]])*Table5[[#This Row],[Column3]]</f>
        <v>0</v>
      </c>
      <c r="X1092" t="s">
        <v>5450</v>
      </c>
      <c r="Y1092" t="s">
        <v>415</v>
      </c>
      <c r="Z1092">
        <v>5.02539E-10</v>
      </c>
      <c r="AA1092" t="e">
        <f>_xlfn.XLOOKUP(Table4[[#This Row],[Column1]],Table2[Column1],Table2[Column3])</f>
        <v>#N/A</v>
      </c>
      <c r="AB1092" t="e">
        <f>(Table4[[#This Row],[old flux]]-Table4[[#This Row],[Column3]])/Table4[[#This Row],[old flux]]</f>
        <v>#N/A</v>
      </c>
    </row>
    <row r="1093" spans="6:28" hidden="1" x14ac:dyDescent="0.2">
      <c r="F1093" t="s">
        <v>6844</v>
      </c>
      <c r="G1093">
        <f>_xlfn.XLOOKUP(SUBSTITUTE(Table6[[#This Row],[rxn]],"'",""),Table1[rxnid2],Table1[kapp (1/h)],MEDIAN(Table1[kapp (1/h)]))</f>
        <v>24803.684102600713</v>
      </c>
      <c r="J1093" t="s">
        <v>1203</v>
      </c>
      <c r="K1093" t="s">
        <v>415</v>
      </c>
      <c r="L1093">
        <v>7.2023277288199995E-4</v>
      </c>
      <c r="M1093" cm="1">
        <f t="array" ref="M1093">(_xlfn._xlws.FILTER(Table3[Column2],Table3[Column2]=Table2[[#This Row],[Column1]],"")=Table2[[#This Row],[Column1]])*Table2[[#This Row],[Column3]]</f>
        <v>0</v>
      </c>
      <c r="P1093" t="s">
        <v>2970</v>
      </c>
      <c r="Q1093" t="str">
        <f>SUBSTITUTE(Table3[[#This Row],[Column1]],"'","")</f>
        <v>RXN-PHETRS_m_FWD-YPR047W</v>
      </c>
      <c r="S1093" t="s">
        <v>1203</v>
      </c>
      <c r="T1093" t="s">
        <v>415</v>
      </c>
      <c r="U1093">
        <v>7.2023277288199995E-4</v>
      </c>
      <c r="V1093" cm="1">
        <f t="array" ref="V1093">(_xlfn._xlws.FILTER(Table3[Column2],Table3[Column2]=Table5[[#This Row],[Column1]],"")=Table5[[#This Row],[Column1]])*Table5[[#This Row],[Column3]]</f>
        <v>0</v>
      </c>
      <c r="X1093" t="s">
        <v>1041</v>
      </c>
      <c r="Y1093" t="s">
        <v>415</v>
      </c>
      <c r="Z1093">
        <v>3.1775845E-8</v>
      </c>
      <c r="AA1093">
        <f>_xlfn.XLOOKUP(Table4[[#This Row],[Column1]],Table2[Column1],Table2[Column3])</f>
        <v>3.1775845E-8</v>
      </c>
      <c r="AB1093">
        <f>(Table4[[#This Row],[old flux]]-Table4[[#This Row],[Column3]])/Table4[[#This Row],[old flux]]</f>
        <v>0</v>
      </c>
    </row>
    <row r="1094" spans="6:28" hidden="1" x14ac:dyDescent="0.2">
      <c r="F1094" t="s">
        <v>6845</v>
      </c>
      <c r="G1094">
        <f>_xlfn.XLOOKUP(SUBSTITUTE(Table6[[#This Row],[rxn]],"'",""),Table1[rxnid2],Table1[kapp (1/h)],MEDIAN(Table1[kapp (1/h)]))</f>
        <v>24803.684102600713</v>
      </c>
      <c r="J1094" t="s">
        <v>1204</v>
      </c>
      <c r="K1094" t="s">
        <v>415</v>
      </c>
      <c r="L1094">
        <v>7.2023277288199995E-4</v>
      </c>
      <c r="M1094" cm="1">
        <f t="array" ref="M1094">(_xlfn._xlws.FILTER(Table3[Column2],Table3[Column2]=Table2[[#This Row],[Column1]],"")=Table2[[#This Row],[Column1]])*Table2[[#This Row],[Column3]]</f>
        <v>0</v>
      </c>
      <c r="P1094" t="s">
        <v>2971</v>
      </c>
      <c r="Q1094" t="str">
        <f>SUBSTITUTE(Table3[[#This Row],[Column1]],"'","")</f>
        <v>RXN-PPYRDC_c_FWD-YDR380W</v>
      </c>
      <c r="S1094" t="s">
        <v>1204</v>
      </c>
      <c r="T1094" t="s">
        <v>415</v>
      </c>
      <c r="U1094">
        <v>7.2023277288199995E-4</v>
      </c>
      <c r="V1094" cm="1">
        <f t="array" ref="V1094">(_xlfn._xlws.FILTER(Table3[Column2],Table3[Column2]=Table5[[#This Row],[Column1]],"")=Table5[[#This Row],[Column1]])*Table5[[#This Row],[Column3]]</f>
        <v>0</v>
      </c>
      <c r="X1094" t="s">
        <v>1042</v>
      </c>
      <c r="Y1094" t="s">
        <v>415</v>
      </c>
      <c r="Z1094">
        <v>3.7408469999999997E-8</v>
      </c>
      <c r="AA1094">
        <f>_xlfn.XLOOKUP(Table4[[#This Row],[Column1]],Table2[Column1],Table2[Column3])</f>
        <v>3.7408469999999997E-8</v>
      </c>
      <c r="AB1094">
        <f>(Table4[[#This Row],[old flux]]-Table4[[#This Row],[Column3]])/Table4[[#This Row],[old flux]]</f>
        <v>0</v>
      </c>
    </row>
    <row r="1095" spans="6:28" hidden="1" x14ac:dyDescent="0.2">
      <c r="F1095" t="s">
        <v>6846</v>
      </c>
      <c r="G1095">
        <f>_xlfn.XLOOKUP(SUBSTITUTE(Table6[[#This Row],[rxn]],"'",""),Table1[rxnid2],Table1[kapp (1/h)],MEDIAN(Table1[kapp (1/h)]))</f>
        <v>24803.684102600713</v>
      </c>
      <c r="J1095" t="s">
        <v>1205</v>
      </c>
      <c r="K1095" t="s">
        <v>415</v>
      </c>
      <c r="L1095">
        <v>7.2023277288199995E-4</v>
      </c>
      <c r="M1095" cm="1">
        <f t="array" ref="M1095">(_xlfn._xlws.FILTER(Table3[Column2],Table3[Column2]=Table2[[#This Row],[Column1]],"")=Table2[[#This Row],[Column1]])*Table2[[#This Row],[Column3]]</f>
        <v>0</v>
      </c>
      <c r="P1095" t="s">
        <v>2972</v>
      </c>
      <c r="Q1095" t="str">
        <f>SUBSTITUTE(Table3[[#This Row],[Column1]],"'","")</f>
        <v>RXN-PRAIS_c_FWD-YGL234W</v>
      </c>
      <c r="S1095" t="s">
        <v>1205</v>
      </c>
      <c r="T1095" t="s">
        <v>415</v>
      </c>
      <c r="U1095">
        <v>7.2023277288199995E-4</v>
      </c>
      <c r="V1095" cm="1">
        <f t="array" ref="V1095">(_xlfn._xlws.FILTER(Table3[Column2],Table3[Column2]=Table5[[#This Row],[Column1]],"")=Table5[[#This Row],[Column1]])*Table5[[#This Row],[Column3]]</f>
        <v>0</v>
      </c>
      <c r="X1095" t="s">
        <v>5451</v>
      </c>
      <c r="Y1095" t="s">
        <v>415</v>
      </c>
      <c r="Z1095">
        <v>9.5815239999999998E-9</v>
      </c>
      <c r="AA1095" t="e">
        <f>_xlfn.XLOOKUP(Table4[[#This Row],[Column1]],Table2[Column1],Table2[Column3])</f>
        <v>#N/A</v>
      </c>
      <c r="AB1095" t="e">
        <f>(Table4[[#This Row],[old flux]]-Table4[[#This Row],[Column3]])/Table4[[#This Row],[old flux]]</f>
        <v>#N/A</v>
      </c>
    </row>
    <row r="1096" spans="6:28" hidden="1" x14ac:dyDescent="0.2">
      <c r="F1096" t="s">
        <v>6847</v>
      </c>
      <c r="G1096">
        <f>_xlfn.XLOOKUP(SUBSTITUTE(Table6[[#This Row],[rxn]],"'",""),Table1[rxnid2],Table1[kapp (1/h)],MEDIAN(Table1[kapp (1/h)]))</f>
        <v>24803.684102600713</v>
      </c>
      <c r="J1096" t="s">
        <v>1206</v>
      </c>
      <c r="K1096" t="s">
        <v>415</v>
      </c>
      <c r="L1096">
        <v>7.2023277288199995E-4</v>
      </c>
      <c r="M1096" cm="1">
        <f t="array" ref="M1096">(_xlfn._xlws.FILTER(Table3[Column2],Table3[Column2]=Table2[[#This Row],[Column1]],"")=Table2[[#This Row],[Column1]])*Table2[[#This Row],[Column3]]</f>
        <v>0</v>
      </c>
      <c r="P1096" t="s">
        <v>2973</v>
      </c>
      <c r="Q1096" t="str">
        <f>SUBSTITUTE(Table3[[#This Row],[Column1]],"'","")</f>
        <v>RXN-ACGAMPM_c_FWD-YEL058W</v>
      </c>
      <c r="S1096" t="s">
        <v>1206</v>
      </c>
      <c r="T1096" t="s">
        <v>415</v>
      </c>
      <c r="U1096">
        <v>7.2023277288199995E-4</v>
      </c>
      <c r="V1096" cm="1">
        <f t="array" ref="V1096">(_xlfn._xlws.FILTER(Table3[Column2],Table3[Column2]=Table5[[#This Row],[Column1]],"")=Table5[[#This Row],[Column1]])*Table5[[#This Row],[Column3]]</f>
        <v>0</v>
      </c>
      <c r="X1096" t="s">
        <v>1043</v>
      </c>
      <c r="Y1096" t="s">
        <v>415</v>
      </c>
      <c r="Z1096">
        <v>2.8442392E-8</v>
      </c>
      <c r="AA1096">
        <f>_xlfn.XLOOKUP(Table4[[#This Row],[Column1]],Table2[Column1],Table2[Column3])</f>
        <v>2.8442392E-8</v>
      </c>
      <c r="AB1096">
        <f>(Table4[[#This Row],[old flux]]-Table4[[#This Row],[Column3]])/Table4[[#This Row],[old flux]]</f>
        <v>0</v>
      </c>
    </row>
    <row r="1097" spans="6:28" hidden="1" x14ac:dyDescent="0.2">
      <c r="F1097" t="s">
        <v>6848</v>
      </c>
      <c r="G1097">
        <f>_xlfn.XLOOKUP(SUBSTITUTE(Table6[[#This Row],[rxn]],"'",""),Table1[rxnid2],Table1[kapp (1/h)],MEDIAN(Table1[kapp (1/h)]))</f>
        <v>24803.684102600713</v>
      </c>
      <c r="J1097" t="s">
        <v>1207</v>
      </c>
      <c r="K1097" t="s">
        <v>415</v>
      </c>
      <c r="L1097">
        <v>7.2023277288199995E-4</v>
      </c>
      <c r="M1097" cm="1">
        <f t="array" ref="M1097">(_xlfn._xlws.FILTER(Table3[Column2],Table3[Column2]=Table2[[#This Row],[Column1]],"")=Table2[[#This Row],[Column1]])*Table2[[#This Row],[Column3]]</f>
        <v>0</v>
      </c>
      <c r="P1097" t="s">
        <v>2974</v>
      </c>
      <c r="Q1097" t="str">
        <f>SUBSTITUTE(Table3[[#This Row],[Column1]],"'","")</f>
        <v>RXN-ACGAMPM_c_REV-YEL058W</v>
      </c>
      <c r="S1097" t="s">
        <v>1207</v>
      </c>
      <c r="T1097" t="s">
        <v>415</v>
      </c>
      <c r="U1097">
        <v>7.2023277288199995E-4</v>
      </c>
      <c r="V1097" cm="1">
        <f t="array" ref="V1097">(_xlfn._xlws.FILTER(Table3[Column2],Table3[Column2]=Table5[[#This Row],[Column1]],"")=Table5[[#This Row],[Column1]])*Table5[[#This Row],[Column3]]</f>
        <v>0</v>
      </c>
      <c r="X1097" t="s">
        <v>1044</v>
      </c>
      <c r="Y1097" t="s">
        <v>415</v>
      </c>
      <c r="Z1097">
        <v>1.3098715000000001E-8</v>
      </c>
      <c r="AA1097">
        <f>_xlfn.XLOOKUP(Table4[[#This Row],[Column1]],Table2[Column1],Table2[Column3])</f>
        <v>1.3098715000000001E-8</v>
      </c>
      <c r="AB1097">
        <f>(Table4[[#This Row],[old flux]]-Table4[[#This Row],[Column3]])/Table4[[#This Row],[old flux]]</f>
        <v>0</v>
      </c>
    </row>
    <row r="1098" spans="6:28" hidden="1" x14ac:dyDescent="0.2">
      <c r="F1098" t="s">
        <v>6849</v>
      </c>
      <c r="G1098">
        <f>_xlfn.XLOOKUP(SUBSTITUTE(Table6[[#This Row],[rxn]],"'",""),Table1[rxnid2],Table1[kapp (1/h)],MEDIAN(Table1[kapp (1/h)]))</f>
        <v>24803.684102600713</v>
      </c>
      <c r="J1098" t="s">
        <v>1208</v>
      </c>
      <c r="K1098" t="s">
        <v>415</v>
      </c>
      <c r="L1098">
        <v>7.2023277288199995E-4</v>
      </c>
      <c r="M1098" cm="1">
        <f t="array" ref="M1098">(_xlfn._xlws.FILTER(Table3[Column2],Table3[Column2]=Table2[[#This Row],[Column1]],"")=Table2[[#This Row],[Column1]])*Table2[[#This Row],[Column3]]</f>
        <v>0</v>
      </c>
      <c r="P1098" t="s">
        <v>2975</v>
      </c>
      <c r="Q1098" t="str">
        <f>SUBSTITUTE(Table3[[#This Row],[Column1]],"'","")</f>
        <v>RXN-PPCK_c_FWD-YKR097W</v>
      </c>
      <c r="S1098" t="s">
        <v>1208</v>
      </c>
      <c r="T1098" t="s">
        <v>415</v>
      </c>
      <c r="U1098">
        <v>7.2023277288199995E-4</v>
      </c>
      <c r="V1098" cm="1">
        <f t="array" ref="V1098">(_xlfn._xlws.FILTER(Table3[Column2],Table3[Column2]=Table5[[#This Row],[Column1]],"")=Table5[[#This Row],[Column1]])*Table5[[#This Row],[Column3]]</f>
        <v>0</v>
      </c>
      <c r="X1098" t="s">
        <v>1045</v>
      </c>
      <c r="Y1098" t="s">
        <v>415</v>
      </c>
      <c r="Z1098">
        <v>2.3391303000000001E-8</v>
      </c>
      <c r="AA1098">
        <f>_xlfn.XLOOKUP(Table4[[#This Row],[Column1]],Table2[Column1],Table2[Column3])</f>
        <v>2.3391303000000001E-8</v>
      </c>
      <c r="AB1098">
        <f>(Table4[[#This Row],[old flux]]-Table4[[#This Row],[Column3]])/Table4[[#This Row],[old flux]]</f>
        <v>0</v>
      </c>
    </row>
    <row r="1099" spans="6:28" hidden="1" x14ac:dyDescent="0.2">
      <c r="F1099" t="s">
        <v>6850</v>
      </c>
      <c r="G1099">
        <f>_xlfn.XLOOKUP(SUBSTITUTE(Table6[[#This Row],[rxn]],"'",""),Table1[rxnid2],Table1[kapp (1/h)],MEDIAN(Table1[kapp (1/h)]))</f>
        <v>24803.684102600713</v>
      </c>
      <c r="J1099" t="s">
        <v>1209</v>
      </c>
      <c r="K1099" t="s">
        <v>415</v>
      </c>
      <c r="L1099">
        <v>7.2023277288199995E-4</v>
      </c>
      <c r="M1099" cm="1">
        <f t="array" ref="M1099">(_xlfn._xlws.FILTER(Table3[Column2],Table3[Column2]=Table2[[#This Row],[Column1]],"")=Table2[[#This Row],[Column1]])*Table2[[#This Row],[Column3]]</f>
        <v>0</v>
      </c>
      <c r="P1099" t="s">
        <v>2976</v>
      </c>
      <c r="Q1099" t="str">
        <f>SUBSTITUTE(Table3[[#This Row],[Column1]],"'","")</f>
        <v>RXN-PETHCT_c_FWD-YGR007W</v>
      </c>
      <c r="S1099" t="s">
        <v>1209</v>
      </c>
      <c r="T1099" t="s">
        <v>415</v>
      </c>
      <c r="U1099">
        <v>7.2023277288199995E-4</v>
      </c>
      <c r="V1099" cm="1">
        <f t="array" ref="V1099">(_xlfn._xlws.FILTER(Table3[Column2],Table3[Column2]=Table5[[#This Row],[Column1]],"")=Table5[[#This Row],[Column1]])*Table5[[#This Row],[Column3]]</f>
        <v>0</v>
      </c>
      <c r="X1099" t="s">
        <v>1046</v>
      </c>
      <c r="Y1099" t="s">
        <v>415</v>
      </c>
      <c r="Z1099">
        <v>2.8655660800000002E-7</v>
      </c>
      <c r="AA1099">
        <f>_xlfn.XLOOKUP(Table4[[#This Row],[Column1]],Table2[Column1],Table2[Column3])</f>
        <v>2.8655660800000002E-7</v>
      </c>
      <c r="AB1099">
        <f>(Table4[[#This Row],[old flux]]-Table4[[#This Row],[Column3]])/Table4[[#This Row],[old flux]]</f>
        <v>0</v>
      </c>
    </row>
    <row r="1100" spans="6:28" hidden="1" x14ac:dyDescent="0.2">
      <c r="F1100" t="s">
        <v>6851</v>
      </c>
      <c r="G1100">
        <f>_xlfn.XLOOKUP(SUBSTITUTE(Table6[[#This Row],[rxn]],"'",""),Table1[rxnid2],Table1[kapp (1/h)],MEDIAN(Table1[kapp (1/h)]))</f>
        <v>24803.684102600713</v>
      </c>
      <c r="J1100" t="s">
        <v>1210</v>
      </c>
      <c r="K1100" t="s">
        <v>415</v>
      </c>
      <c r="L1100">
        <v>7.2023277288199995E-4</v>
      </c>
      <c r="M1100" cm="1">
        <f t="array" ref="M1100">(_xlfn._xlws.FILTER(Table3[Column2],Table3[Column2]=Table2[[#This Row],[Column1]],"")=Table2[[#This Row],[Column1]])*Table2[[#This Row],[Column3]]</f>
        <v>0</v>
      </c>
      <c r="P1100" t="s">
        <v>2977</v>
      </c>
      <c r="Q1100" t="str">
        <f>SUBSTITUTE(Table3[[#This Row],[Column1]],"'","")</f>
        <v>RXN-PGMT_c_FWD-YKL127W</v>
      </c>
      <c r="S1100" t="s">
        <v>1210</v>
      </c>
      <c r="T1100" t="s">
        <v>415</v>
      </c>
      <c r="U1100">
        <v>7.2023277288199995E-4</v>
      </c>
      <c r="V1100" cm="1">
        <f t="array" ref="V1100">(_xlfn._xlws.FILTER(Table3[Column2],Table3[Column2]=Table5[[#This Row],[Column1]],"")=Table5[[#This Row],[Column1]])*Table5[[#This Row],[Column3]]</f>
        <v>0</v>
      </c>
      <c r="X1100" t="s">
        <v>5452</v>
      </c>
      <c r="Y1100" t="s">
        <v>415</v>
      </c>
      <c r="Z1100">
        <v>4.7873229999999997E-9</v>
      </c>
      <c r="AA1100" t="e">
        <f>_xlfn.XLOOKUP(Table4[[#This Row],[Column1]],Table2[Column1],Table2[Column3])</f>
        <v>#N/A</v>
      </c>
      <c r="AB1100" t="e">
        <f>(Table4[[#This Row],[old flux]]-Table4[[#This Row],[Column3]])/Table4[[#This Row],[old flux]]</f>
        <v>#N/A</v>
      </c>
    </row>
    <row r="1101" spans="6:28" hidden="1" x14ac:dyDescent="0.2">
      <c r="F1101" t="s">
        <v>6852</v>
      </c>
      <c r="G1101">
        <f>_xlfn.XLOOKUP(SUBSTITUTE(Table6[[#This Row],[rxn]],"'",""),Table1[rxnid2],Table1[kapp (1/h)],MEDIAN(Table1[kapp (1/h)]))</f>
        <v>24803.684102600713</v>
      </c>
      <c r="J1101" t="s">
        <v>1211</v>
      </c>
      <c r="K1101" t="s">
        <v>415</v>
      </c>
      <c r="L1101">
        <v>7.2023277288199995E-4</v>
      </c>
      <c r="M1101" cm="1">
        <f t="array" ref="M1101">(_xlfn._xlws.FILTER(Table3[Column2],Table3[Column2]=Table2[[#This Row],[Column1]],"")=Table2[[#This Row],[Column1]])*Table2[[#This Row],[Column3]]</f>
        <v>0</v>
      </c>
      <c r="P1101" t="s">
        <v>2978</v>
      </c>
      <c r="Q1101" t="str">
        <f>SUBSTITUTE(Table3[[#This Row],[Column1]],"'","")</f>
        <v>RXN-PGMT_c_REV-YKL127W</v>
      </c>
      <c r="S1101" t="s">
        <v>1211</v>
      </c>
      <c r="T1101" t="s">
        <v>415</v>
      </c>
      <c r="U1101">
        <v>7.2023277288199995E-4</v>
      </c>
      <c r="V1101" cm="1">
        <f t="array" ref="V1101">(_xlfn._xlws.FILTER(Table3[Column2],Table3[Column2]=Table5[[#This Row],[Column1]],"")=Table5[[#This Row],[Column1]])*Table5[[#This Row],[Column3]]</f>
        <v>0</v>
      </c>
      <c r="X1101" t="s">
        <v>1047</v>
      </c>
      <c r="Y1101" t="s">
        <v>415</v>
      </c>
      <c r="Z1101">
        <v>4.9978806399999997E-7</v>
      </c>
      <c r="AA1101">
        <f>_xlfn.XLOOKUP(Table4[[#This Row],[Column1]],Table2[Column1],Table2[Column3])</f>
        <v>4.9978806399999997E-7</v>
      </c>
      <c r="AB1101">
        <f>(Table4[[#This Row],[old flux]]-Table4[[#This Row],[Column3]])/Table4[[#This Row],[old flux]]</f>
        <v>0</v>
      </c>
    </row>
    <row r="1102" spans="6:28" hidden="1" x14ac:dyDescent="0.2">
      <c r="F1102" t="s">
        <v>6853</v>
      </c>
      <c r="G1102">
        <f>_xlfn.XLOOKUP(SUBSTITUTE(Table6[[#This Row],[rxn]],"'",""),Table1[rxnid2],Table1[kapp (1/h)],MEDIAN(Table1[kapp (1/h)]))</f>
        <v>24803.684102600713</v>
      </c>
      <c r="J1102" t="s">
        <v>1212</v>
      </c>
      <c r="K1102" t="s">
        <v>415</v>
      </c>
      <c r="L1102">
        <v>7.2023277288199995E-4</v>
      </c>
      <c r="M1102" cm="1">
        <f t="array" ref="M1102">(_xlfn._xlws.FILTER(Table3[Column2],Table3[Column2]=Table2[[#This Row],[Column1]],"")=Table2[[#This Row],[Column1]])*Table2[[#This Row],[Column3]]</f>
        <v>0</v>
      </c>
      <c r="P1102" t="s">
        <v>2979</v>
      </c>
      <c r="Q1102" t="str">
        <f>SUBSTITUTE(Table3[[#This Row],[Column1]],"'","")</f>
        <v>RXN-PGMT_c_FWD-YMR105C</v>
      </c>
      <c r="S1102" t="s">
        <v>1212</v>
      </c>
      <c r="T1102" t="s">
        <v>415</v>
      </c>
      <c r="U1102">
        <v>7.2023277288199995E-4</v>
      </c>
      <c r="V1102" cm="1">
        <f t="array" ref="V1102">(_xlfn._xlws.FILTER(Table3[Column2],Table3[Column2]=Table5[[#This Row],[Column1]],"")=Table5[[#This Row],[Column1]])*Table5[[#This Row],[Column3]]</f>
        <v>0</v>
      </c>
      <c r="X1102" t="s">
        <v>1048</v>
      </c>
      <c r="Y1102" t="s">
        <v>415</v>
      </c>
      <c r="Z1102">
        <v>6.4749733999999995E-8</v>
      </c>
      <c r="AA1102">
        <f>_xlfn.XLOOKUP(Table4[[#This Row],[Column1]],Table2[Column1],Table2[Column3])</f>
        <v>6.4749733999999995E-8</v>
      </c>
      <c r="AB1102">
        <f>(Table4[[#This Row],[old flux]]-Table4[[#This Row],[Column3]])/Table4[[#This Row],[old flux]]</f>
        <v>0</v>
      </c>
    </row>
    <row r="1103" spans="6:28" hidden="1" x14ac:dyDescent="0.2">
      <c r="F1103" t="s">
        <v>6854</v>
      </c>
      <c r="G1103">
        <f>_xlfn.XLOOKUP(SUBSTITUTE(Table6[[#This Row],[rxn]],"'",""),Table1[rxnid2],Table1[kapp (1/h)],MEDIAN(Table1[kapp (1/h)]))</f>
        <v>24803.684102600713</v>
      </c>
      <c r="J1103" t="s">
        <v>1213</v>
      </c>
      <c r="K1103" t="s">
        <v>415</v>
      </c>
      <c r="L1103">
        <v>7.2023277288199995E-4</v>
      </c>
      <c r="M1103" cm="1">
        <f t="array" ref="M1103">(_xlfn._xlws.FILTER(Table3[Column2],Table3[Column2]=Table2[[#This Row],[Column1]],"")=Table2[[#This Row],[Column1]])*Table2[[#This Row],[Column3]]</f>
        <v>0</v>
      </c>
      <c r="P1103" t="s">
        <v>2980</v>
      </c>
      <c r="Q1103" t="str">
        <f>SUBSTITUTE(Table3[[#This Row],[Column1]],"'","")</f>
        <v>RXN-PGMT_c_REV-YMR105C</v>
      </c>
      <c r="S1103" t="s">
        <v>1213</v>
      </c>
      <c r="T1103" t="s">
        <v>415</v>
      </c>
      <c r="U1103">
        <v>7.2023277288199995E-4</v>
      </c>
      <c r="V1103" cm="1">
        <f t="array" ref="V1103">(_xlfn._xlws.FILTER(Table3[Column2],Table3[Column2]=Table5[[#This Row],[Column1]],"")=Table5[[#This Row],[Column1]])*Table5[[#This Row],[Column3]]</f>
        <v>0</v>
      </c>
      <c r="X1103" t="s">
        <v>5453</v>
      </c>
      <c r="Y1103" t="s">
        <v>415</v>
      </c>
      <c r="Z1103">
        <v>4.8439070000000004E-9</v>
      </c>
      <c r="AA1103" t="e">
        <f>_xlfn.XLOOKUP(Table4[[#This Row],[Column1]],Table2[Column1],Table2[Column3])</f>
        <v>#N/A</v>
      </c>
      <c r="AB1103" t="e">
        <f>(Table4[[#This Row],[old flux]]-Table4[[#This Row],[Column3]])/Table4[[#This Row],[old flux]]</f>
        <v>#N/A</v>
      </c>
    </row>
    <row r="1104" spans="6:28" hidden="1" x14ac:dyDescent="0.2">
      <c r="F1104" t="s">
        <v>6855</v>
      </c>
      <c r="G1104">
        <f>_xlfn.XLOOKUP(SUBSTITUTE(Table6[[#This Row],[rxn]],"'",""),Table1[rxnid2],Table1[kapp (1/h)],MEDIAN(Table1[kapp (1/h)]))</f>
        <v>24803.684102600713</v>
      </c>
      <c r="J1104" t="s">
        <v>1214</v>
      </c>
      <c r="K1104" t="s">
        <v>415</v>
      </c>
      <c r="L1104">
        <v>7.2023277288199995E-4</v>
      </c>
      <c r="M1104" cm="1">
        <f t="array" ref="M1104">(_xlfn._xlws.FILTER(Table3[Column2],Table3[Column2]=Table2[[#This Row],[Column1]],"")=Table2[[#This Row],[Column1]])*Table2[[#This Row],[Column3]]</f>
        <v>0</v>
      </c>
      <c r="P1104" t="s">
        <v>2981</v>
      </c>
      <c r="Q1104" t="str">
        <f>SUBSTITUTE(Table3[[#This Row],[Column1]],"'","")</f>
        <v>RXN-GND_c_FWD-YHR183W</v>
      </c>
      <c r="S1104" t="s">
        <v>1214</v>
      </c>
      <c r="T1104" t="s">
        <v>415</v>
      </c>
      <c r="U1104">
        <v>7.2023277288199995E-4</v>
      </c>
      <c r="V1104" cm="1">
        <f t="array" ref="V1104">(_xlfn._xlws.FILTER(Table3[Column2],Table3[Column2]=Table5[[#This Row],[Column1]],"")=Table5[[#This Row],[Column1]])*Table5[[#This Row],[Column3]]</f>
        <v>0</v>
      </c>
      <c r="X1104" t="s">
        <v>1049</v>
      </c>
      <c r="Y1104" t="s">
        <v>415</v>
      </c>
      <c r="Z1104">
        <v>1.0450627000000001E-8</v>
      </c>
      <c r="AA1104">
        <f>_xlfn.XLOOKUP(Table4[[#This Row],[Column1]],Table2[Column1],Table2[Column3])</f>
        <v>1.0450627000000001E-8</v>
      </c>
      <c r="AB1104">
        <f>(Table4[[#This Row],[old flux]]-Table4[[#This Row],[Column3]])/Table4[[#This Row],[old flux]]</f>
        <v>0</v>
      </c>
    </row>
    <row r="1105" spans="6:28" hidden="1" x14ac:dyDescent="0.2">
      <c r="F1105" t="s">
        <v>6856</v>
      </c>
      <c r="G1105">
        <f>_xlfn.XLOOKUP(SUBSTITUTE(Table6[[#This Row],[rxn]],"'",""),Table1[rxnid2],Table1[kapp (1/h)],MEDIAN(Table1[kapp (1/h)]))</f>
        <v>24803.684102600713</v>
      </c>
      <c r="J1105" t="s">
        <v>1215</v>
      </c>
      <c r="K1105" t="s">
        <v>415</v>
      </c>
      <c r="L1105">
        <v>7.2023277288199995E-4</v>
      </c>
      <c r="M1105" cm="1">
        <f t="array" ref="M1105">(_xlfn._xlws.FILTER(Table3[Column2],Table3[Column2]=Table2[[#This Row],[Column1]],"")=Table2[[#This Row],[Column1]])*Table2[[#This Row],[Column3]]</f>
        <v>0</v>
      </c>
      <c r="P1105" t="s">
        <v>2982</v>
      </c>
      <c r="Q1105" t="str">
        <f>SUBSTITUTE(Table3[[#This Row],[Column1]],"'","")</f>
        <v>RXN-GND_c_FWD-YGR256W</v>
      </c>
      <c r="S1105" t="s">
        <v>1215</v>
      </c>
      <c r="T1105" t="s">
        <v>415</v>
      </c>
      <c r="U1105">
        <v>7.2023277288199995E-4</v>
      </c>
      <c r="V1105" cm="1">
        <f t="array" ref="V1105">(_xlfn._xlws.FILTER(Table3[Column2],Table3[Column2]=Table5[[#This Row],[Column1]],"")=Table5[[#This Row],[Column1]])*Table5[[#This Row],[Column3]]</f>
        <v>0</v>
      </c>
      <c r="X1105" t="s">
        <v>5454</v>
      </c>
      <c r="Y1105" t="s">
        <v>415</v>
      </c>
      <c r="Z1105">
        <v>4.4626179999999998E-9</v>
      </c>
      <c r="AA1105" t="e">
        <f>_xlfn.XLOOKUP(Table4[[#This Row],[Column1]],Table2[Column1],Table2[Column3])</f>
        <v>#N/A</v>
      </c>
      <c r="AB1105" t="e">
        <f>(Table4[[#This Row],[old flux]]-Table4[[#This Row],[Column3]])/Table4[[#This Row],[old flux]]</f>
        <v>#N/A</v>
      </c>
    </row>
    <row r="1106" spans="6:28" hidden="1" x14ac:dyDescent="0.2">
      <c r="F1106" t="s">
        <v>6857</v>
      </c>
      <c r="G1106">
        <f>_xlfn.XLOOKUP(SUBSTITUTE(Table6[[#This Row],[rxn]],"'",""),Table1[rxnid2],Table1[kapp (1/h)],MEDIAN(Table1[kapp (1/h)]))</f>
        <v>24803.684102600713</v>
      </c>
      <c r="J1106" t="s">
        <v>1216</v>
      </c>
      <c r="K1106" t="s">
        <v>415</v>
      </c>
      <c r="L1106">
        <v>7.2023277288199995E-4</v>
      </c>
      <c r="M1106" cm="1">
        <f t="array" ref="M1106">(_xlfn._xlws.FILTER(Table3[Column2],Table3[Column2]=Table2[[#This Row],[Column1]],"")=Table2[[#This Row],[Column1]])*Table2[[#This Row],[Column3]]</f>
        <v>0</v>
      </c>
      <c r="P1106" t="s">
        <v>2983</v>
      </c>
      <c r="Q1106" t="str">
        <f>SUBSTITUTE(Table3[[#This Row],[Column1]],"'","")</f>
        <v>RXN-PGAMT_c_FWD-YEL058W</v>
      </c>
      <c r="S1106" t="s">
        <v>1216</v>
      </c>
      <c r="T1106" t="s">
        <v>415</v>
      </c>
      <c r="U1106">
        <v>7.2023277288199995E-4</v>
      </c>
      <c r="V1106" cm="1">
        <f t="array" ref="V1106">(_xlfn._xlws.FILTER(Table3[Column2],Table3[Column2]=Table5[[#This Row],[Column1]],"")=Table5[[#This Row],[Column1]])*Table5[[#This Row],[Column3]]</f>
        <v>0</v>
      </c>
      <c r="X1106" t="s">
        <v>1050</v>
      </c>
      <c r="Y1106" t="s">
        <v>415</v>
      </c>
      <c r="Z1106">
        <v>9.6763946999999998E-8</v>
      </c>
      <c r="AA1106">
        <f>_xlfn.XLOOKUP(Table4[[#This Row],[Column1]],Table2[Column1],Table2[Column3])</f>
        <v>9.6763946999999998E-8</v>
      </c>
      <c r="AB1106">
        <f>(Table4[[#This Row],[old flux]]-Table4[[#This Row],[Column3]])/Table4[[#This Row],[old flux]]</f>
        <v>0</v>
      </c>
    </row>
    <row r="1107" spans="6:28" hidden="1" x14ac:dyDescent="0.2">
      <c r="F1107" t="s">
        <v>6858</v>
      </c>
      <c r="G1107">
        <f>_xlfn.XLOOKUP(SUBSTITUTE(Table6[[#This Row],[rxn]],"'",""),Table1[rxnid2],Table1[kapp (1/h)],MEDIAN(Table1[kapp (1/h)]))</f>
        <v>24803.684102600713</v>
      </c>
      <c r="J1107" t="s">
        <v>1217</v>
      </c>
      <c r="K1107" t="s">
        <v>415</v>
      </c>
      <c r="L1107">
        <v>7.2023277288199995E-4</v>
      </c>
      <c r="M1107" cm="1">
        <f t="array" ref="M1107">(_xlfn._xlws.FILTER(Table3[Column2],Table3[Column2]=Table2[[#This Row],[Column1]],"")=Table2[[#This Row],[Column1]])*Table2[[#This Row],[Column3]]</f>
        <v>0</v>
      </c>
      <c r="P1107" t="s">
        <v>2984</v>
      </c>
      <c r="Q1107" t="str">
        <f>SUBSTITUTE(Table3[[#This Row],[Column1]],"'","")</f>
        <v>RXN-PGAMT_c_REV-YEL058W</v>
      </c>
      <c r="S1107" t="s">
        <v>1217</v>
      </c>
      <c r="T1107" t="s">
        <v>415</v>
      </c>
      <c r="U1107">
        <v>7.2023277288199995E-4</v>
      </c>
      <c r="V1107" cm="1">
        <f t="array" ref="V1107">(_xlfn._xlws.FILTER(Table3[Column2],Table3[Column2]=Table5[[#This Row],[Column1]],"")=Table5[[#This Row],[Column1]])*Table5[[#This Row],[Column3]]</f>
        <v>0</v>
      </c>
      <c r="X1107" t="s">
        <v>5455</v>
      </c>
      <c r="Y1107" t="s">
        <v>415</v>
      </c>
      <c r="Z1107">
        <v>6.146031E-9</v>
      </c>
      <c r="AA1107" t="e">
        <f>_xlfn.XLOOKUP(Table4[[#This Row],[Column1]],Table2[Column1],Table2[Column3])</f>
        <v>#N/A</v>
      </c>
      <c r="AB1107" t="e">
        <f>(Table4[[#This Row],[old flux]]-Table4[[#This Row],[Column3]])/Table4[[#This Row],[old flux]]</f>
        <v>#N/A</v>
      </c>
    </row>
    <row r="1108" spans="6:28" hidden="1" x14ac:dyDescent="0.2">
      <c r="F1108" t="s">
        <v>6859</v>
      </c>
      <c r="G1108">
        <f>_xlfn.XLOOKUP(SUBSTITUTE(Table6[[#This Row],[rxn]],"'",""),Table1[rxnid2],Table1[kapp (1/h)],MEDIAN(Table1[kapp (1/h)]))</f>
        <v>24803.684102600713</v>
      </c>
      <c r="J1108" t="s">
        <v>1218</v>
      </c>
      <c r="K1108" t="s">
        <v>415</v>
      </c>
      <c r="L1108">
        <v>7.2023277288199995E-4</v>
      </c>
      <c r="M1108" cm="1">
        <f t="array" ref="M1108">(_xlfn._xlws.FILTER(Table3[Column2],Table3[Column2]=Table2[[#This Row],[Column1]],"")=Table2[[#This Row],[Column1]])*Table2[[#This Row],[Column3]]</f>
        <v>0</v>
      </c>
      <c r="P1108" t="s">
        <v>2985</v>
      </c>
      <c r="Q1108" t="str">
        <f>SUBSTITUTE(Table3[[#This Row],[Column1]],"'","")</f>
        <v>RXN-PGCD_c_FWD-YIL074C</v>
      </c>
      <c r="S1108" t="s">
        <v>1218</v>
      </c>
      <c r="T1108" t="s">
        <v>415</v>
      </c>
      <c r="U1108">
        <v>7.2023277288199995E-4</v>
      </c>
      <c r="V1108" cm="1">
        <f t="array" ref="V1108">(_xlfn._xlws.FILTER(Table3[Column2],Table3[Column2]=Table5[[#This Row],[Column1]],"")=Table5[[#This Row],[Column1]])*Table5[[#This Row],[Column3]]</f>
        <v>0</v>
      </c>
      <c r="X1108" t="s">
        <v>1051</v>
      </c>
      <c r="Y1108" t="s">
        <v>415</v>
      </c>
      <c r="Z1108">
        <v>3.7635413000000002E-8</v>
      </c>
      <c r="AA1108">
        <f>_xlfn.XLOOKUP(Table4[[#This Row],[Column1]],Table2[Column1],Table2[Column3])</f>
        <v>3.7635413000000002E-8</v>
      </c>
      <c r="AB1108">
        <f>(Table4[[#This Row],[old flux]]-Table4[[#This Row],[Column3]])/Table4[[#This Row],[old flux]]</f>
        <v>0</v>
      </c>
    </row>
    <row r="1109" spans="6:28" hidden="1" x14ac:dyDescent="0.2">
      <c r="F1109" t="s">
        <v>6860</v>
      </c>
      <c r="G1109">
        <f>_xlfn.XLOOKUP(SUBSTITUTE(Table6[[#This Row],[rxn]],"'",""),Table1[rxnid2],Table1[kapp (1/h)],MEDIAN(Table1[kapp (1/h)]))</f>
        <v>24803.684102600713</v>
      </c>
      <c r="J1109" t="s">
        <v>1219</v>
      </c>
      <c r="K1109" t="s">
        <v>415</v>
      </c>
      <c r="L1109">
        <v>1.7354403000000001E-8</v>
      </c>
      <c r="M1109" cm="1">
        <f t="array" ref="M1109">(_xlfn._xlws.FILTER(Table3[Column2],Table3[Column2]=Table2[[#This Row],[Column1]],"")=Table2[[#This Row],[Column1]])*Table2[[#This Row],[Column3]]</f>
        <v>0</v>
      </c>
      <c r="P1109" t="s">
        <v>2986</v>
      </c>
      <c r="Q1109" t="str">
        <f>SUBSTITUTE(Table3[[#This Row],[Column1]],"'","")</f>
        <v>RXN-PGCD_c_FWD-YER081W</v>
      </c>
      <c r="S1109" t="s">
        <v>1219</v>
      </c>
      <c r="T1109" t="s">
        <v>415</v>
      </c>
      <c r="U1109">
        <v>1.7354403000000001E-8</v>
      </c>
      <c r="V1109" cm="1">
        <f t="array" ref="V1109">(_xlfn._xlws.FILTER(Table3[Column2],Table3[Column2]=Table5[[#This Row],[Column1]],"")=Table5[[#This Row],[Column1]])*Table5[[#This Row],[Column3]]</f>
        <v>0</v>
      </c>
      <c r="X1109" t="s">
        <v>1052</v>
      </c>
      <c r="Y1109" t="s">
        <v>415</v>
      </c>
      <c r="Z1109">
        <v>7.4224912000000003E-8</v>
      </c>
      <c r="AA1109">
        <f>_xlfn.XLOOKUP(Table4[[#This Row],[Column1]],Table2[Column1],Table2[Column3])</f>
        <v>7.4224912000000003E-8</v>
      </c>
      <c r="AB1109">
        <f>(Table4[[#This Row],[old flux]]-Table4[[#This Row],[Column3]])/Table4[[#This Row],[old flux]]</f>
        <v>0</v>
      </c>
    </row>
    <row r="1110" spans="6:28" hidden="1" x14ac:dyDescent="0.2">
      <c r="F1110" t="s">
        <v>6861</v>
      </c>
      <c r="G1110">
        <f>_xlfn.XLOOKUP(SUBSTITUTE(Table6[[#This Row],[rxn]],"'",""),Table1[rxnid2],Table1[kapp (1/h)],MEDIAN(Table1[kapp (1/h)]))</f>
        <v>24803.684102600713</v>
      </c>
      <c r="J1110" t="s">
        <v>1220</v>
      </c>
      <c r="K1110" t="s">
        <v>415</v>
      </c>
      <c r="L1110">
        <v>1.7354403000000001E-8</v>
      </c>
      <c r="M1110" cm="1">
        <f t="array" ref="M1110">(_xlfn._xlws.FILTER(Table3[Column2],Table3[Column2]=Table2[[#This Row],[Column1]],"")=Table2[[#This Row],[Column1]])*Table2[[#This Row],[Column3]]</f>
        <v>0</v>
      </c>
      <c r="P1110" t="s">
        <v>2987</v>
      </c>
      <c r="Q1110" t="str">
        <f>SUBSTITUTE(Table3[[#This Row],[Column1]],"'","")</f>
        <v>RXN-PGK_c_FWD-YCR012W</v>
      </c>
      <c r="S1110" t="s">
        <v>1220</v>
      </c>
      <c r="T1110" t="s">
        <v>415</v>
      </c>
      <c r="U1110">
        <v>1.7354403000000001E-8</v>
      </c>
      <c r="V1110" cm="1">
        <f t="array" ref="V1110">(_xlfn._xlws.FILTER(Table3[Column2],Table3[Column2]=Table5[[#This Row],[Column1]],"")=Table5[[#This Row],[Column1]])*Table5[[#This Row],[Column3]]</f>
        <v>0</v>
      </c>
      <c r="X1110" t="s">
        <v>1053</v>
      </c>
      <c r="Y1110" t="s">
        <v>415</v>
      </c>
      <c r="Z1110">
        <v>1.8477305999999999E-8</v>
      </c>
      <c r="AA1110">
        <f>_xlfn.XLOOKUP(Table4[[#This Row],[Column1]],Table2[Column1],Table2[Column3])</f>
        <v>1.8477305999999999E-8</v>
      </c>
      <c r="AB1110">
        <f>(Table4[[#This Row],[old flux]]-Table4[[#This Row],[Column3]])/Table4[[#This Row],[old flux]]</f>
        <v>0</v>
      </c>
    </row>
    <row r="1111" spans="6:28" hidden="1" x14ac:dyDescent="0.2">
      <c r="F1111" t="s">
        <v>6862</v>
      </c>
      <c r="G1111">
        <f>_xlfn.XLOOKUP(SUBSTITUTE(Table6[[#This Row],[rxn]],"'",""),Table1[rxnid2],Table1[kapp (1/h)],MEDIAN(Table1[kapp (1/h)]))</f>
        <v>24803.684102600713</v>
      </c>
      <c r="J1111" t="s">
        <v>1221</v>
      </c>
      <c r="K1111" t="s">
        <v>415</v>
      </c>
      <c r="L1111">
        <v>1.7354403000000001E-8</v>
      </c>
      <c r="M1111" cm="1">
        <f t="array" ref="M1111">(_xlfn._xlws.FILTER(Table3[Column2],Table3[Column2]=Table2[[#This Row],[Column1]],"")=Table2[[#This Row],[Column1]])*Table2[[#This Row],[Column3]]</f>
        <v>0</v>
      </c>
      <c r="P1111" t="s">
        <v>2988</v>
      </c>
      <c r="Q1111" t="str">
        <f>SUBSTITUTE(Table3[[#This Row],[Column1]],"'","")</f>
        <v>RXN-PGK_c_REV-YCR012W</v>
      </c>
      <c r="S1111" t="s">
        <v>1221</v>
      </c>
      <c r="T1111" t="s">
        <v>415</v>
      </c>
      <c r="U1111">
        <v>1.7354403000000001E-8</v>
      </c>
      <c r="V1111" cm="1">
        <f t="array" ref="V1111">(_xlfn._xlws.FILTER(Table3[Column2],Table3[Column2]=Table5[[#This Row],[Column1]],"")=Table5[[#This Row],[Column1]])*Table5[[#This Row],[Column3]]</f>
        <v>0</v>
      </c>
      <c r="X1111" t="s">
        <v>1054</v>
      </c>
      <c r="Y1111" t="s">
        <v>415</v>
      </c>
      <c r="Z1111">
        <v>2.0769682699999999E-7</v>
      </c>
      <c r="AA1111">
        <f>_xlfn.XLOOKUP(Table4[[#This Row],[Column1]],Table2[Column1],Table2[Column3])</f>
        <v>2.0769682699999999E-7</v>
      </c>
      <c r="AB1111">
        <f>(Table4[[#This Row],[old flux]]-Table4[[#This Row],[Column3]])/Table4[[#This Row],[old flux]]</f>
        <v>0</v>
      </c>
    </row>
    <row r="1112" spans="6:28" hidden="1" x14ac:dyDescent="0.2">
      <c r="F1112" t="s">
        <v>6863</v>
      </c>
      <c r="G1112">
        <f>_xlfn.XLOOKUP(SUBSTITUTE(Table6[[#This Row],[rxn]],"'",""),Table1[rxnid2],Table1[kapp (1/h)],MEDIAN(Table1[kapp (1/h)]))</f>
        <v>24803.684102600713</v>
      </c>
      <c r="J1112" t="s">
        <v>1222</v>
      </c>
      <c r="K1112" t="s">
        <v>415</v>
      </c>
      <c r="L1112">
        <v>1.7354403000000001E-8</v>
      </c>
      <c r="M1112" cm="1">
        <f t="array" ref="M1112">(_xlfn._xlws.FILTER(Table3[Column2],Table3[Column2]=Table2[[#This Row],[Column1]],"")=Table2[[#This Row],[Column1]])*Table2[[#This Row],[Column3]]</f>
        <v>0</v>
      </c>
      <c r="P1112" t="s">
        <v>2989</v>
      </c>
      <c r="Q1112" t="str">
        <f>SUBSTITUTE(Table3[[#This Row],[Column1]],"'","")</f>
        <v>RXN-PGM_c_FWD-YOR283W</v>
      </c>
      <c r="S1112" t="s">
        <v>1222</v>
      </c>
      <c r="T1112" t="s">
        <v>415</v>
      </c>
      <c r="U1112">
        <v>1.7354403000000001E-8</v>
      </c>
      <c r="V1112" cm="1">
        <f t="array" ref="V1112">(_xlfn._xlws.FILTER(Table3[Column2],Table3[Column2]=Table5[[#This Row],[Column1]],"")=Table5[[#This Row],[Column1]])*Table5[[#This Row],[Column3]]</f>
        <v>0</v>
      </c>
      <c r="X1112" t="s">
        <v>1055</v>
      </c>
      <c r="Y1112" t="s">
        <v>415</v>
      </c>
      <c r="Z1112">
        <v>2.2487822700000001E-7</v>
      </c>
      <c r="AA1112">
        <f>_xlfn.XLOOKUP(Table4[[#This Row],[Column1]],Table2[Column1],Table2[Column3])</f>
        <v>2.2487822700000001E-7</v>
      </c>
      <c r="AB1112">
        <f>(Table4[[#This Row],[old flux]]-Table4[[#This Row],[Column3]])/Table4[[#This Row],[old flux]]</f>
        <v>0</v>
      </c>
    </row>
    <row r="1113" spans="6:28" hidden="1" x14ac:dyDescent="0.2">
      <c r="F1113" t="s">
        <v>6864</v>
      </c>
      <c r="G1113">
        <f>_xlfn.XLOOKUP(SUBSTITUTE(Table6[[#This Row],[rxn]],"'",""),Table1[rxnid2],Table1[kapp (1/h)],MEDIAN(Table1[kapp (1/h)]))</f>
        <v>24803.684102600713</v>
      </c>
      <c r="J1113" t="s">
        <v>1223</v>
      </c>
      <c r="K1113" t="s">
        <v>415</v>
      </c>
      <c r="L1113">
        <v>1.7354403000000001E-8</v>
      </c>
      <c r="M1113" cm="1">
        <f t="array" ref="M1113">(_xlfn._xlws.FILTER(Table3[Column2],Table3[Column2]=Table2[[#This Row],[Column1]],"")=Table2[[#This Row],[Column1]])*Table2[[#This Row],[Column3]]</f>
        <v>0</v>
      </c>
      <c r="P1113" t="s">
        <v>2990</v>
      </c>
      <c r="Q1113" t="str">
        <f>SUBSTITUTE(Table3[[#This Row],[Column1]],"'","")</f>
        <v>RXN-PGM_c_REV-YOR283W</v>
      </c>
      <c r="S1113" t="s">
        <v>1223</v>
      </c>
      <c r="T1113" t="s">
        <v>415</v>
      </c>
      <c r="U1113">
        <v>1.7354403000000001E-8</v>
      </c>
      <c r="V1113" cm="1">
        <f t="array" ref="V1113">(_xlfn._xlws.FILTER(Table3[Column2],Table3[Column2]=Table5[[#This Row],[Column1]],"")=Table5[[#This Row],[Column1]])*Table5[[#This Row],[Column3]]</f>
        <v>0</v>
      </c>
      <c r="X1113" t="s">
        <v>1056</v>
      </c>
      <c r="Y1113" t="s">
        <v>415</v>
      </c>
      <c r="Z1113">
        <v>4.8114397999999998E-8</v>
      </c>
      <c r="AA1113">
        <f>_xlfn.XLOOKUP(Table4[[#This Row],[Column1]],Table2[Column1],Table2[Column3])</f>
        <v>4.8114397999999998E-8</v>
      </c>
      <c r="AB1113">
        <f>(Table4[[#This Row],[old flux]]-Table4[[#This Row],[Column3]])/Table4[[#This Row],[old flux]]</f>
        <v>0</v>
      </c>
    </row>
    <row r="1114" spans="6:28" hidden="1" x14ac:dyDescent="0.2">
      <c r="F1114" t="s">
        <v>6865</v>
      </c>
      <c r="G1114">
        <f>_xlfn.XLOOKUP(SUBSTITUTE(Table6[[#This Row],[rxn]],"'",""),Table1[rxnid2],Table1[kapp (1/h)],MEDIAN(Table1[kapp (1/h)]))</f>
        <v>24803.684102600713</v>
      </c>
      <c r="J1114" t="s">
        <v>1224</v>
      </c>
      <c r="K1114" t="s">
        <v>415</v>
      </c>
      <c r="L1114">
        <v>1.7354403000000001E-8</v>
      </c>
      <c r="M1114" cm="1">
        <f t="array" ref="M1114">(_xlfn._xlws.FILTER(Table3[Column2],Table3[Column2]=Table2[[#This Row],[Column1]],"")=Table2[[#This Row],[Column1]])*Table2[[#This Row],[Column3]]</f>
        <v>0</v>
      </c>
      <c r="P1114" t="s">
        <v>2991</v>
      </c>
      <c r="Q1114" t="str">
        <f>SUBSTITUTE(Table3[[#This Row],[Column1]],"'","")</f>
        <v>RXN-PGM_c_FWD-YKL152C</v>
      </c>
      <c r="S1114" t="s">
        <v>1224</v>
      </c>
      <c r="T1114" t="s">
        <v>415</v>
      </c>
      <c r="U1114">
        <v>1.7354403000000001E-8</v>
      </c>
      <c r="V1114" cm="1">
        <f t="array" ref="V1114">(_xlfn._xlws.FILTER(Table3[Column2],Table3[Column2]=Table5[[#This Row],[Column1]],"")=Table5[[#This Row],[Column1]])*Table5[[#This Row],[Column3]]</f>
        <v>0</v>
      </c>
      <c r="X1114" t="s">
        <v>5456</v>
      </c>
      <c r="Y1114" t="s">
        <v>415</v>
      </c>
      <c r="Z1114">
        <v>2.4039089999999999E-9</v>
      </c>
      <c r="AA1114" t="e">
        <f>_xlfn.XLOOKUP(Table4[[#This Row],[Column1]],Table2[Column1],Table2[Column3])</f>
        <v>#N/A</v>
      </c>
      <c r="AB1114" t="e">
        <f>(Table4[[#This Row],[old flux]]-Table4[[#This Row],[Column3]])/Table4[[#This Row],[old flux]]</f>
        <v>#N/A</v>
      </c>
    </row>
    <row r="1115" spans="6:28" hidden="1" x14ac:dyDescent="0.2">
      <c r="F1115" t="s">
        <v>6866</v>
      </c>
      <c r="G1115">
        <f>_xlfn.XLOOKUP(SUBSTITUTE(Table6[[#This Row],[rxn]],"'",""),Table1[rxnid2],Table1[kapp (1/h)],MEDIAN(Table1[kapp (1/h)]))</f>
        <v>24803.684102600713</v>
      </c>
      <c r="J1115" t="s">
        <v>1225</v>
      </c>
      <c r="K1115" t="s">
        <v>415</v>
      </c>
      <c r="L1115">
        <v>1.7354403000000001E-8</v>
      </c>
      <c r="M1115" cm="1">
        <f t="array" ref="M1115">(_xlfn._xlws.FILTER(Table3[Column2],Table3[Column2]=Table2[[#This Row],[Column1]],"")=Table2[[#This Row],[Column1]])*Table2[[#This Row],[Column3]]</f>
        <v>0</v>
      </c>
      <c r="P1115" t="s">
        <v>2992</v>
      </c>
      <c r="Q1115" t="str">
        <f>SUBSTITUTE(Table3[[#This Row],[Column1]],"'","")</f>
        <v>RXN-PGM_c_REV-YKL152C</v>
      </c>
      <c r="S1115" t="s">
        <v>1225</v>
      </c>
      <c r="T1115" t="s">
        <v>415</v>
      </c>
      <c r="U1115">
        <v>1.7354403000000001E-8</v>
      </c>
      <c r="V1115" cm="1">
        <f t="array" ref="V1115">(_xlfn._xlws.FILTER(Table3[Column2],Table3[Column2]=Table5[[#This Row],[Column1]],"")=Table5[[#This Row],[Column1]])*Table5[[#This Row],[Column3]]</f>
        <v>0</v>
      </c>
      <c r="X1115" t="s">
        <v>1057</v>
      </c>
      <c r="Y1115" t="s">
        <v>415</v>
      </c>
      <c r="Z1115">
        <v>1.2649542299999999E-7</v>
      </c>
      <c r="AA1115">
        <f>_xlfn.XLOOKUP(Table4[[#This Row],[Column1]],Table2[Column1],Table2[Column3])</f>
        <v>1.2649542299999999E-7</v>
      </c>
      <c r="AB1115">
        <f>(Table4[[#This Row],[old flux]]-Table4[[#This Row],[Column3]])/Table4[[#This Row],[old flux]]</f>
        <v>0</v>
      </c>
    </row>
    <row r="1116" spans="6:28" hidden="1" x14ac:dyDescent="0.2">
      <c r="F1116" t="s">
        <v>6867</v>
      </c>
      <c r="G1116">
        <f>_xlfn.XLOOKUP(SUBSTITUTE(Table6[[#This Row],[rxn]],"'",""),Table1[rxnid2],Table1[kapp (1/h)],MEDIAN(Table1[kapp (1/h)]))</f>
        <v>24803.684102600713</v>
      </c>
      <c r="J1116" t="s">
        <v>1226</v>
      </c>
      <c r="K1116" t="s">
        <v>415</v>
      </c>
      <c r="L1116">
        <v>1.7354403000000001E-8</v>
      </c>
      <c r="M1116" cm="1">
        <f t="array" ref="M1116">(_xlfn._xlws.FILTER(Table3[Column2],Table3[Column2]=Table2[[#This Row],[Column1]],"")=Table2[[#This Row],[Column1]])*Table2[[#This Row],[Column3]]</f>
        <v>0</v>
      </c>
      <c r="P1116" t="s">
        <v>2993</v>
      </c>
      <c r="Q1116" t="str">
        <f>SUBSTITUTE(Table3[[#This Row],[Column1]],"'","")</f>
        <v>RXN-PMANM_c_FWD-YFL045C</v>
      </c>
      <c r="S1116" t="s">
        <v>1226</v>
      </c>
      <c r="T1116" t="s">
        <v>415</v>
      </c>
      <c r="U1116">
        <v>1.7354403000000001E-8</v>
      </c>
      <c r="V1116" cm="1">
        <f t="array" ref="V1116">(_xlfn._xlws.FILTER(Table3[Column2],Table3[Column2]=Table5[[#This Row],[Column1]],"")=Table5[[#This Row],[Column1]])*Table5[[#This Row],[Column3]]</f>
        <v>0</v>
      </c>
      <c r="X1116" t="s">
        <v>1058</v>
      </c>
      <c r="Y1116" t="s">
        <v>415</v>
      </c>
      <c r="Z1116">
        <v>1.0493954E-8</v>
      </c>
      <c r="AA1116">
        <f>_xlfn.XLOOKUP(Table4[[#This Row],[Column1]],Table2[Column1],Table2[Column3])</f>
        <v>1.0493954E-8</v>
      </c>
      <c r="AB1116">
        <f>(Table4[[#This Row],[old flux]]-Table4[[#This Row],[Column3]])/Table4[[#This Row],[old flux]]</f>
        <v>0</v>
      </c>
    </row>
    <row r="1117" spans="6:28" hidden="1" x14ac:dyDescent="0.2">
      <c r="F1117" t="s">
        <v>6868</v>
      </c>
      <c r="G1117">
        <f>_xlfn.XLOOKUP(SUBSTITUTE(Table6[[#This Row],[rxn]],"'",""),Table1[rxnid2],Table1[kapp (1/h)],MEDIAN(Table1[kapp (1/h)]))</f>
        <v>24803.684102600713</v>
      </c>
      <c r="J1117" t="s">
        <v>1227</v>
      </c>
      <c r="K1117" t="s">
        <v>415</v>
      </c>
      <c r="L1117">
        <v>1.7354403000000001E-8</v>
      </c>
      <c r="M1117" cm="1">
        <f t="array" ref="M1117">(_xlfn._xlws.FILTER(Table3[Column2],Table3[Column2]=Table2[[#This Row],[Column1]],"")=Table2[[#This Row],[Column1]])*Table2[[#This Row],[Column3]]</f>
        <v>0</v>
      </c>
      <c r="P1117" t="s">
        <v>2994</v>
      </c>
      <c r="Q1117" t="str">
        <f>SUBSTITUTE(Table3[[#This Row],[Column1]],"'","")</f>
        <v>RXN-PMANM_c_REV-YFL045C</v>
      </c>
      <c r="S1117" t="s">
        <v>1227</v>
      </c>
      <c r="T1117" t="s">
        <v>415</v>
      </c>
      <c r="U1117">
        <v>1.7354403000000001E-8</v>
      </c>
      <c r="V1117" cm="1">
        <f t="array" ref="V1117">(_xlfn._xlws.FILTER(Table3[Column2],Table3[Column2]=Table5[[#This Row],[Column1]],"")=Table5[[#This Row],[Column1]])*Table5[[#This Row],[Column3]]</f>
        <v>0</v>
      </c>
      <c r="X1117" t="s">
        <v>1059</v>
      </c>
      <c r="Y1117" t="s">
        <v>415</v>
      </c>
      <c r="Z1117">
        <v>4.8826744999999999E-8</v>
      </c>
      <c r="AA1117">
        <f>_xlfn.XLOOKUP(Table4[[#This Row],[Column1]],Table2[Column1],Table2[Column3])</f>
        <v>4.8826744999999999E-8</v>
      </c>
      <c r="AB1117">
        <f>(Table4[[#This Row],[old flux]]-Table4[[#This Row],[Column3]])/Table4[[#This Row],[old flux]]</f>
        <v>0</v>
      </c>
    </row>
    <row r="1118" spans="6:28" hidden="1" x14ac:dyDescent="0.2">
      <c r="F1118" t="s">
        <v>6869</v>
      </c>
      <c r="G1118">
        <f>_xlfn.XLOOKUP(SUBSTITUTE(Table6[[#This Row],[rxn]],"'",""),Table1[rxnid2],Table1[kapp (1/h)],MEDIAN(Table1[kapp (1/h)]))</f>
        <v>24803.684102600713</v>
      </c>
      <c r="J1118" t="s">
        <v>1228</v>
      </c>
      <c r="K1118" t="s">
        <v>415</v>
      </c>
      <c r="L1118">
        <v>1.7354403000000001E-8</v>
      </c>
      <c r="M1118" cm="1">
        <f t="array" ref="M1118">(_xlfn._xlws.FILTER(Table3[Column2],Table3[Column2]=Table2[[#This Row],[Column1]],"")=Table2[[#This Row],[Column1]])*Table2[[#This Row],[Column3]]</f>
        <v>0</v>
      </c>
      <c r="P1118" t="s">
        <v>2995</v>
      </c>
      <c r="Q1118" t="str">
        <f>SUBSTITUTE(Table3[[#This Row],[Column1]],"'","")</f>
        <v>RXN-PMPK_c_FWD-YPR121W</v>
      </c>
      <c r="S1118" t="s">
        <v>1228</v>
      </c>
      <c r="T1118" t="s">
        <v>415</v>
      </c>
      <c r="U1118">
        <v>1.7354403000000001E-8</v>
      </c>
      <c r="V1118" cm="1">
        <f t="array" ref="V1118">(_xlfn._xlws.FILTER(Table3[Column2],Table3[Column2]=Table5[[#This Row],[Column1]],"")=Table5[[#This Row],[Column1]])*Table5[[#This Row],[Column3]]</f>
        <v>0</v>
      </c>
      <c r="X1118" t="s">
        <v>5457</v>
      </c>
      <c r="Y1118" t="s">
        <v>415</v>
      </c>
      <c r="Z1118">
        <v>3.3964359999999999E-9</v>
      </c>
      <c r="AA1118" t="e">
        <f>_xlfn.XLOOKUP(Table4[[#This Row],[Column1]],Table2[Column1],Table2[Column3])</f>
        <v>#N/A</v>
      </c>
      <c r="AB1118" t="e">
        <f>(Table4[[#This Row],[old flux]]-Table4[[#This Row],[Column3]])/Table4[[#This Row],[old flux]]</f>
        <v>#N/A</v>
      </c>
    </row>
    <row r="1119" spans="6:28" hidden="1" x14ac:dyDescent="0.2">
      <c r="F1119" t="s">
        <v>6870</v>
      </c>
      <c r="G1119">
        <f>_xlfn.XLOOKUP(SUBSTITUTE(Table6[[#This Row],[rxn]],"'",""),Table1[rxnid2],Table1[kapp (1/h)],MEDIAN(Table1[kapp (1/h)]))</f>
        <v>24803.684102600713</v>
      </c>
      <c r="J1119" t="s">
        <v>1229</v>
      </c>
      <c r="K1119" t="s">
        <v>415</v>
      </c>
      <c r="L1119">
        <v>1.7354403000000001E-8</v>
      </c>
      <c r="M1119" cm="1">
        <f t="array" ref="M1119">(_xlfn._xlws.FILTER(Table3[Column2],Table3[Column2]=Table2[[#This Row],[Column1]],"")=Table2[[#This Row],[Column1]])*Table2[[#This Row],[Column3]]</f>
        <v>0</v>
      </c>
      <c r="P1119" t="s">
        <v>2996</v>
      </c>
      <c r="Q1119" t="str">
        <f>SUBSTITUTE(Table3[[#This Row],[Column1]],"'","")</f>
        <v>RXN-PMPK_c_FWD-YOL055C</v>
      </c>
      <c r="S1119" t="s">
        <v>1229</v>
      </c>
      <c r="T1119" t="s">
        <v>415</v>
      </c>
      <c r="U1119">
        <v>1.7354403000000001E-8</v>
      </c>
      <c r="V1119" cm="1">
        <f t="array" ref="V1119">(_xlfn._xlws.FILTER(Table3[Column2],Table3[Column2]=Table5[[#This Row],[Column1]],"")=Table5[[#This Row],[Column1]])*Table5[[#This Row],[Column3]]</f>
        <v>0</v>
      </c>
      <c r="X1119" t="s">
        <v>5458</v>
      </c>
      <c r="Y1119" t="s">
        <v>415</v>
      </c>
      <c r="Z1119">
        <v>6.3011459999999999E-9</v>
      </c>
      <c r="AA1119" t="e">
        <f>_xlfn.XLOOKUP(Table4[[#This Row],[Column1]],Table2[Column1],Table2[Column3])</f>
        <v>#N/A</v>
      </c>
      <c r="AB1119" t="e">
        <f>(Table4[[#This Row],[old flux]]-Table4[[#This Row],[Column3]])/Table4[[#This Row],[old flux]]</f>
        <v>#N/A</v>
      </c>
    </row>
    <row r="1120" spans="6:28" hidden="1" x14ac:dyDescent="0.2">
      <c r="F1120" t="s">
        <v>6871</v>
      </c>
      <c r="G1120">
        <f>_xlfn.XLOOKUP(SUBSTITUTE(Table6[[#This Row],[rxn]],"'",""),Table1[rxnid2],Table1[kapp (1/h)],MEDIAN(Table1[kapp (1/h)]))</f>
        <v>24803.684102600713</v>
      </c>
      <c r="J1120" t="s">
        <v>1230</v>
      </c>
      <c r="K1120" t="s">
        <v>415</v>
      </c>
      <c r="L1120">
        <v>1.7354403000000001E-8</v>
      </c>
      <c r="M1120" cm="1">
        <f t="array" ref="M1120">(_xlfn._xlws.FILTER(Table3[Column2],Table3[Column2]=Table2[[#This Row],[Column1]],"")=Table2[[#This Row],[Column1]])*Table2[[#This Row],[Column3]]</f>
        <v>0</v>
      </c>
      <c r="P1120" t="s">
        <v>2997</v>
      </c>
      <c r="Q1120" t="str">
        <f>SUBSTITUTE(Table3[[#This Row],[Column1]],"'","")</f>
        <v>RXN-PMPK_c_FWD-YPL258C</v>
      </c>
      <c r="S1120" t="s">
        <v>1230</v>
      </c>
      <c r="T1120" t="s">
        <v>415</v>
      </c>
      <c r="U1120">
        <v>1.7354403000000001E-8</v>
      </c>
      <c r="V1120" cm="1">
        <f t="array" ref="V1120">(_xlfn._xlws.FILTER(Table3[Column2],Table3[Column2]=Table5[[#This Row],[Column1]],"")=Table5[[#This Row],[Column1]])*Table5[[#This Row],[Column3]]</f>
        <v>0</v>
      </c>
      <c r="X1120" t="s">
        <v>1060</v>
      </c>
      <c r="Y1120" t="s">
        <v>415</v>
      </c>
      <c r="Z1120">
        <v>4.4141616000000002E-8</v>
      </c>
      <c r="AA1120">
        <f>_xlfn.XLOOKUP(Table4[[#This Row],[Column1]],Table2[Column1],Table2[Column3])</f>
        <v>4.4141616000000002E-8</v>
      </c>
      <c r="AB1120">
        <f>(Table4[[#This Row],[old flux]]-Table4[[#This Row],[Column3]])/Table4[[#This Row],[old flux]]</f>
        <v>0</v>
      </c>
    </row>
    <row r="1121" spans="6:28" hidden="1" x14ac:dyDescent="0.2">
      <c r="F1121" t="s">
        <v>6872</v>
      </c>
      <c r="G1121">
        <f>_xlfn.XLOOKUP(SUBSTITUTE(Table6[[#This Row],[rxn]],"'",""),Table1[rxnid2],Table1[kapp (1/h)],MEDIAN(Table1[kapp (1/h)]))</f>
        <v>24803.684102600713</v>
      </c>
      <c r="J1121" t="s">
        <v>1231</v>
      </c>
      <c r="K1121" t="s">
        <v>415</v>
      </c>
      <c r="L1121">
        <v>1.7354403000000001E-8</v>
      </c>
      <c r="M1121" cm="1">
        <f t="array" ref="M1121">(_xlfn._xlws.FILTER(Table3[Column2],Table3[Column2]=Table2[[#This Row],[Column1]],"")=Table2[[#This Row],[Column1]])*Table2[[#This Row],[Column3]]</f>
        <v>0</v>
      </c>
      <c r="P1121" t="s">
        <v>2998</v>
      </c>
      <c r="Q1121" t="str">
        <f>SUBSTITUTE(Table3[[#This Row],[Column1]],"'","")</f>
        <v>RXN-PMEVK_c_FWD-YMR220W</v>
      </c>
      <c r="S1121" t="s">
        <v>1231</v>
      </c>
      <c r="T1121" t="s">
        <v>415</v>
      </c>
      <c r="U1121">
        <v>1.7354403000000001E-8</v>
      </c>
      <c r="V1121" cm="1">
        <f t="array" ref="V1121">(_xlfn._xlws.FILTER(Table3[Column2],Table3[Column2]=Table5[[#This Row],[Column1]],"")=Table5[[#This Row],[Column1]])*Table5[[#This Row],[Column3]]</f>
        <v>0</v>
      </c>
      <c r="X1121" t="s">
        <v>1061</v>
      </c>
      <c r="Y1121" t="s">
        <v>415</v>
      </c>
      <c r="Z1121">
        <v>3.0972157099999998E-7</v>
      </c>
      <c r="AA1121">
        <f>_xlfn.XLOOKUP(Table4[[#This Row],[Column1]],Table2[Column1],Table2[Column3])</f>
        <v>3.0972157099999998E-7</v>
      </c>
      <c r="AB1121">
        <f>(Table4[[#This Row],[old flux]]-Table4[[#This Row],[Column3]])/Table4[[#This Row],[old flux]]</f>
        <v>0</v>
      </c>
    </row>
    <row r="1122" spans="6:28" hidden="1" x14ac:dyDescent="0.2">
      <c r="F1122" t="s">
        <v>6873</v>
      </c>
      <c r="G1122">
        <f>_xlfn.XLOOKUP(SUBSTITUTE(Table6[[#This Row],[rxn]],"'",""),Table1[rxnid2],Table1[kapp (1/h)],MEDIAN(Table1[kapp (1/h)]))</f>
        <v>24803.684102600713</v>
      </c>
      <c r="J1122" t="s">
        <v>1232</v>
      </c>
      <c r="K1122" t="s">
        <v>415</v>
      </c>
      <c r="L1122">
        <v>1.7354403000000001E-8</v>
      </c>
      <c r="M1122" cm="1">
        <f t="array" ref="M1122">(_xlfn._xlws.FILTER(Table3[Column2],Table3[Column2]=Table2[[#This Row],[Column1]],"")=Table2[[#This Row],[Column1]])*Table2[[#This Row],[Column3]]</f>
        <v>0</v>
      </c>
      <c r="P1122" t="s">
        <v>2999</v>
      </c>
      <c r="Q1122" t="str">
        <f>SUBSTITUTE(Table3[[#This Row],[Column1]],"'","")</f>
        <v>RXN-PPNCL2_c_FWD-YIL083C</v>
      </c>
      <c r="S1122" t="s">
        <v>1232</v>
      </c>
      <c r="T1122" t="s">
        <v>415</v>
      </c>
      <c r="U1122">
        <v>1.7354403000000001E-8</v>
      </c>
      <c r="V1122" cm="1">
        <f t="array" ref="V1122">(_xlfn._xlws.FILTER(Table3[Column2],Table3[Column2]=Table5[[#This Row],[Column1]],"")=Table5[[#This Row],[Column1]])*Table5[[#This Row],[Column3]]</f>
        <v>0</v>
      </c>
      <c r="X1122" t="s">
        <v>5459</v>
      </c>
      <c r="Y1122" t="s">
        <v>415</v>
      </c>
      <c r="Z1122">
        <v>2.14177E-10</v>
      </c>
      <c r="AA1122" t="e">
        <f>_xlfn.XLOOKUP(Table4[[#This Row],[Column1]],Table2[Column1],Table2[Column3])</f>
        <v>#N/A</v>
      </c>
      <c r="AB1122" t="e">
        <f>(Table4[[#This Row],[old flux]]-Table4[[#This Row],[Column3]])/Table4[[#This Row],[old flux]]</f>
        <v>#N/A</v>
      </c>
    </row>
    <row r="1123" spans="6:28" hidden="1" x14ac:dyDescent="0.2">
      <c r="F1123" t="s">
        <v>6874</v>
      </c>
      <c r="G1123">
        <f>_xlfn.XLOOKUP(SUBSTITUTE(Table6[[#This Row],[rxn]],"'",""),Table1[rxnid2],Table1[kapp (1/h)],MEDIAN(Table1[kapp (1/h)]))</f>
        <v>24803.684102600713</v>
      </c>
      <c r="J1123" t="s">
        <v>1233</v>
      </c>
      <c r="K1123" t="s">
        <v>415</v>
      </c>
      <c r="L1123">
        <v>1.7354403000000001E-8</v>
      </c>
      <c r="M1123" cm="1">
        <f t="array" ref="M1123">(_xlfn._xlws.FILTER(Table3[Column2],Table3[Column2]=Table2[[#This Row],[Column1]],"")=Table2[[#This Row],[Column1]])*Table2[[#This Row],[Column3]]</f>
        <v>0</v>
      </c>
      <c r="P1123" t="s">
        <v>3000</v>
      </c>
      <c r="Q1123" t="str">
        <f>SUBSTITUTE(Table3[[#This Row],[Column1]],"'","")</f>
        <v>RXN-PPM_c_FWD-YKL127W</v>
      </c>
      <c r="S1123" t="s">
        <v>1233</v>
      </c>
      <c r="T1123" t="s">
        <v>415</v>
      </c>
      <c r="U1123">
        <v>1.7354403000000001E-8</v>
      </c>
      <c r="V1123" cm="1">
        <f t="array" ref="V1123">(_xlfn._xlws.FILTER(Table3[Column2],Table3[Column2]=Table5[[#This Row],[Column1]],"")=Table5[[#This Row],[Column1]])*Table5[[#This Row],[Column3]]</f>
        <v>0</v>
      </c>
      <c r="X1123" t="s">
        <v>1062</v>
      </c>
      <c r="Y1123" t="s">
        <v>415</v>
      </c>
      <c r="Z1123">
        <v>1.03546213E-7</v>
      </c>
      <c r="AA1123">
        <f>_xlfn.XLOOKUP(Table4[[#This Row],[Column1]],Table2[Column1],Table2[Column3])</f>
        <v>1.03546213E-7</v>
      </c>
      <c r="AB1123">
        <f>(Table4[[#This Row],[old flux]]-Table4[[#This Row],[Column3]])/Table4[[#This Row],[old flux]]</f>
        <v>0</v>
      </c>
    </row>
    <row r="1124" spans="6:28" hidden="1" x14ac:dyDescent="0.2">
      <c r="F1124" t="s">
        <v>6875</v>
      </c>
      <c r="G1124">
        <f>_xlfn.XLOOKUP(SUBSTITUTE(Table6[[#This Row],[rxn]],"'",""),Table1[rxnid2],Table1[kapp (1/h)],MEDIAN(Table1[kapp (1/h)]))</f>
        <v>24803.684102600713</v>
      </c>
      <c r="J1124" t="s">
        <v>1234</v>
      </c>
      <c r="K1124" t="s">
        <v>415</v>
      </c>
      <c r="L1124">
        <v>1.7354403000000001E-8</v>
      </c>
      <c r="M1124" cm="1">
        <f t="array" ref="M1124">(_xlfn._xlws.FILTER(Table3[Column2],Table3[Column2]=Table2[[#This Row],[Column1]],"")=Table2[[#This Row],[Column1]])*Table2[[#This Row],[Column3]]</f>
        <v>0</v>
      </c>
      <c r="P1124" t="s">
        <v>3001</v>
      </c>
      <c r="Q1124" t="str">
        <f>SUBSTITUTE(Table3[[#This Row],[Column1]],"'","")</f>
        <v>RXN-PPM_c_REV-YKL127W</v>
      </c>
      <c r="S1124" t="s">
        <v>1234</v>
      </c>
      <c r="T1124" t="s">
        <v>415</v>
      </c>
      <c r="U1124">
        <v>1.7354403000000001E-8</v>
      </c>
      <c r="V1124" cm="1">
        <f t="array" ref="V1124">(_xlfn._xlws.FILTER(Table3[Column2],Table3[Column2]=Table5[[#This Row],[Column1]],"")=Table5[[#This Row],[Column1]])*Table5[[#This Row],[Column3]]</f>
        <v>0</v>
      </c>
      <c r="X1124" t="s">
        <v>1063</v>
      </c>
      <c r="Y1124" t="s">
        <v>415</v>
      </c>
      <c r="Z1124">
        <v>8.3377851699999996E-7</v>
      </c>
      <c r="AA1124">
        <f>_xlfn.XLOOKUP(Table4[[#This Row],[Column1]],Table2[Column1],Table2[Column3])</f>
        <v>8.3377851699999996E-7</v>
      </c>
      <c r="AB1124">
        <f>(Table4[[#This Row],[old flux]]-Table4[[#This Row],[Column3]])/Table4[[#This Row],[old flux]]</f>
        <v>0</v>
      </c>
    </row>
    <row r="1125" spans="6:28" hidden="1" x14ac:dyDescent="0.2">
      <c r="F1125" t="s">
        <v>6876</v>
      </c>
      <c r="G1125">
        <f>_xlfn.XLOOKUP(SUBSTITUTE(Table6[[#This Row],[rxn]],"'",""),Table1[rxnid2],Table1[kapp (1/h)],MEDIAN(Table1[kapp (1/h)]))</f>
        <v>24803.684102600713</v>
      </c>
      <c r="J1125" t="s">
        <v>1235</v>
      </c>
      <c r="K1125" t="s">
        <v>415</v>
      </c>
      <c r="L1125">
        <v>1.7354403000000001E-8</v>
      </c>
      <c r="M1125" cm="1">
        <f t="array" ref="M1125">(_xlfn._xlws.FILTER(Table3[Column2],Table3[Column2]=Table2[[#This Row],[Column1]],"")=Table2[[#This Row],[Column1]])*Table2[[#This Row],[Column3]]</f>
        <v>0</v>
      </c>
      <c r="P1125" t="s">
        <v>3002</v>
      </c>
      <c r="Q1125" t="str">
        <f>SUBSTITUTE(Table3[[#This Row],[Column1]],"'","")</f>
        <v>RXN-PPM_c_FWD-YMR105C</v>
      </c>
      <c r="S1125" t="s">
        <v>1235</v>
      </c>
      <c r="T1125" t="s">
        <v>415</v>
      </c>
      <c r="U1125">
        <v>1.7354403000000001E-8</v>
      </c>
      <c r="V1125" cm="1">
        <f t="array" ref="V1125">(_xlfn._xlws.FILTER(Table3[Column2],Table3[Column2]=Table5[[#This Row],[Column1]],"")=Table5[[#This Row],[Column1]])*Table5[[#This Row],[Column3]]</f>
        <v>0</v>
      </c>
      <c r="X1125" t="s">
        <v>1064</v>
      </c>
      <c r="Y1125" t="s">
        <v>415</v>
      </c>
      <c r="Z1125">
        <v>2.5938807199999999E-7</v>
      </c>
      <c r="AA1125">
        <f>_xlfn.XLOOKUP(Table4[[#This Row],[Column1]],Table2[Column1],Table2[Column3])</f>
        <v>2.5938807199999999E-7</v>
      </c>
      <c r="AB1125">
        <f>(Table4[[#This Row],[old flux]]-Table4[[#This Row],[Column3]])/Table4[[#This Row],[old flux]]</f>
        <v>0</v>
      </c>
    </row>
    <row r="1126" spans="6:28" hidden="1" x14ac:dyDescent="0.2">
      <c r="F1126" t="s">
        <v>6877</v>
      </c>
      <c r="G1126">
        <f>_xlfn.XLOOKUP(SUBSTITUTE(Table6[[#This Row],[rxn]],"'",""),Table1[rxnid2],Table1[kapp (1/h)],MEDIAN(Table1[kapp (1/h)]))</f>
        <v>24803.684102600713</v>
      </c>
      <c r="J1126" t="s">
        <v>1236</v>
      </c>
      <c r="K1126" t="s">
        <v>415</v>
      </c>
      <c r="L1126">
        <v>1.7354403000000001E-8</v>
      </c>
      <c r="M1126" cm="1">
        <f t="array" ref="M1126">(_xlfn._xlws.FILTER(Table3[Column2],Table3[Column2]=Table2[[#This Row],[Column1]],"")=Table2[[#This Row],[Column1]])*Table2[[#This Row],[Column3]]</f>
        <v>0</v>
      </c>
      <c r="P1126" t="s">
        <v>3003</v>
      </c>
      <c r="Q1126" t="str">
        <f>SUBSTITUTE(Table3[[#This Row],[Column1]],"'","")</f>
        <v>RXN-PPM_c_REV-YMR105C</v>
      </c>
      <c r="S1126" t="s">
        <v>1236</v>
      </c>
      <c r="T1126" t="s">
        <v>415</v>
      </c>
      <c r="U1126">
        <v>1.7354403000000001E-8</v>
      </c>
      <c r="V1126" cm="1">
        <f t="array" ref="V1126">(_xlfn._xlws.FILTER(Table3[Column2],Table3[Column2]=Table5[[#This Row],[Column1]],"")=Table5[[#This Row],[Column1]])*Table5[[#This Row],[Column3]]</f>
        <v>0</v>
      </c>
      <c r="X1126" t="s">
        <v>1065</v>
      </c>
      <c r="Y1126" t="s">
        <v>415</v>
      </c>
      <c r="Z1126">
        <v>5.6674182800000002E-7</v>
      </c>
      <c r="AA1126">
        <f>_xlfn.XLOOKUP(Table4[[#This Row],[Column1]],Table2[Column1],Table2[Column3])</f>
        <v>5.6674182800000002E-7</v>
      </c>
      <c r="AB1126">
        <f>(Table4[[#This Row],[old flux]]-Table4[[#This Row],[Column3]])/Table4[[#This Row],[old flux]]</f>
        <v>0</v>
      </c>
    </row>
    <row r="1127" spans="6:28" hidden="1" x14ac:dyDescent="0.2">
      <c r="F1127" t="s">
        <v>6878</v>
      </c>
      <c r="G1127">
        <f>_xlfn.XLOOKUP(SUBSTITUTE(Table6[[#This Row],[rxn]],"'",""),Table1[rxnid2],Table1[kapp (1/h)],MEDIAN(Table1[kapp (1/h)]))</f>
        <v>24803.684102600713</v>
      </c>
      <c r="J1127" t="s">
        <v>1237</v>
      </c>
      <c r="K1127" t="s">
        <v>415</v>
      </c>
      <c r="L1127">
        <v>1.7354403000000001E-8</v>
      </c>
      <c r="M1127" cm="1">
        <f t="array" ref="M1127">(_xlfn._xlws.FILTER(Table3[Column2],Table3[Column2]=Table2[[#This Row],[Column1]],"")=Table2[[#This Row],[Column1]])*Table2[[#This Row],[Column3]]</f>
        <v>0</v>
      </c>
      <c r="P1127" t="s">
        <v>3004</v>
      </c>
      <c r="Q1127" t="str">
        <f>SUBSTITUTE(Table3[[#This Row],[Column1]],"'","")</f>
        <v>RXN-PPM_c_FWD-YMR278W</v>
      </c>
      <c r="S1127" t="s">
        <v>1237</v>
      </c>
      <c r="T1127" t="s">
        <v>415</v>
      </c>
      <c r="U1127">
        <v>1.7354403000000001E-8</v>
      </c>
      <c r="V1127" cm="1">
        <f t="array" ref="V1127">(_xlfn._xlws.FILTER(Table3[Column2],Table3[Column2]=Table5[[#This Row],[Column1]],"")=Table5[[#This Row],[Column1]])*Table5[[#This Row],[Column3]]</f>
        <v>0</v>
      </c>
      <c r="X1127" t="s">
        <v>5460</v>
      </c>
      <c r="Y1127" t="s">
        <v>415</v>
      </c>
      <c r="Z1127">
        <v>5.7188790000000001E-9</v>
      </c>
      <c r="AA1127" t="e">
        <f>_xlfn.XLOOKUP(Table4[[#This Row],[Column1]],Table2[Column1],Table2[Column3])</f>
        <v>#N/A</v>
      </c>
      <c r="AB1127" t="e">
        <f>(Table4[[#This Row],[old flux]]-Table4[[#This Row],[Column3]])/Table4[[#This Row],[old flux]]</f>
        <v>#N/A</v>
      </c>
    </row>
    <row r="1128" spans="6:28" hidden="1" x14ac:dyDescent="0.2">
      <c r="F1128" t="s">
        <v>6879</v>
      </c>
      <c r="G1128">
        <f>_xlfn.XLOOKUP(SUBSTITUTE(Table6[[#This Row],[rxn]],"'",""),Table1[rxnid2],Table1[kapp (1/h)],MEDIAN(Table1[kapp (1/h)]))</f>
        <v>24803.684102600713</v>
      </c>
      <c r="J1128" t="s">
        <v>1238</v>
      </c>
      <c r="K1128" t="s">
        <v>415</v>
      </c>
      <c r="L1128">
        <v>1.7354403000000001E-8</v>
      </c>
      <c r="M1128" cm="1">
        <f t="array" ref="M1128">(_xlfn._xlws.FILTER(Table3[Column2],Table3[Column2]=Table2[[#This Row],[Column1]],"")=Table2[[#This Row],[Column1]])*Table2[[#This Row],[Column3]]</f>
        <v>0</v>
      </c>
      <c r="P1128" t="s">
        <v>3005</v>
      </c>
      <c r="Q1128" t="str">
        <f>SUBSTITUTE(Table3[[#This Row],[Column1]],"'","")</f>
        <v>RXN-PPM_c_REV-YMR278W</v>
      </c>
      <c r="S1128" t="s">
        <v>1238</v>
      </c>
      <c r="T1128" t="s">
        <v>415</v>
      </c>
      <c r="U1128">
        <v>1.7354403000000001E-8</v>
      </c>
      <c r="V1128" cm="1">
        <f t="array" ref="V1128">(_xlfn._xlws.FILTER(Table3[Column2],Table3[Column2]=Table5[[#This Row],[Column1]],"")=Table5[[#This Row],[Column1]])*Table5[[#This Row],[Column3]]</f>
        <v>0</v>
      </c>
      <c r="X1128" t="s">
        <v>5461</v>
      </c>
      <c r="Y1128" t="s">
        <v>415</v>
      </c>
      <c r="Z1128">
        <v>6.7667929999999997E-9</v>
      </c>
      <c r="AA1128" t="e">
        <f>_xlfn.XLOOKUP(Table4[[#This Row],[Column1]],Table2[Column1],Table2[Column3])</f>
        <v>#N/A</v>
      </c>
      <c r="AB1128" t="e">
        <f>(Table4[[#This Row],[old flux]]-Table4[[#This Row],[Column3]])/Table4[[#This Row],[old flux]]</f>
        <v>#N/A</v>
      </c>
    </row>
    <row r="1129" spans="6:28" hidden="1" x14ac:dyDescent="0.2">
      <c r="F1129" t="s">
        <v>6880</v>
      </c>
      <c r="G1129">
        <f>_xlfn.XLOOKUP(SUBSTITUTE(Table6[[#This Row],[rxn]],"'",""),Table1[rxnid2],Table1[kapp (1/h)],MEDIAN(Table1[kapp (1/h)]))</f>
        <v>24803.684102600713</v>
      </c>
      <c r="J1129" t="s">
        <v>1239</v>
      </c>
      <c r="K1129" t="s">
        <v>415</v>
      </c>
      <c r="L1129">
        <v>1.7354403000000001E-8</v>
      </c>
      <c r="M1129" cm="1">
        <f t="array" ref="M1129">(_xlfn._xlws.FILTER(Table3[Column2],Table3[Column2]=Table2[[#This Row],[Column1]],"")=Table2[[#This Row],[Column1]])*Table2[[#This Row],[Column3]]</f>
        <v>0</v>
      </c>
      <c r="P1129" t="s">
        <v>3006</v>
      </c>
      <c r="Q1129" t="str">
        <f>SUBSTITUTE(Table3[[#This Row],[Column1]],"'","")</f>
        <v>RXN-PRASCSi_c_FWD-YAR015W</v>
      </c>
      <c r="S1129" t="s">
        <v>1239</v>
      </c>
      <c r="T1129" t="s">
        <v>415</v>
      </c>
      <c r="U1129">
        <v>1.7354403000000001E-8</v>
      </c>
      <c r="V1129" cm="1">
        <f t="array" ref="V1129">(_xlfn._xlws.FILTER(Table3[Column2],Table3[Column2]=Table5[[#This Row],[Column1]],"")=Table5[[#This Row],[Column1]])*Table5[[#This Row],[Column3]]</f>
        <v>0</v>
      </c>
      <c r="X1129" t="s">
        <v>1066</v>
      </c>
      <c r="Y1129" t="s">
        <v>415</v>
      </c>
      <c r="Z1129">
        <v>1.5757112140999999E-5</v>
      </c>
      <c r="AA1129">
        <f>_xlfn.XLOOKUP(Table4[[#This Row],[Column1]],Table2[Column1],Table2[Column3])</f>
        <v>1.5757112140999999E-5</v>
      </c>
      <c r="AB1129">
        <f>(Table4[[#This Row],[old flux]]-Table4[[#This Row],[Column3]])/Table4[[#This Row],[old flux]]</f>
        <v>0</v>
      </c>
    </row>
    <row r="1130" spans="6:28" hidden="1" x14ac:dyDescent="0.2">
      <c r="F1130" t="s">
        <v>6881</v>
      </c>
      <c r="G1130">
        <f>_xlfn.XLOOKUP(SUBSTITUTE(Table6[[#This Row],[rxn]],"'",""),Table1[rxnid2],Table1[kapp (1/h)],MEDIAN(Table1[kapp (1/h)]))</f>
        <v>24803.684102600713</v>
      </c>
      <c r="J1130" t="s">
        <v>1240</v>
      </c>
      <c r="K1130" t="s">
        <v>415</v>
      </c>
      <c r="L1130">
        <v>1.7354403000000001E-8</v>
      </c>
      <c r="M1130" cm="1">
        <f t="array" ref="M1130">(_xlfn._xlws.FILTER(Table3[Column2],Table3[Column2]=Table2[[#This Row],[Column1]],"")=Table2[[#This Row],[Column1]])*Table2[[#This Row],[Column3]]</f>
        <v>0</v>
      </c>
      <c r="P1130" t="s">
        <v>3007</v>
      </c>
      <c r="Q1130" t="str">
        <f>SUBSTITUTE(Table3[[#This Row],[Column1]],"'","")</f>
        <v>RXN-PRAMPC_c_FWD-YCL030C</v>
      </c>
      <c r="S1130" t="s">
        <v>1240</v>
      </c>
      <c r="T1130" t="s">
        <v>415</v>
      </c>
      <c r="U1130">
        <v>1.7354403000000001E-8</v>
      </c>
      <c r="V1130" cm="1">
        <f t="array" ref="V1130">(_xlfn._xlws.FILTER(Table3[Column2],Table3[Column2]=Table5[[#This Row],[Column1]],"")=Table5[[#This Row],[Column1]])*Table5[[#This Row],[Column3]]</f>
        <v>0</v>
      </c>
      <c r="X1130" t="s">
        <v>1067</v>
      </c>
      <c r="Y1130" t="s">
        <v>415</v>
      </c>
      <c r="Z1130">
        <v>1.350274507E-6</v>
      </c>
      <c r="AA1130">
        <f>_xlfn.XLOOKUP(Table4[[#This Row],[Column1]],Table2[Column1],Table2[Column3])</f>
        <v>1.350274507E-6</v>
      </c>
      <c r="AB1130">
        <f>(Table4[[#This Row],[old flux]]-Table4[[#This Row],[Column3]])/Table4[[#This Row],[old flux]]</f>
        <v>0</v>
      </c>
    </row>
    <row r="1131" spans="6:28" hidden="1" x14ac:dyDescent="0.2">
      <c r="F1131" t="s">
        <v>6882</v>
      </c>
      <c r="G1131">
        <f>_xlfn.XLOOKUP(SUBSTITUTE(Table6[[#This Row],[rxn]],"'",""),Table1[rxnid2],Table1[kapp (1/h)],MEDIAN(Table1[kapp (1/h)]))</f>
        <v>24803.684102600713</v>
      </c>
      <c r="J1131" t="s">
        <v>1241</v>
      </c>
      <c r="K1131" t="s">
        <v>415</v>
      </c>
      <c r="L1131">
        <v>1.7354403000000001E-8</v>
      </c>
      <c r="M1131" cm="1">
        <f t="array" ref="M1131">(_xlfn._xlws.FILTER(Table3[Column2],Table3[Column2]=Table2[[#This Row],[Column1]],"")=Table2[[#This Row],[Column1]])*Table2[[#This Row],[Column3]]</f>
        <v>0</v>
      </c>
      <c r="P1131" t="s">
        <v>3008</v>
      </c>
      <c r="Q1131" t="str">
        <f>SUBSTITUTE(Table3[[#This Row],[Column1]],"'","")</f>
        <v>RXN-PRATPP_c_FWD-YCL030C</v>
      </c>
      <c r="S1131" t="s">
        <v>1241</v>
      </c>
      <c r="T1131" t="s">
        <v>415</v>
      </c>
      <c r="U1131">
        <v>1.7354403000000001E-8</v>
      </c>
      <c r="V1131" cm="1">
        <f t="array" ref="V1131">(_xlfn._xlws.FILTER(Table3[Column2],Table3[Column2]=Table5[[#This Row],[Column1]],"")=Table5[[#This Row],[Column1]])*Table5[[#This Row],[Column3]]</f>
        <v>0</v>
      </c>
      <c r="X1131" t="s">
        <v>1068</v>
      </c>
      <c r="Y1131" t="s">
        <v>415</v>
      </c>
      <c r="Z1131">
        <v>1.4105009000000001E-8</v>
      </c>
      <c r="AA1131">
        <f>_xlfn.XLOOKUP(Table4[[#This Row],[Column1]],Table2[Column1],Table2[Column3])</f>
        <v>1.4105009000000001E-8</v>
      </c>
      <c r="AB1131">
        <f>(Table4[[#This Row],[old flux]]-Table4[[#This Row],[Column3]])/Table4[[#This Row],[old flux]]</f>
        <v>0</v>
      </c>
    </row>
    <row r="1132" spans="6:28" hidden="1" x14ac:dyDescent="0.2">
      <c r="F1132" t="s">
        <v>6883</v>
      </c>
      <c r="G1132">
        <f>_xlfn.XLOOKUP(SUBSTITUTE(Table6[[#This Row],[rxn]],"'",""),Table1[rxnid2],Table1[kapp (1/h)],MEDIAN(Table1[kapp (1/h)]))</f>
        <v>24803.684102600713</v>
      </c>
      <c r="J1132" t="s">
        <v>1242</v>
      </c>
      <c r="K1132" t="s">
        <v>415</v>
      </c>
      <c r="L1132">
        <v>1.7354403000000001E-8</v>
      </c>
      <c r="M1132" cm="1">
        <f t="array" ref="M1132">(_xlfn._xlws.FILTER(Table3[Column2],Table3[Column2]=Table2[[#This Row],[Column1]],"")=Table2[[#This Row],[Column1]])*Table2[[#This Row],[Column3]]</f>
        <v>0</v>
      </c>
      <c r="P1132" t="s">
        <v>3009</v>
      </c>
      <c r="Q1132" t="str">
        <f>SUBSTITUTE(Table3[[#This Row],[Column1]],"'","")</f>
        <v>RXN-AIRC1_c_FWD-YOR128C</v>
      </c>
      <c r="S1132" t="s">
        <v>1242</v>
      </c>
      <c r="T1132" t="s">
        <v>415</v>
      </c>
      <c r="U1132">
        <v>1.7354403000000001E-8</v>
      </c>
      <c r="V1132" cm="1">
        <f t="array" ref="V1132">(_xlfn._xlws.FILTER(Table3[Column2],Table3[Column2]=Table5[[#This Row],[Column1]],"")=Table5[[#This Row],[Column1]])*Table5[[#This Row],[Column3]]</f>
        <v>0</v>
      </c>
      <c r="X1132" t="s">
        <v>1069</v>
      </c>
      <c r="Y1132" t="s">
        <v>415</v>
      </c>
      <c r="Z1132">
        <v>7.1638823500000003E-7</v>
      </c>
      <c r="AA1132">
        <f>_xlfn.XLOOKUP(Table4[[#This Row],[Column1]],Table2[Column1],Table2[Column3])</f>
        <v>7.1638823500000003E-7</v>
      </c>
      <c r="AB1132">
        <f>(Table4[[#This Row],[old flux]]-Table4[[#This Row],[Column3]])/Table4[[#This Row],[old flux]]</f>
        <v>0</v>
      </c>
    </row>
    <row r="1133" spans="6:28" hidden="1" x14ac:dyDescent="0.2">
      <c r="F1133" t="s">
        <v>6884</v>
      </c>
      <c r="G1133">
        <f>_xlfn.XLOOKUP(SUBSTITUTE(Table6[[#This Row],[rxn]],"'",""),Table1[rxnid2],Table1[kapp (1/h)],MEDIAN(Table1[kapp (1/h)]))</f>
        <v>24803.684102600713</v>
      </c>
      <c r="J1133" t="s">
        <v>1243</v>
      </c>
      <c r="K1133" t="s">
        <v>415</v>
      </c>
      <c r="L1133">
        <v>1.7354403000000001E-8</v>
      </c>
      <c r="M1133" cm="1">
        <f t="array" ref="M1133">(_xlfn._xlws.FILTER(Table3[Column2],Table3[Column2]=Table2[[#This Row],[Column1]],"")=Table2[[#This Row],[Column1]])*Table2[[#This Row],[Column3]]</f>
        <v>0</v>
      </c>
      <c r="P1133" t="s">
        <v>3010</v>
      </c>
      <c r="Q1133" t="str">
        <f>SUBSTITUTE(Table3[[#This Row],[Column1]],"'","")</f>
        <v>RXN-AICART_c_FWD-YMR120C</v>
      </c>
      <c r="S1133" t="s">
        <v>1243</v>
      </c>
      <c r="T1133" t="s">
        <v>415</v>
      </c>
      <c r="U1133">
        <v>1.7354403000000001E-8</v>
      </c>
      <c r="V1133" cm="1">
        <f t="array" ref="V1133">(_xlfn._xlws.FILTER(Table3[Column2],Table3[Column2]=Table5[[#This Row],[Column1]],"")=Table5[[#This Row],[Column1]])*Table5[[#This Row],[Column3]]</f>
        <v>0</v>
      </c>
      <c r="X1133" t="s">
        <v>5462</v>
      </c>
      <c r="Y1133" t="s">
        <v>415</v>
      </c>
      <c r="Z1133">
        <v>3.9246880000000002E-9</v>
      </c>
      <c r="AA1133" t="e">
        <f>_xlfn.XLOOKUP(Table4[[#This Row],[Column1]],Table2[Column1],Table2[Column3])</f>
        <v>#N/A</v>
      </c>
      <c r="AB1133" t="e">
        <f>(Table4[[#This Row],[old flux]]-Table4[[#This Row],[Column3]])/Table4[[#This Row],[old flux]]</f>
        <v>#N/A</v>
      </c>
    </row>
    <row r="1134" spans="6:28" hidden="1" x14ac:dyDescent="0.2">
      <c r="F1134" t="s">
        <v>6885</v>
      </c>
      <c r="G1134">
        <f>_xlfn.XLOOKUP(SUBSTITUTE(Table6[[#This Row],[rxn]],"'",""),Table1[rxnid2],Table1[kapp (1/h)],MEDIAN(Table1[kapp (1/h)]))</f>
        <v>24803.684102600713</v>
      </c>
      <c r="J1134" t="s">
        <v>1244</v>
      </c>
      <c r="K1134" t="s">
        <v>415</v>
      </c>
      <c r="L1134">
        <v>1.7354403000000001E-8</v>
      </c>
      <c r="M1134" cm="1">
        <f t="array" ref="M1134">(_xlfn._xlws.FILTER(Table3[Column2],Table3[Column2]=Table2[[#This Row],[Column1]],"")=Table2[[#This Row],[Column1]])*Table2[[#This Row],[Column3]]</f>
        <v>0</v>
      </c>
      <c r="P1134" t="s">
        <v>3011</v>
      </c>
      <c r="Q1134" t="str">
        <f>SUBSTITUTE(Table3[[#This Row],[Column1]],"'","")</f>
        <v>RXN-AICART_c_REV-YMR120C</v>
      </c>
      <c r="S1134" t="s">
        <v>1244</v>
      </c>
      <c r="T1134" t="s">
        <v>415</v>
      </c>
      <c r="U1134">
        <v>1.7354403000000001E-8</v>
      </c>
      <c r="V1134" cm="1">
        <f t="array" ref="V1134">(_xlfn._xlws.FILTER(Table3[Column2],Table3[Column2]=Table5[[#This Row],[Column1]],"")=Table5[[#This Row],[Column1]])*Table5[[#This Row],[Column3]]</f>
        <v>0</v>
      </c>
      <c r="X1134" t="s">
        <v>5463</v>
      </c>
      <c r="Y1134" t="s">
        <v>415</v>
      </c>
      <c r="Z1134">
        <v>6.1204889999999999E-9</v>
      </c>
      <c r="AA1134" t="e">
        <f>_xlfn.XLOOKUP(Table4[[#This Row],[Column1]],Table2[Column1],Table2[Column3])</f>
        <v>#N/A</v>
      </c>
      <c r="AB1134" t="e">
        <f>(Table4[[#This Row],[old flux]]-Table4[[#This Row],[Column3]])/Table4[[#This Row],[old flux]]</f>
        <v>#N/A</v>
      </c>
    </row>
    <row r="1135" spans="6:28" hidden="1" x14ac:dyDescent="0.2">
      <c r="F1135" t="s">
        <v>6886</v>
      </c>
      <c r="G1135">
        <f>_xlfn.XLOOKUP(SUBSTITUTE(Table6[[#This Row],[rxn]],"'",""),Table1[rxnid2],Table1[kapp (1/h)],MEDIAN(Table1[kapp (1/h)]))</f>
        <v>24803.684102600713</v>
      </c>
      <c r="J1135" t="s">
        <v>1245</v>
      </c>
      <c r="K1135" t="s">
        <v>415</v>
      </c>
      <c r="L1135">
        <v>1.7354403000000001E-8</v>
      </c>
      <c r="M1135" cm="1">
        <f t="array" ref="M1135">(_xlfn._xlws.FILTER(Table3[Column2],Table3[Column2]=Table2[[#This Row],[Column1]],"")=Table2[[#This Row],[Column1]])*Table2[[#This Row],[Column3]]</f>
        <v>0</v>
      </c>
      <c r="P1135" t="s">
        <v>3012</v>
      </c>
      <c r="Q1135" t="str">
        <f>SUBSTITUTE(Table3[[#This Row],[Column1]],"'","")</f>
        <v>RXN-AICART_c_FWD-YLR028C</v>
      </c>
      <c r="S1135" t="s">
        <v>1245</v>
      </c>
      <c r="T1135" t="s">
        <v>415</v>
      </c>
      <c r="U1135">
        <v>1.7354403000000001E-8</v>
      </c>
      <c r="V1135" cm="1">
        <f t="array" ref="V1135">(_xlfn._xlws.FILTER(Table3[Column2],Table3[Column2]=Table5[[#This Row],[Column1]],"")=Table5[[#This Row],[Column1]])*Table5[[#This Row],[Column3]]</f>
        <v>0</v>
      </c>
      <c r="X1135" t="s">
        <v>5464</v>
      </c>
      <c r="Y1135" t="s">
        <v>415</v>
      </c>
      <c r="Z1135">
        <v>4.0388020000000004E-9</v>
      </c>
      <c r="AA1135" t="e">
        <f>_xlfn.XLOOKUP(Table4[[#This Row],[Column1]],Table2[Column1],Table2[Column3])</f>
        <v>#N/A</v>
      </c>
      <c r="AB1135" t="e">
        <f>(Table4[[#This Row],[old flux]]-Table4[[#This Row],[Column3]])/Table4[[#This Row],[old flux]]</f>
        <v>#N/A</v>
      </c>
    </row>
    <row r="1136" spans="6:28" hidden="1" x14ac:dyDescent="0.2">
      <c r="F1136" t="s">
        <v>6887</v>
      </c>
      <c r="G1136">
        <f>_xlfn.XLOOKUP(SUBSTITUTE(Table6[[#This Row],[rxn]],"'",""),Table1[rxnid2],Table1[kapp (1/h)],MEDIAN(Table1[kapp (1/h)]))</f>
        <v>24803.684102600713</v>
      </c>
      <c r="J1136" t="s">
        <v>1246</v>
      </c>
      <c r="K1136" t="s">
        <v>415</v>
      </c>
      <c r="L1136">
        <v>1.7354403000000001E-8</v>
      </c>
      <c r="M1136" cm="1">
        <f t="array" ref="M1136">(_xlfn._xlws.FILTER(Table3[Column2],Table3[Column2]=Table2[[#This Row],[Column1]],"")=Table2[[#This Row],[Column1]])*Table2[[#This Row],[Column3]]</f>
        <v>0</v>
      </c>
      <c r="P1136" t="s">
        <v>3013</v>
      </c>
      <c r="Q1136" t="str">
        <f>SUBSTITUTE(Table3[[#This Row],[Column1]],"'","")</f>
        <v>RXN-AICART_c_REV-YLR028C</v>
      </c>
      <c r="S1136" t="s">
        <v>1246</v>
      </c>
      <c r="T1136" t="s">
        <v>415</v>
      </c>
      <c r="U1136">
        <v>1.7354403000000001E-8</v>
      </c>
      <c r="V1136" cm="1">
        <f t="array" ref="V1136">(_xlfn._xlws.FILTER(Table3[Column2],Table3[Column2]=Table5[[#This Row],[Column1]],"")=Table5[[#This Row],[Column1]])*Table5[[#This Row],[Column3]]</f>
        <v>0</v>
      </c>
      <c r="X1136" t="s">
        <v>5465</v>
      </c>
      <c r="Y1136" t="s">
        <v>415</v>
      </c>
      <c r="Z1136">
        <v>1.54778E-9</v>
      </c>
      <c r="AA1136" t="e">
        <f>_xlfn.XLOOKUP(Table4[[#This Row],[Column1]],Table2[Column1],Table2[Column3])</f>
        <v>#N/A</v>
      </c>
      <c r="AB1136" t="e">
        <f>(Table4[[#This Row],[old flux]]-Table4[[#This Row],[Column3]])/Table4[[#This Row],[old flux]]</f>
        <v>#N/A</v>
      </c>
    </row>
    <row r="1137" spans="6:28" hidden="1" x14ac:dyDescent="0.2">
      <c r="F1137" t="s">
        <v>6888</v>
      </c>
      <c r="G1137">
        <f>_xlfn.XLOOKUP(SUBSTITUTE(Table6[[#This Row],[rxn]],"'",""),Table1[rxnid2],Table1[kapp (1/h)],MEDIAN(Table1[kapp (1/h)]))</f>
        <v>24803.684102600713</v>
      </c>
      <c r="J1137" t="s">
        <v>1247</v>
      </c>
      <c r="K1137" t="s">
        <v>415</v>
      </c>
      <c r="L1137">
        <v>1.7354403000000001E-8</v>
      </c>
      <c r="M1137" cm="1">
        <f t="array" ref="M1137">(_xlfn._xlws.FILTER(Table3[Column2],Table3[Column2]=Table2[[#This Row],[Column1]],"")=Table2[[#This Row],[Column1]])*Table2[[#This Row],[Column3]]</f>
        <v>0</v>
      </c>
      <c r="P1137" t="s">
        <v>3014</v>
      </c>
      <c r="Q1137" t="str">
        <f>SUBSTITUTE(Table3[[#This Row],[Column1]],"'","")</f>
        <v>RXN-PRAIi_c_FWD-YDR007W</v>
      </c>
      <c r="S1137" t="s">
        <v>1247</v>
      </c>
      <c r="T1137" t="s">
        <v>415</v>
      </c>
      <c r="U1137">
        <v>1.7354403000000001E-8</v>
      </c>
      <c r="V1137" cm="1">
        <f t="array" ref="V1137">(_xlfn._xlws.FILTER(Table3[Column2],Table3[Column2]=Table5[[#This Row],[Column1]],"")=Table5[[#This Row],[Column1]])*Table5[[#This Row],[Column3]]</f>
        <v>0</v>
      </c>
      <c r="X1137" t="s">
        <v>1070</v>
      </c>
      <c r="Y1137" t="s">
        <v>415</v>
      </c>
      <c r="Z1137">
        <v>2.6553808829999998E-6</v>
      </c>
      <c r="AA1137">
        <f>_xlfn.XLOOKUP(Table4[[#This Row],[Column1]],Table2[Column1],Table2[Column3])</f>
        <v>2.6553808829999998E-6</v>
      </c>
      <c r="AB1137">
        <f>(Table4[[#This Row],[old flux]]-Table4[[#This Row],[Column3]])/Table4[[#This Row],[old flux]]</f>
        <v>0</v>
      </c>
    </row>
    <row r="1138" spans="6:28" hidden="1" x14ac:dyDescent="0.2">
      <c r="F1138" t="s">
        <v>6889</v>
      </c>
      <c r="G1138">
        <f>_xlfn.XLOOKUP(SUBSTITUTE(Table6[[#This Row],[rxn]],"'",""),Table1[rxnid2],Table1[kapp (1/h)],MEDIAN(Table1[kapp (1/h)]))</f>
        <v>24803.684102600713</v>
      </c>
      <c r="J1138" t="s">
        <v>1248</v>
      </c>
      <c r="K1138" t="s">
        <v>415</v>
      </c>
      <c r="L1138">
        <v>1.7354403000000001E-8</v>
      </c>
      <c r="M1138" cm="1">
        <f t="array" ref="M1138">(_xlfn._xlws.FILTER(Table3[Column2],Table3[Column2]=Table2[[#This Row],[Column1]],"")=Table2[[#This Row],[Column1]])*Table2[[#This Row],[Column3]]</f>
        <v>0</v>
      </c>
      <c r="P1138" t="s">
        <v>3015</v>
      </c>
      <c r="Q1138" t="str">
        <f>SUBSTITUTE(Table3[[#This Row],[Column1]],"'","")</f>
        <v>RXN-PRAGSi_c_FWD-YGL234W</v>
      </c>
      <c r="S1138" t="s">
        <v>1248</v>
      </c>
      <c r="T1138" t="s">
        <v>415</v>
      </c>
      <c r="U1138">
        <v>1.7354403000000001E-8</v>
      </c>
      <c r="V1138" cm="1">
        <f t="array" ref="V1138">(_xlfn._xlws.FILTER(Table3[Column2],Table3[Column2]=Table5[[#This Row],[Column1]],"")=Table5[[#This Row],[Column1]])*Table5[[#This Row],[Column3]]</f>
        <v>0</v>
      </c>
      <c r="X1138" t="s">
        <v>1071</v>
      </c>
      <c r="Y1138" t="s">
        <v>415</v>
      </c>
      <c r="Z1138">
        <v>2.1197736009999999E-6</v>
      </c>
      <c r="AA1138">
        <f>_xlfn.XLOOKUP(Table4[[#This Row],[Column1]],Table2[Column1],Table2[Column3])</f>
        <v>2.1197736009999999E-6</v>
      </c>
      <c r="AB1138">
        <f>(Table4[[#This Row],[old flux]]-Table4[[#This Row],[Column3]])/Table4[[#This Row],[old flux]]</f>
        <v>0</v>
      </c>
    </row>
    <row r="1139" spans="6:28" hidden="1" x14ac:dyDescent="0.2">
      <c r="F1139" t="s">
        <v>6890</v>
      </c>
      <c r="G1139">
        <f>_xlfn.XLOOKUP(SUBSTITUTE(Table6[[#This Row],[rxn]],"'",""),Table1[rxnid2],Table1[kapp (1/h)],MEDIAN(Table1[kapp (1/h)]))</f>
        <v>24803.684102600713</v>
      </c>
      <c r="J1139" t="s">
        <v>1249</v>
      </c>
      <c r="K1139" t="s">
        <v>415</v>
      </c>
      <c r="L1139">
        <v>1.7354403000000001E-8</v>
      </c>
      <c r="M1139" cm="1">
        <f t="array" ref="M1139">(_xlfn._xlws.FILTER(Table3[Column2],Table3[Column2]=Table2[[#This Row],[Column1]],"")=Table2[[#This Row],[Column1]])*Table2[[#This Row],[Column3]]</f>
        <v>0</v>
      </c>
      <c r="P1139" t="s">
        <v>3016</v>
      </c>
      <c r="Q1139" t="str">
        <f>SUBSTITUTE(Table3[[#This Row],[Column1]],"'","")</f>
        <v>RXN-GLUPRT_c_FWD-YMR300C</v>
      </c>
      <c r="S1139" t="s">
        <v>1249</v>
      </c>
      <c r="T1139" t="s">
        <v>415</v>
      </c>
      <c r="U1139">
        <v>1.7354403000000001E-8</v>
      </c>
      <c r="V1139" cm="1">
        <f t="array" ref="V1139">(_xlfn._xlws.FILTER(Table3[Column2],Table3[Column2]=Table5[[#This Row],[Column1]],"")=Table5[[#This Row],[Column1]])*Table5[[#This Row],[Column3]]</f>
        <v>0</v>
      </c>
      <c r="X1139" t="s">
        <v>1072</v>
      </c>
      <c r="Y1139" t="s">
        <v>415</v>
      </c>
      <c r="Z1139">
        <v>6.2760511000000002E-8</v>
      </c>
      <c r="AA1139">
        <f>_xlfn.XLOOKUP(Table4[[#This Row],[Column1]],Table2[Column1],Table2[Column3])</f>
        <v>6.2760511000000002E-8</v>
      </c>
      <c r="AB1139">
        <f>(Table4[[#This Row],[old flux]]-Table4[[#This Row],[Column3]])/Table4[[#This Row],[old flux]]</f>
        <v>0</v>
      </c>
    </row>
    <row r="1140" spans="6:28" hidden="1" x14ac:dyDescent="0.2">
      <c r="F1140" t="s">
        <v>6891</v>
      </c>
      <c r="G1140">
        <f>_xlfn.XLOOKUP(SUBSTITUTE(Table6[[#This Row],[rxn]],"'",""),Table1[rxnid2],Table1[kapp (1/h)],MEDIAN(Table1[kapp (1/h)]))</f>
        <v>24803.684102600713</v>
      </c>
      <c r="J1140" t="s">
        <v>1250</v>
      </c>
      <c r="K1140" t="s">
        <v>415</v>
      </c>
      <c r="L1140">
        <v>1.7354403000000001E-8</v>
      </c>
      <c r="M1140" cm="1">
        <f t="array" ref="M1140">(_xlfn._xlws.FILTER(Table3[Column2],Table3[Column2]=Table2[[#This Row],[Column1]],"")=Table2[[#This Row],[Column1]])*Table2[[#This Row],[Column3]]</f>
        <v>0</v>
      </c>
      <c r="P1140" t="s">
        <v>3017</v>
      </c>
      <c r="Q1140" t="str">
        <f>SUBSTITUTE(Table3[[#This Row],[Column1]],"'","")</f>
        <v>RXN-PSP_L_c_FWD-YGR208W</v>
      </c>
      <c r="S1140" t="s">
        <v>1250</v>
      </c>
      <c r="T1140" t="s">
        <v>415</v>
      </c>
      <c r="U1140">
        <v>1.7354403000000001E-8</v>
      </c>
      <c r="V1140" cm="1">
        <f t="array" ref="V1140">(_xlfn._xlws.FILTER(Table3[Column2],Table3[Column2]=Table5[[#This Row],[Column1]],"")=Table5[[#This Row],[Column1]])*Table5[[#This Row],[Column3]]</f>
        <v>0</v>
      </c>
      <c r="X1140" t="s">
        <v>5466</v>
      </c>
      <c r="Y1140" t="s">
        <v>415</v>
      </c>
      <c r="Z1140">
        <v>6.4753380000000003E-9</v>
      </c>
      <c r="AA1140" t="e">
        <f>_xlfn.XLOOKUP(Table4[[#This Row],[Column1]],Table2[Column1],Table2[Column3])</f>
        <v>#N/A</v>
      </c>
      <c r="AB1140" t="e">
        <f>(Table4[[#This Row],[old flux]]-Table4[[#This Row],[Column3]])/Table4[[#This Row],[old flux]]</f>
        <v>#N/A</v>
      </c>
    </row>
    <row r="1141" spans="6:28" hidden="1" x14ac:dyDescent="0.2">
      <c r="F1141" t="s">
        <v>6892</v>
      </c>
      <c r="G1141">
        <f>_xlfn.XLOOKUP(SUBSTITUTE(Table6[[#This Row],[rxn]],"'",""),Table1[rxnid2],Table1[kapp (1/h)],MEDIAN(Table1[kapp (1/h)]))</f>
        <v>24803.684102600713</v>
      </c>
      <c r="J1141" t="s">
        <v>1251</v>
      </c>
      <c r="K1141" t="s">
        <v>415</v>
      </c>
      <c r="L1141">
        <v>1.7354403000000001E-8</v>
      </c>
      <c r="M1141" cm="1">
        <f t="array" ref="M1141">(_xlfn._xlws.FILTER(Table3[Column2],Table3[Column2]=Table2[[#This Row],[Column1]],"")=Table2[[#This Row],[Column1]])*Table2[[#This Row],[Column3]]</f>
        <v>0</v>
      </c>
      <c r="P1141" t="s">
        <v>3018</v>
      </c>
      <c r="Q1141" t="str">
        <f>SUBSTITUTE(Table3[[#This Row],[Column1]],"'","")</f>
        <v>RXN-PSERT_c_FWD-YOR184W</v>
      </c>
      <c r="S1141" t="s">
        <v>1251</v>
      </c>
      <c r="T1141" t="s">
        <v>415</v>
      </c>
      <c r="U1141">
        <v>1.7354403000000001E-8</v>
      </c>
      <c r="V1141" cm="1">
        <f t="array" ref="V1141">(_xlfn._xlws.FILTER(Table3[Column2],Table3[Column2]=Table5[[#This Row],[Column1]],"")=Table5[[#This Row],[Column1]])*Table5[[#This Row],[Column3]]</f>
        <v>0</v>
      </c>
      <c r="X1141" t="s">
        <v>1073</v>
      </c>
      <c r="Y1141" t="s">
        <v>415</v>
      </c>
      <c r="Z1141">
        <v>1.9891688E-8</v>
      </c>
      <c r="AA1141">
        <f>_xlfn.XLOOKUP(Table4[[#This Row],[Column1]],Table2[Column1],Table2[Column3])</f>
        <v>1.9891688E-8</v>
      </c>
      <c r="AB1141">
        <f>(Table4[[#This Row],[old flux]]-Table4[[#This Row],[Column3]])/Table4[[#This Row],[old flux]]</f>
        <v>0</v>
      </c>
    </row>
    <row r="1142" spans="6:28" hidden="1" x14ac:dyDescent="0.2">
      <c r="F1142" t="s">
        <v>6893</v>
      </c>
      <c r="G1142">
        <f>_xlfn.XLOOKUP(SUBSTITUTE(Table6[[#This Row],[rxn]],"'",""),Table1[rxnid2],Table1[kapp (1/h)],MEDIAN(Table1[kapp (1/h)]))</f>
        <v>24803.684102600713</v>
      </c>
      <c r="J1142" t="s">
        <v>1252</v>
      </c>
      <c r="K1142" t="s">
        <v>415</v>
      </c>
      <c r="L1142">
        <v>1.7354403000000001E-8</v>
      </c>
      <c r="M1142" cm="1">
        <f t="array" ref="M1142">(_xlfn._xlws.FILTER(Table3[Column2],Table3[Column2]=Table2[[#This Row],[Column1]],"")=Table2[[#This Row],[Column1]])*Table2[[#This Row],[Column3]]</f>
        <v>0</v>
      </c>
      <c r="P1142" t="s">
        <v>3019</v>
      </c>
      <c r="Q1142" t="str">
        <f>SUBSTITUTE(Table3[[#This Row],[Column1]],"'","")</f>
        <v>RXN-CERSFA2A24_r_FWD-YBR183W</v>
      </c>
      <c r="S1142" t="s">
        <v>1252</v>
      </c>
      <c r="T1142" t="s">
        <v>415</v>
      </c>
      <c r="U1142">
        <v>1.7354403000000001E-8</v>
      </c>
      <c r="V1142" cm="1">
        <f t="array" ref="V1142">(_xlfn._xlws.FILTER(Table3[Column2],Table3[Column2]=Table5[[#This Row],[Column1]],"")=Table5[[#This Row],[Column1]])*Table5[[#This Row],[Column3]]</f>
        <v>0</v>
      </c>
      <c r="X1142" t="s">
        <v>5467</v>
      </c>
      <c r="Y1142" t="s">
        <v>415</v>
      </c>
      <c r="Z1142">
        <v>5.5330599999999999E-10</v>
      </c>
      <c r="AA1142" t="e">
        <f>_xlfn.XLOOKUP(Table4[[#This Row],[Column1]],Table2[Column1],Table2[Column3])</f>
        <v>#N/A</v>
      </c>
      <c r="AB1142" t="e">
        <f>(Table4[[#This Row],[old flux]]-Table4[[#This Row],[Column3]])/Table4[[#This Row],[old flux]]</f>
        <v>#N/A</v>
      </c>
    </row>
    <row r="1143" spans="6:28" hidden="1" x14ac:dyDescent="0.2">
      <c r="F1143" t="s">
        <v>6894</v>
      </c>
      <c r="G1143">
        <f>_xlfn.XLOOKUP(SUBSTITUTE(Table6[[#This Row],[rxn]],"'",""),Table1[rxnid2],Table1[kapp (1/h)],MEDIAN(Table1[kapp (1/h)]))</f>
        <v>24803.684102600713</v>
      </c>
      <c r="J1143" t="s">
        <v>1253</v>
      </c>
      <c r="K1143" t="s">
        <v>415</v>
      </c>
      <c r="L1143">
        <v>1.7354403000000001E-8</v>
      </c>
      <c r="M1143" cm="1">
        <f t="array" ref="M1143">(_xlfn._xlws.FILTER(Table3[Column2],Table3[Column2]=Table2[[#This Row],[Column1]],"")=Table2[[#This Row],[Column1]])*Table2[[#This Row],[Column3]]</f>
        <v>0</v>
      </c>
      <c r="P1143" t="s">
        <v>3020</v>
      </c>
      <c r="Q1143" t="str">
        <f>SUBSTITUTE(Table3[[#This Row],[Column1]],"'","")</f>
        <v>RXN-PSPHPL_r_FWD-YDR294C</v>
      </c>
      <c r="S1143" t="s">
        <v>1253</v>
      </c>
      <c r="T1143" t="s">
        <v>415</v>
      </c>
      <c r="U1143">
        <v>1.7354403000000001E-8</v>
      </c>
      <c r="V1143" cm="1">
        <f t="array" ref="V1143">(_xlfn._xlws.FILTER(Table3[Column2],Table3[Column2]=Table5[[#This Row],[Column1]],"")=Table5[[#This Row],[Column1]])*Table5[[#This Row],[Column3]]</f>
        <v>0</v>
      </c>
      <c r="X1143" t="s">
        <v>5468</v>
      </c>
      <c r="Y1143" t="s">
        <v>415</v>
      </c>
      <c r="Z1143">
        <v>2.3415209999999999E-9</v>
      </c>
      <c r="AA1143" t="e">
        <f>_xlfn.XLOOKUP(Table4[[#This Row],[Column1]],Table2[Column1],Table2[Column3])</f>
        <v>#N/A</v>
      </c>
      <c r="AB1143" t="e">
        <f>(Table4[[#This Row],[old flux]]-Table4[[#This Row],[Column3]])/Table4[[#This Row],[old flux]]</f>
        <v>#N/A</v>
      </c>
    </row>
    <row r="1144" spans="6:28" hidden="1" x14ac:dyDescent="0.2">
      <c r="F1144" t="s">
        <v>6895</v>
      </c>
      <c r="G1144">
        <f>_xlfn.XLOOKUP(SUBSTITUTE(Table6[[#This Row],[rxn]],"'",""),Table1[rxnid2],Table1[kapp (1/h)],MEDIAN(Table1[kapp (1/h)]))</f>
        <v>24803.684102600713</v>
      </c>
      <c r="J1144" t="s">
        <v>1254</v>
      </c>
      <c r="K1144" t="s">
        <v>415</v>
      </c>
      <c r="L1144">
        <v>1.7354403000000001E-8</v>
      </c>
      <c r="M1144" cm="1">
        <f t="array" ref="M1144">(_xlfn._xlws.FILTER(Table3[Column2],Table3[Column2]=Table2[[#This Row],[Column1]],"")=Table2[[#This Row],[Column1]])*Table2[[#This Row],[Column3]]</f>
        <v>0</v>
      </c>
      <c r="P1144" t="s">
        <v>3021</v>
      </c>
      <c r="Q1144" t="str">
        <f>SUBSTITUTE(Table3[[#This Row],[Column1]],"'","")</f>
        <v>RXN-PSPHS_r_FWD-YDR297W</v>
      </c>
      <c r="S1144" t="s">
        <v>1254</v>
      </c>
      <c r="T1144" t="s">
        <v>415</v>
      </c>
      <c r="U1144">
        <v>1.7354403000000001E-8</v>
      </c>
      <c r="V1144" cm="1">
        <f t="array" ref="V1144">(_xlfn._xlws.FILTER(Table3[Column2],Table3[Column2]=Table5[[#This Row],[Column1]],"")=Table5[[#This Row],[Column1]])*Table5[[#This Row],[Column3]]</f>
        <v>0</v>
      </c>
      <c r="X1144" t="s">
        <v>1074</v>
      </c>
      <c r="Y1144" t="s">
        <v>415</v>
      </c>
      <c r="Z1144">
        <v>1.9161289000000001E-8</v>
      </c>
      <c r="AA1144">
        <f>_xlfn.XLOOKUP(Table4[[#This Row],[Column1]],Table2[Column1],Table2[Column3])</f>
        <v>1.9161289000000001E-8</v>
      </c>
      <c r="AB1144">
        <f>(Table4[[#This Row],[old flux]]-Table4[[#This Row],[Column3]])/Table4[[#This Row],[old flux]]</f>
        <v>0</v>
      </c>
    </row>
    <row r="1145" spans="6:28" hidden="1" x14ac:dyDescent="0.2">
      <c r="F1145" t="s">
        <v>6896</v>
      </c>
      <c r="G1145">
        <f>_xlfn.XLOOKUP(SUBSTITUTE(Table6[[#This Row],[rxn]],"'",""),Table1[rxnid2],Table1[kapp (1/h)],MEDIAN(Table1[kapp (1/h)]))</f>
        <v>24803.684102600713</v>
      </c>
      <c r="J1145" t="s">
        <v>1255</v>
      </c>
      <c r="K1145" t="s">
        <v>415</v>
      </c>
      <c r="L1145">
        <v>1.7354403000000001E-8</v>
      </c>
      <c r="M1145" cm="1">
        <f t="array" ref="M1145">(_xlfn._xlws.FILTER(Table3[Column2],Table3[Column2]=Table2[[#This Row],[Column1]],"")=Table2[[#This Row],[Column1]])*Table2[[#This Row],[Column3]]</f>
        <v>0</v>
      </c>
      <c r="P1145" t="s">
        <v>3022</v>
      </c>
      <c r="Q1145" t="str">
        <f>SUBSTITUTE(Table3[[#This Row],[Column1]],"'","")</f>
        <v>RXN-POLYAO1_c_FWD-YMR020W</v>
      </c>
      <c r="S1145" t="s">
        <v>1255</v>
      </c>
      <c r="T1145" t="s">
        <v>415</v>
      </c>
      <c r="U1145">
        <v>1.7354403000000001E-8</v>
      </c>
      <c r="V1145" cm="1">
        <f t="array" ref="V1145">(_xlfn._xlws.FILTER(Table3[Column2],Table3[Column2]=Table5[[#This Row],[Column1]],"")=Table5[[#This Row],[Column1]])*Table5[[#This Row],[Column3]]</f>
        <v>0</v>
      </c>
      <c r="X1145" t="s">
        <v>1075</v>
      </c>
      <c r="Y1145" t="s">
        <v>415</v>
      </c>
      <c r="Z1145">
        <v>7.3978938999999994E-8</v>
      </c>
      <c r="AA1145">
        <f>_xlfn.XLOOKUP(Table4[[#This Row],[Column1]],Table2[Column1],Table2[Column3])</f>
        <v>7.3978938999999994E-8</v>
      </c>
      <c r="AB1145">
        <f>(Table4[[#This Row],[old flux]]-Table4[[#This Row],[Column3]])/Table4[[#This Row],[old flux]]</f>
        <v>0</v>
      </c>
    </row>
    <row r="1146" spans="6:28" hidden="1" x14ac:dyDescent="0.2">
      <c r="F1146" t="s">
        <v>6897</v>
      </c>
      <c r="G1146">
        <f>_xlfn.XLOOKUP(SUBSTITUTE(Table6[[#This Row],[rxn]],"'",""),Table1[rxnid2],Table1[kapp (1/h)],MEDIAN(Table1[kapp (1/h)]))</f>
        <v>24803.684102600713</v>
      </c>
      <c r="J1146" t="s">
        <v>1256</v>
      </c>
      <c r="K1146" t="s">
        <v>415</v>
      </c>
      <c r="L1146">
        <v>1.7354403000000001E-8</v>
      </c>
      <c r="M1146" cm="1">
        <f t="array" ref="M1146">(_xlfn._xlws.FILTER(Table3[Column2],Table3[Column2]=Table2[[#This Row],[Column1]],"")=Table2[[#This Row],[Column1]])*Table2[[#This Row],[Column3]]</f>
        <v>0</v>
      </c>
      <c r="P1146" t="s">
        <v>3023</v>
      </c>
      <c r="Q1146" t="str">
        <f>SUBSTITUTE(Table3[[#This Row],[Column1]],"'","")</f>
        <v>RXN-PPBNGS_1_c_FWD-YGL040C</v>
      </c>
      <c r="S1146" t="s">
        <v>1256</v>
      </c>
      <c r="T1146" t="s">
        <v>415</v>
      </c>
      <c r="U1146">
        <v>1.7354403000000001E-8</v>
      </c>
      <c r="V1146" cm="1">
        <f t="array" ref="V1146">(_xlfn._xlws.FILTER(Table3[Column2],Table3[Column2]=Table5[[#This Row],[Column1]],"")=Table5[[#This Row],[Column1]])*Table5[[#This Row],[Column3]]</f>
        <v>0</v>
      </c>
      <c r="X1146" t="s">
        <v>1076</v>
      </c>
      <c r="Y1146" t="s">
        <v>415</v>
      </c>
      <c r="Z1146">
        <v>1.7110965299999999E-7</v>
      </c>
      <c r="AA1146">
        <f>_xlfn.XLOOKUP(Table4[[#This Row],[Column1]],Table2[Column1],Table2[Column3])</f>
        <v>1.7110965299999999E-7</v>
      </c>
      <c r="AB1146">
        <f>(Table4[[#This Row],[old flux]]-Table4[[#This Row],[Column3]])/Table4[[#This Row],[old flux]]</f>
        <v>0</v>
      </c>
    </row>
    <row r="1147" spans="6:28" hidden="1" x14ac:dyDescent="0.2">
      <c r="F1147" t="s">
        <v>6898</v>
      </c>
      <c r="G1147">
        <f>_xlfn.XLOOKUP(SUBSTITUTE(Table6[[#This Row],[rxn]],"'",""),Table1[rxnid2],Table1[kapp (1/h)],MEDIAN(Table1[kapp (1/h)]))</f>
        <v>24803.684102600713</v>
      </c>
      <c r="J1147" t="s">
        <v>1257</v>
      </c>
      <c r="K1147" t="s">
        <v>415</v>
      </c>
      <c r="L1147">
        <v>1.7354403000000001E-8</v>
      </c>
      <c r="M1147" cm="1">
        <f t="array" ref="M1147">(_xlfn._xlws.FILTER(Table3[Column2],Table3[Column2]=Table2[[#This Row],[Column1]],"")=Table2[[#This Row],[Column1]])*Table2[[#This Row],[Column3]]</f>
        <v>0</v>
      </c>
      <c r="P1147" t="s">
        <v>3024</v>
      </c>
      <c r="Q1147" t="str">
        <f>SUBSTITUTE(Table3[[#This Row],[Column1]],"'","")</f>
        <v>RXN-POLYAO2_c_FWD-YMR020W</v>
      </c>
      <c r="S1147" t="s">
        <v>1257</v>
      </c>
      <c r="T1147" t="s">
        <v>415</v>
      </c>
      <c r="U1147">
        <v>1.7354403000000001E-8</v>
      </c>
      <c r="V1147" cm="1">
        <f t="array" ref="V1147">(_xlfn._xlws.FILTER(Table3[Column2],Table3[Column2]=Table5[[#This Row],[Column1]],"")=Table5[[#This Row],[Column1]])*Table5[[#This Row],[Column3]]</f>
        <v>0</v>
      </c>
      <c r="X1147" t="s">
        <v>5469</v>
      </c>
      <c r="Y1147" t="s">
        <v>415</v>
      </c>
      <c r="Z1147">
        <v>3.7252400000000001E-10</v>
      </c>
      <c r="AA1147" t="e">
        <f>_xlfn.XLOOKUP(Table4[[#This Row],[Column1]],Table2[Column1],Table2[Column3])</f>
        <v>#N/A</v>
      </c>
      <c r="AB1147" t="e">
        <f>(Table4[[#This Row],[old flux]]-Table4[[#This Row],[Column3]])/Table4[[#This Row],[old flux]]</f>
        <v>#N/A</v>
      </c>
    </row>
    <row r="1148" spans="6:28" hidden="1" x14ac:dyDescent="0.2">
      <c r="F1148" t="s">
        <v>6899</v>
      </c>
      <c r="G1148">
        <f>_xlfn.XLOOKUP(SUBSTITUTE(Table6[[#This Row],[rxn]],"'",""),Table1[rxnid2],Table1[kapp (1/h)],MEDIAN(Table1[kapp (1/h)]))</f>
        <v>24803.684102600713</v>
      </c>
      <c r="J1148" t="s">
        <v>1258</v>
      </c>
      <c r="K1148" t="s">
        <v>415</v>
      </c>
      <c r="L1148">
        <v>1.7354403000000001E-8</v>
      </c>
      <c r="M1148" cm="1">
        <f t="array" ref="M1148">(_xlfn._xlws.FILTER(Table3[Column2],Table3[Column2]=Table2[[#This Row],[Column1]],"")=Table2[[#This Row],[Column1]])*Table2[[#This Row],[Column3]]</f>
        <v>0</v>
      </c>
      <c r="P1148" t="s">
        <v>3025</v>
      </c>
      <c r="Q1148" t="str">
        <f>SUBSTITUTE(Table3[[#This Row],[Column1]],"'","")</f>
        <v>RXN-POLYAO3_c_FWD-YMR020W</v>
      </c>
      <c r="S1148" t="s">
        <v>1258</v>
      </c>
      <c r="T1148" t="s">
        <v>415</v>
      </c>
      <c r="U1148">
        <v>1.7354403000000001E-8</v>
      </c>
      <c r="V1148" cm="1">
        <f t="array" ref="V1148">(_xlfn._xlws.FILTER(Table3[Column2],Table3[Column2]=Table5[[#This Row],[Column1]],"")=Table5[[#This Row],[Column1]])*Table5[[#This Row],[Column3]]</f>
        <v>0</v>
      </c>
      <c r="X1148" t="s">
        <v>1077</v>
      </c>
      <c r="Y1148" t="s">
        <v>415</v>
      </c>
      <c r="Z1148">
        <v>6.6953719000000005E-8</v>
      </c>
      <c r="AA1148">
        <f>_xlfn.XLOOKUP(Table4[[#This Row],[Column1]],Table2[Column1],Table2[Column3])</f>
        <v>6.6953719000000005E-8</v>
      </c>
      <c r="AB1148">
        <f>(Table4[[#This Row],[old flux]]-Table4[[#This Row],[Column3]])/Table4[[#This Row],[old flux]]</f>
        <v>0</v>
      </c>
    </row>
    <row r="1149" spans="6:28" hidden="1" x14ac:dyDescent="0.2">
      <c r="F1149" t="s">
        <v>6900</v>
      </c>
      <c r="G1149">
        <f>_xlfn.XLOOKUP(SUBSTITUTE(Table6[[#This Row],[rxn]],"'",""),Table1[rxnid2],Table1[kapp (1/h)],MEDIAN(Table1[kapp (1/h)]))</f>
        <v>24803.684102600713</v>
      </c>
      <c r="J1149" t="s">
        <v>1259</v>
      </c>
      <c r="K1149" t="s">
        <v>415</v>
      </c>
      <c r="L1149">
        <v>1.7354403000000001E-8</v>
      </c>
      <c r="M1149" cm="1">
        <f t="array" ref="M1149">(_xlfn._xlws.FILTER(Table3[Column2],Table3[Column2]=Table2[[#This Row],[Column1]],"")=Table2[[#This Row],[Column1]])*Table2[[#This Row],[Column3]]</f>
        <v>0</v>
      </c>
      <c r="P1149" t="s">
        <v>3026</v>
      </c>
      <c r="Q1149" t="str">
        <f>SUBSTITUTE(Table3[[#This Row],[Column1]],"'","")</f>
        <v>RXN-PPNDH_c_FWD-YNL316C</v>
      </c>
      <c r="S1149" t="s">
        <v>1259</v>
      </c>
      <c r="T1149" t="s">
        <v>415</v>
      </c>
      <c r="U1149">
        <v>1.7354403000000001E-8</v>
      </c>
      <c r="V1149" cm="1">
        <f t="array" ref="V1149">(_xlfn._xlws.FILTER(Table3[Column2],Table3[Column2]=Table5[[#This Row],[Column1]],"")=Table5[[#This Row],[Column1]])*Table5[[#This Row],[Column3]]</f>
        <v>0</v>
      </c>
      <c r="X1149" t="s">
        <v>1078</v>
      </c>
      <c r="Y1149" t="s">
        <v>415</v>
      </c>
      <c r="Z1149">
        <v>2.5860219000000002E-8</v>
      </c>
      <c r="AA1149">
        <f>_xlfn.XLOOKUP(Table4[[#This Row],[Column1]],Table2[Column1],Table2[Column3])</f>
        <v>2.5860219000000002E-8</v>
      </c>
      <c r="AB1149">
        <f>(Table4[[#This Row],[old flux]]-Table4[[#This Row],[Column3]])/Table4[[#This Row],[old flux]]</f>
        <v>0</v>
      </c>
    </row>
    <row r="1150" spans="6:28" hidden="1" x14ac:dyDescent="0.2">
      <c r="F1150" t="s">
        <v>6901</v>
      </c>
      <c r="G1150">
        <f>_xlfn.XLOOKUP(SUBSTITUTE(Table6[[#This Row],[rxn]],"'",""),Table1[rxnid2],Table1[kapp (1/h)],MEDIAN(Table1[kapp (1/h)]))</f>
        <v>24803.684102600713</v>
      </c>
      <c r="J1150" t="s">
        <v>1260</v>
      </c>
      <c r="K1150" t="s">
        <v>415</v>
      </c>
      <c r="L1150">
        <v>1.7354403000000001E-8</v>
      </c>
      <c r="M1150" cm="1">
        <f t="array" ref="M1150">(_xlfn._xlws.FILTER(Table3[Column2],Table3[Column2]=Table2[[#This Row],[Column1]],"")=Table2[[#This Row],[Column1]])*Table2[[#This Row],[Column3]]</f>
        <v>0</v>
      </c>
      <c r="P1150" t="s">
        <v>3027</v>
      </c>
      <c r="Q1150" t="str">
        <f>SUBSTITUTE(Table3[[#This Row],[Column1]],"'","")</f>
        <v>RXN-PPND2_c_FWD-YBR166C</v>
      </c>
      <c r="S1150" t="s">
        <v>1260</v>
      </c>
      <c r="T1150" t="s">
        <v>415</v>
      </c>
      <c r="U1150">
        <v>1.7354403000000001E-8</v>
      </c>
      <c r="V1150" cm="1">
        <f t="array" ref="V1150">(_xlfn._xlws.FILTER(Table3[Column2],Table3[Column2]=Table5[[#This Row],[Column1]],"")=Table5[[#This Row],[Column1]])*Table5[[#This Row],[Column3]]</f>
        <v>0</v>
      </c>
      <c r="X1150" t="s">
        <v>1079</v>
      </c>
      <c r="Y1150" t="s">
        <v>415</v>
      </c>
      <c r="Z1150">
        <v>2.3318449000000002E-8</v>
      </c>
      <c r="AA1150">
        <f>_xlfn.XLOOKUP(Table4[[#This Row],[Column1]],Table2[Column1],Table2[Column3])</f>
        <v>2.3318449000000002E-8</v>
      </c>
      <c r="AB1150">
        <f>(Table4[[#This Row],[old flux]]-Table4[[#This Row],[Column3]])/Table4[[#This Row],[old flux]]</f>
        <v>0</v>
      </c>
    </row>
    <row r="1151" spans="6:28" hidden="1" x14ac:dyDescent="0.2">
      <c r="F1151" t="s">
        <v>6902</v>
      </c>
      <c r="G1151">
        <f>_xlfn.XLOOKUP(SUBSTITUTE(Table6[[#This Row],[rxn]],"'",""),Table1[rxnid2],Table1[kapp (1/h)],MEDIAN(Table1[kapp (1/h)]))</f>
        <v>24803.684102600713</v>
      </c>
      <c r="J1151" t="s">
        <v>1261</v>
      </c>
      <c r="K1151" t="s">
        <v>415</v>
      </c>
      <c r="L1151">
        <v>1.7354403000000001E-8</v>
      </c>
      <c r="M1151" cm="1">
        <f t="array" ref="M1151">(_xlfn._xlws.FILTER(Table3[Column2],Table3[Column2]=Table2[[#This Row],[Column1]],"")=Table2[[#This Row],[Column1]])*Table2[[#This Row],[Column3]]</f>
        <v>0</v>
      </c>
      <c r="P1151" t="s">
        <v>3028</v>
      </c>
      <c r="Q1151" t="str">
        <f>SUBSTITUTE(Table3[[#This Row],[Column1]],"'","")</f>
        <v>RXN-PROD2_m_FWD-YLR142W</v>
      </c>
      <c r="S1151" t="s">
        <v>1261</v>
      </c>
      <c r="T1151" t="s">
        <v>415</v>
      </c>
      <c r="U1151">
        <v>1.7354403000000001E-8</v>
      </c>
      <c r="V1151" cm="1">
        <f t="array" ref="V1151">(_xlfn._xlws.FILTER(Table3[Column2],Table3[Column2]=Table5[[#This Row],[Column1]],"")=Table5[[#This Row],[Column1]])*Table5[[#This Row],[Column3]]</f>
        <v>0</v>
      </c>
      <c r="X1151" t="s">
        <v>1080</v>
      </c>
      <c r="Y1151" t="s">
        <v>415</v>
      </c>
      <c r="Z1151">
        <v>7.2134101099999999E-7</v>
      </c>
      <c r="AA1151">
        <f>_xlfn.XLOOKUP(Table4[[#This Row],[Column1]],Table2[Column1],Table2[Column3])</f>
        <v>7.2134101099999999E-7</v>
      </c>
      <c r="AB1151">
        <f>(Table4[[#This Row],[old flux]]-Table4[[#This Row],[Column3]])/Table4[[#This Row],[old flux]]</f>
        <v>0</v>
      </c>
    </row>
    <row r="1152" spans="6:28" hidden="1" x14ac:dyDescent="0.2">
      <c r="F1152" t="s">
        <v>6903</v>
      </c>
      <c r="G1152">
        <f>_xlfn.XLOOKUP(SUBSTITUTE(Table6[[#This Row],[rxn]],"'",""),Table1[rxnid2],Table1[kapp (1/h)],MEDIAN(Table1[kapp (1/h)]))</f>
        <v>24803.684102600713</v>
      </c>
      <c r="J1152" t="s">
        <v>1262</v>
      </c>
      <c r="K1152" t="s">
        <v>415</v>
      </c>
      <c r="L1152">
        <v>1.7354403000000001E-8</v>
      </c>
      <c r="M1152" cm="1">
        <f t="array" ref="M1152">(_xlfn._xlws.FILTER(Table3[Column2],Table3[Column2]=Table2[[#This Row],[Column1]],"")=Table2[[#This Row],[Column1]])*Table2[[#This Row],[Column3]]</f>
        <v>0</v>
      </c>
      <c r="P1152" t="s">
        <v>3029</v>
      </c>
      <c r="Q1152" t="str">
        <f>SUBSTITUTE(Table3[[#This Row],[Column1]],"'","")</f>
        <v>RXN-PROTRS_c_FWD-YHR020W</v>
      </c>
      <c r="S1152" t="s">
        <v>1262</v>
      </c>
      <c r="T1152" t="s">
        <v>415</v>
      </c>
      <c r="U1152">
        <v>1.7354403000000001E-8</v>
      </c>
      <c r="V1152" cm="1">
        <f t="array" ref="V1152">(_xlfn._xlws.FILTER(Table3[Column2],Table3[Column2]=Table5[[#This Row],[Column1]],"")=Table5[[#This Row],[Column1]])*Table5[[#This Row],[Column3]]</f>
        <v>0</v>
      </c>
      <c r="X1152" t="s">
        <v>1081</v>
      </c>
      <c r="Y1152" t="s">
        <v>415</v>
      </c>
      <c r="Z1152">
        <v>2.5013355519999999E-6</v>
      </c>
      <c r="AA1152">
        <f>_xlfn.XLOOKUP(Table4[[#This Row],[Column1]],Table2[Column1],Table2[Column3])</f>
        <v>2.5013355519999999E-6</v>
      </c>
      <c r="AB1152">
        <f>(Table4[[#This Row],[old flux]]-Table4[[#This Row],[Column3]])/Table4[[#This Row],[old flux]]</f>
        <v>0</v>
      </c>
    </row>
    <row r="1153" spans="6:28" hidden="1" x14ac:dyDescent="0.2">
      <c r="F1153" t="s">
        <v>6904</v>
      </c>
      <c r="G1153">
        <f>_xlfn.XLOOKUP(SUBSTITUTE(Table6[[#This Row],[rxn]],"'",""),Table1[rxnid2],Table1[kapp (1/h)],MEDIAN(Table1[kapp (1/h)]))</f>
        <v>24803.684102600713</v>
      </c>
      <c r="J1153" t="s">
        <v>1263</v>
      </c>
      <c r="K1153" t="s">
        <v>415</v>
      </c>
      <c r="L1153">
        <v>1.7354403000000001E-8</v>
      </c>
      <c r="M1153" cm="1">
        <f t="array" ref="M1153">(_xlfn._xlws.FILTER(Table3[Column2],Table3[Column2]=Table2[[#This Row],[Column1]],"")=Table2[[#This Row],[Column1]])*Table2[[#This Row],[Column3]]</f>
        <v>0</v>
      </c>
      <c r="P1153" t="s">
        <v>3030</v>
      </c>
      <c r="Q1153" t="str">
        <f>SUBSTITUTE(Table3[[#This Row],[Column1]],"'","")</f>
        <v>RXN-PPPGO_m_FWD-YER014W</v>
      </c>
      <c r="S1153" t="s">
        <v>1263</v>
      </c>
      <c r="T1153" t="s">
        <v>415</v>
      </c>
      <c r="U1153">
        <v>1.7354403000000001E-8</v>
      </c>
      <c r="V1153" cm="1">
        <f t="array" ref="V1153">(_xlfn._xlws.FILTER(Table3[Column2],Table3[Column2]=Table5[[#This Row],[Column1]],"")=Table5[[#This Row],[Column1]])*Table5[[#This Row],[Column3]]</f>
        <v>0</v>
      </c>
      <c r="X1153" t="s">
        <v>1082</v>
      </c>
      <c r="Y1153" t="s">
        <v>415</v>
      </c>
      <c r="Z1153">
        <v>6.5139764999999994E-8</v>
      </c>
      <c r="AA1153">
        <f>_xlfn.XLOOKUP(Table4[[#This Row],[Column1]],Table2[Column1],Table2[Column3])</f>
        <v>6.5139764999999994E-8</v>
      </c>
      <c r="AB1153">
        <f>(Table4[[#This Row],[old flux]]-Table4[[#This Row],[Column3]])/Table4[[#This Row],[old flux]]</f>
        <v>0</v>
      </c>
    </row>
    <row r="1154" spans="6:28" hidden="1" x14ac:dyDescent="0.2">
      <c r="F1154" t="s">
        <v>6905</v>
      </c>
      <c r="G1154">
        <f>_xlfn.XLOOKUP(SUBSTITUTE(Table6[[#This Row],[rxn]],"'",""),Table1[rxnid2],Table1[kapp (1/h)],MEDIAN(Table1[kapp (1/h)]))</f>
        <v>24803.684102600713</v>
      </c>
      <c r="J1154" t="s">
        <v>1264</v>
      </c>
      <c r="K1154" t="s">
        <v>415</v>
      </c>
      <c r="L1154">
        <v>1.7354403000000001E-8</v>
      </c>
      <c r="M1154" cm="1">
        <f t="array" ref="M1154">(_xlfn._xlws.FILTER(Table3[Column2],Table3[Column2]=Table2[[#This Row],[Column1]],"")=Table2[[#This Row],[Column1]])*Table2[[#This Row],[Column3]]</f>
        <v>0</v>
      </c>
      <c r="P1154" t="s">
        <v>3031</v>
      </c>
      <c r="Q1154" t="str">
        <f>SUBSTITUTE(Table3[[#This Row],[Column1]],"'","")</f>
        <v>RXN-PUNP3_c_FWD-YLR209C</v>
      </c>
      <c r="S1154" t="s">
        <v>1264</v>
      </c>
      <c r="T1154" t="s">
        <v>415</v>
      </c>
      <c r="U1154">
        <v>1.7354403000000001E-8</v>
      </c>
      <c r="V1154" cm="1">
        <f t="array" ref="V1154">(_xlfn._xlws.FILTER(Table3[Column2],Table3[Column2]=Table5[[#This Row],[Column1]],"")=Table5[[#This Row],[Column1]])*Table5[[#This Row],[Column3]]</f>
        <v>0</v>
      </c>
      <c r="X1154" t="s">
        <v>1083</v>
      </c>
      <c r="Y1154" t="s">
        <v>415</v>
      </c>
      <c r="Z1154">
        <v>1.473702835E-6</v>
      </c>
      <c r="AA1154">
        <f>_xlfn.XLOOKUP(Table4[[#This Row],[Column1]],Table2[Column1],Table2[Column3])</f>
        <v>1.473702835E-6</v>
      </c>
      <c r="AB1154">
        <f>(Table4[[#This Row],[old flux]]-Table4[[#This Row],[Column3]])/Table4[[#This Row],[old flux]]</f>
        <v>0</v>
      </c>
    </row>
    <row r="1155" spans="6:28" hidden="1" x14ac:dyDescent="0.2">
      <c r="F1155" t="s">
        <v>6906</v>
      </c>
      <c r="G1155">
        <f>_xlfn.XLOOKUP(SUBSTITUTE(Table6[[#This Row],[rxn]],"'",""),Table1[rxnid2],Table1[kapp (1/h)],MEDIAN(Table1[kapp (1/h)]))</f>
        <v>24803.684102600713</v>
      </c>
      <c r="J1155" t="s">
        <v>1265</v>
      </c>
      <c r="K1155" t="s">
        <v>415</v>
      </c>
      <c r="L1155">
        <v>1.7354403000000001E-8</v>
      </c>
      <c r="M1155" cm="1">
        <f t="array" ref="M1155">(_xlfn._xlws.FILTER(Table3[Column2],Table3[Column2]=Table2[[#This Row],[Column1]],"")=Table2[[#This Row],[Column1]])*Table2[[#This Row],[Column3]]</f>
        <v>0</v>
      </c>
      <c r="P1155" t="s">
        <v>3032</v>
      </c>
      <c r="Q1155" t="str">
        <f>SUBSTITUTE(Table3[[#This Row],[Column1]],"'","")</f>
        <v>RXN-PUNP3_c_REV-YLR209C</v>
      </c>
      <c r="S1155" t="s">
        <v>1265</v>
      </c>
      <c r="T1155" t="s">
        <v>415</v>
      </c>
      <c r="U1155">
        <v>1.7354403000000001E-8</v>
      </c>
      <c r="V1155" cm="1">
        <f t="array" ref="V1155">(_xlfn._xlws.FILTER(Table3[Column2],Table3[Column2]=Table5[[#This Row],[Column1]],"")=Table5[[#This Row],[Column1]])*Table5[[#This Row],[Column3]]</f>
        <v>0</v>
      </c>
      <c r="X1155" t="s">
        <v>1084</v>
      </c>
      <c r="Y1155" t="s">
        <v>415</v>
      </c>
      <c r="Z1155">
        <v>1.473702835E-6</v>
      </c>
      <c r="AA1155">
        <f>_xlfn.XLOOKUP(Table4[[#This Row],[Column1]],Table2[Column1],Table2[Column3])</f>
        <v>1.473702835E-6</v>
      </c>
      <c r="AB1155">
        <f>(Table4[[#This Row],[old flux]]-Table4[[#This Row],[Column3]])/Table4[[#This Row],[old flux]]</f>
        <v>0</v>
      </c>
    </row>
    <row r="1156" spans="6:28" hidden="1" x14ac:dyDescent="0.2">
      <c r="F1156" t="s">
        <v>6907</v>
      </c>
      <c r="G1156">
        <f>_xlfn.XLOOKUP(SUBSTITUTE(Table6[[#This Row],[rxn]],"'",""),Table1[rxnid2],Table1[kapp (1/h)],MEDIAN(Table1[kapp (1/h)]))</f>
        <v>24803.684102600713</v>
      </c>
      <c r="J1156" t="s">
        <v>1266</v>
      </c>
      <c r="K1156" t="s">
        <v>415</v>
      </c>
      <c r="L1156">
        <v>1.7354403000000001E-8</v>
      </c>
      <c r="M1156" cm="1">
        <f t="array" ref="M1156">(_xlfn._xlws.FILTER(Table3[Column2],Table3[Column2]=Table2[[#This Row],[Column1]],"")=Table2[[#This Row],[Column1]])*Table2[[#This Row],[Column3]]</f>
        <v>0</v>
      </c>
      <c r="P1156" t="s">
        <v>3033</v>
      </c>
      <c r="Q1156" t="str">
        <f>SUBSTITUTE(Table3[[#This Row],[Column1]],"'","")</f>
        <v>RXN-PUNP3_m_FWD-YLR209C</v>
      </c>
      <c r="S1156" t="s">
        <v>1266</v>
      </c>
      <c r="T1156" t="s">
        <v>415</v>
      </c>
      <c r="U1156">
        <v>1.7354403000000001E-8</v>
      </c>
      <c r="V1156" cm="1">
        <f t="array" ref="V1156">(_xlfn._xlws.FILTER(Table3[Column2],Table3[Column2]=Table5[[#This Row],[Column1]],"")=Table5[[#This Row],[Column1]])*Table5[[#This Row],[Column3]]</f>
        <v>0</v>
      </c>
      <c r="X1156" t="s">
        <v>5470</v>
      </c>
      <c r="Y1156" t="s">
        <v>415</v>
      </c>
      <c r="Z1156">
        <v>8.4986200000000002E-10</v>
      </c>
      <c r="AA1156" t="e">
        <f>_xlfn.XLOOKUP(Table4[[#This Row],[Column1]],Table2[Column1],Table2[Column3])</f>
        <v>#N/A</v>
      </c>
      <c r="AB1156" t="e">
        <f>(Table4[[#This Row],[old flux]]-Table4[[#This Row],[Column3]])/Table4[[#This Row],[old flux]]</f>
        <v>#N/A</v>
      </c>
    </row>
    <row r="1157" spans="6:28" hidden="1" x14ac:dyDescent="0.2">
      <c r="F1157" t="s">
        <v>6908</v>
      </c>
      <c r="G1157">
        <f>_xlfn.XLOOKUP(SUBSTITUTE(Table6[[#This Row],[rxn]],"'",""),Table1[rxnid2],Table1[kapp (1/h)],MEDIAN(Table1[kapp (1/h)]))</f>
        <v>24803.684102600713</v>
      </c>
      <c r="J1157" t="s">
        <v>1267</v>
      </c>
      <c r="K1157" t="s">
        <v>415</v>
      </c>
      <c r="L1157">
        <v>1.7354403000000001E-8</v>
      </c>
      <c r="M1157" cm="1">
        <f t="array" ref="M1157">(_xlfn._xlws.FILTER(Table3[Column2],Table3[Column2]=Table2[[#This Row],[Column1]],"")=Table2[[#This Row],[Column1]])*Table2[[#This Row],[Column3]]</f>
        <v>0</v>
      </c>
      <c r="P1157" t="s">
        <v>3034</v>
      </c>
      <c r="Q1157" t="str">
        <f>SUBSTITUTE(Table3[[#This Row],[Column1]],"'","")</f>
        <v>RXN-PUNP3_m_REV-YLR209C</v>
      </c>
      <c r="S1157" t="s">
        <v>1267</v>
      </c>
      <c r="T1157" t="s">
        <v>415</v>
      </c>
      <c r="U1157">
        <v>1.7354403000000001E-8</v>
      </c>
      <c r="V1157" cm="1">
        <f t="array" ref="V1157">(_xlfn._xlws.FILTER(Table3[Column2],Table3[Column2]=Table5[[#This Row],[Column1]],"")=Table5[[#This Row],[Column1]])*Table5[[#This Row],[Column3]]</f>
        <v>0</v>
      </c>
      <c r="X1157" t="s">
        <v>5471</v>
      </c>
      <c r="Y1157" t="s">
        <v>415</v>
      </c>
      <c r="Z1157">
        <v>4.1181289999999998E-9</v>
      </c>
      <c r="AA1157" t="e">
        <f>_xlfn.XLOOKUP(Table4[[#This Row],[Column1]],Table2[Column1],Table2[Column3])</f>
        <v>#N/A</v>
      </c>
      <c r="AB1157" t="e">
        <f>(Table4[[#This Row],[old flux]]-Table4[[#This Row],[Column3]])/Table4[[#This Row],[old flux]]</f>
        <v>#N/A</v>
      </c>
    </row>
    <row r="1158" spans="6:28" hidden="1" x14ac:dyDescent="0.2">
      <c r="F1158" t="s">
        <v>6909</v>
      </c>
      <c r="G1158">
        <f>_xlfn.XLOOKUP(SUBSTITUTE(Table6[[#This Row],[rxn]],"'",""),Table1[rxnid2],Table1[kapp (1/h)],MEDIAN(Table1[kapp (1/h)]))</f>
        <v>24803.684102600713</v>
      </c>
      <c r="J1158" t="s">
        <v>1268</v>
      </c>
      <c r="K1158" t="s">
        <v>415</v>
      </c>
      <c r="L1158">
        <v>1.7354403000000001E-8</v>
      </c>
      <c r="M1158" cm="1">
        <f t="array" ref="M1158">(_xlfn._xlws.FILTER(Table3[Column2],Table3[Column2]=Table2[[#This Row],[Column1]],"")=Table2[[#This Row],[Column1]])*Table2[[#This Row],[Column3]]</f>
        <v>0</v>
      </c>
      <c r="P1158" t="s">
        <v>3035</v>
      </c>
      <c r="Q1158" t="str">
        <f>SUBSTITUTE(Table3[[#This Row],[Column1]],"'","")</f>
        <v>RXN-PUNP5_c_FWD-YLR209C</v>
      </c>
      <c r="S1158" t="s">
        <v>1268</v>
      </c>
      <c r="T1158" t="s">
        <v>415</v>
      </c>
      <c r="U1158">
        <v>1.7354403000000001E-8</v>
      </c>
      <c r="V1158" cm="1">
        <f t="array" ref="V1158">(_xlfn._xlws.FILTER(Table3[Column2],Table3[Column2]=Table5[[#This Row],[Column1]],"")=Table5[[#This Row],[Column1]])*Table5[[#This Row],[Column3]]</f>
        <v>0</v>
      </c>
      <c r="X1158" t="s">
        <v>1085</v>
      </c>
      <c r="Y1158" t="s">
        <v>415</v>
      </c>
      <c r="Z1158">
        <v>1.2381082E-8</v>
      </c>
      <c r="AA1158">
        <f>_xlfn.XLOOKUP(Table4[[#This Row],[Column1]],Table2[Column1],Table2[Column3])</f>
        <v>1.2381082E-8</v>
      </c>
      <c r="AB1158">
        <f>(Table4[[#This Row],[old flux]]-Table4[[#This Row],[Column3]])/Table4[[#This Row],[old flux]]</f>
        <v>0</v>
      </c>
    </row>
    <row r="1159" spans="6:28" hidden="1" x14ac:dyDescent="0.2">
      <c r="F1159" t="s">
        <v>6910</v>
      </c>
      <c r="G1159">
        <f>_xlfn.XLOOKUP(SUBSTITUTE(Table6[[#This Row],[rxn]],"'",""),Table1[rxnid2],Table1[kapp (1/h)],MEDIAN(Table1[kapp (1/h)]))</f>
        <v>24803.684102600713</v>
      </c>
      <c r="J1159" t="s">
        <v>1269</v>
      </c>
      <c r="K1159" t="s">
        <v>415</v>
      </c>
      <c r="L1159">
        <v>1.7354403000000001E-8</v>
      </c>
      <c r="M1159" cm="1">
        <f t="array" ref="M1159">(_xlfn._xlws.FILTER(Table3[Column2],Table3[Column2]=Table2[[#This Row],[Column1]],"")=Table2[[#This Row],[Column1]])*Table2[[#This Row],[Column3]]</f>
        <v>0</v>
      </c>
      <c r="P1159" t="s">
        <v>3036</v>
      </c>
      <c r="Q1159" t="str">
        <f>SUBSTITUTE(Table3[[#This Row],[Column1]],"'","")</f>
        <v>RXN-PUNP5_c_REV-YLR209C</v>
      </c>
      <c r="S1159" t="s">
        <v>1269</v>
      </c>
      <c r="T1159" t="s">
        <v>415</v>
      </c>
      <c r="U1159">
        <v>1.7354403000000001E-8</v>
      </c>
      <c r="V1159" cm="1">
        <f t="array" ref="V1159">(_xlfn._xlws.FILTER(Table3[Column2],Table3[Column2]=Table5[[#This Row],[Column1]],"")=Table5[[#This Row],[Column1]])*Table5[[#This Row],[Column3]]</f>
        <v>0</v>
      </c>
      <c r="X1159" t="s">
        <v>1086</v>
      </c>
      <c r="Y1159" t="s">
        <v>415</v>
      </c>
      <c r="Z1159">
        <v>3.5873044800000002E-7</v>
      </c>
      <c r="AA1159">
        <f>_xlfn.XLOOKUP(Table4[[#This Row],[Column1]],Table2[Column1],Table2[Column3])</f>
        <v>3.5873044800000002E-7</v>
      </c>
      <c r="AB1159">
        <f>(Table4[[#This Row],[old flux]]-Table4[[#This Row],[Column3]])/Table4[[#This Row],[old flux]]</f>
        <v>0</v>
      </c>
    </row>
    <row r="1160" spans="6:28" hidden="1" x14ac:dyDescent="0.2">
      <c r="F1160" t="s">
        <v>6911</v>
      </c>
      <c r="G1160">
        <f>_xlfn.XLOOKUP(SUBSTITUTE(Table6[[#This Row],[rxn]],"'",""),Table1[rxnid2],Table1[kapp (1/h)],MEDIAN(Table1[kapp (1/h)]))</f>
        <v>24803.684102600713</v>
      </c>
      <c r="J1160" t="s">
        <v>1270</v>
      </c>
      <c r="K1160" t="s">
        <v>415</v>
      </c>
      <c r="L1160">
        <v>1.7354403000000001E-8</v>
      </c>
      <c r="M1160" cm="1">
        <f t="array" ref="M1160">(_xlfn._xlws.FILTER(Table3[Column2],Table3[Column2]=Table2[[#This Row],[Column1]],"")=Table2[[#This Row],[Column1]])*Table2[[#This Row],[Column3]]</f>
        <v>0</v>
      </c>
      <c r="P1160" t="s">
        <v>3037</v>
      </c>
      <c r="Q1160" t="str">
        <f>SUBSTITUTE(Table3[[#This Row],[Column1]],"'","")</f>
        <v>RXN-PYDXO_c_FWD-YBR035C</v>
      </c>
      <c r="S1160" t="s">
        <v>1270</v>
      </c>
      <c r="T1160" t="s">
        <v>415</v>
      </c>
      <c r="U1160">
        <v>1.7354403000000001E-8</v>
      </c>
      <c r="V1160" cm="1">
        <f t="array" ref="V1160">(_xlfn._xlws.FILTER(Table3[Column2],Table3[Column2]=Table5[[#This Row],[Column1]],"")=Table5[[#This Row],[Column1]])*Table5[[#This Row],[Column3]]</f>
        <v>0</v>
      </c>
      <c r="X1160" t="s">
        <v>1087</v>
      </c>
      <c r="Y1160" t="s">
        <v>415</v>
      </c>
      <c r="Z1160">
        <v>3.6988015999999999E-8</v>
      </c>
      <c r="AA1160">
        <f>_xlfn.XLOOKUP(Table4[[#This Row],[Column1]],Table2[Column1],Table2[Column3])</f>
        <v>3.6988015999999999E-8</v>
      </c>
      <c r="AB1160">
        <f>(Table4[[#This Row],[old flux]]-Table4[[#This Row],[Column3]])/Table4[[#This Row],[old flux]]</f>
        <v>0</v>
      </c>
    </row>
    <row r="1161" spans="6:28" hidden="1" x14ac:dyDescent="0.2">
      <c r="F1161" t="s">
        <v>6912</v>
      </c>
      <c r="G1161">
        <f>_xlfn.XLOOKUP(SUBSTITUTE(Table6[[#This Row],[rxn]],"'",""),Table1[rxnid2],Table1[kapp (1/h)],MEDIAN(Table1[kapp (1/h)]))</f>
        <v>24803.684102600713</v>
      </c>
      <c r="J1161" t="s">
        <v>1271</v>
      </c>
      <c r="K1161" t="s">
        <v>415</v>
      </c>
      <c r="L1161">
        <v>1.7354403000000001E-8</v>
      </c>
      <c r="M1161" cm="1">
        <f t="array" ref="M1161">(_xlfn._xlws.FILTER(Table3[Column2],Table3[Column2]=Table2[[#This Row],[Column1]],"")=Table2[[#This Row],[Column1]])*Table2[[#This Row],[Column3]]</f>
        <v>0</v>
      </c>
      <c r="P1161" t="s">
        <v>3038</v>
      </c>
      <c r="Q1161" t="str">
        <f>SUBSTITUTE(Table3[[#This Row],[Column1]],"'","")</f>
        <v>RXN-PYAM5PO_c_FWD-YBR035C</v>
      </c>
      <c r="S1161" t="s">
        <v>1271</v>
      </c>
      <c r="T1161" t="s">
        <v>415</v>
      </c>
      <c r="U1161">
        <v>1.7354403000000001E-8</v>
      </c>
      <c r="V1161" cm="1">
        <f t="array" ref="V1161">(_xlfn._xlws.FILTER(Table3[Column2],Table3[Column2]=Table5[[#This Row],[Column1]],"")=Table5[[#This Row],[Column1]])*Table5[[#This Row],[Column3]]</f>
        <v>0</v>
      </c>
      <c r="X1161" t="s">
        <v>1088</v>
      </c>
      <c r="Y1161" t="s">
        <v>415</v>
      </c>
      <c r="Z1161">
        <v>1.5121665790000001E-6</v>
      </c>
      <c r="AA1161">
        <f>_xlfn.XLOOKUP(Table4[[#This Row],[Column1]],Table2[Column1],Table2[Column3])</f>
        <v>1.5121665790000001E-6</v>
      </c>
      <c r="AB1161">
        <f>(Table4[[#This Row],[old flux]]-Table4[[#This Row],[Column3]])/Table4[[#This Row],[old flux]]</f>
        <v>0</v>
      </c>
    </row>
    <row r="1162" spans="6:28" hidden="1" x14ac:dyDescent="0.2">
      <c r="F1162" t="s">
        <v>6913</v>
      </c>
      <c r="G1162">
        <f>_xlfn.XLOOKUP(SUBSTITUTE(Table6[[#This Row],[rxn]],"'",""),Table1[rxnid2],Table1[kapp (1/h)],MEDIAN(Table1[kapp (1/h)]))</f>
        <v>24803.684102600713</v>
      </c>
      <c r="J1162" t="s">
        <v>1272</v>
      </c>
      <c r="K1162" t="s">
        <v>415</v>
      </c>
      <c r="L1162">
        <v>1.7354403000000001E-8</v>
      </c>
      <c r="M1162" cm="1">
        <f t="array" ref="M1162">(_xlfn._xlws.FILTER(Table3[Column2],Table3[Column2]=Table2[[#This Row],[Column1]],"")=Table2[[#This Row],[Column1]])*Table2[[#This Row],[Column3]]</f>
        <v>0</v>
      </c>
      <c r="P1162" t="s">
        <v>3039</v>
      </c>
      <c r="Q1162" t="str">
        <f>SUBSTITUTE(Table3[[#This Row],[Column1]],"'","")</f>
        <v>RXN-PDX5POi_c_FWD-YBR035C</v>
      </c>
      <c r="S1162" t="s">
        <v>1272</v>
      </c>
      <c r="T1162" t="s">
        <v>415</v>
      </c>
      <c r="U1162">
        <v>1.7354403000000001E-8</v>
      </c>
      <c r="V1162" cm="1">
        <f t="array" ref="V1162">(_xlfn._xlws.FILTER(Table3[Column2],Table3[Column2]=Table5[[#This Row],[Column1]],"")=Table5[[#This Row],[Column1]])*Table5[[#This Row],[Column3]]</f>
        <v>0</v>
      </c>
      <c r="X1162" t="s">
        <v>5472</v>
      </c>
      <c r="Y1162" t="s">
        <v>415</v>
      </c>
      <c r="Z1162">
        <v>4.6411199999999998E-10</v>
      </c>
      <c r="AA1162" t="e">
        <f>_xlfn.XLOOKUP(Table4[[#This Row],[Column1]],Table2[Column1],Table2[Column3])</f>
        <v>#N/A</v>
      </c>
      <c r="AB1162" t="e">
        <f>(Table4[[#This Row],[old flux]]-Table4[[#This Row],[Column3]])/Table4[[#This Row],[old flux]]</f>
        <v>#N/A</v>
      </c>
    </row>
    <row r="1163" spans="6:28" hidden="1" x14ac:dyDescent="0.2">
      <c r="F1163" t="s">
        <v>6914</v>
      </c>
      <c r="G1163">
        <f>_xlfn.XLOOKUP(SUBSTITUTE(Table6[[#This Row],[rxn]],"'",""),Table1[rxnid2],Table1[kapp (1/h)],MEDIAN(Table1[kapp (1/h)]))</f>
        <v>24803.684102600713</v>
      </c>
      <c r="J1163" t="s">
        <v>1273</v>
      </c>
      <c r="K1163" t="s">
        <v>415</v>
      </c>
      <c r="L1163">
        <v>1.7354403000000001E-8</v>
      </c>
      <c r="M1163" cm="1">
        <f t="array" ref="M1163">(_xlfn._xlws.FILTER(Table3[Column2],Table3[Column2]=Table2[[#This Row],[Column1]],"")=Table2[[#This Row],[Column1]])*Table2[[#This Row],[Column3]]</f>
        <v>0</v>
      </c>
      <c r="P1163" t="s">
        <v>3040</v>
      </c>
      <c r="Q1163" t="str">
        <f>SUBSTITUTE(Table3[[#This Row],[Column1]],"'","")</f>
        <v>RXN-PDX5POi_c_REV-YBR035C</v>
      </c>
      <c r="S1163" t="s">
        <v>1273</v>
      </c>
      <c r="T1163" t="s">
        <v>415</v>
      </c>
      <c r="U1163">
        <v>1.7354403000000001E-8</v>
      </c>
      <c r="V1163" cm="1">
        <f t="array" ref="V1163">(_xlfn._xlws.FILTER(Table3[Column2],Table3[Column2]=Table5[[#This Row],[Column1]],"")=Table5[[#This Row],[Column1]])*Table5[[#This Row],[Column3]]</f>
        <v>0</v>
      </c>
      <c r="X1163" t="s">
        <v>1089</v>
      </c>
      <c r="Y1163" t="s">
        <v>415</v>
      </c>
      <c r="Z1163">
        <v>2.0428702999999998E-8</v>
      </c>
      <c r="AA1163">
        <f>_xlfn.XLOOKUP(Table4[[#This Row],[Column1]],Table2[Column1],Table2[Column3])</f>
        <v>2.0428702999999998E-8</v>
      </c>
      <c r="AB1163">
        <f>(Table4[[#This Row],[old flux]]-Table4[[#This Row],[Column3]])/Table4[[#This Row],[old flux]]</f>
        <v>0</v>
      </c>
    </row>
    <row r="1164" spans="6:28" hidden="1" x14ac:dyDescent="0.2">
      <c r="F1164" t="s">
        <v>6915</v>
      </c>
      <c r="G1164">
        <f>_xlfn.XLOOKUP(SUBSTITUTE(Table6[[#This Row],[rxn]],"'",""),Table1[rxnid2],Table1[kapp (1/h)],MEDIAN(Table1[kapp (1/h)]))</f>
        <v>24803.684102600713</v>
      </c>
      <c r="J1164" t="s">
        <v>1274</v>
      </c>
      <c r="K1164" t="s">
        <v>415</v>
      </c>
      <c r="L1164">
        <v>1.7354403000000001E-8</v>
      </c>
      <c r="M1164" cm="1">
        <f t="array" ref="M1164">(_xlfn._xlws.FILTER(Table3[Column2],Table3[Column2]=Table2[[#This Row],[Column1]],"")=Table2[[#This Row],[Column1]])*Table2[[#This Row],[Column3]]</f>
        <v>0</v>
      </c>
      <c r="P1164" t="s">
        <v>3041</v>
      </c>
      <c r="Q1164" t="str">
        <f>SUBSTITUTE(Table3[[#This Row],[Column1]],"'","")</f>
        <v>RXN-PYDXNO_c_FWD-YBR035C</v>
      </c>
      <c r="S1164" t="s">
        <v>1274</v>
      </c>
      <c r="T1164" t="s">
        <v>415</v>
      </c>
      <c r="U1164">
        <v>1.7354403000000001E-8</v>
      </c>
      <c r="V1164" cm="1">
        <f t="array" ref="V1164">(_xlfn._xlws.FILTER(Table3[Column2],Table3[Column2]=Table5[[#This Row],[Column1]],"")=Table5[[#This Row],[Column1]])*Table5[[#This Row],[Column3]]</f>
        <v>0</v>
      </c>
      <c r="X1164" t="s">
        <v>1090</v>
      </c>
      <c r="Y1164" t="s">
        <v>415</v>
      </c>
      <c r="Z1164">
        <v>2.2863993289999998E-6</v>
      </c>
      <c r="AA1164">
        <f>_xlfn.XLOOKUP(Table4[[#This Row],[Column1]],Table2[Column1],Table2[Column3])</f>
        <v>2.2863993289999998E-6</v>
      </c>
      <c r="AB1164">
        <f>(Table4[[#This Row],[old flux]]-Table4[[#This Row],[Column3]])/Table4[[#This Row],[old flux]]</f>
        <v>0</v>
      </c>
    </row>
    <row r="1165" spans="6:28" hidden="1" x14ac:dyDescent="0.2">
      <c r="F1165" t="s">
        <v>6916</v>
      </c>
      <c r="G1165">
        <f>_xlfn.XLOOKUP(SUBSTITUTE(Table6[[#This Row],[rxn]],"'",""),Table1[rxnid2],Table1[kapp (1/h)],MEDIAN(Table1[kapp (1/h)]))</f>
        <v>24803.684102600713</v>
      </c>
      <c r="J1165" t="s">
        <v>1275</v>
      </c>
      <c r="K1165" t="s">
        <v>415</v>
      </c>
      <c r="L1165">
        <v>1.7354403000000001E-8</v>
      </c>
      <c r="M1165" cm="1">
        <f t="array" ref="M1165">(_xlfn._xlws.FILTER(Table3[Column2],Table3[Column2]=Table2[[#This Row],[Column1]],"")=Table2[[#This Row],[Column1]])*Table2[[#This Row],[Column3]]</f>
        <v>0</v>
      </c>
      <c r="P1165" t="s">
        <v>3042</v>
      </c>
      <c r="Q1165" t="str">
        <f>SUBSTITUTE(Table3[[#This Row],[Column1]],"'","")</f>
        <v>RXN-P5CR_c_FWD-YER023W</v>
      </c>
      <c r="S1165" t="s">
        <v>1275</v>
      </c>
      <c r="T1165" t="s">
        <v>415</v>
      </c>
      <c r="U1165">
        <v>1.7354403000000001E-8</v>
      </c>
      <c r="V1165" cm="1">
        <f t="array" ref="V1165">(_xlfn._xlws.FILTER(Table3[Column2],Table3[Column2]=Table5[[#This Row],[Column1]],"")=Table5[[#This Row],[Column1]])*Table5[[#This Row],[Column3]]</f>
        <v>0</v>
      </c>
      <c r="X1165" t="s">
        <v>1091</v>
      </c>
      <c r="Y1165" t="s">
        <v>415</v>
      </c>
      <c r="Z1165">
        <v>2.23771342E-7</v>
      </c>
      <c r="AA1165">
        <f>_xlfn.XLOOKUP(Table4[[#This Row],[Column1]],Table2[Column1],Table2[Column3])</f>
        <v>2.23771342E-7</v>
      </c>
      <c r="AB1165">
        <f>(Table4[[#This Row],[old flux]]-Table4[[#This Row],[Column3]])/Table4[[#This Row],[old flux]]</f>
        <v>0</v>
      </c>
    </row>
    <row r="1166" spans="6:28" hidden="1" x14ac:dyDescent="0.2">
      <c r="F1166" t="s">
        <v>6917</v>
      </c>
      <c r="G1166">
        <f>_xlfn.XLOOKUP(SUBSTITUTE(Table6[[#This Row],[rxn]],"'",""),Table1[rxnid2],Table1[kapp (1/h)],MEDIAN(Table1[kapp (1/h)]))</f>
        <v>24803.684102600713</v>
      </c>
      <c r="J1166" t="s">
        <v>1276</v>
      </c>
      <c r="K1166" t="s">
        <v>415</v>
      </c>
      <c r="L1166">
        <v>1.7354403000000001E-8</v>
      </c>
      <c r="M1166" cm="1">
        <f t="array" ref="M1166">(_xlfn._xlws.FILTER(Table3[Column2],Table3[Column2]=Table2[[#This Row],[Column1]],"")=Table2[[#This Row],[Column1]])*Table2[[#This Row],[Column3]]</f>
        <v>0</v>
      </c>
      <c r="P1166" t="s">
        <v>3043</v>
      </c>
      <c r="Q1166" t="str">
        <f>SUBSTITUTE(Table3[[#This Row],[Column1]],"'","")</f>
        <v>RXN-PC_c_FWD-YGL062W</v>
      </c>
      <c r="S1166" t="s">
        <v>1276</v>
      </c>
      <c r="T1166" t="s">
        <v>415</v>
      </c>
      <c r="U1166">
        <v>1.7354403000000001E-8</v>
      </c>
      <c r="V1166" cm="1">
        <f t="array" ref="V1166">(_xlfn._xlws.FILTER(Table3[Column2],Table3[Column2]=Table5[[#This Row],[Column1]],"")=Table5[[#This Row],[Column1]])*Table5[[#This Row],[Column3]]</f>
        <v>0</v>
      </c>
      <c r="X1166" t="s">
        <v>5473</v>
      </c>
      <c r="Y1166" t="s">
        <v>415</v>
      </c>
      <c r="Z1166">
        <v>2.7826150000000001E-9</v>
      </c>
      <c r="AA1166" t="e">
        <f>_xlfn.XLOOKUP(Table4[[#This Row],[Column1]],Table2[Column1],Table2[Column3])</f>
        <v>#N/A</v>
      </c>
      <c r="AB1166" t="e">
        <f>(Table4[[#This Row],[old flux]]-Table4[[#This Row],[Column3]])/Table4[[#This Row],[old flux]]</f>
        <v>#N/A</v>
      </c>
    </row>
    <row r="1167" spans="6:28" hidden="1" x14ac:dyDescent="0.2">
      <c r="F1167" t="s">
        <v>6918</v>
      </c>
      <c r="G1167">
        <f>_xlfn.XLOOKUP(SUBSTITUTE(Table6[[#This Row],[rxn]],"'",""),Table1[rxnid2],Table1[kapp (1/h)],MEDIAN(Table1[kapp (1/h)]))</f>
        <v>24803.684102600713</v>
      </c>
      <c r="J1167" t="s">
        <v>1277</v>
      </c>
      <c r="K1167" t="s">
        <v>415</v>
      </c>
      <c r="L1167">
        <v>1.7354403000000001E-8</v>
      </c>
      <c r="M1167" cm="1">
        <f t="array" ref="M1167">(_xlfn._xlws.FILTER(Table3[Column2],Table3[Column2]=Table2[[#This Row],[Column1]],"")=Table2[[#This Row],[Column1]])*Table2[[#This Row],[Column3]]</f>
        <v>0</v>
      </c>
      <c r="P1167" t="s">
        <v>3044</v>
      </c>
      <c r="Q1167" t="str">
        <f>SUBSTITUTE(Table3[[#This Row],[Column1]],"'","")</f>
        <v>RXN-PC_c_FWD-YBR218C</v>
      </c>
      <c r="S1167" t="s">
        <v>1277</v>
      </c>
      <c r="T1167" t="s">
        <v>415</v>
      </c>
      <c r="U1167">
        <v>1.7354403000000001E-8</v>
      </c>
      <c r="V1167" cm="1">
        <f t="array" ref="V1167">(_xlfn._xlws.FILTER(Table3[Column2],Table3[Column2]=Table5[[#This Row],[Column1]],"")=Table5[[#This Row],[Column1]])*Table5[[#This Row],[Column3]]</f>
        <v>0</v>
      </c>
      <c r="X1167" t="s">
        <v>1092</v>
      </c>
      <c r="Y1167" t="s">
        <v>415</v>
      </c>
      <c r="Z1167">
        <v>8.1050526999999994E-8</v>
      </c>
      <c r="AA1167">
        <f>_xlfn.XLOOKUP(Table4[[#This Row],[Column1]],Table2[Column1],Table2[Column3])</f>
        <v>8.1050526999999994E-8</v>
      </c>
      <c r="AB1167">
        <f>(Table4[[#This Row],[old flux]]-Table4[[#This Row],[Column3]])/Table4[[#This Row],[old flux]]</f>
        <v>0</v>
      </c>
    </row>
    <row r="1168" spans="6:28" hidden="1" x14ac:dyDescent="0.2">
      <c r="F1168" t="s">
        <v>6919</v>
      </c>
      <c r="G1168">
        <f>_xlfn.XLOOKUP(SUBSTITUTE(Table6[[#This Row],[rxn]],"'",""),Table1[rxnid2],Table1[kapp (1/h)],MEDIAN(Table1[kapp (1/h)]))</f>
        <v>24803.684102600713</v>
      </c>
      <c r="J1168" t="s">
        <v>1278</v>
      </c>
      <c r="K1168" t="s">
        <v>415</v>
      </c>
      <c r="L1168">
        <v>1.7354403000000001E-8</v>
      </c>
      <c r="M1168" cm="1">
        <f t="array" ref="M1168">(_xlfn._xlws.FILTER(Table3[Column2],Table3[Column2]=Table2[[#This Row],[Column1]],"")=Table2[[#This Row],[Column1]])*Table2[[#This Row],[Column3]]</f>
        <v>0</v>
      </c>
      <c r="P1168" t="s">
        <v>3045</v>
      </c>
      <c r="Q1168" t="str">
        <f>SUBSTITUTE(Table3[[#This Row],[Column1]],"'","")</f>
        <v>RXN-PYRDC_c_FWD-YGR087C</v>
      </c>
      <c r="S1168" t="s">
        <v>1278</v>
      </c>
      <c r="T1168" t="s">
        <v>415</v>
      </c>
      <c r="U1168">
        <v>1.7354403000000001E-8</v>
      </c>
      <c r="V1168" cm="1">
        <f t="array" ref="V1168">(_xlfn._xlws.FILTER(Table3[Column2],Table3[Column2]=Table5[[#This Row],[Column1]],"")=Table5[[#This Row],[Column1]])*Table5[[#This Row],[Column3]]</f>
        <v>0</v>
      </c>
      <c r="X1168" t="s">
        <v>5474</v>
      </c>
      <c r="Y1168" t="s">
        <v>415</v>
      </c>
      <c r="Z1168">
        <v>7.3837510000000002E-9</v>
      </c>
      <c r="AA1168" t="e">
        <f>_xlfn.XLOOKUP(Table4[[#This Row],[Column1]],Table2[Column1],Table2[Column3])</f>
        <v>#N/A</v>
      </c>
      <c r="AB1168" t="e">
        <f>(Table4[[#This Row],[old flux]]-Table4[[#This Row],[Column3]])/Table4[[#This Row],[old flux]]</f>
        <v>#N/A</v>
      </c>
    </row>
    <row r="1169" spans="6:28" hidden="1" x14ac:dyDescent="0.2">
      <c r="F1169" t="s">
        <v>6920</v>
      </c>
      <c r="G1169">
        <f>_xlfn.XLOOKUP(SUBSTITUTE(Table6[[#This Row],[rxn]],"'",""),Table1[rxnid2],Table1[kapp (1/h)],MEDIAN(Table1[kapp (1/h)]))</f>
        <v>24803.684102600713</v>
      </c>
      <c r="J1169" t="s">
        <v>1279</v>
      </c>
      <c r="K1169" t="s">
        <v>415</v>
      </c>
      <c r="L1169">
        <v>1.7354403000000001E-8</v>
      </c>
      <c r="M1169" cm="1">
        <f t="array" ref="M1169">(_xlfn._xlws.FILTER(Table3[Column2],Table3[Column2]=Table2[[#This Row],[Column1]],"")=Table2[[#This Row],[Column1]])*Table2[[#This Row],[Column3]]</f>
        <v>0</v>
      </c>
      <c r="P1169" t="s">
        <v>3046</v>
      </c>
      <c r="Q1169" t="str">
        <f>SUBSTITUTE(Table3[[#This Row],[Column1]],"'","")</f>
        <v>RXN-PYRDC_c_FWD-YLR044C</v>
      </c>
      <c r="S1169" t="s">
        <v>1279</v>
      </c>
      <c r="T1169" t="s">
        <v>415</v>
      </c>
      <c r="U1169">
        <v>1.7354403000000001E-8</v>
      </c>
      <c r="V1169" cm="1">
        <f t="array" ref="V1169">(_xlfn._xlws.FILTER(Table3[Column2],Table3[Column2]=Table5[[#This Row],[Column1]],"")=Table5[[#This Row],[Column1]])*Table5[[#This Row],[Column3]]</f>
        <v>0</v>
      </c>
      <c r="X1169" t="s">
        <v>1093</v>
      </c>
      <c r="Y1169" t="s">
        <v>415</v>
      </c>
      <c r="Z1169">
        <v>4.9677852799999999E-7</v>
      </c>
      <c r="AA1169">
        <f>_xlfn.XLOOKUP(Table4[[#This Row],[Column1]],Table2[Column1],Table2[Column3])</f>
        <v>4.9677852799999999E-7</v>
      </c>
      <c r="AB1169">
        <f>(Table4[[#This Row],[old flux]]-Table4[[#This Row],[Column3]])/Table4[[#This Row],[old flux]]</f>
        <v>0</v>
      </c>
    </row>
    <row r="1170" spans="6:28" hidden="1" x14ac:dyDescent="0.2">
      <c r="F1170" t="s">
        <v>6921</v>
      </c>
      <c r="G1170">
        <f>_xlfn.XLOOKUP(SUBSTITUTE(Table6[[#This Row],[rxn]],"'",""),Table1[rxnid2],Table1[kapp (1/h)],MEDIAN(Table1[kapp (1/h)]))</f>
        <v>24803.684102600713</v>
      </c>
      <c r="J1170" t="s">
        <v>1280</v>
      </c>
      <c r="K1170" t="s">
        <v>415</v>
      </c>
      <c r="L1170">
        <v>1.7354403000000001E-8</v>
      </c>
      <c r="M1170" cm="1">
        <f t="array" ref="M1170">(_xlfn._xlws.FILTER(Table3[Column2],Table3[Column2]=Table2[[#This Row],[Column1]],"")=Table2[[#This Row],[Column1]])*Table2[[#This Row],[Column3]]</f>
        <v>0</v>
      </c>
      <c r="P1170" t="s">
        <v>3047</v>
      </c>
      <c r="Q1170" t="str">
        <f>SUBSTITUTE(Table3[[#This Row],[Column1]],"'","")</f>
        <v>RXN-PYRDC_c_FWD-YLR134W</v>
      </c>
      <c r="S1170" t="s">
        <v>1280</v>
      </c>
      <c r="T1170" t="s">
        <v>415</v>
      </c>
      <c r="U1170">
        <v>1.7354403000000001E-8</v>
      </c>
      <c r="V1170" cm="1">
        <f t="array" ref="V1170">(_xlfn._xlws.FILTER(Table3[Column2],Table3[Column2]=Table5[[#This Row],[Column1]],"")=Table5[[#This Row],[Column1]])*Table5[[#This Row],[Column3]]</f>
        <v>0</v>
      </c>
      <c r="X1170" t="s">
        <v>5475</v>
      </c>
      <c r="Y1170" t="s">
        <v>415</v>
      </c>
      <c r="Z1170">
        <v>8.0179009999999993E-9</v>
      </c>
      <c r="AA1170" t="e">
        <f>_xlfn.XLOOKUP(Table4[[#This Row],[Column1]],Table2[Column1],Table2[Column3])</f>
        <v>#N/A</v>
      </c>
      <c r="AB1170" t="e">
        <f>(Table4[[#This Row],[old flux]]-Table4[[#This Row],[Column3]])/Table4[[#This Row],[old flux]]</f>
        <v>#N/A</v>
      </c>
    </row>
    <row r="1171" spans="6:28" hidden="1" x14ac:dyDescent="0.2">
      <c r="F1171" t="s">
        <v>6922</v>
      </c>
      <c r="G1171">
        <f>_xlfn.XLOOKUP(SUBSTITUTE(Table6[[#This Row],[rxn]],"'",""),Table1[rxnid2],Table1[kapp (1/h)],MEDIAN(Table1[kapp (1/h)]))</f>
        <v>24803.684102600713</v>
      </c>
      <c r="J1171" t="s">
        <v>1281</v>
      </c>
      <c r="K1171" t="s">
        <v>415</v>
      </c>
      <c r="L1171">
        <v>1.7354403000000001E-8</v>
      </c>
      <c r="M1171" cm="1">
        <f t="array" ref="M1171">(_xlfn._xlws.FILTER(Table3[Column2],Table3[Column2]=Table2[[#This Row],[Column1]],"")=Table2[[#This Row],[Column1]])*Table2[[#This Row],[Column3]]</f>
        <v>0</v>
      </c>
      <c r="P1171" t="s">
        <v>3048</v>
      </c>
      <c r="Q1171" t="str">
        <f>SUBSTITUTE(Table3[[#This Row],[Column1]],"'","")</f>
        <v>RXN-PYRDC2_c_FWD-YGR087C</v>
      </c>
      <c r="S1171" t="s">
        <v>1281</v>
      </c>
      <c r="T1171" t="s">
        <v>415</v>
      </c>
      <c r="U1171">
        <v>1.7354403000000001E-8</v>
      </c>
      <c r="V1171" cm="1">
        <f t="array" ref="V1171">(_xlfn._xlws.FILTER(Table3[Column2],Table3[Column2]=Table5[[#This Row],[Column1]],"")=Table5[[#This Row],[Column1]])*Table5[[#This Row],[Column3]]</f>
        <v>0</v>
      </c>
      <c r="X1171" t="s">
        <v>1094</v>
      </c>
      <c r="Y1171" t="s">
        <v>415</v>
      </c>
      <c r="Z1171">
        <v>2.457419E-8</v>
      </c>
      <c r="AA1171">
        <f>_xlfn.XLOOKUP(Table4[[#This Row],[Column1]],Table2[Column1],Table2[Column3])</f>
        <v>2.457419E-8</v>
      </c>
      <c r="AB1171">
        <f>(Table4[[#This Row],[old flux]]-Table4[[#This Row],[Column3]])/Table4[[#This Row],[old flux]]</f>
        <v>0</v>
      </c>
    </row>
    <row r="1172" spans="6:28" hidden="1" x14ac:dyDescent="0.2">
      <c r="F1172" t="s">
        <v>6923</v>
      </c>
      <c r="G1172">
        <f>_xlfn.XLOOKUP(SUBSTITUTE(Table6[[#This Row],[rxn]],"'",""),Table1[rxnid2],Table1[kapp (1/h)],MEDIAN(Table1[kapp (1/h)]))</f>
        <v>24803.684102600713</v>
      </c>
      <c r="J1172" t="s">
        <v>1282</v>
      </c>
      <c r="K1172" t="s">
        <v>415</v>
      </c>
      <c r="L1172">
        <v>1.7354403000000001E-8</v>
      </c>
      <c r="M1172" cm="1">
        <f t="array" ref="M1172">(_xlfn._xlws.FILTER(Table3[Column2],Table3[Column2]=Table2[[#This Row],[Column1]],"")=Table2[[#This Row],[Column1]])*Table2[[#This Row],[Column3]]</f>
        <v>0</v>
      </c>
      <c r="P1172" t="s">
        <v>3049</v>
      </c>
      <c r="Q1172" t="str">
        <f>SUBSTITUTE(Table3[[#This Row],[Column1]],"'","")</f>
        <v>RXN-PYRDC2_c_FWD-YLR044C</v>
      </c>
      <c r="S1172" t="s">
        <v>1282</v>
      </c>
      <c r="T1172" t="s">
        <v>415</v>
      </c>
      <c r="U1172">
        <v>1.7354403000000001E-8</v>
      </c>
      <c r="V1172" cm="1">
        <f t="array" ref="V1172">(_xlfn._xlws.FILTER(Table3[Column2],Table3[Column2]=Table5[[#This Row],[Column1]],"")=Table5[[#This Row],[Column1]])*Table5[[#This Row],[Column3]]</f>
        <v>0</v>
      </c>
      <c r="X1172" t="s">
        <v>1095</v>
      </c>
      <c r="Y1172" t="s">
        <v>415</v>
      </c>
      <c r="Z1172">
        <v>1.4345457E-8</v>
      </c>
      <c r="AA1172">
        <f>_xlfn.XLOOKUP(Table4[[#This Row],[Column1]],Table2[Column1],Table2[Column3])</f>
        <v>1.4345457E-8</v>
      </c>
      <c r="AB1172">
        <f>(Table4[[#This Row],[old flux]]-Table4[[#This Row],[Column3]])/Table4[[#This Row],[old flux]]</f>
        <v>0</v>
      </c>
    </row>
    <row r="1173" spans="6:28" hidden="1" x14ac:dyDescent="0.2">
      <c r="F1173" t="s">
        <v>6924</v>
      </c>
      <c r="G1173">
        <f>_xlfn.XLOOKUP(SUBSTITUTE(Table6[[#This Row],[rxn]],"'",""),Table1[rxnid2],Table1[kapp (1/h)],MEDIAN(Table1[kapp (1/h)]))</f>
        <v>24803.684102600713</v>
      </c>
      <c r="J1173" t="s">
        <v>1283</v>
      </c>
      <c r="K1173" t="s">
        <v>415</v>
      </c>
      <c r="L1173">
        <v>1.7354403000000001E-8</v>
      </c>
      <c r="M1173" cm="1">
        <f t="array" ref="M1173">(_xlfn._xlws.FILTER(Table3[Column2],Table3[Column2]=Table2[[#This Row],[Column1]],"")=Table2[[#This Row],[Column1]])*Table2[[#This Row],[Column3]]</f>
        <v>0</v>
      </c>
      <c r="P1173" t="s">
        <v>3050</v>
      </c>
      <c r="Q1173" t="str">
        <f>SUBSTITUTE(Table3[[#This Row],[Column1]],"'","")</f>
        <v>RXN-PYRDC2_c_FWD-YLR134W</v>
      </c>
      <c r="S1173" t="s">
        <v>1283</v>
      </c>
      <c r="T1173" t="s">
        <v>415</v>
      </c>
      <c r="U1173">
        <v>1.7354403000000001E-8</v>
      </c>
      <c r="V1173" cm="1">
        <f t="array" ref="V1173">(_xlfn._xlws.FILTER(Table3[Column2],Table3[Column2]=Table5[[#This Row],[Column1]],"")=Table5[[#This Row],[Column1]])*Table5[[#This Row],[Column3]]</f>
        <v>0</v>
      </c>
      <c r="X1173" t="s">
        <v>5476</v>
      </c>
      <c r="Y1173" t="s">
        <v>415</v>
      </c>
      <c r="Z1173">
        <v>6.6819990000000004E-9</v>
      </c>
      <c r="AA1173" t="e">
        <f>_xlfn.XLOOKUP(Table4[[#This Row],[Column1]],Table2[Column1],Table2[Column3])</f>
        <v>#N/A</v>
      </c>
      <c r="AB1173" t="e">
        <f>(Table4[[#This Row],[old flux]]-Table4[[#This Row],[Column3]])/Table4[[#This Row],[old flux]]</f>
        <v>#N/A</v>
      </c>
    </row>
    <row r="1174" spans="6:28" hidden="1" x14ac:dyDescent="0.2">
      <c r="F1174" t="s">
        <v>6925</v>
      </c>
      <c r="G1174">
        <f>_xlfn.XLOOKUP(SUBSTITUTE(Table6[[#This Row],[rxn]],"'",""),Table1[rxnid2],Table1[kapp (1/h)],MEDIAN(Table1[kapp (1/h)]))</f>
        <v>24803.684102600713</v>
      </c>
      <c r="J1174" t="s">
        <v>1284</v>
      </c>
      <c r="K1174" t="s">
        <v>415</v>
      </c>
      <c r="L1174">
        <v>1.7354403000000001E-8</v>
      </c>
      <c r="M1174" cm="1">
        <f t="array" ref="M1174">(_xlfn._xlws.FILTER(Table3[Column2],Table3[Column2]=Table2[[#This Row],[Column1]],"")=Table2[[#This Row],[Column1]])*Table2[[#This Row],[Column3]]</f>
        <v>0</v>
      </c>
      <c r="P1174" t="s">
        <v>3051</v>
      </c>
      <c r="Q1174" t="str">
        <f>SUBSTITUTE(Table3[[#This Row],[Column1]],"'","")</f>
        <v>RXN-PYK_c_FWD-YOR347C</v>
      </c>
      <c r="S1174" t="s">
        <v>1284</v>
      </c>
      <c r="T1174" t="s">
        <v>415</v>
      </c>
      <c r="U1174">
        <v>1.7354403000000001E-8</v>
      </c>
      <c r="V1174" cm="1">
        <f t="array" ref="V1174">(_xlfn._xlws.FILTER(Table3[Column2],Table3[Column2]=Table5[[#This Row],[Column1]],"")=Table5[[#This Row],[Column1]])*Table5[[#This Row],[Column3]]</f>
        <v>0</v>
      </c>
      <c r="X1174" t="s">
        <v>1096</v>
      </c>
      <c r="Y1174" t="s">
        <v>415</v>
      </c>
      <c r="Z1174">
        <v>2.3607276300000001E-7</v>
      </c>
      <c r="AA1174">
        <f>_xlfn.XLOOKUP(Table4[[#This Row],[Column1]],Table2[Column1],Table2[Column3])</f>
        <v>2.3607276300000001E-7</v>
      </c>
      <c r="AB1174">
        <f>(Table4[[#This Row],[old flux]]-Table4[[#This Row],[Column3]])/Table4[[#This Row],[old flux]]</f>
        <v>0</v>
      </c>
    </row>
    <row r="1175" spans="6:28" hidden="1" x14ac:dyDescent="0.2">
      <c r="F1175" t="s">
        <v>6926</v>
      </c>
      <c r="G1175">
        <f>_xlfn.XLOOKUP(SUBSTITUTE(Table6[[#This Row],[rxn]],"'",""),Table1[rxnid2],Table1[kapp (1/h)],MEDIAN(Table1[kapp (1/h)]))</f>
        <v>24803.684102600713</v>
      </c>
      <c r="J1175" t="s">
        <v>1285</v>
      </c>
      <c r="K1175" t="s">
        <v>415</v>
      </c>
      <c r="L1175">
        <v>1.7354403000000001E-8</v>
      </c>
      <c r="M1175" cm="1">
        <f t="array" ref="M1175">(_xlfn._xlws.FILTER(Table3[Column2],Table3[Column2]=Table2[[#This Row],[Column1]],"")=Table2[[#This Row],[Column1]])*Table2[[#This Row],[Column3]]</f>
        <v>0</v>
      </c>
      <c r="P1175" t="s">
        <v>3052</v>
      </c>
      <c r="Q1175" t="str">
        <f>SUBSTITUTE(Table3[[#This Row],[Column1]],"'","")</f>
        <v>RXN-PYK_c_FWD-YAL038W</v>
      </c>
      <c r="S1175" t="s">
        <v>1285</v>
      </c>
      <c r="T1175" t="s">
        <v>415</v>
      </c>
      <c r="U1175">
        <v>1.7354403000000001E-8</v>
      </c>
      <c r="V1175" cm="1">
        <f t="array" ref="V1175">(_xlfn._xlws.FILTER(Table3[Column2],Table3[Column2]=Table5[[#This Row],[Column1]],"")=Table5[[#This Row],[Column1]])*Table5[[#This Row],[Column3]]</f>
        <v>0</v>
      </c>
      <c r="X1175" t="s">
        <v>5477</v>
      </c>
      <c r="Y1175" t="s">
        <v>415</v>
      </c>
      <c r="Z1175">
        <v>2.5779200000000001E-10</v>
      </c>
      <c r="AA1175" t="e">
        <f>_xlfn.XLOOKUP(Table4[[#This Row],[Column1]],Table2[Column1],Table2[Column3])</f>
        <v>#N/A</v>
      </c>
      <c r="AB1175" t="e">
        <f>(Table4[[#This Row],[old flux]]-Table4[[#This Row],[Column3]])/Table4[[#This Row],[old flux]]</f>
        <v>#N/A</v>
      </c>
    </row>
    <row r="1176" spans="6:28" hidden="1" x14ac:dyDescent="0.2">
      <c r="F1176" t="s">
        <v>6927</v>
      </c>
      <c r="G1176">
        <f>_xlfn.XLOOKUP(SUBSTITUTE(Table6[[#This Row],[rxn]],"'",""),Table1[rxnid2],Table1[kapp (1/h)],MEDIAN(Table1[kapp (1/h)]))</f>
        <v>24803.684102600713</v>
      </c>
      <c r="J1176" t="s">
        <v>1286</v>
      </c>
      <c r="K1176" t="s">
        <v>415</v>
      </c>
      <c r="L1176">
        <v>1.7354403000000001E-8</v>
      </c>
      <c r="M1176" cm="1">
        <f t="array" ref="M1176">(_xlfn._xlws.FILTER(Table3[Column2],Table3[Column2]=Table2[[#This Row],[Column1]],"")=Table2[[#This Row],[Column1]])*Table2[[#This Row],[Column3]]</f>
        <v>0</v>
      </c>
      <c r="P1176" t="s">
        <v>3053</v>
      </c>
      <c r="Q1176" t="str">
        <f>SUBSTITUTE(Table3[[#This Row],[Column1]],"'","")</f>
        <v>RXN-RBFSa_c_FWD-YOL143C</v>
      </c>
      <c r="S1176" t="s">
        <v>1286</v>
      </c>
      <c r="T1176" t="s">
        <v>415</v>
      </c>
      <c r="U1176">
        <v>1.7354403000000001E-8</v>
      </c>
      <c r="V1176" cm="1">
        <f t="array" ref="V1176">(_xlfn._xlws.FILTER(Table3[Column2],Table3[Column2]=Table5[[#This Row],[Column1]],"")=Table5[[#This Row],[Column1]])*Table5[[#This Row],[Column3]]</f>
        <v>0</v>
      </c>
      <c r="X1176" t="s">
        <v>5478</v>
      </c>
      <c r="Y1176" t="s">
        <v>415</v>
      </c>
      <c r="Z1176">
        <v>8.4125590000000007E-9</v>
      </c>
      <c r="AA1176" t="e">
        <f>_xlfn.XLOOKUP(Table4[[#This Row],[Column1]],Table2[Column1],Table2[Column3])</f>
        <v>#N/A</v>
      </c>
      <c r="AB1176" t="e">
        <f>(Table4[[#This Row],[old flux]]-Table4[[#This Row],[Column3]])/Table4[[#This Row],[old flux]]</f>
        <v>#N/A</v>
      </c>
    </row>
    <row r="1177" spans="6:28" hidden="1" x14ac:dyDescent="0.2">
      <c r="F1177" t="s">
        <v>6928</v>
      </c>
      <c r="G1177">
        <f>_xlfn.XLOOKUP(SUBSTITUTE(Table6[[#This Row],[rxn]],"'",""),Table1[rxnid2],Table1[kapp (1/h)],MEDIAN(Table1[kapp (1/h)]))</f>
        <v>24803.684102600713</v>
      </c>
      <c r="J1177" t="s">
        <v>1287</v>
      </c>
      <c r="K1177" t="s">
        <v>415</v>
      </c>
      <c r="L1177">
        <v>1.7354403000000001E-8</v>
      </c>
      <c r="M1177" cm="1">
        <f t="array" ref="M1177">(_xlfn._xlws.FILTER(Table3[Column2],Table3[Column2]=Table2[[#This Row],[Column1]],"")=Table2[[#This Row],[Column1]])*Table2[[#This Row],[Column3]]</f>
        <v>0</v>
      </c>
      <c r="P1177" t="s">
        <v>3054</v>
      </c>
      <c r="Q1177" t="str">
        <f>SUBSTITUTE(Table3[[#This Row],[Column1]],"'","")</f>
        <v>RXN-RBFSb_c_FWD-YBR256C</v>
      </c>
      <c r="S1177" t="s">
        <v>1287</v>
      </c>
      <c r="T1177" t="s">
        <v>415</v>
      </c>
      <c r="U1177">
        <v>1.7354403000000001E-8</v>
      </c>
      <c r="V1177" cm="1">
        <f t="array" ref="V1177">(_xlfn._xlws.FILTER(Table3[Column2],Table3[Column2]=Table5[[#This Row],[Column1]],"")=Table5[[#This Row],[Column1]])*Table5[[#This Row],[Column3]]</f>
        <v>0</v>
      </c>
      <c r="X1177" t="s">
        <v>1097</v>
      </c>
      <c r="Y1177" t="s">
        <v>415</v>
      </c>
      <c r="Z1177">
        <v>1.8526445499999999E-7</v>
      </c>
      <c r="AA1177">
        <f>_xlfn.XLOOKUP(Table4[[#This Row],[Column1]],Table2[Column1],Table2[Column3])</f>
        <v>1.8526445499999999E-7</v>
      </c>
      <c r="AB1177">
        <f>(Table4[[#This Row],[old flux]]-Table4[[#This Row],[Column3]])/Table4[[#This Row],[old flux]]</f>
        <v>0</v>
      </c>
    </row>
    <row r="1178" spans="6:28" hidden="1" x14ac:dyDescent="0.2">
      <c r="F1178" t="s">
        <v>6929</v>
      </c>
      <c r="G1178">
        <f>_xlfn.XLOOKUP(SUBSTITUTE(Table6[[#This Row],[rxn]],"'",""),Table1[rxnid2],Table1[kapp (1/h)],MEDIAN(Table1[kapp (1/h)]))</f>
        <v>24803.684102600713</v>
      </c>
      <c r="J1178" t="s">
        <v>1288</v>
      </c>
      <c r="K1178" t="s">
        <v>415</v>
      </c>
      <c r="L1178">
        <v>1.7354403000000001E-8</v>
      </c>
      <c r="M1178" cm="1">
        <f t="array" ref="M1178">(_xlfn._xlws.FILTER(Table3[Column2],Table3[Column2]=Table2[[#This Row],[Column1]],"")=Table2[[#This Row],[Column1]])*Table2[[#This Row],[Column3]]</f>
        <v>0</v>
      </c>
      <c r="P1178" t="s">
        <v>3055</v>
      </c>
      <c r="Q1178" t="str">
        <f>SUBSTITUTE(Table3[[#This Row],[Column1]],"'","")</f>
        <v>RXN-RBK_c_FWD-YCR036W</v>
      </c>
      <c r="S1178" t="s">
        <v>1288</v>
      </c>
      <c r="T1178" t="s">
        <v>415</v>
      </c>
      <c r="U1178">
        <v>1.7354403000000001E-8</v>
      </c>
      <c r="V1178" cm="1">
        <f t="array" ref="V1178">(_xlfn._xlws.FILTER(Table3[Column2],Table3[Column2]=Table5[[#This Row],[Column1]],"")=Table5[[#This Row],[Column1]])*Table5[[#This Row],[Column3]]</f>
        <v>0</v>
      </c>
      <c r="X1178" t="s">
        <v>1098</v>
      </c>
      <c r="Y1178" t="s">
        <v>415</v>
      </c>
      <c r="Z1178">
        <v>1.3723877410000001E-6</v>
      </c>
      <c r="AA1178">
        <f>_xlfn.XLOOKUP(Table4[[#This Row],[Column1]],Table2[Column1],Table2[Column3])</f>
        <v>1.3723877410000001E-6</v>
      </c>
      <c r="AB1178">
        <f>(Table4[[#This Row],[old flux]]-Table4[[#This Row],[Column3]])/Table4[[#This Row],[old flux]]</f>
        <v>0</v>
      </c>
    </row>
    <row r="1179" spans="6:28" hidden="1" x14ac:dyDescent="0.2">
      <c r="F1179" t="s">
        <v>6930</v>
      </c>
      <c r="G1179">
        <f>_xlfn.XLOOKUP(SUBSTITUTE(Table6[[#This Row],[rxn]],"'",""),Table1[rxnid2],Table1[kapp (1/h)],MEDIAN(Table1[kapp (1/h)]))</f>
        <v>24803.684102600713</v>
      </c>
      <c r="J1179" t="s">
        <v>1289</v>
      </c>
      <c r="K1179" t="s">
        <v>415</v>
      </c>
      <c r="L1179">
        <v>1.7354403000000001E-8</v>
      </c>
      <c r="M1179" cm="1">
        <f t="array" ref="M1179">(_xlfn._xlws.FILTER(Table3[Column2],Table3[Column2]=Table2[[#This Row],[Column1]],"")=Table2[[#This Row],[Column1]])*Table2[[#This Row],[Column3]]</f>
        <v>0</v>
      </c>
      <c r="P1179" t="s">
        <v>3056</v>
      </c>
      <c r="Q1179" t="str">
        <f>SUBSTITUTE(Table3[[#This Row],[Column1]],"'","")</f>
        <v>RXN-RNDR1_c_FWD-RNR124</v>
      </c>
      <c r="S1179" t="s">
        <v>1289</v>
      </c>
      <c r="T1179" t="s">
        <v>415</v>
      </c>
      <c r="U1179">
        <v>1.7354403000000001E-8</v>
      </c>
      <c r="V1179" cm="1">
        <f t="array" ref="V1179">(_xlfn._xlws.FILTER(Table3[Column2],Table3[Column2]=Table5[[#This Row],[Column1]],"")=Table5[[#This Row],[Column1]])*Table5[[#This Row],[Column3]]</f>
        <v>0</v>
      </c>
      <c r="X1179" t="s">
        <v>1099</v>
      </c>
      <c r="Y1179" t="s">
        <v>415</v>
      </c>
      <c r="Z1179">
        <v>4.3597335800000001E-7</v>
      </c>
      <c r="AA1179">
        <f>_xlfn.XLOOKUP(Table4[[#This Row],[Column1]],Table2[Column1],Table2[Column3])</f>
        <v>4.3597335800000001E-7</v>
      </c>
      <c r="AB1179">
        <f>(Table4[[#This Row],[old flux]]-Table4[[#This Row],[Column3]])/Table4[[#This Row],[old flux]]</f>
        <v>0</v>
      </c>
    </row>
    <row r="1180" spans="6:28" hidden="1" x14ac:dyDescent="0.2">
      <c r="F1180" t="s">
        <v>6931</v>
      </c>
      <c r="G1180">
        <f>_xlfn.XLOOKUP(SUBSTITUTE(Table6[[#This Row],[rxn]],"'",""),Table1[rxnid2],Table1[kapp (1/h)],MEDIAN(Table1[kapp (1/h)]))</f>
        <v>24803.684102600713</v>
      </c>
      <c r="J1180" t="s">
        <v>1290</v>
      </c>
      <c r="K1180" t="s">
        <v>415</v>
      </c>
      <c r="L1180">
        <v>1.7354403000000001E-8</v>
      </c>
      <c r="M1180" cm="1">
        <f t="array" ref="M1180">(_xlfn._xlws.FILTER(Table3[Column2],Table3[Column2]=Table2[[#This Row],[Column1]],"")=Table2[[#This Row],[Column1]])*Table2[[#This Row],[Column3]]</f>
        <v>0</v>
      </c>
      <c r="P1180" t="s">
        <v>3057</v>
      </c>
      <c r="Q1180" t="str">
        <f>SUBSTITUTE(Table3[[#This Row],[Column1]],"'","")</f>
        <v>RXN-RNDR1_c_FWD-RNR1234</v>
      </c>
      <c r="S1180" t="s">
        <v>1290</v>
      </c>
      <c r="T1180" t="s">
        <v>415</v>
      </c>
      <c r="U1180">
        <v>1.7354403000000001E-8</v>
      </c>
      <c r="V1180" cm="1">
        <f t="array" ref="V1180">(_xlfn._xlws.FILTER(Table3[Column2],Table3[Column2]=Table5[[#This Row],[Column1]],"")=Table5[[#This Row],[Column1]])*Table5[[#This Row],[Column3]]</f>
        <v>0</v>
      </c>
      <c r="X1180" t="s">
        <v>1100</v>
      </c>
      <c r="Y1180" t="s">
        <v>415</v>
      </c>
      <c r="Z1180">
        <v>2.7093615000000001E-8</v>
      </c>
      <c r="AA1180">
        <f>_xlfn.XLOOKUP(Table4[[#This Row],[Column1]],Table2[Column1],Table2[Column3])</f>
        <v>2.7093615000000001E-8</v>
      </c>
      <c r="AB1180">
        <f>(Table4[[#This Row],[old flux]]-Table4[[#This Row],[Column3]])/Table4[[#This Row],[old flux]]</f>
        <v>0</v>
      </c>
    </row>
    <row r="1181" spans="6:28" hidden="1" x14ac:dyDescent="0.2">
      <c r="F1181" t="s">
        <v>6932</v>
      </c>
      <c r="G1181">
        <f>_xlfn.XLOOKUP(SUBSTITUTE(Table6[[#This Row],[rxn]],"'",""),Table1[rxnid2],Table1[kapp (1/h)],MEDIAN(Table1[kapp (1/h)]))</f>
        <v>24803.684102600713</v>
      </c>
      <c r="J1181" t="s">
        <v>1291</v>
      </c>
      <c r="K1181" t="s">
        <v>415</v>
      </c>
      <c r="L1181">
        <v>1.7354403000000001E-8</v>
      </c>
      <c r="M1181" cm="1">
        <f t="array" ref="M1181">(_xlfn._xlws.FILTER(Table3[Column2],Table3[Column2]=Table2[[#This Row],[Column1]],"")=Table2[[#This Row],[Column1]])*Table2[[#This Row],[Column3]]</f>
        <v>0</v>
      </c>
      <c r="P1181" t="s">
        <v>3058</v>
      </c>
      <c r="Q1181" t="str">
        <f>SUBSTITUTE(Table3[[#This Row],[Column1]],"'","")</f>
        <v>RXN-RNDR1_n_FWD-RNR124</v>
      </c>
      <c r="S1181" t="s">
        <v>1291</v>
      </c>
      <c r="T1181" t="s">
        <v>415</v>
      </c>
      <c r="U1181">
        <v>1.7354403000000001E-8</v>
      </c>
      <c r="V1181" cm="1">
        <f t="array" ref="V1181">(_xlfn._xlws.FILTER(Table3[Column2],Table3[Column2]=Table5[[#This Row],[Column1]],"")=Table5[[#This Row],[Column1]])*Table5[[#This Row],[Column3]]</f>
        <v>0</v>
      </c>
      <c r="X1181" t="s">
        <v>1101</v>
      </c>
      <c r="Y1181" t="s">
        <v>415</v>
      </c>
      <c r="Z1181">
        <v>2.7128177539999999E-6</v>
      </c>
      <c r="AA1181">
        <f>_xlfn.XLOOKUP(Table4[[#This Row],[Column1]],Table2[Column1],Table2[Column3])</f>
        <v>2.7128177539999999E-6</v>
      </c>
      <c r="AB1181">
        <f>(Table4[[#This Row],[old flux]]-Table4[[#This Row],[Column3]])/Table4[[#This Row],[old flux]]</f>
        <v>0</v>
      </c>
    </row>
    <row r="1182" spans="6:28" hidden="1" x14ac:dyDescent="0.2">
      <c r="F1182" t="s">
        <v>6933</v>
      </c>
      <c r="G1182">
        <f>_xlfn.XLOOKUP(SUBSTITUTE(Table6[[#This Row],[rxn]],"'",""),Table1[rxnid2],Table1[kapp (1/h)],MEDIAN(Table1[kapp (1/h)]))</f>
        <v>24803.684102600713</v>
      </c>
      <c r="J1182" t="s">
        <v>1292</v>
      </c>
      <c r="K1182" t="s">
        <v>415</v>
      </c>
      <c r="L1182">
        <v>1.7354403000000001E-8</v>
      </c>
      <c r="M1182" cm="1">
        <f t="array" ref="M1182">(_xlfn._xlws.FILTER(Table3[Column2],Table3[Column2]=Table2[[#This Row],[Column1]],"")=Table2[[#This Row],[Column1]])*Table2[[#This Row],[Column3]]</f>
        <v>0</v>
      </c>
      <c r="P1182" t="s">
        <v>3059</v>
      </c>
      <c r="Q1182" t="str">
        <f>SUBSTITUTE(Table3[[#This Row],[Column1]],"'","")</f>
        <v>RXN-RNDR1_n_FWD-RNR1234</v>
      </c>
      <c r="S1182" t="s">
        <v>1292</v>
      </c>
      <c r="T1182" t="s">
        <v>415</v>
      </c>
      <c r="U1182">
        <v>1.7354403000000001E-8</v>
      </c>
      <c r="V1182" cm="1">
        <f t="array" ref="V1182">(_xlfn._xlws.FILTER(Table3[Column2],Table3[Column2]=Table5[[#This Row],[Column1]],"")=Table5[[#This Row],[Column1]])*Table5[[#This Row],[Column3]]</f>
        <v>0</v>
      </c>
      <c r="X1182" t="s">
        <v>5479</v>
      </c>
      <c r="Y1182" t="s">
        <v>415</v>
      </c>
      <c r="Z1182">
        <v>9.444640000000001E-10</v>
      </c>
      <c r="AA1182" t="e">
        <f>_xlfn.XLOOKUP(Table4[[#This Row],[Column1]],Table2[Column1],Table2[Column3])</f>
        <v>#N/A</v>
      </c>
      <c r="AB1182" t="e">
        <f>(Table4[[#This Row],[old flux]]-Table4[[#This Row],[Column3]])/Table4[[#This Row],[old flux]]</f>
        <v>#N/A</v>
      </c>
    </row>
    <row r="1183" spans="6:28" hidden="1" x14ac:dyDescent="0.2">
      <c r="F1183" t="s">
        <v>6934</v>
      </c>
      <c r="G1183">
        <f>_xlfn.XLOOKUP(SUBSTITUTE(Table6[[#This Row],[rxn]],"'",""),Table1[rxnid2],Table1[kapp (1/h)],MEDIAN(Table1[kapp (1/h)]))</f>
        <v>24803.684102600713</v>
      </c>
      <c r="J1183" t="s">
        <v>1293</v>
      </c>
      <c r="K1183" t="s">
        <v>415</v>
      </c>
      <c r="L1183">
        <v>0.288599194436236</v>
      </c>
      <c r="M1183" cm="1">
        <f t="array" ref="M1183">(_xlfn._xlws.FILTER(Table3[Column2],Table3[Column2]=Table2[[#This Row],[Column1]],"")=Table2[[#This Row],[Column1]])*Table2[[#This Row],[Column3]]</f>
        <v>0</v>
      </c>
      <c r="P1183" t="s">
        <v>3060</v>
      </c>
      <c r="Q1183" t="str">
        <f>SUBSTITUTE(Table3[[#This Row],[Column1]],"'","")</f>
        <v>RXN-RNDR3_c_FWD-RNR124</v>
      </c>
      <c r="S1183" t="s">
        <v>1293</v>
      </c>
      <c r="T1183" t="s">
        <v>415</v>
      </c>
      <c r="U1183">
        <v>0.288599194436236</v>
      </c>
      <c r="V1183" cm="1">
        <f t="array" ref="V1183">(_xlfn._xlws.FILTER(Table3[Column2],Table3[Column2]=Table5[[#This Row],[Column1]],"")=Table5[[#This Row],[Column1]])*Table5[[#This Row],[Column3]]</f>
        <v>0</v>
      </c>
      <c r="X1183" t="s">
        <v>5480</v>
      </c>
      <c r="Y1183" t="s">
        <v>415</v>
      </c>
      <c r="Z1183">
        <v>7.791503E-9</v>
      </c>
      <c r="AA1183" t="e">
        <f>_xlfn.XLOOKUP(Table4[[#This Row],[Column1]],Table2[Column1],Table2[Column3])</f>
        <v>#N/A</v>
      </c>
      <c r="AB1183" t="e">
        <f>(Table4[[#This Row],[old flux]]-Table4[[#This Row],[Column3]])/Table4[[#This Row],[old flux]]</f>
        <v>#N/A</v>
      </c>
    </row>
    <row r="1184" spans="6:28" hidden="1" x14ac:dyDescent="0.2">
      <c r="F1184" t="s">
        <v>6935</v>
      </c>
      <c r="G1184">
        <f>_xlfn.XLOOKUP(SUBSTITUTE(Table6[[#This Row],[rxn]],"'",""),Table1[rxnid2],Table1[kapp (1/h)],MEDIAN(Table1[kapp (1/h)]))</f>
        <v>24803.684102600713</v>
      </c>
      <c r="J1184" t="s">
        <v>1294</v>
      </c>
      <c r="K1184" t="s">
        <v>415</v>
      </c>
      <c r="L1184">
        <v>4.8346282779999997E-6</v>
      </c>
      <c r="M1184" cm="1">
        <f t="array" ref="M1184">(_xlfn._xlws.FILTER(Table3[Column2],Table3[Column2]=Table2[[#This Row],[Column1]],"")=Table2[[#This Row],[Column1]])*Table2[[#This Row],[Column3]]</f>
        <v>0</v>
      </c>
      <c r="P1184" t="s">
        <v>3061</v>
      </c>
      <c r="Q1184" t="str">
        <f>SUBSTITUTE(Table3[[#This Row],[Column1]],"'","")</f>
        <v>RXN-RNDR3_c_FWD-RNR1234</v>
      </c>
      <c r="S1184" t="s">
        <v>1294</v>
      </c>
      <c r="T1184" t="s">
        <v>415</v>
      </c>
      <c r="U1184">
        <v>4.8346282779999997E-6</v>
      </c>
      <c r="V1184" cm="1">
        <f t="array" ref="V1184">(_xlfn._xlws.FILTER(Table3[Column2],Table3[Column2]=Table5[[#This Row],[Column1]],"")=Table5[[#This Row],[Column1]])*Table5[[#This Row],[Column3]]</f>
        <v>0</v>
      </c>
      <c r="X1184" t="s">
        <v>1102</v>
      </c>
      <c r="Y1184" t="s">
        <v>415</v>
      </c>
      <c r="Z1184">
        <v>1.3713396000000001E-8</v>
      </c>
      <c r="AA1184">
        <f>_xlfn.XLOOKUP(Table4[[#This Row],[Column1]],Table2[Column1],Table2[Column3])</f>
        <v>1.3713396000000001E-8</v>
      </c>
      <c r="AB1184">
        <f>(Table4[[#This Row],[old flux]]-Table4[[#This Row],[Column3]])/Table4[[#This Row],[old flux]]</f>
        <v>0</v>
      </c>
    </row>
    <row r="1185" spans="6:28" hidden="1" x14ac:dyDescent="0.2">
      <c r="F1185" t="s">
        <v>6936</v>
      </c>
      <c r="G1185">
        <f>_xlfn.XLOOKUP(SUBSTITUTE(Table6[[#This Row],[rxn]],"'",""),Table1[rxnid2],Table1[kapp (1/h)],MEDIAN(Table1[kapp (1/h)]))</f>
        <v>24803.684102600713</v>
      </c>
      <c r="J1185" t="s">
        <v>1295</v>
      </c>
      <c r="K1185" t="s">
        <v>415</v>
      </c>
      <c r="L1185">
        <v>3.8700296099999998E-6</v>
      </c>
      <c r="M1185" cm="1">
        <f t="array" ref="M1185">(_xlfn._xlws.FILTER(Table3[Column2],Table3[Column2]=Table2[[#This Row],[Column1]],"")=Table2[[#This Row],[Column1]])*Table2[[#This Row],[Column3]]</f>
        <v>0</v>
      </c>
      <c r="P1185" t="s">
        <v>3062</v>
      </c>
      <c r="Q1185" t="str">
        <f>SUBSTITUTE(Table3[[#This Row],[Column1]],"'","")</f>
        <v>RXN-RNDR3_n_FWD-RNR124</v>
      </c>
      <c r="S1185" t="s">
        <v>1295</v>
      </c>
      <c r="T1185" t="s">
        <v>415</v>
      </c>
      <c r="U1185">
        <v>3.8700296099999998E-6</v>
      </c>
      <c r="V1185" cm="1">
        <f t="array" ref="V1185">(_xlfn._xlws.FILTER(Table3[Column2],Table3[Column2]=Table5[[#This Row],[Column1]],"")=Table5[[#This Row],[Column1]])*Table5[[#This Row],[Column3]]</f>
        <v>0</v>
      </c>
      <c r="X1185" t="s">
        <v>1103</v>
      </c>
      <c r="Y1185" t="s">
        <v>415</v>
      </c>
      <c r="Z1185">
        <v>1.0433981E-8</v>
      </c>
      <c r="AA1185">
        <f>_xlfn.XLOOKUP(Table4[[#This Row],[Column1]],Table2[Column1],Table2[Column3])</f>
        <v>1.0433981E-8</v>
      </c>
      <c r="AB1185">
        <f>(Table4[[#This Row],[old flux]]-Table4[[#This Row],[Column3]])/Table4[[#This Row],[old flux]]</f>
        <v>0</v>
      </c>
    </row>
    <row r="1186" spans="6:28" hidden="1" x14ac:dyDescent="0.2">
      <c r="F1186" t="s">
        <v>6937</v>
      </c>
      <c r="G1186">
        <f>_xlfn.XLOOKUP(SUBSTITUTE(Table6[[#This Row],[rxn]],"'",""),Table1[rxnid2],Table1[kapp (1/h)],MEDIAN(Table1[kapp (1/h)]))</f>
        <v>24803.684102600713</v>
      </c>
      <c r="J1186" t="s">
        <v>1296</v>
      </c>
      <c r="K1186" t="s">
        <v>415</v>
      </c>
      <c r="L1186">
        <v>3.8700296099999998E-6</v>
      </c>
      <c r="M1186" cm="1">
        <f t="array" ref="M1186">(_xlfn._xlws.FILTER(Table3[Column2],Table3[Column2]=Table2[[#This Row],[Column1]],"")=Table2[[#This Row],[Column1]])*Table2[[#This Row],[Column3]]</f>
        <v>0</v>
      </c>
      <c r="P1186" t="s">
        <v>3063</v>
      </c>
      <c r="Q1186" t="str">
        <f>SUBSTITUTE(Table3[[#This Row],[Column1]],"'","")</f>
        <v>RXN-RNDR3_n_FWD-RNR1234</v>
      </c>
      <c r="S1186" t="s">
        <v>1296</v>
      </c>
      <c r="T1186" t="s">
        <v>415</v>
      </c>
      <c r="U1186">
        <v>3.8700296099999998E-6</v>
      </c>
      <c r="V1186" cm="1">
        <f t="array" ref="V1186">(_xlfn._xlws.FILTER(Table3[Column2],Table3[Column2]=Table5[[#This Row],[Column1]],"")=Table5[[#This Row],[Column1]])*Table5[[#This Row],[Column3]]</f>
        <v>0</v>
      </c>
      <c r="X1186" t="s">
        <v>5481</v>
      </c>
      <c r="Y1186" t="s">
        <v>415</v>
      </c>
      <c r="Z1186">
        <v>7.1158610000000002E-9</v>
      </c>
      <c r="AA1186" t="e">
        <f>_xlfn.XLOOKUP(Table4[[#This Row],[Column1]],Table2[Column1],Table2[Column3])</f>
        <v>#N/A</v>
      </c>
      <c r="AB1186" t="e">
        <f>(Table4[[#This Row],[old flux]]-Table4[[#This Row],[Column3]])/Table4[[#This Row],[old flux]]</f>
        <v>#N/A</v>
      </c>
    </row>
    <row r="1187" spans="6:28" hidden="1" x14ac:dyDescent="0.2">
      <c r="F1187" t="s">
        <v>6938</v>
      </c>
      <c r="G1187">
        <f>_xlfn.XLOOKUP(SUBSTITUTE(Table6[[#This Row],[rxn]],"'",""),Table1[rxnid2],Table1[kapp (1/h)],MEDIAN(Table1[kapp (1/h)]))</f>
        <v>24803.684102600713</v>
      </c>
      <c r="J1187" t="s">
        <v>1297</v>
      </c>
      <c r="K1187" t="s">
        <v>415</v>
      </c>
      <c r="L1187">
        <v>5.0808004920000002E-6</v>
      </c>
      <c r="M1187" cm="1">
        <f t="array" ref="M1187">(_xlfn._xlws.FILTER(Table3[Column2],Table3[Column2]=Table2[[#This Row],[Column1]],"")=Table2[[#This Row],[Column1]])*Table2[[#This Row],[Column3]]</f>
        <v>0</v>
      </c>
      <c r="P1187" t="s">
        <v>3064</v>
      </c>
      <c r="Q1187" t="str">
        <f>SUBSTITUTE(Table3[[#This Row],[Column1]],"'","")</f>
        <v>RXN-RNDR2_c_FWD-RNR124</v>
      </c>
      <c r="S1187" t="s">
        <v>1297</v>
      </c>
      <c r="T1187" t="s">
        <v>415</v>
      </c>
      <c r="U1187">
        <v>5.0808004920000002E-6</v>
      </c>
      <c r="V1187" cm="1">
        <f t="array" ref="V1187">(_xlfn._xlws.FILTER(Table3[Column2],Table3[Column2]=Table5[[#This Row],[Column1]],"")=Table5[[#This Row],[Column1]])*Table5[[#This Row],[Column3]]</f>
        <v>0</v>
      </c>
      <c r="X1187" t="s">
        <v>5482</v>
      </c>
      <c r="Y1187" t="s">
        <v>415</v>
      </c>
      <c r="Z1187">
        <v>4.6194299999999996E-9</v>
      </c>
      <c r="AA1187" t="e">
        <f>_xlfn.XLOOKUP(Table4[[#This Row],[Column1]],Table2[Column1],Table2[Column3])</f>
        <v>#N/A</v>
      </c>
      <c r="AB1187" t="e">
        <f>(Table4[[#This Row],[old flux]]-Table4[[#This Row],[Column3]])/Table4[[#This Row],[old flux]]</f>
        <v>#N/A</v>
      </c>
    </row>
    <row r="1188" spans="6:28" hidden="1" x14ac:dyDescent="0.2">
      <c r="F1188" t="s">
        <v>6939</v>
      </c>
      <c r="G1188">
        <f>_xlfn.XLOOKUP(SUBSTITUTE(Table6[[#This Row],[rxn]],"'",""),Table1[rxnid2],Table1[kapp (1/h)],MEDIAN(Table1[kapp (1/h)]))</f>
        <v>24803.684102600713</v>
      </c>
      <c r="J1188" t="s">
        <v>1298</v>
      </c>
      <c r="K1188" t="s">
        <v>415</v>
      </c>
      <c r="L1188">
        <v>3.8700296095999999E-5</v>
      </c>
      <c r="M1188" cm="1">
        <f t="array" ref="M1188">(_xlfn._xlws.FILTER(Table3[Column2],Table3[Column2]=Table2[[#This Row],[Column1]],"")=Table2[[#This Row],[Column1]])*Table2[[#This Row],[Column3]]</f>
        <v>0</v>
      </c>
      <c r="P1188" t="s">
        <v>3065</v>
      </c>
      <c r="Q1188" t="str">
        <f>SUBSTITUTE(Table3[[#This Row],[Column1]],"'","")</f>
        <v>RXN-RNDR2_c_FWD-RNR1234</v>
      </c>
      <c r="S1188" t="s">
        <v>1298</v>
      </c>
      <c r="T1188" t="s">
        <v>415</v>
      </c>
      <c r="U1188">
        <v>3.8700296095999999E-5</v>
      </c>
      <c r="V1188" cm="1">
        <f t="array" ref="V1188">(_xlfn._xlws.FILTER(Table3[Column2],Table3[Column2]=Table5[[#This Row],[Column1]],"")=Table5[[#This Row],[Column1]])*Table5[[#This Row],[Column3]]</f>
        <v>0</v>
      </c>
      <c r="X1188" t="s">
        <v>1104</v>
      </c>
      <c r="Y1188" t="s">
        <v>415</v>
      </c>
      <c r="Z1188">
        <v>4.64641865E-7</v>
      </c>
      <c r="AA1188">
        <f>_xlfn.XLOOKUP(Table4[[#This Row],[Column1]],Table2[Column1],Table2[Column3])</f>
        <v>4.64641865E-7</v>
      </c>
      <c r="AB1188">
        <f>(Table4[[#This Row],[old flux]]-Table4[[#This Row],[Column3]])/Table4[[#This Row],[old flux]]</f>
        <v>0</v>
      </c>
    </row>
    <row r="1189" spans="6:28" hidden="1" x14ac:dyDescent="0.2">
      <c r="F1189" t="s">
        <v>6940</v>
      </c>
      <c r="G1189">
        <f>_xlfn.XLOOKUP(SUBSTITUTE(Table6[[#This Row],[rxn]],"'",""),Table1[rxnid2],Table1[kapp (1/h)],MEDIAN(Table1[kapp (1/h)]))</f>
        <v>24803.684102600713</v>
      </c>
      <c r="J1189" t="s">
        <v>1299</v>
      </c>
      <c r="K1189" t="s">
        <v>415</v>
      </c>
      <c r="L1189">
        <v>4.8346282779999997E-6</v>
      </c>
      <c r="M1189" cm="1">
        <f t="array" ref="M1189">(_xlfn._xlws.FILTER(Table3[Column2],Table3[Column2]=Table2[[#This Row],[Column1]],"")=Table2[[#This Row],[Column1]])*Table2[[#This Row],[Column3]]</f>
        <v>0</v>
      </c>
      <c r="P1189" t="s">
        <v>3066</v>
      </c>
      <c r="Q1189" t="str">
        <f>SUBSTITUTE(Table3[[#This Row],[Column1]],"'","")</f>
        <v>RXN-RNDR2_n_FWD-RNR124</v>
      </c>
      <c r="S1189" t="s">
        <v>1299</v>
      </c>
      <c r="T1189" t="s">
        <v>415</v>
      </c>
      <c r="U1189">
        <v>4.8346282779999997E-6</v>
      </c>
      <c r="V1189" cm="1">
        <f t="array" ref="V1189">(_xlfn._xlws.FILTER(Table3[Column2],Table3[Column2]=Table5[[#This Row],[Column1]],"")=Table5[[#This Row],[Column1]])*Table5[[#This Row],[Column3]]</f>
        <v>0</v>
      </c>
      <c r="X1189" t="s">
        <v>5483</v>
      </c>
      <c r="Y1189" t="s">
        <v>415</v>
      </c>
      <c r="Z1189">
        <v>5.3040580000000002E-9</v>
      </c>
      <c r="AA1189" t="e">
        <f>_xlfn.XLOOKUP(Table4[[#This Row],[Column1]],Table2[Column1],Table2[Column3])</f>
        <v>#N/A</v>
      </c>
      <c r="AB1189" t="e">
        <f>(Table4[[#This Row],[old flux]]-Table4[[#This Row],[Column3]])/Table4[[#This Row],[old flux]]</f>
        <v>#N/A</v>
      </c>
    </row>
    <row r="1190" spans="6:28" hidden="1" x14ac:dyDescent="0.2">
      <c r="F1190" t="s">
        <v>6941</v>
      </c>
      <c r="G1190">
        <f>_xlfn.XLOOKUP(SUBSTITUTE(Table6[[#This Row],[rxn]],"'",""),Table1[rxnid2],Table1[kapp (1/h)],MEDIAN(Table1[kapp (1/h)]))</f>
        <v>24803.684102600713</v>
      </c>
      <c r="J1190" t="s">
        <v>1300</v>
      </c>
      <c r="K1190" t="s">
        <v>415</v>
      </c>
      <c r="L1190">
        <v>4.8346282779999997E-6</v>
      </c>
      <c r="M1190" cm="1">
        <f t="array" ref="M1190">(_xlfn._xlws.FILTER(Table3[Column2],Table3[Column2]=Table2[[#This Row],[Column1]],"")=Table2[[#This Row],[Column1]])*Table2[[#This Row],[Column3]]</f>
        <v>0</v>
      </c>
      <c r="P1190" t="s">
        <v>3067</v>
      </c>
      <c r="Q1190" t="str">
        <f>SUBSTITUTE(Table3[[#This Row],[Column1]],"'","")</f>
        <v>RXN-RNDR2_n_FWD-RNR1234</v>
      </c>
      <c r="S1190" t="s">
        <v>1300</v>
      </c>
      <c r="T1190" t="s">
        <v>415</v>
      </c>
      <c r="U1190">
        <v>4.8346282779999997E-6</v>
      </c>
      <c r="V1190" cm="1">
        <f t="array" ref="V1190">(_xlfn._xlws.FILTER(Table3[Column2],Table3[Column2]=Table5[[#This Row],[Column1]],"")=Table5[[#This Row],[Column1]])*Table5[[#This Row],[Column3]]</f>
        <v>0</v>
      </c>
      <c r="X1190" t="s">
        <v>1105</v>
      </c>
      <c r="Y1190" t="s">
        <v>415</v>
      </c>
      <c r="Z1190">
        <v>1.370956E-8</v>
      </c>
      <c r="AA1190">
        <f>_xlfn.XLOOKUP(Table4[[#This Row],[Column1]],Table2[Column1],Table2[Column3])</f>
        <v>1.370956E-8</v>
      </c>
      <c r="AB1190">
        <f>(Table4[[#This Row],[old flux]]-Table4[[#This Row],[Column3]])/Table4[[#This Row],[old flux]]</f>
        <v>0</v>
      </c>
    </row>
    <row r="1191" spans="6:28" hidden="1" x14ac:dyDescent="0.2">
      <c r="F1191" t="s">
        <v>6942</v>
      </c>
      <c r="G1191">
        <f>_xlfn.XLOOKUP(SUBSTITUTE(Table6[[#This Row],[rxn]],"'",""),Table1[rxnid2],Table1[kapp (1/h)],MEDIAN(Table1[kapp (1/h)]))</f>
        <v>24803.684102600713</v>
      </c>
      <c r="J1191" t="s">
        <v>1301</v>
      </c>
      <c r="K1191" t="s">
        <v>415</v>
      </c>
      <c r="L1191">
        <v>2.9527942999999998E-7</v>
      </c>
      <c r="M1191" cm="1">
        <f t="array" ref="M1191">(_xlfn._xlws.FILTER(Table3[Column2],Table3[Column2]=Table2[[#This Row],[Column1]],"")=Table2[[#This Row],[Column1]])*Table2[[#This Row],[Column3]]</f>
        <v>0</v>
      </c>
      <c r="P1191" t="s">
        <v>3068</v>
      </c>
      <c r="Q1191" t="str">
        <f>SUBSTITUTE(Table3[[#This Row],[Column1]],"'","")</f>
        <v>RXN-RPI_c_FWD-YOR095C</v>
      </c>
      <c r="S1191" t="s">
        <v>1301</v>
      </c>
      <c r="T1191" t="s">
        <v>415</v>
      </c>
      <c r="U1191">
        <v>2.9527942999999998E-7</v>
      </c>
      <c r="V1191" cm="1">
        <f t="array" ref="V1191">(_xlfn._xlws.FILTER(Table3[Column2],Table3[Column2]=Table5[[#This Row],[Column1]],"")=Table5[[#This Row],[Column1]])*Table5[[#This Row],[Column3]]</f>
        <v>0</v>
      </c>
      <c r="X1191" t="s">
        <v>1106</v>
      </c>
      <c r="Y1191" t="s">
        <v>415</v>
      </c>
      <c r="Z1191">
        <v>1.9350148049999999E-6</v>
      </c>
      <c r="AA1191">
        <f>_xlfn.XLOOKUP(Table4[[#This Row],[Column1]],Table2[Column1],Table2[Column3])</f>
        <v>1.9350148049999999E-6</v>
      </c>
      <c r="AB1191">
        <f>(Table4[[#This Row],[old flux]]-Table4[[#This Row],[Column3]])/Table4[[#This Row],[old flux]]</f>
        <v>0</v>
      </c>
    </row>
    <row r="1192" spans="6:28" hidden="1" x14ac:dyDescent="0.2">
      <c r="F1192" t="s">
        <v>6943</v>
      </c>
      <c r="G1192">
        <f>_xlfn.XLOOKUP(SUBSTITUTE(Table6[[#This Row],[rxn]],"'",""),Table1[rxnid2],Table1[kapp (1/h)],MEDIAN(Table1[kapp (1/h)]))</f>
        <v>24803.684102600713</v>
      </c>
      <c r="J1192" t="s">
        <v>1302</v>
      </c>
      <c r="K1192" t="s">
        <v>415</v>
      </c>
      <c r="L1192">
        <v>4.7320207330000003E-6</v>
      </c>
      <c r="M1192" cm="1">
        <f t="array" ref="M1192">(_xlfn._xlws.FILTER(Table3[Column2],Table3[Column2]=Table2[[#This Row],[Column1]],"")=Table2[[#This Row],[Column1]])*Table2[[#This Row],[Column3]]</f>
        <v>0</v>
      </c>
      <c r="P1192" t="s">
        <v>3069</v>
      </c>
      <c r="Q1192" t="str">
        <f>SUBSTITUTE(Table3[[#This Row],[Column1]],"'","")</f>
        <v>RXN-RPI_c_REV-YOR095C</v>
      </c>
      <c r="S1192" t="s">
        <v>1302</v>
      </c>
      <c r="T1192" t="s">
        <v>415</v>
      </c>
      <c r="U1192">
        <v>4.7320207330000003E-6</v>
      </c>
      <c r="V1192" cm="1">
        <f t="array" ref="V1192">(_xlfn._xlws.FILTER(Table3[Column2],Table3[Column2]=Table5[[#This Row],[Column1]],"")=Table5[[#This Row],[Column1]])*Table5[[#This Row],[Column3]]</f>
        <v>0</v>
      </c>
      <c r="X1192" t="s">
        <v>5484</v>
      </c>
      <c r="Y1192" t="s">
        <v>415</v>
      </c>
      <c r="Z1192">
        <v>5.8704569999999999E-9</v>
      </c>
      <c r="AA1192" t="e">
        <f>_xlfn.XLOOKUP(Table4[[#This Row],[Column1]],Table2[Column1],Table2[Column3])</f>
        <v>#N/A</v>
      </c>
      <c r="AB1192" t="e">
        <f>(Table4[[#This Row],[old flux]]-Table4[[#This Row],[Column3]])/Table4[[#This Row],[old flux]]</f>
        <v>#N/A</v>
      </c>
    </row>
    <row r="1193" spans="6:28" hidden="1" x14ac:dyDescent="0.2">
      <c r="F1193" t="s">
        <v>6944</v>
      </c>
      <c r="G1193">
        <f>_xlfn.XLOOKUP(SUBSTITUTE(Table6[[#This Row],[rxn]],"'",""),Table1[rxnid2],Table1[kapp (1/h)],MEDIAN(Table1[kapp (1/h)]))</f>
        <v>24803.684102600713</v>
      </c>
      <c r="J1193" t="s">
        <v>1303</v>
      </c>
      <c r="K1193" t="s">
        <v>415</v>
      </c>
      <c r="L1193">
        <v>3.7510450700000001E-7</v>
      </c>
      <c r="M1193" cm="1">
        <f t="array" ref="M1193">(_xlfn._xlws.FILTER(Table3[Column2],Table3[Column2]=Table2[[#This Row],[Column1]],"")=Table2[[#This Row],[Column1]])*Table2[[#This Row],[Column3]]</f>
        <v>0</v>
      </c>
      <c r="P1193" t="s">
        <v>3070</v>
      </c>
      <c r="Q1193" t="str">
        <f>SUBSTITUTE(Table3[[#This Row],[Column1]],"'","")</f>
        <v>RXN-RNMK_c_FWD-YNL129W</v>
      </c>
      <c r="S1193" t="s">
        <v>1303</v>
      </c>
      <c r="T1193" t="s">
        <v>415</v>
      </c>
      <c r="U1193">
        <v>3.7510450700000001E-7</v>
      </c>
      <c r="V1193" cm="1">
        <f t="array" ref="V1193">(_xlfn._xlws.FILTER(Table3[Column2],Table3[Column2]=Table5[[#This Row],[Column1]],"")=Table5[[#This Row],[Column1]])*Table5[[#This Row],[Column3]]</f>
        <v>0</v>
      </c>
      <c r="X1193" t="s">
        <v>1107</v>
      </c>
      <c r="Y1193" t="s">
        <v>415</v>
      </c>
      <c r="Z1193">
        <v>4.6833577999999999E-8</v>
      </c>
      <c r="AA1193">
        <f>_xlfn.XLOOKUP(Table4[[#This Row],[Column1]],Table2[Column1],Table2[Column3])</f>
        <v>4.6833577999999999E-8</v>
      </c>
      <c r="AB1193">
        <f>(Table4[[#This Row],[old flux]]-Table4[[#This Row],[Column3]])/Table4[[#This Row],[old flux]]</f>
        <v>0</v>
      </c>
    </row>
    <row r="1194" spans="6:28" hidden="1" x14ac:dyDescent="0.2">
      <c r="F1194" t="s">
        <v>6945</v>
      </c>
      <c r="G1194">
        <f>_xlfn.XLOOKUP(SUBSTITUTE(Table6[[#This Row],[rxn]],"'",""),Table1[rxnid2],Table1[kapp (1/h)],MEDIAN(Table1[kapp (1/h)]))</f>
        <v>24803.684102600713</v>
      </c>
      <c r="J1194" t="s">
        <v>1304</v>
      </c>
      <c r="K1194" t="s">
        <v>415</v>
      </c>
      <c r="L1194">
        <v>8.8444181000000003E-8</v>
      </c>
      <c r="M1194" cm="1">
        <f t="array" ref="M1194">(_xlfn._xlws.FILTER(Table3[Column2],Table3[Column2]=Table2[[#This Row],[Column1]],"")=Table2[[#This Row],[Column1]])*Table2[[#This Row],[Column3]]</f>
        <v>0</v>
      </c>
      <c r="P1194" t="s">
        <v>3071</v>
      </c>
      <c r="Q1194" t="str">
        <f>SUBSTITUTE(Table3[[#This Row],[Column1]],"'","")</f>
        <v>RXN-RPE_c_FWD-YJL121C</v>
      </c>
      <c r="S1194" t="s">
        <v>1304</v>
      </c>
      <c r="T1194" t="s">
        <v>415</v>
      </c>
      <c r="U1194">
        <v>8.8444181000000003E-8</v>
      </c>
      <c r="V1194" cm="1">
        <f t="array" ref="V1194">(_xlfn._xlws.FILTER(Table3[Column2],Table3[Column2]=Table5[[#This Row],[Column1]],"")=Table5[[#This Row],[Column1]])*Table5[[#This Row],[Column3]]</f>
        <v>0</v>
      </c>
      <c r="X1194" t="s">
        <v>1108</v>
      </c>
      <c r="Y1194" t="s">
        <v>415</v>
      </c>
      <c r="Z1194">
        <v>2.5507327199999998E-7</v>
      </c>
      <c r="AA1194">
        <f>_xlfn.XLOOKUP(Table4[[#This Row],[Column1]],Table2[Column1],Table2[Column3])</f>
        <v>2.5507327199999998E-7</v>
      </c>
      <c r="AB1194">
        <f>(Table4[[#This Row],[old flux]]-Table4[[#This Row],[Column3]])/Table4[[#This Row],[old flux]]</f>
        <v>0</v>
      </c>
    </row>
    <row r="1195" spans="6:28" hidden="1" x14ac:dyDescent="0.2">
      <c r="F1195" t="s">
        <v>6946</v>
      </c>
      <c r="G1195">
        <f>_xlfn.XLOOKUP(SUBSTITUTE(Table6[[#This Row],[rxn]],"'",""),Table1[rxnid2],Table1[kapp (1/h)],MEDIAN(Table1[kapp (1/h)]))</f>
        <v>24803.684102600713</v>
      </c>
      <c r="J1195" t="s">
        <v>1305</v>
      </c>
      <c r="K1195" t="s">
        <v>415</v>
      </c>
      <c r="L1195">
        <v>9.0167083699999997E-7</v>
      </c>
      <c r="M1195" cm="1">
        <f t="array" ref="M1195">(_xlfn._xlws.FILTER(Table3[Column2],Table3[Column2]=Table2[[#This Row],[Column1]],"")=Table2[[#This Row],[Column1]])*Table2[[#This Row],[Column3]]</f>
        <v>0</v>
      </c>
      <c r="P1195" t="s">
        <v>3072</v>
      </c>
      <c r="Q1195" t="str">
        <f>SUBSTITUTE(Table3[[#This Row],[Column1]],"'","")</f>
        <v>RXN-RPE_c_REV-YJL121C</v>
      </c>
      <c r="S1195" t="s">
        <v>1305</v>
      </c>
      <c r="T1195" t="s">
        <v>415</v>
      </c>
      <c r="U1195">
        <v>9.0167083699999997E-7</v>
      </c>
      <c r="V1195" cm="1">
        <f t="array" ref="V1195">(_xlfn._xlws.FILTER(Table3[Column2],Table3[Column2]=Table5[[#This Row],[Column1]],"")=Table5[[#This Row],[Column1]])*Table5[[#This Row],[Column3]]</f>
        <v>0</v>
      </c>
      <c r="X1195" t="s">
        <v>1109</v>
      </c>
      <c r="Y1195" t="s">
        <v>415</v>
      </c>
      <c r="Z1195">
        <v>3.4669685000000001E-8</v>
      </c>
      <c r="AA1195">
        <f>_xlfn.XLOOKUP(Table4[[#This Row],[Column1]],Table2[Column1],Table2[Column3])</f>
        <v>3.4669685000000001E-8</v>
      </c>
      <c r="AB1195">
        <f>(Table4[[#This Row],[old flux]]-Table4[[#This Row],[Column3]])/Table4[[#This Row],[old flux]]</f>
        <v>0</v>
      </c>
    </row>
    <row r="1196" spans="6:28" hidden="1" x14ac:dyDescent="0.2">
      <c r="F1196" t="s">
        <v>6947</v>
      </c>
      <c r="G1196">
        <f>_xlfn.XLOOKUP(SUBSTITUTE(Table6[[#This Row],[rxn]],"'",""),Table1[rxnid2],Table1[kapp (1/h)],MEDIAN(Table1[kapp (1/h)]))</f>
        <v>24803.684102600713</v>
      </c>
      <c r="J1196" t="s">
        <v>1306</v>
      </c>
      <c r="K1196" t="s">
        <v>415</v>
      </c>
      <c r="L1196">
        <v>9.1853352700000004E-7</v>
      </c>
      <c r="M1196" cm="1">
        <f t="array" ref="M1196">(_xlfn._xlws.FILTER(Table3[Column2],Table3[Column2]=Table2[[#This Row],[Column1]],"")=Table2[[#This Row],[Column1]])*Table2[[#This Row],[Column3]]</f>
        <v>0</v>
      </c>
      <c r="P1196" t="s">
        <v>3073</v>
      </c>
      <c r="Q1196" t="str">
        <f>SUBSTITUTE(Table3[[#This Row],[Column1]],"'","")</f>
        <v>RXN-SAM24MT_c_FWD-YML008C</v>
      </c>
      <c r="S1196" t="s">
        <v>1306</v>
      </c>
      <c r="T1196" t="s">
        <v>415</v>
      </c>
      <c r="U1196">
        <v>9.1853352700000004E-7</v>
      </c>
      <c r="V1196" cm="1">
        <f t="array" ref="V1196">(_xlfn._xlws.FILTER(Table3[Column2],Table3[Column2]=Table5[[#This Row],[Column1]],"")=Table5[[#This Row],[Column1]])*Table5[[#This Row],[Column3]]</f>
        <v>0</v>
      </c>
      <c r="X1196" t="s">
        <v>5485</v>
      </c>
      <c r="Y1196" t="s">
        <v>415</v>
      </c>
      <c r="Z1196">
        <v>2.599364E-9</v>
      </c>
      <c r="AA1196" t="e">
        <f>_xlfn.XLOOKUP(Table4[[#This Row],[Column1]],Table2[Column1],Table2[Column3])</f>
        <v>#N/A</v>
      </c>
      <c r="AB1196" t="e">
        <f>(Table4[[#This Row],[old flux]]-Table4[[#This Row],[Column3]])/Table4[[#This Row],[old flux]]</f>
        <v>#N/A</v>
      </c>
    </row>
    <row r="1197" spans="6:28" hidden="1" x14ac:dyDescent="0.2">
      <c r="F1197" t="s">
        <v>6948</v>
      </c>
      <c r="G1197">
        <f>_xlfn.XLOOKUP(SUBSTITUTE(Table6[[#This Row],[rxn]],"'",""),Table1[rxnid2],Table1[kapp (1/h)],MEDIAN(Table1[kapp (1/h)]))</f>
        <v>24803.684102600713</v>
      </c>
      <c r="J1197" t="s">
        <v>1307</v>
      </c>
      <c r="K1197" t="s">
        <v>415</v>
      </c>
      <c r="L1197">
        <v>1.4887778669999999E-6</v>
      </c>
      <c r="M1197" cm="1">
        <f t="array" ref="M1197">(_xlfn._xlws.FILTER(Table3[Column2],Table3[Column2]=Table2[[#This Row],[Column1]],"")=Table2[[#This Row],[Column1]])*Table2[[#This Row],[Column3]]</f>
        <v>0</v>
      </c>
      <c r="P1197" t="s">
        <v>3074</v>
      </c>
      <c r="Q1197" t="str">
        <f>SUBSTITUTE(Table3[[#This Row],[Column1]],"'","")</f>
        <v>RXN-SFGTHi_c_FWD-YJL068C</v>
      </c>
      <c r="S1197" t="s">
        <v>1307</v>
      </c>
      <c r="T1197" t="s">
        <v>415</v>
      </c>
      <c r="U1197">
        <v>1.4887778669999999E-6</v>
      </c>
      <c r="V1197" cm="1">
        <f t="array" ref="V1197">(_xlfn._xlws.FILTER(Table3[Column2],Table3[Column2]=Table5[[#This Row],[Column1]],"")=Table5[[#This Row],[Column1]])*Table5[[#This Row],[Column3]]</f>
        <v>0</v>
      </c>
      <c r="X1197" t="s">
        <v>1110</v>
      </c>
      <c r="Y1197" t="s">
        <v>415</v>
      </c>
      <c r="Z1197">
        <v>6.5139764999999994E-8</v>
      </c>
      <c r="AA1197">
        <f>_xlfn.XLOOKUP(Table4[[#This Row],[Column1]],Table2[Column1],Table2[Column3])</f>
        <v>6.5139764999999994E-8</v>
      </c>
      <c r="AB1197">
        <f>(Table4[[#This Row],[old flux]]-Table4[[#This Row],[Column3]])/Table4[[#This Row],[old flux]]</f>
        <v>0</v>
      </c>
    </row>
    <row r="1198" spans="6:28" hidden="1" x14ac:dyDescent="0.2">
      <c r="F1198" t="s">
        <v>6949</v>
      </c>
      <c r="G1198">
        <f>_xlfn.XLOOKUP(SUBSTITUTE(Table6[[#This Row],[rxn]],"'",""),Table1[rxnid2],Table1[kapp (1/h)],MEDIAN(Table1[kapp (1/h)]))</f>
        <v>24803.684102600713</v>
      </c>
      <c r="J1198" t="s">
        <v>1308</v>
      </c>
      <c r="K1198" t="s">
        <v>415</v>
      </c>
      <c r="L1198">
        <v>1.7928293101999999E-5</v>
      </c>
      <c r="M1198" cm="1">
        <f t="array" ref="M1198">(_xlfn._xlws.FILTER(Table3[Column2],Table3[Column2]=Table2[[#This Row],[Column1]],"")=Table2[[#This Row],[Column1]])*Table2[[#This Row],[Column3]]</f>
        <v>0</v>
      </c>
      <c r="P1198" t="s">
        <v>3075</v>
      </c>
      <c r="Q1198" t="str">
        <f>SUBSTITUTE(Table3[[#This Row],[Column1]],"'","")</f>
        <v>RXN-SFGTHi_c_REV-YJL068C</v>
      </c>
      <c r="S1198" t="s">
        <v>1308</v>
      </c>
      <c r="T1198" t="s">
        <v>415</v>
      </c>
      <c r="U1198">
        <v>1.7928293101999999E-5</v>
      </c>
      <c r="V1198" cm="1">
        <f t="array" ref="V1198">(_xlfn._xlws.FILTER(Table3[Column2],Table3[Column2]=Table5[[#This Row],[Column1]],"")=Table5[[#This Row],[Column1]])*Table5[[#This Row],[Column3]]</f>
        <v>0</v>
      </c>
      <c r="X1198" t="s">
        <v>5486</v>
      </c>
      <c r="Y1198" t="s">
        <v>415</v>
      </c>
      <c r="Z1198">
        <v>9.6712999999999995E-10</v>
      </c>
      <c r="AA1198" t="e">
        <f>_xlfn.XLOOKUP(Table4[[#This Row],[Column1]],Table2[Column1],Table2[Column3])</f>
        <v>#N/A</v>
      </c>
      <c r="AB1198" t="e">
        <f>(Table4[[#This Row],[old flux]]-Table4[[#This Row],[Column3]])/Table4[[#This Row],[old flux]]</f>
        <v>#N/A</v>
      </c>
    </row>
    <row r="1199" spans="6:28" hidden="1" x14ac:dyDescent="0.2">
      <c r="F1199" t="s">
        <v>6950</v>
      </c>
      <c r="G1199">
        <f>_xlfn.XLOOKUP(SUBSTITUTE(Table6[[#This Row],[rxn]],"'",""),Table1[rxnid2],Table1[kapp (1/h)],MEDIAN(Table1[kapp (1/h)]))</f>
        <v>24803.684102600713</v>
      </c>
      <c r="J1199" t="s">
        <v>1309</v>
      </c>
      <c r="K1199" t="s">
        <v>415</v>
      </c>
      <c r="L1199">
        <v>4.04691707E-7</v>
      </c>
      <c r="M1199" cm="1">
        <f t="array" ref="M1199">(_xlfn._xlws.FILTER(Table3[Column2],Table3[Column2]=Table2[[#This Row],[Column1]],"")=Table2[[#This Row],[Column1]])*Table2[[#This Row],[Column3]]</f>
        <v>0</v>
      </c>
      <c r="P1199" t="s">
        <v>3076</v>
      </c>
      <c r="Q1199" t="str">
        <f>SUBSTITUTE(Table3[[#This Row],[Column1]],"'","")</f>
        <v>RXN-SACCD2_c_FWD-YIR034C</v>
      </c>
      <c r="S1199" t="s">
        <v>1309</v>
      </c>
      <c r="T1199" t="s">
        <v>415</v>
      </c>
      <c r="U1199">
        <v>4.04691707E-7</v>
      </c>
      <c r="V1199" cm="1">
        <f t="array" ref="V1199">(_xlfn._xlws.FILTER(Table3[Column2],Table3[Column2]=Table5[[#This Row],[Column1]],"")=Table5[[#This Row],[Column1]])*Table5[[#This Row],[Column3]]</f>
        <v>0</v>
      </c>
      <c r="X1199" t="s">
        <v>1111</v>
      </c>
      <c r="Y1199" t="s">
        <v>415</v>
      </c>
      <c r="Z1199">
        <v>1.1565739900000001E-7</v>
      </c>
      <c r="AA1199">
        <f>_xlfn.XLOOKUP(Table4[[#This Row],[Column1]],Table2[Column1],Table2[Column3])</f>
        <v>1.1565739900000001E-7</v>
      </c>
      <c r="AB1199">
        <f>(Table4[[#This Row],[old flux]]-Table4[[#This Row],[Column3]])/Table4[[#This Row],[old flux]]</f>
        <v>0</v>
      </c>
    </row>
    <row r="1200" spans="6:28" hidden="1" x14ac:dyDescent="0.2">
      <c r="F1200" t="s">
        <v>6951</v>
      </c>
      <c r="G1200">
        <f>_xlfn.XLOOKUP(SUBSTITUTE(Table6[[#This Row],[rxn]],"'",""),Table1[rxnid2],Table1[kapp (1/h)],MEDIAN(Table1[kapp (1/h)]))</f>
        <v>24803.684102600713</v>
      </c>
      <c r="J1200" t="s">
        <v>1310</v>
      </c>
      <c r="K1200" t="s">
        <v>415</v>
      </c>
      <c r="L1200">
        <v>5.7950004299999997E-7</v>
      </c>
      <c r="M1200" cm="1">
        <f t="array" ref="M1200">(_xlfn._xlws.FILTER(Table3[Column2],Table3[Column2]=Table2[[#This Row],[Column1]],"")=Table2[[#This Row],[Column1]])*Table2[[#This Row],[Column3]]</f>
        <v>0</v>
      </c>
      <c r="P1200" t="s">
        <v>3077</v>
      </c>
      <c r="Q1200" t="str">
        <f>SUBSTITUTE(Table3[[#This Row],[Column1]],"'","")</f>
        <v>RXN-SACCD1_c_FWD-YNR050C</v>
      </c>
      <c r="S1200" t="s">
        <v>1310</v>
      </c>
      <c r="T1200" t="s">
        <v>415</v>
      </c>
      <c r="U1200">
        <v>5.7950004299999997E-7</v>
      </c>
      <c r="V1200" cm="1">
        <f t="array" ref="V1200">(_xlfn._xlws.FILTER(Table3[Column2],Table3[Column2]=Table5[[#This Row],[Column1]],"")=Table5[[#This Row],[Column1]])*Table5[[#This Row],[Column3]]</f>
        <v>0</v>
      </c>
      <c r="X1200" t="s">
        <v>1112</v>
      </c>
      <c r="Y1200" t="s">
        <v>415</v>
      </c>
      <c r="Z1200">
        <v>1.99152961E-7</v>
      </c>
      <c r="AA1200">
        <f>_xlfn.XLOOKUP(Table4[[#This Row],[Column1]],Table2[Column1],Table2[Column3])</f>
        <v>1.99152961E-7</v>
      </c>
      <c r="AB1200">
        <f>(Table4[[#This Row],[old flux]]-Table4[[#This Row],[Column3]])/Table4[[#This Row],[old flux]]</f>
        <v>0</v>
      </c>
    </row>
    <row r="1201" spans="6:28" hidden="1" x14ac:dyDescent="0.2">
      <c r="F1201" t="s">
        <v>6952</v>
      </c>
      <c r="G1201">
        <f>_xlfn.XLOOKUP(SUBSTITUTE(Table6[[#This Row],[rxn]],"'",""),Table1[rxnid2],Table1[kapp (1/h)],MEDIAN(Table1[kapp (1/h)]))</f>
        <v>24803.684102600713</v>
      </c>
      <c r="J1201" t="s">
        <v>1311</v>
      </c>
      <c r="K1201" t="s">
        <v>415</v>
      </c>
      <c r="L1201">
        <v>1.2699254E-8</v>
      </c>
      <c r="M1201" cm="1">
        <f t="array" ref="M1201">(_xlfn._xlws.FILTER(Table3[Column2],Table3[Column2]=Table2[[#This Row],[Column1]],"")=Table2[[#This Row],[Column1]])*Table2[[#This Row],[Column3]]</f>
        <v>0</v>
      </c>
      <c r="P1201" t="s">
        <v>3078</v>
      </c>
      <c r="Q1201" t="str">
        <f>SUBSTITUTE(Table3[[#This Row],[Column1]],"'","")</f>
        <v>RXN-FBA3_c_FWD-YKL060C</v>
      </c>
      <c r="S1201" t="s">
        <v>1311</v>
      </c>
      <c r="T1201" t="s">
        <v>415</v>
      </c>
      <c r="U1201">
        <v>1.2699254E-8</v>
      </c>
      <c r="V1201" cm="1">
        <f t="array" ref="V1201">(_xlfn._xlws.FILTER(Table3[Column2],Table3[Column2]=Table5[[#This Row],[Column1]],"")=Table5[[#This Row],[Column1]])*Table5[[#This Row],[Column3]]</f>
        <v>0</v>
      </c>
      <c r="X1201" t="s">
        <v>5487</v>
      </c>
      <c r="Y1201" t="s">
        <v>415</v>
      </c>
      <c r="Z1201">
        <v>3.0645999999999999E-9</v>
      </c>
      <c r="AA1201" t="e">
        <f>_xlfn.XLOOKUP(Table4[[#This Row],[Column1]],Table2[Column1],Table2[Column3])</f>
        <v>#N/A</v>
      </c>
      <c r="AB1201" t="e">
        <f>(Table4[[#This Row],[old flux]]-Table4[[#This Row],[Column3]])/Table4[[#This Row],[old flux]]</f>
        <v>#N/A</v>
      </c>
    </row>
    <row r="1202" spans="6:28" hidden="1" x14ac:dyDescent="0.2">
      <c r="F1202" t="s">
        <v>6953</v>
      </c>
      <c r="G1202">
        <f>_xlfn.XLOOKUP(SUBSTITUTE(Table6[[#This Row],[rxn]],"'",""),Table1[rxnid2],Table1[kapp (1/h)],MEDIAN(Table1[kapp (1/h)]))</f>
        <v>24803.684102600713</v>
      </c>
      <c r="J1202" t="s">
        <v>1312</v>
      </c>
      <c r="K1202" t="s">
        <v>415</v>
      </c>
      <c r="L1202">
        <v>1.3742838000000001E-7</v>
      </c>
      <c r="M1202" cm="1">
        <f t="array" ref="M1202">(_xlfn._xlws.FILTER(Table3[Column2],Table3[Column2]=Table2[[#This Row],[Column1]],"")=Table2[[#This Row],[Column1]])*Table2[[#This Row],[Column3]]</f>
        <v>0</v>
      </c>
      <c r="P1202" t="s">
        <v>3079</v>
      </c>
      <c r="Q1202" t="str">
        <f>SUBSTITUTE(Table3[[#This Row],[Column1]],"'","")</f>
        <v>RXN-FBA3_c_REV-YKL060C</v>
      </c>
      <c r="S1202" t="s">
        <v>1312</v>
      </c>
      <c r="T1202" t="s">
        <v>415</v>
      </c>
      <c r="U1202">
        <v>1.3742838000000001E-7</v>
      </c>
      <c r="V1202" cm="1">
        <f t="array" ref="V1202">(_xlfn._xlws.FILTER(Table3[Column2],Table3[Column2]=Table5[[#This Row],[Column1]],"")=Table5[[#This Row],[Column1]])*Table5[[#This Row],[Column3]]</f>
        <v>0</v>
      </c>
      <c r="X1202" t="s">
        <v>5488</v>
      </c>
      <c r="Y1202" t="s">
        <v>415</v>
      </c>
      <c r="Z1202">
        <v>7.1410899999999998E-9</v>
      </c>
      <c r="AA1202" t="e">
        <f>_xlfn.XLOOKUP(Table4[[#This Row],[Column1]],Table2[Column1],Table2[Column3])</f>
        <v>#N/A</v>
      </c>
      <c r="AB1202" t="e">
        <f>(Table4[[#This Row],[old flux]]-Table4[[#This Row],[Column3]])/Table4[[#This Row],[old flux]]</f>
        <v>#N/A</v>
      </c>
    </row>
    <row r="1203" spans="6:28" hidden="1" x14ac:dyDescent="0.2">
      <c r="F1203" t="s">
        <v>6954</v>
      </c>
      <c r="G1203">
        <f>_xlfn.XLOOKUP(SUBSTITUTE(Table6[[#This Row],[rxn]],"'",""),Table1[rxnid2],Table1[kapp (1/h)],MEDIAN(Table1[kapp (1/h)]))</f>
        <v>24803.684102600713</v>
      </c>
      <c r="J1203" t="s">
        <v>1313</v>
      </c>
      <c r="K1203" t="s">
        <v>415</v>
      </c>
      <c r="L1203">
        <v>3.8533475000000001E-8</v>
      </c>
      <c r="M1203" cm="1">
        <f t="array" ref="M1203">(_xlfn._xlws.FILTER(Table3[Column2],Table3[Column2]=Table2[[#This Row],[Column1]],"")=Table2[[#This Row],[Column1]])*Table2[[#This Row],[Column3]]</f>
        <v>0</v>
      </c>
      <c r="P1203" t="s">
        <v>3080</v>
      </c>
      <c r="Q1203" t="str">
        <f>SUBSTITUTE(Table3[[#This Row],[Column1]],"'","")</f>
        <v>RXN-SERTRS_c_FWD-YDR023W</v>
      </c>
      <c r="S1203" t="s">
        <v>1313</v>
      </c>
      <c r="T1203" t="s">
        <v>415</v>
      </c>
      <c r="U1203">
        <v>3.8533475000000001E-8</v>
      </c>
      <c r="V1203" cm="1">
        <f t="array" ref="V1203">(_xlfn._xlws.FILTER(Table3[Column2],Table3[Column2]=Table5[[#This Row],[Column1]],"")=Table5[[#This Row],[Column1]])*Table5[[#This Row],[Column3]]</f>
        <v>0</v>
      </c>
      <c r="X1203" t="s">
        <v>5489</v>
      </c>
      <c r="Y1203" t="s">
        <v>415</v>
      </c>
      <c r="Z1203">
        <v>2.6062860000000001E-9</v>
      </c>
      <c r="AA1203" t="e">
        <f>_xlfn.XLOOKUP(Table4[[#This Row],[Column1]],Table2[Column1],Table2[Column3])</f>
        <v>#N/A</v>
      </c>
      <c r="AB1203" t="e">
        <f>(Table4[[#This Row],[old flux]]-Table4[[#This Row],[Column3]])/Table4[[#This Row],[old flux]]</f>
        <v>#N/A</v>
      </c>
    </row>
    <row r="1204" spans="6:28" hidden="1" x14ac:dyDescent="0.2">
      <c r="F1204" t="s">
        <v>6955</v>
      </c>
      <c r="G1204">
        <f>_xlfn.XLOOKUP(SUBSTITUTE(Table6[[#This Row],[rxn]],"'",""),Table1[rxnid2],Table1[kapp (1/h)],MEDIAN(Table1[kapp (1/h)]))</f>
        <v>24803.684102600713</v>
      </c>
      <c r="J1204" t="s">
        <v>1314</v>
      </c>
      <c r="K1204" t="s">
        <v>415</v>
      </c>
      <c r="L1204">
        <v>1.4485197139999999E-6</v>
      </c>
      <c r="M1204" cm="1">
        <f t="array" ref="M1204">(_xlfn._xlws.FILTER(Table3[Column2],Table3[Column2]=Table2[[#This Row],[Column1]],"")=Table2[[#This Row],[Column1]])*Table2[[#This Row],[Column3]]</f>
        <v>0</v>
      </c>
      <c r="P1204" t="s">
        <v>3081</v>
      </c>
      <c r="Q1204" t="str">
        <f>SUBSTITUTE(Table3[[#This Row],[Column1]],"'","")</f>
        <v>RXN-SERTRS_c_FWD-YHR011W</v>
      </c>
      <c r="S1204" t="s">
        <v>1314</v>
      </c>
      <c r="T1204" t="s">
        <v>415</v>
      </c>
      <c r="U1204">
        <v>1.4485197139999999E-6</v>
      </c>
      <c r="V1204" cm="1">
        <f t="array" ref="V1204">(_xlfn._xlws.FILTER(Table3[Column2],Table3[Column2]=Table5[[#This Row],[Column1]],"")=Table5[[#This Row],[Column1]])*Table5[[#This Row],[Column3]]</f>
        <v>0</v>
      </c>
      <c r="X1204" t="s">
        <v>5490</v>
      </c>
      <c r="Y1204" t="s">
        <v>415</v>
      </c>
      <c r="Z1204">
        <v>3.973591E-9</v>
      </c>
      <c r="AA1204" t="e">
        <f>_xlfn.XLOOKUP(Table4[[#This Row],[Column1]],Table2[Column1],Table2[Column3])</f>
        <v>#N/A</v>
      </c>
      <c r="AB1204" t="e">
        <f>(Table4[[#This Row],[old flux]]-Table4[[#This Row],[Column3]])/Table4[[#This Row],[old flux]]</f>
        <v>#N/A</v>
      </c>
    </row>
    <row r="1205" spans="6:28" hidden="1" x14ac:dyDescent="0.2">
      <c r="F1205" t="s">
        <v>6956</v>
      </c>
      <c r="G1205">
        <f>_xlfn.XLOOKUP(SUBSTITUTE(Table6[[#This Row],[rxn]],"'",""),Table1[rxnid2],Table1[kapp (1/h)],MEDIAN(Table1[kapp (1/h)]))</f>
        <v>24803.684102600713</v>
      </c>
      <c r="J1205" t="s">
        <v>1315</v>
      </c>
      <c r="K1205" t="s">
        <v>415</v>
      </c>
      <c r="L1205">
        <v>3.1798924000000001E-8</v>
      </c>
      <c r="M1205" cm="1">
        <f t="array" ref="M1205">(_xlfn._xlws.FILTER(Table3[Column2],Table3[Column2]=Table2[[#This Row],[Column1]],"")=Table2[[#This Row],[Column1]])*Table2[[#This Row],[Column3]]</f>
        <v>0</v>
      </c>
      <c r="P1205" t="s">
        <v>3082</v>
      </c>
      <c r="Q1205" t="str">
        <f>SUBSTITUTE(Table3[[#This Row],[Column1]],"'","")</f>
        <v>RXN-SHK3Di_c_FWD-YDR127W</v>
      </c>
      <c r="S1205" t="s">
        <v>1315</v>
      </c>
      <c r="T1205" t="s">
        <v>415</v>
      </c>
      <c r="U1205">
        <v>3.1798924000000001E-8</v>
      </c>
      <c r="V1205" cm="1">
        <f t="array" ref="V1205">(_xlfn._xlws.FILTER(Table3[Column2],Table3[Column2]=Table5[[#This Row],[Column1]],"")=Table5[[#This Row],[Column1]])*Table5[[#This Row],[Column3]]</f>
        <v>0</v>
      </c>
      <c r="X1205" t="s">
        <v>5491</v>
      </c>
      <c r="Y1205" t="s">
        <v>415</v>
      </c>
      <c r="Z1205">
        <v>9.2086700000000006E-9</v>
      </c>
      <c r="AA1205" t="e">
        <f>_xlfn.XLOOKUP(Table4[[#This Row],[Column1]],Table2[Column1],Table2[Column3])</f>
        <v>#N/A</v>
      </c>
      <c r="AB1205" t="e">
        <f>(Table4[[#This Row],[old flux]]-Table4[[#This Row],[Column3]])/Table4[[#This Row],[old flux]]</f>
        <v>#N/A</v>
      </c>
    </row>
    <row r="1206" spans="6:28" hidden="1" x14ac:dyDescent="0.2">
      <c r="F1206" t="s">
        <v>6957</v>
      </c>
      <c r="G1206">
        <f>_xlfn.XLOOKUP(SUBSTITUTE(Table6[[#This Row],[rxn]],"'",""),Table1[rxnid2],Table1[kapp (1/h)],MEDIAN(Table1[kapp (1/h)]))</f>
        <v>24803.684102600713</v>
      </c>
      <c r="J1206" t="s">
        <v>1316</v>
      </c>
      <c r="K1206" t="s">
        <v>415</v>
      </c>
      <c r="L1206">
        <v>1.1374537969E-5</v>
      </c>
      <c r="M1206" cm="1">
        <f t="array" ref="M1206">(_xlfn._xlws.FILTER(Table3[Column2],Table3[Column2]=Table2[[#This Row],[Column1]],"")=Table2[[#This Row],[Column1]])*Table2[[#This Row],[Column3]]</f>
        <v>0</v>
      </c>
      <c r="P1206" t="s">
        <v>3083</v>
      </c>
      <c r="Q1206" t="str">
        <f>SUBSTITUTE(Table3[[#This Row],[Column1]],"'","")</f>
        <v>RXN-SHKK_c_FWD-YDR127W</v>
      </c>
      <c r="S1206" t="s">
        <v>1316</v>
      </c>
      <c r="T1206" t="s">
        <v>415</v>
      </c>
      <c r="U1206">
        <v>1.1374537969E-5</v>
      </c>
      <c r="V1206" cm="1">
        <f t="array" ref="V1206">(_xlfn._xlws.FILTER(Table3[Column2],Table3[Column2]=Table5[[#This Row],[Column1]],"")=Table5[[#This Row],[Column1]])*Table5[[#This Row],[Column3]]</f>
        <v>0</v>
      </c>
      <c r="X1206" t="s">
        <v>1113</v>
      </c>
      <c r="Y1206" t="s">
        <v>415</v>
      </c>
      <c r="Z1206">
        <v>1.93107143E-7</v>
      </c>
      <c r="AA1206">
        <f>_xlfn.XLOOKUP(Table4[[#This Row],[Column1]],Table2[Column1],Table2[Column3])</f>
        <v>1.93107143E-7</v>
      </c>
      <c r="AB1206">
        <f>(Table4[[#This Row],[old flux]]-Table4[[#This Row],[Column3]])/Table4[[#This Row],[old flux]]</f>
        <v>0</v>
      </c>
    </row>
    <row r="1207" spans="6:28" hidden="1" x14ac:dyDescent="0.2">
      <c r="F1207" t="s">
        <v>6958</v>
      </c>
      <c r="G1207">
        <f>_xlfn.XLOOKUP(SUBSTITUTE(Table6[[#This Row],[rxn]],"'",""),Table1[rxnid2],Table1[kapp (1/h)],MEDIAN(Table1[kapp (1/h)]))</f>
        <v>24803.684102600713</v>
      </c>
      <c r="J1207" t="s">
        <v>1317</v>
      </c>
      <c r="K1207" t="s">
        <v>415</v>
      </c>
      <c r="L1207">
        <v>2.02461787E-7</v>
      </c>
      <c r="M1207" cm="1">
        <f t="array" ref="M1207">(_xlfn._xlws.FILTER(Table3[Column2],Table3[Column2]=Table2[[#This Row],[Column1]],"")=Table2[[#This Row],[Column1]])*Table2[[#This Row],[Column3]]</f>
        <v>0</v>
      </c>
      <c r="P1207" t="s">
        <v>3084</v>
      </c>
      <c r="Q1207" t="str">
        <f>SUBSTITUTE(Table3[[#This Row],[Column1]],"'","")</f>
        <v>RXN-SHCHD2_c_FWD-YBR213W</v>
      </c>
      <c r="S1207" t="s">
        <v>1317</v>
      </c>
      <c r="T1207" t="s">
        <v>415</v>
      </c>
      <c r="U1207">
        <v>2.02461787E-7</v>
      </c>
      <c r="V1207" cm="1">
        <f t="array" ref="V1207">(_xlfn._xlws.FILTER(Table3[Column2],Table3[Column2]=Table5[[#This Row],[Column1]],"")=Table5[[#This Row],[Column1]])*Table5[[#This Row],[Column3]]</f>
        <v>0</v>
      </c>
      <c r="X1207" t="s">
        <v>1114</v>
      </c>
      <c r="Y1207" t="s">
        <v>415</v>
      </c>
      <c r="Z1207">
        <v>1.2110508E-8</v>
      </c>
      <c r="AA1207">
        <f>_xlfn.XLOOKUP(Table4[[#This Row],[Column1]],Table2[Column1],Table2[Column3])</f>
        <v>1.2110508E-8</v>
      </c>
      <c r="AB1207">
        <f>(Table4[[#This Row],[old flux]]-Table4[[#This Row],[Column3]])/Table4[[#This Row],[old flux]]</f>
        <v>0</v>
      </c>
    </row>
    <row r="1208" spans="6:28" hidden="1" x14ac:dyDescent="0.2">
      <c r="F1208" t="s">
        <v>6959</v>
      </c>
      <c r="G1208">
        <f>_xlfn.XLOOKUP(SUBSTITUTE(Table6[[#This Row],[rxn]],"'",""),Table1[rxnid2],Table1[kapp (1/h)],MEDIAN(Table1[kapp (1/h)]))</f>
        <v>24803.684102600713</v>
      </c>
      <c r="J1208" t="s">
        <v>1318</v>
      </c>
      <c r="K1208" t="s">
        <v>415</v>
      </c>
      <c r="L1208">
        <v>8.6227306999999997E-8</v>
      </c>
      <c r="M1208" cm="1">
        <f t="array" ref="M1208">(_xlfn._xlws.FILTER(Table3[Column2],Table3[Column2]=Table2[[#This Row],[Column1]],"")=Table2[[#This Row],[Column1]])*Table2[[#This Row],[Column3]]</f>
        <v>0</v>
      </c>
      <c r="P1208" t="s">
        <v>3085</v>
      </c>
      <c r="Q1208" t="str">
        <f>SUBSTITUTE(Table3[[#This Row],[Column1]],"'","")</f>
        <v>RXN-SHCHF_c_FWD-YBR213W</v>
      </c>
      <c r="S1208" t="s">
        <v>1318</v>
      </c>
      <c r="T1208" t="s">
        <v>415</v>
      </c>
      <c r="U1208">
        <v>8.6227306999999997E-8</v>
      </c>
      <c r="V1208" cm="1">
        <f t="array" ref="V1208">(_xlfn._xlws.FILTER(Table3[Column2],Table3[Column2]=Table5[[#This Row],[Column1]],"")=Table5[[#This Row],[Column1]])*Table5[[#This Row],[Column3]]</f>
        <v>0</v>
      </c>
      <c r="X1208" t="s">
        <v>5492</v>
      </c>
      <c r="Y1208" t="s">
        <v>415</v>
      </c>
      <c r="Z1208">
        <v>9.7639020000000008E-9</v>
      </c>
      <c r="AA1208" t="e">
        <f>_xlfn.XLOOKUP(Table4[[#This Row],[Column1]],Table2[Column1],Table2[Column3])</f>
        <v>#N/A</v>
      </c>
      <c r="AB1208" t="e">
        <f>(Table4[[#This Row],[old flux]]-Table4[[#This Row],[Column3]])/Table4[[#This Row],[old flux]]</f>
        <v>#N/A</v>
      </c>
    </row>
    <row r="1209" spans="6:28" hidden="1" x14ac:dyDescent="0.2">
      <c r="F1209" t="s">
        <v>6960</v>
      </c>
      <c r="G1209">
        <f>_xlfn.XLOOKUP(SUBSTITUTE(Table6[[#This Row],[rxn]],"'",""),Table1[rxnid2],Table1[kapp (1/h)],MEDIAN(Table1[kapp (1/h)]))</f>
        <v>24803.684102600713</v>
      </c>
      <c r="J1209" t="s">
        <v>1319</v>
      </c>
      <c r="K1209" t="s">
        <v>415</v>
      </c>
      <c r="L1209">
        <v>4.2404018E-8</v>
      </c>
      <c r="M1209" cm="1">
        <f t="array" ref="M1209">(_xlfn._xlws.FILTER(Table3[Column2],Table3[Column2]=Table2[[#This Row],[Column1]],"")=Table2[[#This Row],[Column1]])*Table2[[#This Row],[Column3]]</f>
        <v>0</v>
      </c>
      <c r="P1209" t="s">
        <v>3086</v>
      </c>
      <c r="Q1209" t="str">
        <f>SUBSTITUTE(Table3[[#This Row],[Column1]],"'","")</f>
        <v>RXN-SPMS_c_FWD-YPR069C</v>
      </c>
      <c r="S1209" t="s">
        <v>1319</v>
      </c>
      <c r="T1209" t="s">
        <v>415</v>
      </c>
      <c r="U1209">
        <v>4.2404018E-8</v>
      </c>
      <c r="V1209" cm="1">
        <f t="array" ref="V1209">(_xlfn._xlws.FILTER(Table3[Column2],Table3[Column2]=Table5[[#This Row],[Column1]],"")=Table5[[#This Row],[Column1]])*Table5[[#This Row],[Column3]]</f>
        <v>0</v>
      </c>
      <c r="X1209" t="s">
        <v>1115</v>
      </c>
      <c r="Y1209" t="s">
        <v>415</v>
      </c>
      <c r="Z1209">
        <v>6.7858495999999997E-8</v>
      </c>
      <c r="AA1209">
        <f>_xlfn.XLOOKUP(Table4[[#This Row],[Column1]],Table2[Column1],Table2[Column3])</f>
        <v>6.7858495999999997E-8</v>
      </c>
      <c r="AB1209">
        <f>(Table4[[#This Row],[old flux]]-Table4[[#This Row],[Column3]])/Table4[[#This Row],[old flux]]</f>
        <v>0</v>
      </c>
    </row>
    <row r="1210" spans="6:28" hidden="1" x14ac:dyDescent="0.2">
      <c r="F1210" t="s">
        <v>6961</v>
      </c>
      <c r="G1210">
        <f>_xlfn.XLOOKUP(SUBSTITUTE(Table6[[#This Row],[rxn]],"'",""),Table1[rxnid2],Table1[kapp (1/h)],MEDIAN(Table1[kapp (1/h)]))</f>
        <v>24803.684102600713</v>
      </c>
      <c r="J1210" t="s">
        <v>1320</v>
      </c>
      <c r="K1210" t="s">
        <v>415</v>
      </c>
      <c r="L1210">
        <v>2.7654158900000001E-7</v>
      </c>
      <c r="M1210" cm="1">
        <f t="array" ref="M1210">(_xlfn._xlws.FILTER(Table3[Column2],Table3[Column2]=Table2[[#This Row],[Column1]],"")=Table2[[#This Row],[Column1]])*Table2[[#This Row],[Column3]]</f>
        <v>0</v>
      </c>
      <c r="P1210" t="s">
        <v>3087</v>
      </c>
      <c r="Q1210" t="str">
        <f>SUBSTITUTE(Table3[[#This Row],[Column1]],"'","")</f>
        <v>RXN-SPRMS_c_FWD-YLR146C</v>
      </c>
      <c r="S1210" t="s">
        <v>1320</v>
      </c>
      <c r="T1210" t="s">
        <v>415</v>
      </c>
      <c r="U1210">
        <v>2.7654158900000001E-7</v>
      </c>
      <c r="V1210" cm="1">
        <f t="array" ref="V1210">(_xlfn._xlws.FILTER(Table3[Column2],Table3[Column2]=Table5[[#This Row],[Column1]],"")=Table5[[#This Row],[Column1]])*Table5[[#This Row],[Column3]]</f>
        <v>0</v>
      </c>
      <c r="X1210" t="s">
        <v>5493</v>
      </c>
      <c r="Y1210" t="s">
        <v>415</v>
      </c>
      <c r="Z1210">
        <v>1.36221E-10</v>
      </c>
      <c r="AA1210" t="e">
        <f>_xlfn.XLOOKUP(Table4[[#This Row],[Column1]],Table2[Column1],Table2[Column3])</f>
        <v>#N/A</v>
      </c>
      <c r="AB1210" t="e">
        <f>(Table4[[#This Row],[old flux]]-Table4[[#This Row],[Column3]])/Table4[[#This Row],[old flux]]</f>
        <v>#N/A</v>
      </c>
    </row>
    <row r="1211" spans="6:28" hidden="1" x14ac:dyDescent="0.2">
      <c r="F1211" t="s">
        <v>6962</v>
      </c>
      <c r="G1211">
        <f>_xlfn.XLOOKUP(SUBSTITUTE(Table6[[#This Row],[rxn]],"'",""),Table1[rxnid2],Table1[kapp (1/h)],MEDIAN(Table1[kapp (1/h)]))</f>
        <v>24803.684102600713</v>
      </c>
      <c r="J1211" t="s">
        <v>1321</v>
      </c>
      <c r="K1211" t="s">
        <v>415</v>
      </c>
      <c r="L1211">
        <v>1.2812601999999999E-8</v>
      </c>
      <c r="M1211" cm="1">
        <f t="array" ref="M1211">(_xlfn._xlws.FILTER(Table3[Column2],Table3[Column2]=Table2[[#This Row],[Column1]],"")=Table2[[#This Row],[Column1]])*Table2[[#This Row],[Column3]]</f>
        <v>0</v>
      </c>
      <c r="P1211" t="s">
        <v>3088</v>
      </c>
      <c r="Q1211" t="str">
        <f>SUBSTITUTE(Table3[[#This Row],[Column1]],"'","")</f>
        <v>RXN-SPHPL_r_FWD-YDR294C</v>
      </c>
      <c r="S1211" t="s">
        <v>1321</v>
      </c>
      <c r="T1211" t="s">
        <v>415</v>
      </c>
      <c r="U1211">
        <v>1.2812601999999999E-8</v>
      </c>
      <c r="V1211" cm="1">
        <f t="array" ref="V1211">(_xlfn._xlws.FILTER(Table3[Column2],Table3[Column2]=Table5[[#This Row],[Column1]],"")=Table5[[#This Row],[Column1]])*Table5[[#This Row],[Column3]]</f>
        <v>0</v>
      </c>
      <c r="X1211" t="s">
        <v>5494</v>
      </c>
      <c r="Y1211" t="s">
        <v>415</v>
      </c>
      <c r="Z1211">
        <v>2.0414839999999999E-9</v>
      </c>
      <c r="AA1211" t="e">
        <f>_xlfn.XLOOKUP(Table4[[#This Row],[Column1]],Table2[Column1],Table2[Column3])</f>
        <v>#N/A</v>
      </c>
      <c r="AB1211" t="e">
        <f>(Table4[[#This Row],[old flux]]-Table4[[#This Row],[Column3]])/Table4[[#This Row],[old flux]]</f>
        <v>#N/A</v>
      </c>
    </row>
    <row r="1212" spans="6:28" hidden="1" x14ac:dyDescent="0.2">
      <c r="F1212" t="s">
        <v>6963</v>
      </c>
      <c r="G1212">
        <f>_xlfn.XLOOKUP(SUBSTITUTE(Table6[[#This Row],[rxn]],"'",""),Table1[rxnid2],Table1[kapp (1/h)],MEDIAN(Table1[kapp (1/h)]))</f>
        <v>24803.684102600713</v>
      </c>
      <c r="J1212" t="s">
        <v>1322</v>
      </c>
      <c r="K1212" t="s">
        <v>415</v>
      </c>
      <c r="L1212">
        <v>4.4525408000000001E-8</v>
      </c>
      <c r="M1212" cm="1">
        <f t="array" ref="M1212">(_xlfn._xlws.FILTER(Table3[Column2],Table3[Column2]=Table2[[#This Row],[Column1]],"")=Table2[[#This Row],[Column1]])*Table2[[#This Row],[Column3]]</f>
        <v>0</v>
      </c>
      <c r="P1212" t="s">
        <v>3089</v>
      </c>
      <c r="Q1212" t="str">
        <f>SUBSTITUTE(Table3[[#This Row],[Column1]],"'","")</f>
        <v>RXN-SBPP2_r_FWD-YKR053C</v>
      </c>
      <c r="S1212" t="s">
        <v>1322</v>
      </c>
      <c r="T1212" t="s">
        <v>415</v>
      </c>
      <c r="U1212">
        <v>4.4525408000000001E-8</v>
      </c>
      <c r="V1212" cm="1">
        <f t="array" ref="V1212">(_xlfn._xlws.FILTER(Table3[Column2],Table3[Column2]=Table5[[#This Row],[Column1]],"")=Table5[[#This Row],[Column1]])*Table5[[#This Row],[Column3]]</f>
        <v>0</v>
      </c>
      <c r="X1212" t="s">
        <v>1116</v>
      </c>
      <c r="Y1212" t="s">
        <v>415</v>
      </c>
      <c r="Z1212">
        <v>5.1192694999999999E-8</v>
      </c>
      <c r="AA1212">
        <f>_xlfn.XLOOKUP(Table4[[#This Row],[Column1]],Table2[Column1],Table2[Column3])</f>
        <v>5.1192694999999999E-8</v>
      </c>
      <c r="AB1212">
        <f>(Table4[[#This Row],[old flux]]-Table4[[#This Row],[Column3]])/Table4[[#This Row],[old flux]]</f>
        <v>0</v>
      </c>
    </row>
    <row r="1213" spans="6:28" hidden="1" x14ac:dyDescent="0.2">
      <c r="F1213" t="s">
        <v>6964</v>
      </c>
      <c r="G1213">
        <f>_xlfn.XLOOKUP(SUBSTITUTE(Table6[[#This Row],[rxn]],"'",""),Table1[rxnid2],Table1[kapp (1/h)],MEDIAN(Table1[kapp (1/h)]))</f>
        <v>24803.684102600713</v>
      </c>
      <c r="J1213" t="s">
        <v>1323</v>
      </c>
      <c r="K1213" t="s">
        <v>415</v>
      </c>
      <c r="L1213">
        <v>7.7226014000000004E-8</v>
      </c>
      <c r="M1213" cm="1">
        <f t="array" ref="M1213">(_xlfn._xlws.FILTER(Table3[Column2],Table3[Column2]=Table2[[#This Row],[Column1]],"")=Table2[[#This Row],[Column1]])*Table2[[#This Row],[Column3]]</f>
        <v>0</v>
      </c>
      <c r="P1213" t="s">
        <v>3090</v>
      </c>
      <c r="Q1213" t="str">
        <f>SUBSTITUTE(Table3[[#This Row],[Column1]],"'","")</f>
        <v>RXN-SBPP2_r_FWD-YJL134W</v>
      </c>
      <c r="S1213" t="s">
        <v>1323</v>
      </c>
      <c r="T1213" t="s">
        <v>415</v>
      </c>
      <c r="U1213">
        <v>7.7226014000000004E-8</v>
      </c>
      <c r="V1213" cm="1">
        <f t="array" ref="V1213">(_xlfn._xlws.FILTER(Table3[Column2],Table3[Column2]=Table5[[#This Row],[Column1]],"")=Table5[[#This Row],[Column1]])*Table5[[#This Row],[Column3]]</f>
        <v>0</v>
      </c>
      <c r="X1213" t="s">
        <v>1117</v>
      </c>
      <c r="Y1213" t="s">
        <v>415</v>
      </c>
      <c r="Z1213">
        <v>3.2002862000000001E-8</v>
      </c>
      <c r="AA1213">
        <f>_xlfn.XLOOKUP(Table4[[#This Row],[Column1]],Table2[Column1],Table2[Column3])</f>
        <v>3.2002862000000001E-8</v>
      </c>
      <c r="AB1213">
        <f>(Table4[[#This Row],[old flux]]-Table4[[#This Row],[Column3]])/Table4[[#This Row],[old flux]]</f>
        <v>0</v>
      </c>
    </row>
    <row r="1214" spans="6:28" hidden="1" x14ac:dyDescent="0.2">
      <c r="F1214" t="s">
        <v>6965</v>
      </c>
      <c r="G1214">
        <f>_xlfn.XLOOKUP(SUBSTITUTE(Table6[[#This Row],[rxn]],"'",""),Table1[rxnid2],Table1[kapp (1/h)],MEDIAN(Table1[kapp (1/h)]))</f>
        <v>24803.684102600713</v>
      </c>
      <c r="J1214" t="s">
        <v>1324</v>
      </c>
      <c r="K1214" t="s">
        <v>415</v>
      </c>
      <c r="L1214">
        <v>3.2159930099999997E-7</v>
      </c>
      <c r="M1214" cm="1">
        <f t="array" ref="M1214">(_xlfn._xlws.FILTER(Table3[Column2],Table3[Column2]=Table2[[#This Row],[Column1]],"")=Table2[[#This Row],[Column1]])*Table2[[#This Row],[Column3]]</f>
        <v>0</v>
      </c>
      <c r="P1214" t="s">
        <v>3091</v>
      </c>
      <c r="Q1214" t="str">
        <f>SUBSTITUTE(Table3[[#This Row],[Column1]],"'","")</f>
        <v>RXN-SBPP1_r_FWD-YKR053C</v>
      </c>
      <c r="S1214" t="s">
        <v>1324</v>
      </c>
      <c r="T1214" t="s">
        <v>415</v>
      </c>
      <c r="U1214">
        <v>3.2159930099999997E-7</v>
      </c>
      <c r="V1214" cm="1">
        <f t="array" ref="V1214">(_xlfn._xlws.FILTER(Table3[Column2],Table3[Column2]=Table5[[#This Row],[Column1]],"")=Table5[[#This Row],[Column1]])*Table5[[#This Row],[Column3]]</f>
        <v>0</v>
      </c>
      <c r="X1214" t="s">
        <v>5495</v>
      </c>
      <c r="Y1214" t="s">
        <v>415</v>
      </c>
      <c r="Z1214">
        <v>6.3618060000000004E-9</v>
      </c>
      <c r="AA1214" t="e">
        <f>_xlfn.XLOOKUP(Table4[[#This Row],[Column1]],Table2[Column1],Table2[Column3])</f>
        <v>#N/A</v>
      </c>
      <c r="AB1214" t="e">
        <f>(Table4[[#This Row],[old flux]]-Table4[[#This Row],[Column3]])/Table4[[#This Row],[old flux]]</f>
        <v>#N/A</v>
      </c>
    </row>
    <row r="1215" spans="6:28" hidden="1" x14ac:dyDescent="0.2">
      <c r="F1215" t="s">
        <v>6966</v>
      </c>
      <c r="G1215">
        <f>_xlfn.XLOOKUP(SUBSTITUTE(Table6[[#This Row],[rxn]],"'",""),Table1[rxnid2],Table1[kapp (1/h)],MEDIAN(Table1[kapp (1/h)]))</f>
        <v>24803.684102600713</v>
      </c>
      <c r="J1215" t="s">
        <v>1325</v>
      </c>
      <c r="K1215" t="s">
        <v>415</v>
      </c>
      <c r="L1215">
        <v>2.37956454E-7</v>
      </c>
      <c r="M1215" cm="1">
        <f t="array" ref="M1215">(_xlfn._xlws.FILTER(Table3[Column2],Table3[Column2]=Table2[[#This Row],[Column1]],"")=Table2[[#This Row],[Column1]])*Table2[[#This Row],[Column3]]</f>
        <v>0</v>
      </c>
      <c r="P1215" t="s">
        <v>3092</v>
      </c>
      <c r="Q1215" t="str">
        <f>SUBSTITUTE(Table3[[#This Row],[Column1]],"'","")</f>
        <v>RXN-SBPP1_r_FWD-YJL134W</v>
      </c>
      <c r="S1215" t="s">
        <v>1325</v>
      </c>
      <c r="T1215" t="s">
        <v>415</v>
      </c>
      <c r="U1215">
        <v>2.37956454E-7</v>
      </c>
      <c r="V1215" cm="1">
        <f t="array" ref="V1215">(_xlfn._xlws.FILTER(Table3[Column2],Table3[Column2]=Table5[[#This Row],[Column1]],"")=Table5[[#This Row],[Column1]])*Table5[[#This Row],[Column3]]</f>
        <v>0</v>
      </c>
      <c r="X1215" t="s">
        <v>5496</v>
      </c>
      <c r="Y1215" t="s">
        <v>415</v>
      </c>
      <c r="Z1215">
        <v>4.7114500000000003E-9</v>
      </c>
      <c r="AA1215" t="e">
        <f>_xlfn.XLOOKUP(Table4[[#This Row],[Column1]],Table2[Column1],Table2[Column3])</f>
        <v>#N/A</v>
      </c>
      <c r="AB1215" t="e">
        <f>(Table4[[#This Row],[old flux]]-Table4[[#This Row],[Column3]])/Table4[[#This Row],[old flux]]</f>
        <v>#N/A</v>
      </c>
    </row>
    <row r="1216" spans="6:28" hidden="1" x14ac:dyDescent="0.2">
      <c r="F1216" t="s">
        <v>6967</v>
      </c>
      <c r="G1216">
        <f>_xlfn.XLOOKUP(SUBSTITUTE(Table6[[#This Row],[rxn]],"'",""),Table1[rxnid2],Table1[kapp (1/h)],MEDIAN(Table1[kapp (1/h)]))</f>
        <v>24803.684102600713</v>
      </c>
      <c r="J1216" t="s">
        <v>1326</v>
      </c>
      <c r="K1216" t="s">
        <v>415</v>
      </c>
      <c r="L1216">
        <v>4.3589862600000002E-7</v>
      </c>
      <c r="M1216" cm="1">
        <f t="array" ref="M1216">(_xlfn._xlws.FILTER(Table3[Column2],Table3[Column2]=Table2[[#This Row],[Column1]],"")=Table2[[#This Row],[Column1]])*Table2[[#This Row],[Column3]]</f>
        <v>0</v>
      </c>
      <c r="P1216" t="s">
        <v>3093</v>
      </c>
      <c r="Q1216" t="str">
        <f>SUBSTITUTE(Table3[[#This Row],[Column1]],"'","")</f>
        <v>RXN-SPHGLpK_r_FWD-YOR171C</v>
      </c>
      <c r="S1216" t="s">
        <v>1326</v>
      </c>
      <c r="T1216" t="s">
        <v>415</v>
      </c>
      <c r="U1216">
        <v>4.3589862600000002E-7</v>
      </c>
      <c r="V1216" cm="1">
        <f t="array" ref="V1216">(_xlfn._xlws.FILTER(Table3[Column2],Table3[Column2]=Table5[[#This Row],[Column1]],"")=Table5[[#This Row],[Column1]])*Table5[[#This Row],[Column3]]</f>
        <v>0</v>
      </c>
      <c r="X1216" t="s">
        <v>5497</v>
      </c>
      <c r="Y1216" t="s">
        <v>415</v>
      </c>
      <c r="Z1216">
        <v>4.7114500000000003E-9</v>
      </c>
      <c r="AA1216" t="e">
        <f>_xlfn.XLOOKUP(Table4[[#This Row],[Column1]],Table2[Column1],Table2[Column3])</f>
        <v>#N/A</v>
      </c>
      <c r="AB1216" t="e">
        <f>(Table4[[#This Row],[old flux]]-Table4[[#This Row],[Column3]])/Table4[[#This Row],[old flux]]</f>
        <v>#N/A</v>
      </c>
    </row>
    <row r="1217" spans="6:28" hidden="1" x14ac:dyDescent="0.2">
      <c r="F1217" t="s">
        <v>6968</v>
      </c>
      <c r="G1217">
        <f>_xlfn.XLOOKUP(SUBSTITUTE(Table6[[#This Row],[rxn]],"'",""),Table1[rxnid2],Table1[kapp (1/h)],MEDIAN(Table1[kapp (1/h)]))</f>
        <v>24803.684102600713</v>
      </c>
      <c r="J1217" t="s">
        <v>1327</v>
      </c>
      <c r="K1217" t="s">
        <v>415</v>
      </c>
      <c r="L1217">
        <v>2.6017107960000002E-6</v>
      </c>
      <c r="M1217" cm="1">
        <f t="array" ref="M1217">(_xlfn._xlws.FILTER(Table3[Column2],Table3[Column2]=Table2[[#This Row],[Column1]],"")=Table2[[#This Row],[Column1]])*Table2[[#This Row],[Column3]]</f>
        <v>0</v>
      </c>
      <c r="P1217" t="s">
        <v>3094</v>
      </c>
      <c r="Q1217" t="str">
        <f>SUBSTITUTE(Table3[[#This Row],[Column1]],"'","")</f>
        <v>RXN-SPHGLpK_r_FWD-YLR260W</v>
      </c>
      <c r="S1217" t="s">
        <v>1327</v>
      </c>
      <c r="T1217" t="s">
        <v>415</v>
      </c>
      <c r="U1217">
        <v>2.6017107960000002E-6</v>
      </c>
      <c r="V1217" cm="1">
        <f t="array" ref="V1217">(_xlfn._xlws.FILTER(Table3[Column2],Table3[Column2]=Table5[[#This Row],[Column1]],"")=Table5[[#This Row],[Column1]])*Table5[[#This Row],[Column3]]</f>
        <v>0</v>
      </c>
      <c r="X1217" t="s">
        <v>5498</v>
      </c>
      <c r="Y1217" t="s">
        <v>415</v>
      </c>
      <c r="Z1217">
        <v>1.9053719999999998E-9</v>
      </c>
      <c r="AA1217" t="e">
        <f>_xlfn.XLOOKUP(Table4[[#This Row],[Column1]],Table2[Column1],Table2[Column3])</f>
        <v>#N/A</v>
      </c>
      <c r="AB1217" t="e">
        <f>(Table4[[#This Row],[old flux]]-Table4[[#This Row],[Column3]])/Table4[[#This Row],[old flux]]</f>
        <v>#N/A</v>
      </c>
    </row>
    <row r="1218" spans="6:28" hidden="1" x14ac:dyDescent="0.2">
      <c r="F1218" t="s">
        <v>6969</v>
      </c>
      <c r="G1218">
        <f>_xlfn.XLOOKUP(SUBSTITUTE(Table6[[#This Row],[rxn]],"'",""),Table1[rxnid2],Table1[kapp (1/h)],MEDIAN(Table1[kapp (1/h)]))</f>
        <v>24803.684102600713</v>
      </c>
      <c r="J1218" t="s">
        <v>1328</v>
      </c>
      <c r="K1218" t="s">
        <v>415</v>
      </c>
      <c r="L1218">
        <v>1.8921492359999999E-6</v>
      </c>
      <c r="M1218" cm="1">
        <f t="array" ref="M1218">(_xlfn._xlws.FILTER(Table3[Column2],Table3[Column2]=Table2[[#This Row],[Column1]],"")=Table2[[#This Row],[Column1]])*Table2[[#This Row],[Column3]]</f>
        <v>0</v>
      </c>
      <c r="P1218" t="s">
        <v>3095</v>
      </c>
      <c r="Q1218" t="str">
        <f>SUBSTITUTE(Table3[[#This Row],[Column1]],"'","")</f>
        <v>RXN-SLCBK1_r_FWD-YOR171C</v>
      </c>
      <c r="S1218" t="s">
        <v>1328</v>
      </c>
      <c r="T1218" t="s">
        <v>415</v>
      </c>
      <c r="U1218">
        <v>1.8921492359999999E-6</v>
      </c>
      <c r="V1218" cm="1">
        <f t="array" ref="V1218">(_xlfn._xlws.FILTER(Table3[Column2],Table3[Column2]=Table5[[#This Row],[Column1]],"")=Table5[[#This Row],[Column1]])*Table5[[#This Row],[Column3]]</f>
        <v>0</v>
      </c>
      <c r="X1218" t="s">
        <v>1118</v>
      </c>
      <c r="Y1218" t="s">
        <v>415</v>
      </c>
      <c r="Z1218">
        <v>2.2890161E-8</v>
      </c>
      <c r="AA1218">
        <f>_xlfn.XLOOKUP(Table4[[#This Row],[Column1]],Table2[Column1],Table2[Column3])</f>
        <v>2.2890161E-8</v>
      </c>
      <c r="AB1218">
        <f>(Table4[[#This Row],[old flux]]-Table4[[#This Row],[Column3]])/Table4[[#This Row],[old flux]]</f>
        <v>0</v>
      </c>
    </row>
    <row r="1219" spans="6:28" hidden="1" x14ac:dyDescent="0.2">
      <c r="F1219" t="s">
        <v>6970</v>
      </c>
      <c r="G1219">
        <f>_xlfn.XLOOKUP(SUBSTITUTE(Table6[[#This Row],[rxn]],"'",""),Table1[rxnid2],Table1[kapp (1/h)],MEDIAN(Table1[kapp (1/h)]))</f>
        <v>24803.684102600713</v>
      </c>
      <c r="J1219" t="s">
        <v>1329</v>
      </c>
      <c r="K1219" t="s">
        <v>415</v>
      </c>
      <c r="L1219">
        <v>2.2199473000000001E-8</v>
      </c>
      <c r="M1219" cm="1">
        <f t="array" ref="M1219">(_xlfn._xlws.FILTER(Table3[Column2],Table3[Column2]=Table2[[#This Row],[Column1]],"")=Table2[[#This Row],[Column1]])*Table2[[#This Row],[Column3]]</f>
        <v>0</v>
      </c>
      <c r="P1219" t="s">
        <v>3096</v>
      </c>
      <c r="Q1219" t="str">
        <f>SUBSTITUTE(Table3[[#This Row],[Column1]],"'","")</f>
        <v>RXN-SLCBK1_r_FWD-YLR260W</v>
      </c>
      <c r="S1219" t="s">
        <v>1329</v>
      </c>
      <c r="T1219" t="s">
        <v>415</v>
      </c>
      <c r="U1219">
        <v>2.2199473000000001E-8</v>
      </c>
      <c r="V1219" cm="1">
        <f t="array" ref="V1219">(_xlfn._xlws.FILTER(Table3[Column2],Table3[Column2]=Table5[[#This Row],[Column1]],"")=Table5[[#This Row],[Column1]])*Table5[[#This Row],[Column3]]</f>
        <v>0</v>
      </c>
      <c r="X1219" t="s">
        <v>1119</v>
      </c>
      <c r="Y1219" t="s">
        <v>415</v>
      </c>
      <c r="Z1219">
        <v>2.2890161E-8</v>
      </c>
      <c r="AA1219">
        <f>_xlfn.XLOOKUP(Table4[[#This Row],[Column1]],Table2[Column1],Table2[Column3])</f>
        <v>2.2890161E-8</v>
      </c>
      <c r="AB1219">
        <f>(Table4[[#This Row],[old flux]]-Table4[[#This Row],[Column3]])/Table4[[#This Row],[old flux]]</f>
        <v>0</v>
      </c>
    </row>
    <row r="1220" spans="6:28" hidden="1" x14ac:dyDescent="0.2">
      <c r="F1220" t="s">
        <v>6971</v>
      </c>
      <c r="G1220">
        <f>_xlfn.XLOOKUP(SUBSTITUTE(Table6[[#This Row],[rxn]],"'",""),Table1[rxnid2],Table1[kapp (1/h)],MEDIAN(Table1[kapp (1/h)]))</f>
        <v>24803.684102600713</v>
      </c>
      <c r="J1220" t="s">
        <v>1330</v>
      </c>
      <c r="K1220" t="s">
        <v>415</v>
      </c>
      <c r="L1220">
        <v>2.0166106000000001E-8</v>
      </c>
      <c r="M1220" cm="1">
        <f t="array" ref="M1220">(_xlfn._xlws.FILTER(Table3[Column2],Table3[Column2]=Table2[[#This Row],[Column1]],"")=Table2[[#This Row],[Column1]])*Table2[[#This Row],[Column3]]</f>
        <v>0</v>
      </c>
      <c r="P1220" t="s">
        <v>3097</v>
      </c>
      <c r="Q1220" t="str">
        <f>SUBSTITUTE(Table3[[#This Row],[Column1]],"'","")</f>
        <v>RXN-ACONIs_m_FWD-SPONT</v>
      </c>
      <c r="S1220" t="s">
        <v>1330</v>
      </c>
      <c r="T1220" t="s">
        <v>415</v>
      </c>
      <c r="U1220">
        <v>2.0166106000000001E-8</v>
      </c>
      <c r="V1220" cm="1">
        <f t="array" ref="V1220">(_xlfn._xlws.FILTER(Table3[Column2],Table3[Column2]=Table5[[#This Row],[Column1]],"")=Table5[[#This Row],[Column1]])*Table5[[#This Row],[Column3]]</f>
        <v>0</v>
      </c>
      <c r="X1220" t="s">
        <v>1120</v>
      </c>
      <c r="Y1220" t="s">
        <v>415</v>
      </c>
      <c r="Z1220">
        <v>1.3275892E-8</v>
      </c>
      <c r="AA1220">
        <f>_xlfn.XLOOKUP(Table4[[#This Row],[Column1]],Table2[Column1],Table2[Column3])</f>
        <v>1.3275892E-8</v>
      </c>
      <c r="AB1220">
        <f>(Table4[[#This Row],[old flux]]-Table4[[#This Row],[Column3]])/Table4[[#This Row],[old flux]]</f>
        <v>0</v>
      </c>
    </row>
    <row r="1221" spans="6:28" hidden="1" x14ac:dyDescent="0.2">
      <c r="F1221" t="s">
        <v>6972</v>
      </c>
      <c r="G1221">
        <f>_xlfn.XLOOKUP(SUBSTITUTE(Table6[[#This Row],[rxn]],"'",""),Table1[rxnid2],Table1[kapp (1/h)],MEDIAN(Table1[kapp (1/h)]))</f>
        <v>24803.684102600713</v>
      </c>
      <c r="J1221" t="s">
        <v>1331</v>
      </c>
      <c r="K1221" t="s">
        <v>415</v>
      </c>
      <c r="L1221">
        <v>6.9763267920000002E-6</v>
      </c>
      <c r="M1221" cm="1">
        <f t="array" ref="M1221">(_xlfn._xlws.FILTER(Table3[Column2],Table3[Column2]=Table2[[#This Row],[Column1]],"")=Table2[[#This Row],[Column1]])*Table2[[#This Row],[Column3]]</f>
        <v>0</v>
      </c>
      <c r="P1221" t="s">
        <v>3098</v>
      </c>
      <c r="Q1221" t="str">
        <f>SUBSTITUTE(Table3[[#This Row],[Column1]],"'","")</f>
        <v>RXN-ACONIs_m_REV-SPONT</v>
      </c>
      <c r="S1221" t="s">
        <v>1331</v>
      </c>
      <c r="T1221" t="s">
        <v>415</v>
      </c>
      <c r="U1221">
        <v>6.9763267920000002E-6</v>
      </c>
      <c r="V1221" cm="1">
        <f t="array" ref="V1221">(_xlfn._xlws.FILTER(Table3[Column2],Table3[Column2]=Table5[[#This Row],[Column1]],"")=Table5[[#This Row],[Column1]])*Table5[[#This Row],[Column3]]</f>
        <v>0</v>
      </c>
      <c r="X1221" t="s">
        <v>1121</v>
      </c>
      <c r="Y1221" t="s">
        <v>415</v>
      </c>
      <c r="Z1221">
        <v>2.9225593999999999E-8</v>
      </c>
      <c r="AA1221">
        <f>_xlfn.XLOOKUP(Table4[[#This Row],[Column1]],Table2[Column1],Table2[Column3])</f>
        <v>2.9225593999999999E-8</v>
      </c>
      <c r="AB1221">
        <f>(Table4[[#This Row],[old flux]]-Table4[[#This Row],[Column3]])/Table4[[#This Row],[old flux]]</f>
        <v>0</v>
      </c>
    </row>
    <row r="1222" spans="6:28" hidden="1" x14ac:dyDescent="0.2">
      <c r="F1222" t="s">
        <v>6973</v>
      </c>
      <c r="G1222">
        <f>_xlfn.XLOOKUP(SUBSTITUTE(Table6[[#This Row],[rxn]],"'",""),Table1[rxnid2],Table1[kapp (1/h)],MEDIAN(Table1[kapp (1/h)]))</f>
        <v>24803.684102600713</v>
      </c>
      <c r="J1222" t="s">
        <v>1332</v>
      </c>
      <c r="K1222" t="s">
        <v>415</v>
      </c>
      <c r="L1222">
        <v>7.4864844000000006E-8</v>
      </c>
      <c r="M1222" cm="1">
        <f t="array" ref="M1222">(_xlfn._xlws.FILTER(Table3[Column2],Table3[Column2]=Table2[[#This Row],[Column1]],"")=Table2[[#This Row],[Column1]])*Table2[[#This Row],[Column3]]</f>
        <v>0</v>
      </c>
      <c r="P1222" t="s">
        <v>3099</v>
      </c>
      <c r="Q1222" t="str">
        <f>SUBSTITUTE(Table3[[#This Row],[Column1]],"'","")</f>
        <v>RXN-ACONIs_c_FWD-SPONT</v>
      </c>
      <c r="S1222" t="s">
        <v>1332</v>
      </c>
      <c r="T1222" t="s">
        <v>415</v>
      </c>
      <c r="U1222">
        <v>7.4864844000000006E-8</v>
      </c>
      <c r="V1222" cm="1">
        <f t="array" ref="V1222">(_xlfn._xlws.FILTER(Table3[Column2],Table3[Column2]=Table5[[#This Row],[Column1]],"")=Table5[[#This Row],[Column1]])*Table5[[#This Row],[Column3]]</f>
        <v>0</v>
      </c>
      <c r="X1222" t="s">
        <v>5499</v>
      </c>
      <c r="Y1222" t="s">
        <v>415</v>
      </c>
      <c r="Z1222">
        <v>9.0368799999999999E-10</v>
      </c>
      <c r="AA1222" t="e">
        <f>_xlfn.XLOOKUP(Table4[[#This Row],[Column1]],Table2[Column1],Table2[Column3])</f>
        <v>#N/A</v>
      </c>
      <c r="AB1222" t="e">
        <f>(Table4[[#This Row],[old flux]]-Table4[[#This Row],[Column3]])/Table4[[#This Row],[old flux]]</f>
        <v>#N/A</v>
      </c>
    </row>
    <row r="1223" spans="6:28" hidden="1" x14ac:dyDescent="0.2">
      <c r="F1223" t="s">
        <v>6974</v>
      </c>
      <c r="G1223">
        <f>_xlfn.XLOOKUP(SUBSTITUTE(Table6[[#This Row],[rxn]],"'",""),Table1[rxnid2],Table1[kapp (1/h)],MEDIAN(Table1[kapp (1/h)]))</f>
        <v>24803.684102600713</v>
      </c>
      <c r="J1223" t="s">
        <v>1333</v>
      </c>
      <c r="K1223" t="s">
        <v>415</v>
      </c>
      <c r="L1223">
        <v>4.2736137999999997E-8</v>
      </c>
      <c r="M1223" cm="1">
        <f t="array" ref="M1223">(_xlfn._xlws.FILTER(Table3[Column2],Table3[Column2]=Table2[[#This Row],[Column1]],"")=Table2[[#This Row],[Column1]])*Table2[[#This Row],[Column3]]</f>
        <v>0</v>
      </c>
      <c r="P1223" t="s">
        <v>3100</v>
      </c>
      <c r="Q1223" t="str">
        <f>SUBSTITUTE(Table3[[#This Row],[Column1]],"'","")</f>
        <v>RXN-ACONIs_c_REV-SPONT</v>
      </c>
      <c r="S1223" t="s">
        <v>1333</v>
      </c>
      <c r="T1223" t="s">
        <v>415</v>
      </c>
      <c r="U1223">
        <v>4.2736137999999997E-8</v>
      </c>
      <c r="V1223" cm="1">
        <f t="array" ref="V1223">(_xlfn._xlws.FILTER(Table3[Column2],Table3[Column2]=Table5[[#This Row],[Column1]],"")=Table5[[#This Row],[Column1]])*Table5[[#This Row],[Column3]]</f>
        <v>0</v>
      </c>
      <c r="X1223" t="s">
        <v>1122</v>
      </c>
      <c r="Y1223" t="s">
        <v>415</v>
      </c>
      <c r="Z1223">
        <v>1.8018908000000001E-8</v>
      </c>
      <c r="AA1223">
        <f>_xlfn.XLOOKUP(Table4[[#This Row],[Column1]],Table2[Column1],Table2[Column3])</f>
        <v>1.8018908000000001E-8</v>
      </c>
      <c r="AB1223">
        <f>(Table4[[#This Row],[old flux]]-Table4[[#This Row],[Column3]])/Table4[[#This Row],[old flux]]</f>
        <v>0</v>
      </c>
    </row>
    <row r="1224" spans="6:28" hidden="1" x14ac:dyDescent="0.2">
      <c r="F1224" t="s">
        <v>6975</v>
      </c>
      <c r="G1224">
        <f>_xlfn.XLOOKUP(SUBSTITUTE(Table6[[#This Row],[rxn]],"'",""),Table1[rxnid2],Table1[kapp (1/h)],MEDIAN(Table1[kapp (1/h)]))</f>
        <v>24803.684102600713</v>
      </c>
      <c r="J1224" t="s">
        <v>1334</v>
      </c>
      <c r="K1224" t="s">
        <v>415</v>
      </c>
      <c r="L1224">
        <v>3.0387785099999998E-7</v>
      </c>
      <c r="M1224" cm="1">
        <f t="array" ref="M1224">(_xlfn._xlws.FILTER(Table3[Column2],Table3[Column2]=Table2[[#This Row],[Column1]],"")=Table2[[#This Row],[Column1]])*Table2[[#This Row],[Column3]]</f>
        <v>0</v>
      </c>
      <c r="P1224" t="s">
        <v>3101</v>
      </c>
      <c r="Q1224" t="str">
        <f>SUBSTITUTE(Table3[[#This Row],[Column1]],"'","")</f>
        <v>RXN-SQLEx_r_FWD-YGR175C</v>
      </c>
      <c r="S1224" t="s">
        <v>1334</v>
      </c>
      <c r="T1224" t="s">
        <v>415</v>
      </c>
      <c r="U1224">
        <v>3.0387785099999998E-7</v>
      </c>
      <c r="V1224" cm="1">
        <f t="array" ref="V1224">(_xlfn._xlws.FILTER(Table3[Column2],Table3[Column2]=Table5[[#This Row],[Column1]],"")=Table5[[#This Row],[Column1]])*Table5[[#This Row],[Column3]]</f>
        <v>0</v>
      </c>
      <c r="X1224" t="s">
        <v>1123</v>
      </c>
      <c r="Y1224" t="s">
        <v>415</v>
      </c>
      <c r="Z1224">
        <v>1.6029626899999999E-7</v>
      </c>
      <c r="AA1224">
        <f>_xlfn.XLOOKUP(Table4[[#This Row],[Column1]],Table2[Column1],Table2[Column3])</f>
        <v>1.6029626899999999E-7</v>
      </c>
      <c r="AB1224">
        <f>(Table4[[#This Row],[old flux]]-Table4[[#This Row],[Column3]])/Table4[[#This Row],[old flux]]</f>
        <v>0</v>
      </c>
    </row>
    <row r="1225" spans="6:28" hidden="1" x14ac:dyDescent="0.2">
      <c r="F1225" t="s">
        <v>6976</v>
      </c>
      <c r="G1225">
        <f>_xlfn.XLOOKUP(SUBSTITUTE(Table6[[#This Row],[rxn]],"'",""),Table1[rxnid2],Table1[kapp (1/h)],MEDIAN(Table1[kapp (1/h)]))</f>
        <v>24803.684102600713</v>
      </c>
      <c r="J1225" t="s">
        <v>1335</v>
      </c>
      <c r="K1225" t="s">
        <v>415</v>
      </c>
      <c r="L1225">
        <v>1.7929966800000001E-7</v>
      </c>
      <c r="M1225" cm="1">
        <f t="array" ref="M1225">(_xlfn._xlws.FILTER(Table3[Column2],Table3[Column2]=Table2[[#This Row],[Column1]],"")=Table2[[#This Row],[Column1]])*Table2[[#This Row],[Column3]]</f>
        <v>0</v>
      </c>
      <c r="P1225" t="s">
        <v>3102</v>
      </c>
      <c r="Q1225" t="str">
        <f>SUBSTITUTE(Table3[[#This Row],[Column1]],"'","")</f>
        <v>RXN-SQLEy_r_FWD-YGR175C</v>
      </c>
      <c r="S1225" t="s">
        <v>1335</v>
      </c>
      <c r="T1225" t="s">
        <v>415</v>
      </c>
      <c r="U1225">
        <v>1.7929966800000001E-7</v>
      </c>
      <c r="V1225" cm="1">
        <f t="array" ref="V1225">(_xlfn._xlws.FILTER(Table3[Column2],Table3[Column2]=Table5[[#This Row],[Column1]],"")=Table5[[#This Row],[Column1]])*Table5[[#This Row],[Column3]]</f>
        <v>0</v>
      </c>
      <c r="X1225" t="s">
        <v>1124</v>
      </c>
      <c r="Y1225" t="s">
        <v>415</v>
      </c>
      <c r="Z1225">
        <v>2.10260896E-7</v>
      </c>
      <c r="AA1225">
        <f>_xlfn.XLOOKUP(Table4[[#This Row],[Column1]],Table2[Column1],Table2[Column3])</f>
        <v>2.10260896E-7</v>
      </c>
      <c r="AB1225">
        <f>(Table4[[#This Row],[old flux]]-Table4[[#This Row],[Column3]])/Table4[[#This Row],[old flux]]</f>
        <v>0</v>
      </c>
    </row>
    <row r="1226" spans="6:28" hidden="1" x14ac:dyDescent="0.2">
      <c r="F1226" t="s">
        <v>6977</v>
      </c>
      <c r="G1226">
        <f>_xlfn.XLOOKUP(SUBSTITUTE(Table6[[#This Row],[rxn]],"'",""),Table1[rxnid2],Table1[kapp (1/h)],MEDIAN(Table1[kapp (1/h)]))</f>
        <v>24803.684102600713</v>
      </c>
      <c r="J1226" t="s">
        <v>1336</v>
      </c>
      <c r="K1226" t="s">
        <v>415</v>
      </c>
      <c r="L1226">
        <v>3.8930867999999997E-8</v>
      </c>
      <c r="M1226" cm="1">
        <f t="array" ref="M1226">(_xlfn._xlws.FILTER(Table3[Column2],Table3[Column2]=Table2[[#This Row],[Column1]],"")=Table2[[#This Row],[Column1]])*Table2[[#This Row],[Column3]]</f>
        <v>0</v>
      </c>
      <c r="P1226" t="s">
        <v>3103</v>
      </c>
      <c r="Q1226" t="str">
        <f>SUBSTITUTE(Table3[[#This Row],[Column1]],"'","")</f>
        <v>RXN-SQLS_c_FWD-YHR190W</v>
      </c>
      <c r="S1226" t="s">
        <v>1336</v>
      </c>
      <c r="T1226" t="s">
        <v>415</v>
      </c>
      <c r="U1226">
        <v>3.8930867999999997E-8</v>
      </c>
      <c r="V1226" cm="1">
        <f t="array" ref="V1226">(_xlfn._xlws.FILTER(Table3[Column2],Table3[Column2]=Table5[[#This Row],[Column1]],"")=Table5[[#This Row],[Column1]])*Table5[[#This Row],[Column3]]</f>
        <v>0</v>
      </c>
      <c r="X1226" t="s">
        <v>1125</v>
      </c>
      <c r="Y1226" t="s">
        <v>415</v>
      </c>
      <c r="Z1226">
        <v>3.54064501E-7</v>
      </c>
      <c r="AA1226">
        <f>_xlfn.XLOOKUP(Table4[[#This Row],[Column1]],Table2[Column1],Table2[Column3])</f>
        <v>3.54064501E-7</v>
      </c>
      <c r="AB1226">
        <f>(Table4[[#This Row],[old flux]]-Table4[[#This Row],[Column3]])/Table4[[#This Row],[old flux]]</f>
        <v>0</v>
      </c>
    </row>
    <row r="1227" spans="6:28" hidden="1" x14ac:dyDescent="0.2">
      <c r="F1227" t="s">
        <v>6978</v>
      </c>
      <c r="G1227">
        <f>_xlfn.XLOOKUP(SUBSTITUTE(Table6[[#This Row],[rxn]],"'",""),Table1[rxnid2],Table1[kapp (1/h)],MEDIAN(Table1[kapp (1/h)]))</f>
        <v>24803.684102600713</v>
      </c>
      <c r="J1227" t="s">
        <v>1337</v>
      </c>
      <c r="K1227" t="s">
        <v>415</v>
      </c>
      <c r="L1227">
        <v>1.7389206199999999E-7</v>
      </c>
      <c r="M1227" cm="1">
        <f t="array" ref="M1227">(_xlfn._xlws.FILTER(Table3[Column2],Table3[Column2]=Table2[[#This Row],[Column1]],"")=Table2[[#This Row],[Column1]])*Table2[[#This Row],[Column3]]</f>
        <v>0</v>
      </c>
      <c r="P1227" t="s">
        <v>3104</v>
      </c>
      <c r="Q1227" t="str">
        <f>SUBSTITUTE(Table3[[#This Row],[Column1]],"'","")</f>
        <v>RXN-SSALy_c_FWD-YBR006W</v>
      </c>
      <c r="S1227" t="s">
        <v>1337</v>
      </c>
      <c r="T1227" t="s">
        <v>415</v>
      </c>
      <c r="U1227">
        <v>1.7389206199999999E-7</v>
      </c>
      <c r="V1227" cm="1">
        <f t="array" ref="V1227">(_xlfn._xlws.FILTER(Table3[Column2],Table3[Column2]=Table5[[#This Row],[Column1]],"")=Table5[[#This Row],[Column1]])*Table5[[#This Row],[Column3]]</f>
        <v>0</v>
      </c>
      <c r="X1227" t="s">
        <v>5500</v>
      </c>
      <c r="Y1227" t="s">
        <v>415</v>
      </c>
      <c r="Z1227">
        <v>1.5146900000000001E-9</v>
      </c>
      <c r="AA1227" t="e">
        <f>_xlfn.XLOOKUP(Table4[[#This Row],[Column1]],Table2[Column1],Table2[Column3])</f>
        <v>#N/A</v>
      </c>
      <c r="AB1227" t="e">
        <f>(Table4[[#This Row],[old flux]]-Table4[[#This Row],[Column3]])/Table4[[#This Row],[old flux]]</f>
        <v>#N/A</v>
      </c>
    </row>
    <row r="1228" spans="6:28" hidden="1" x14ac:dyDescent="0.2">
      <c r="F1228" t="s">
        <v>6979</v>
      </c>
      <c r="G1228">
        <f>_xlfn.XLOOKUP(SUBSTITUTE(Table6[[#This Row],[rxn]],"'",""),Table1[rxnid2],Table1[kapp (1/h)],MEDIAN(Table1[kapp (1/h)]))</f>
        <v>24803.684102600713</v>
      </c>
      <c r="J1228" t="s">
        <v>1338</v>
      </c>
      <c r="K1228" t="s">
        <v>415</v>
      </c>
      <c r="L1228">
        <v>4.9354437100000004E-7</v>
      </c>
      <c r="M1228" cm="1">
        <f t="array" ref="M1228">(_xlfn._xlws.FILTER(Table3[Column2],Table3[Column2]=Table2[[#This Row],[Column1]],"")=Table2[[#This Row],[Column1]])*Table2[[#This Row],[Column3]]</f>
        <v>0</v>
      </c>
      <c r="P1228" t="s">
        <v>3105</v>
      </c>
      <c r="Q1228" t="str">
        <f>SUBSTITUTE(Table3[[#This Row],[Column1]],"'","")</f>
        <v>RXN-SUCR_e_FWD-YIL162W</v>
      </c>
      <c r="S1228" t="s">
        <v>1338</v>
      </c>
      <c r="T1228" t="s">
        <v>415</v>
      </c>
      <c r="U1228">
        <v>4.9354437100000004E-7</v>
      </c>
      <c r="V1228" cm="1">
        <f t="array" ref="V1228">(_xlfn._xlws.FILTER(Table3[Column2],Table3[Column2]=Table5[[#This Row],[Column1]],"")=Table5[[#This Row],[Column1]])*Table5[[#This Row],[Column3]]</f>
        <v>0</v>
      </c>
      <c r="X1228" t="s">
        <v>5501</v>
      </c>
      <c r="Y1228" t="s">
        <v>415</v>
      </c>
      <c r="Z1228">
        <v>5.0544089999999998E-9</v>
      </c>
      <c r="AA1228" t="e">
        <f>_xlfn.XLOOKUP(Table4[[#This Row],[Column1]],Table2[Column1],Table2[Column3])</f>
        <v>#N/A</v>
      </c>
      <c r="AB1228" t="e">
        <f>(Table4[[#This Row],[old flux]]-Table4[[#This Row],[Column3]])/Table4[[#This Row],[old flux]]</f>
        <v>#N/A</v>
      </c>
    </row>
    <row r="1229" spans="6:28" hidden="1" x14ac:dyDescent="0.2">
      <c r="F1229" t="s">
        <v>6980</v>
      </c>
      <c r="G1229">
        <f>_xlfn.XLOOKUP(SUBSTITUTE(Table6[[#This Row],[rxn]],"'",""),Table1[rxnid2],Table1[kapp (1/h)],MEDIAN(Table1[kapp (1/h)]))</f>
        <v>24803.684102600713</v>
      </c>
      <c r="J1229" t="s">
        <v>1339</v>
      </c>
      <c r="K1229" t="s">
        <v>415</v>
      </c>
      <c r="L1229">
        <v>4.9194594999999998E-8</v>
      </c>
      <c r="M1229" cm="1">
        <f t="array" ref="M1229">(_xlfn._xlws.FILTER(Table3[Column2],Table3[Column2]=Table2[[#This Row],[Column1]],"")=Table2[[#This Row],[Column1]])*Table2[[#This Row],[Column3]]</f>
        <v>0</v>
      </c>
      <c r="P1229" t="s">
        <v>3106</v>
      </c>
      <c r="Q1229" t="str">
        <f>SUBSTITUTE(Table3[[#This Row],[Column1]],"'","")</f>
        <v>RXN-SADT_c_FWD-YJR010W</v>
      </c>
      <c r="S1229" t="s">
        <v>1339</v>
      </c>
      <c r="T1229" t="s">
        <v>415</v>
      </c>
      <c r="U1229">
        <v>4.9194594999999998E-8</v>
      </c>
      <c r="V1229" cm="1">
        <f t="array" ref="V1229">(_xlfn._xlws.FILTER(Table3[Column2],Table3[Column2]=Table5[[#This Row],[Column1]],"")=Table5[[#This Row],[Column1]])*Table5[[#This Row],[Column3]]</f>
        <v>0</v>
      </c>
      <c r="X1229" t="s">
        <v>5502</v>
      </c>
      <c r="Y1229" t="s">
        <v>415</v>
      </c>
      <c r="Z1229">
        <v>5.0733779999999999E-9</v>
      </c>
      <c r="AA1229" t="e">
        <f>_xlfn.XLOOKUP(Table4[[#This Row],[Column1]],Table2[Column1],Table2[Column3])</f>
        <v>#N/A</v>
      </c>
      <c r="AB1229" t="e">
        <f>(Table4[[#This Row],[old flux]]-Table4[[#This Row],[Column3]])/Table4[[#This Row],[old flux]]</f>
        <v>#N/A</v>
      </c>
    </row>
    <row r="1230" spans="6:28" hidden="1" x14ac:dyDescent="0.2">
      <c r="F1230" t="s">
        <v>6981</v>
      </c>
      <c r="G1230">
        <f>_xlfn.XLOOKUP(SUBSTITUTE(Table6[[#This Row],[rxn]],"'",""),Table1[rxnid2],Table1[kapp (1/h)],MEDIAN(Table1[kapp (1/h)]))</f>
        <v>24803.684102600713</v>
      </c>
      <c r="J1230" t="s">
        <v>1340</v>
      </c>
      <c r="K1230" t="s">
        <v>415</v>
      </c>
      <c r="L1230">
        <v>4.3755699300000001E-7</v>
      </c>
      <c r="M1230" cm="1">
        <f t="array" ref="M1230">(_xlfn._xlws.FILTER(Table3[Column2],Table3[Column2]=Table2[[#This Row],[Column1]],"")=Table2[[#This Row],[Column1]])*Table2[[#This Row],[Column3]]</f>
        <v>0</v>
      </c>
      <c r="P1230" t="s">
        <v>3107</v>
      </c>
      <c r="Q1230" t="str">
        <f>SUBSTITUTE(Table3[[#This Row],[Column1]],"'","")</f>
        <v>RXN-SLFAT_c_FWD-YCL050C</v>
      </c>
      <c r="S1230" t="s">
        <v>1340</v>
      </c>
      <c r="T1230" t="s">
        <v>415</v>
      </c>
      <c r="U1230">
        <v>4.3755699300000001E-7</v>
      </c>
      <c r="V1230" cm="1">
        <f t="array" ref="V1230">(_xlfn._xlws.FILTER(Table3[Column2],Table3[Column2]=Table5[[#This Row],[Column1]],"")=Table5[[#This Row],[Column1]])*Table5[[#This Row],[Column3]]</f>
        <v>0</v>
      </c>
      <c r="X1230" t="s">
        <v>5503</v>
      </c>
      <c r="Y1230" t="s">
        <v>415</v>
      </c>
      <c r="Z1230">
        <v>3.3669800000000002E-10</v>
      </c>
      <c r="AA1230" t="e">
        <f>_xlfn.XLOOKUP(Table4[[#This Row],[Column1]],Table2[Column1],Table2[Column3])</f>
        <v>#N/A</v>
      </c>
      <c r="AB1230" t="e">
        <f>(Table4[[#This Row],[old flux]]-Table4[[#This Row],[Column3]])/Table4[[#This Row],[old flux]]</f>
        <v>#N/A</v>
      </c>
    </row>
    <row r="1231" spans="6:28" hidden="1" x14ac:dyDescent="0.2">
      <c r="F1231" t="s">
        <v>6982</v>
      </c>
      <c r="G1231">
        <f>_xlfn.XLOOKUP(SUBSTITUTE(Table6[[#This Row],[rxn]],"'",""),Table1[rxnid2],Table1[kapp (1/h)],MEDIAN(Table1[kapp (1/h)]))</f>
        <v>24803.684102600713</v>
      </c>
      <c r="J1231" t="s">
        <v>1341</v>
      </c>
      <c r="K1231" t="s">
        <v>415</v>
      </c>
      <c r="L1231">
        <v>3.2116907199999998E-7</v>
      </c>
      <c r="M1231" cm="1">
        <f t="array" ref="M1231">(_xlfn._xlws.FILTER(Table3[Column2],Table3[Column2]=Table2[[#This Row],[Column1]],"")=Table2[[#This Row],[Column1]])*Table2[[#This Row],[Column3]]</f>
        <v>0</v>
      </c>
      <c r="P1231" t="s">
        <v>3108</v>
      </c>
      <c r="Q1231" t="str">
        <f>SUBSTITUTE(Table3[[#This Row],[Column1]],"'","")</f>
        <v>RXN-TAUDO_c_FWD-YLL057C</v>
      </c>
      <c r="S1231" t="s">
        <v>1341</v>
      </c>
      <c r="T1231" t="s">
        <v>415</v>
      </c>
      <c r="U1231">
        <v>3.2116907199999998E-7</v>
      </c>
      <c r="V1231" cm="1">
        <f t="array" ref="V1231">(_xlfn._xlws.FILTER(Table3[Column2],Table3[Column2]=Table5[[#This Row],[Column1]],"")=Table5[[#This Row],[Column1]])*Table5[[#This Row],[Column3]]</f>
        <v>0</v>
      </c>
      <c r="X1231" t="s">
        <v>5504</v>
      </c>
      <c r="Y1231" t="s">
        <v>415</v>
      </c>
      <c r="Z1231">
        <v>9.6718899999999994E-10</v>
      </c>
      <c r="AA1231" t="e">
        <f>_xlfn.XLOOKUP(Table4[[#This Row],[Column1]],Table2[Column1],Table2[Column3])</f>
        <v>#N/A</v>
      </c>
      <c r="AB1231" t="e">
        <f>(Table4[[#This Row],[old flux]]-Table4[[#This Row],[Column3]])/Table4[[#This Row],[old flux]]</f>
        <v>#N/A</v>
      </c>
    </row>
    <row r="1232" spans="6:28" hidden="1" x14ac:dyDescent="0.2">
      <c r="F1232" t="s">
        <v>6983</v>
      </c>
      <c r="G1232">
        <f>_xlfn.XLOOKUP(SUBSTITUTE(Table6[[#This Row],[rxn]],"'",""),Table1[rxnid2],Table1[kapp (1/h)],MEDIAN(Table1[kapp (1/h)]))</f>
        <v>24803.684102600713</v>
      </c>
      <c r="J1232" t="s">
        <v>1342</v>
      </c>
      <c r="K1232" t="s">
        <v>415</v>
      </c>
      <c r="L1232">
        <v>1.0115033999999999E-8</v>
      </c>
      <c r="M1232" cm="1">
        <f t="array" ref="M1232">(_xlfn._xlws.FILTER(Table3[Column2],Table3[Column2]=Table2[[#This Row],[Column1]],"")=Table2[[#This Row],[Column1]])*Table2[[#This Row],[Column3]]</f>
        <v>0</v>
      </c>
      <c r="P1232" t="s">
        <v>3109</v>
      </c>
      <c r="Q1232" t="str">
        <f>SUBSTITUTE(Table3[[#This Row],[Column1]],"'","")</f>
        <v>RXN-THFGLUS_c_FWD-YOR241W</v>
      </c>
      <c r="S1232" t="s">
        <v>1342</v>
      </c>
      <c r="T1232" t="s">
        <v>415</v>
      </c>
      <c r="U1232">
        <v>1.0115033999999999E-8</v>
      </c>
      <c r="V1232" cm="1">
        <f t="array" ref="V1232">(_xlfn._xlws.FILTER(Table3[Column2],Table3[Column2]=Table5[[#This Row],[Column1]],"")=Table5[[#This Row],[Column1]])*Table5[[#This Row],[Column3]]</f>
        <v>0</v>
      </c>
      <c r="X1232" t="s">
        <v>1126</v>
      </c>
      <c r="Y1232" t="s">
        <v>415</v>
      </c>
      <c r="Z1232">
        <v>2.4641423000000001E-8</v>
      </c>
      <c r="AA1232">
        <f>_xlfn.XLOOKUP(Table4[[#This Row],[Column1]],Table2[Column1],Table2[Column3])</f>
        <v>2.4641423000000001E-8</v>
      </c>
      <c r="AB1232">
        <f>(Table4[[#This Row],[old flux]]-Table4[[#This Row],[Column3]])/Table4[[#This Row],[old flux]]</f>
        <v>0</v>
      </c>
    </row>
    <row r="1233" spans="6:28" hidden="1" x14ac:dyDescent="0.2">
      <c r="F1233" t="s">
        <v>6984</v>
      </c>
      <c r="G1233">
        <f>_xlfn.XLOOKUP(SUBSTITUTE(Table6[[#This Row],[rxn]],"'",""),Table1[rxnid2],Table1[kapp (1/h)],MEDIAN(Table1[kapp (1/h)]))</f>
        <v>24803.684102600713</v>
      </c>
      <c r="J1233" t="s">
        <v>1343</v>
      </c>
      <c r="K1233" t="s">
        <v>415</v>
      </c>
      <c r="L1233">
        <v>3.1411151499999999E-7</v>
      </c>
      <c r="M1233" cm="1">
        <f t="array" ref="M1233">(_xlfn._xlws.FILTER(Table3[Column2],Table3[Column2]=Table2[[#This Row],[Column1]],"")=Table2[[#This Row],[Column1]])*Table2[[#This Row],[Column3]]</f>
        <v>0</v>
      </c>
      <c r="P1233" t="s">
        <v>3110</v>
      </c>
      <c r="Q1233" t="str">
        <f>SUBSTITUTE(Table3[[#This Row],[Column1]],"'","")</f>
        <v>RXN-THMDP_e_FWD-YBR092C</v>
      </c>
      <c r="S1233" t="s">
        <v>1343</v>
      </c>
      <c r="T1233" t="s">
        <v>415</v>
      </c>
      <c r="U1233">
        <v>3.1411151499999999E-7</v>
      </c>
      <c r="V1233" cm="1">
        <f t="array" ref="V1233">(_xlfn._xlws.FILTER(Table3[Column2],Table3[Column2]=Table5[[#This Row],[Column1]],"")=Table5[[#This Row],[Column1]])*Table5[[#This Row],[Column3]]</f>
        <v>0</v>
      </c>
      <c r="X1233" t="s">
        <v>1127</v>
      </c>
      <c r="Y1233" t="s">
        <v>415</v>
      </c>
      <c r="Z1233">
        <v>3.7485518000000001E-8</v>
      </c>
      <c r="AA1233">
        <f>_xlfn.XLOOKUP(Table4[[#This Row],[Column1]],Table2[Column1],Table2[Column3])</f>
        <v>3.7485518000000001E-8</v>
      </c>
      <c r="AB1233">
        <f>(Table4[[#This Row],[old flux]]-Table4[[#This Row],[Column3]])/Table4[[#This Row],[old flux]]</f>
        <v>0</v>
      </c>
    </row>
    <row r="1234" spans="6:28" hidden="1" x14ac:dyDescent="0.2">
      <c r="F1234" t="s">
        <v>6985</v>
      </c>
      <c r="G1234">
        <f>_xlfn.XLOOKUP(SUBSTITUTE(Table6[[#This Row],[rxn]],"'",""),Table1[rxnid2],Table1[kapp (1/h)],MEDIAN(Table1[kapp (1/h)]))</f>
        <v>24803.684102600713</v>
      </c>
      <c r="J1234" t="s">
        <v>1344</v>
      </c>
      <c r="K1234" t="s">
        <v>415</v>
      </c>
      <c r="L1234">
        <v>9.5787009599999991E-7</v>
      </c>
      <c r="M1234" cm="1">
        <f t="array" ref="M1234">(_xlfn._xlws.FILTER(Table3[Column2],Table3[Column2]=Table2[[#This Row],[Column1]],"")=Table2[[#This Row],[Column1]])*Table2[[#This Row],[Column3]]</f>
        <v>0</v>
      </c>
      <c r="P1234" t="s">
        <v>3111</v>
      </c>
      <c r="Q1234" t="str">
        <f>SUBSTITUTE(Table3[[#This Row],[Column1]],"'","")</f>
        <v>RXN-THMP_e_FWD-YBR092C</v>
      </c>
      <c r="S1234" t="s">
        <v>1344</v>
      </c>
      <c r="T1234" t="s">
        <v>415</v>
      </c>
      <c r="U1234">
        <v>9.5787009599999991E-7</v>
      </c>
      <c r="V1234" cm="1">
        <f t="array" ref="V1234">(_xlfn._xlws.FILTER(Table3[Column2],Table3[Column2]=Table5[[#This Row],[Column1]],"")=Table5[[#This Row],[Column1]])*Table5[[#This Row],[Column3]]</f>
        <v>0</v>
      </c>
      <c r="X1234" t="s">
        <v>5505</v>
      </c>
      <c r="Y1234" t="s">
        <v>415</v>
      </c>
      <c r="Z1234">
        <v>2.5120749999999999E-9</v>
      </c>
      <c r="AA1234" t="e">
        <f>_xlfn.XLOOKUP(Table4[[#This Row],[Column1]],Table2[Column1],Table2[Column3])</f>
        <v>#N/A</v>
      </c>
      <c r="AB1234" t="e">
        <f>(Table4[[#This Row],[old flux]]-Table4[[#This Row],[Column3]])/Table4[[#This Row],[old flux]]</f>
        <v>#N/A</v>
      </c>
    </row>
    <row r="1235" spans="6:28" hidden="1" x14ac:dyDescent="0.2">
      <c r="F1235" t="s">
        <v>6986</v>
      </c>
      <c r="G1235">
        <f>_xlfn.XLOOKUP(SUBSTITUTE(Table6[[#This Row],[rxn]],"'",""),Table1[rxnid2],Table1[kapp (1/h)],MEDIAN(Table1[kapp (1/h)]))</f>
        <v>24803.684102600713</v>
      </c>
      <c r="J1235" t="s">
        <v>1345</v>
      </c>
      <c r="K1235" t="s">
        <v>415</v>
      </c>
      <c r="L1235">
        <v>2.6044576300000002E-7</v>
      </c>
      <c r="M1235" cm="1">
        <f t="array" ref="M1235">(_xlfn._xlws.FILTER(Table3[Column2],Table3[Column2]=Table2[[#This Row],[Column1]],"")=Table2[[#This Row],[Column1]])*Table2[[#This Row],[Column3]]</f>
        <v>0</v>
      </c>
      <c r="P1235" t="s">
        <v>3112</v>
      </c>
      <c r="Q1235" t="str">
        <f>SUBSTITUTE(Table3[[#This Row],[Column1]],"'","")</f>
        <v>RXN-TMDPK_c_FWD-YOR143C</v>
      </c>
      <c r="S1235" t="s">
        <v>1345</v>
      </c>
      <c r="T1235" t="s">
        <v>415</v>
      </c>
      <c r="U1235">
        <v>2.6044576300000002E-7</v>
      </c>
      <c r="V1235" cm="1">
        <f t="array" ref="V1235">(_xlfn._xlws.FILTER(Table3[Column2],Table3[Column2]=Table5[[#This Row],[Column1]],"")=Table5[[#This Row],[Column1]])*Table5[[#This Row],[Column3]]</f>
        <v>0</v>
      </c>
      <c r="X1235" t="s">
        <v>5506</v>
      </c>
      <c r="Y1235" t="s">
        <v>415</v>
      </c>
      <c r="Z1235">
        <v>0</v>
      </c>
      <c r="AA1235" t="e">
        <f>_xlfn.XLOOKUP(Table4[[#This Row],[Column1]],Table2[Column1],Table2[Column3])</f>
        <v>#N/A</v>
      </c>
      <c r="AB1235" t="e">
        <f>(Table4[[#This Row],[old flux]]-Table4[[#This Row],[Column3]])/Table4[[#This Row],[old flux]]</f>
        <v>#N/A</v>
      </c>
    </row>
    <row r="1236" spans="6:28" hidden="1" x14ac:dyDescent="0.2">
      <c r="F1236" t="s">
        <v>6987</v>
      </c>
      <c r="G1236">
        <f>_xlfn.XLOOKUP(SUBSTITUTE(Table6[[#This Row],[rxn]],"'",""),Table1[rxnid2],Table1[kapp (1/h)],MEDIAN(Table1[kapp (1/h)]))</f>
        <v>24803.684102600713</v>
      </c>
      <c r="J1236" t="s">
        <v>1346</v>
      </c>
      <c r="K1236" t="s">
        <v>415</v>
      </c>
      <c r="L1236">
        <v>2.7607867919999998E-6</v>
      </c>
      <c r="M1236" cm="1">
        <f t="array" ref="M1236">(_xlfn._xlws.FILTER(Table3[Column2],Table3[Column2]=Table2[[#This Row],[Column1]],"")=Table2[[#This Row],[Column1]])*Table2[[#This Row],[Column3]]</f>
        <v>0</v>
      </c>
      <c r="P1236" t="s">
        <v>3113</v>
      </c>
      <c r="Q1236" t="str">
        <f>SUBSTITUTE(Table3[[#This Row],[Column1]],"'","")</f>
        <v>RXN-TMDPPK_c_FWD-YOR143C</v>
      </c>
      <c r="S1236" t="s">
        <v>1346</v>
      </c>
      <c r="T1236" t="s">
        <v>415</v>
      </c>
      <c r="U1236">
        <v>2.7607867919999998E-6</v>
      </c>
      <c r="V1236" cm="1">
        <f t="array" ref="V1236">(_xlfn._xlws.FILTER(Table3[Column2],Table3[Column2]=Table5[[#This Row],[Column1]],"")=Table5[[#This Row],[Column1]])*Table5[[#This Row],[Column3]]</f>
        <v>0</v>
      </c>
      <c r="X1236" t="s">
        <v>1128</v>
      </c>
      <c r="Y1236" t="s">
        <v>415</v>
      </c>
      <c r="Z1236">
        <v>6.6332712999999994E-8</v>
      </c>
      <c r="AA1236">
        <f>_xlfn.XLOOKUP(Table4[[#This Row],[Column1]],Table2[Column1],Table2[Column3])</f>
        <v>6.6332712999999994E-8</v>
      </c>
      <c r="AB1236">
        <f>(Table4[[#This Row],[old flux]]-Table4[[#This Row],[Column3]])/Table4[[#This Row],[old flux]]</f>
        <v>0</v>
      </c>
    </row>
    <row r="1237" spans="6:28" hidden="1" x14ac:dyDescent="0.2">
      <c r="F1237" t="s">
        <v>6988</v>
      </c>
      <c r="G1237">
        <f>_xlfn.XLOOKUP(SUBSTITUTE(Table6[[#This Row],[rxn]],"'",""),Table1[rxnid2],Table1[kapp (1/h)],MEDIAN(Table1[kapp (1/h)]))</f>
        <v>24803.684102600713</v>
      </c>
      <c r="J1237" t="s">
        <v>1347</v>
      </c>
      <c r="K1237" t="s">
        <v>415</v>
      </c>
      <c r="L1237">
        <v>6.3925667800000004E-7</v>
      </c>
      <c r="M1237" cm="1">
        <f t="array" ref="M1237">(_xlfn._xlws.FILTER(Table3[Column2],Table3[Column2]=Table2[[#This Row],[Column1]],"")=Table2[[#This Row],[Column1]])*Table2[[#This Row],[Column3]]</f>
        <v>0</v>
      </c>
      <c r="P1237" t="s">
        <v>3114</v>
      </c>
      <c r="Q1237" t="str">
        <f>SUBSTITUTE(Table3[[#This Row],[Column1]],"'","")</f>
        <v>RXN-TMPPP_c_FWD-YPL214C</v>
      </c>
      <c r="S1237" t="s">
        <v>1347</v>
      </c>
      <c r="T1237" t="s">
        <v>415</v>
      </c>
      <c r="U1237">
        <v>6.3925667800000004E-7</v>
      </c>
      <c r="V1237" cm="1">
        <f t="array" ref="V1237">(_xlfn._xlws.FILTER(Table3[Column2],Table3[Column2]=Table5[[#This Row],[Column1]],"")=Table5[[#This Row],[Column1]])*Table5[[#This Row],[Column3]]</f>
        <v>0</v>
      </c>
      <c r="X1237" t="s">
        <v>5507</v>
      </c>
      <c r="Y1237" t="s">
        <v>415</v>
      </c>
      <c r="Z1237">
        <v>7.8989199999999996E-10</v>
      </c>
      <c r="AA1237" t="e">
        <f>_xlfn.XLOOKUP(Table4[[#This Row],[Column1]],Table2[Column1],Table2[Column3])</f>
        <v>#N/A</v>
      </c>
      <c r="AB1237" t="e">
        <f>(Table4[[#This Row],[old flux]]-Table4[[#This Row],[Column3]])/Table4[[#This Row],[old flux]]</f>
        <v>#N/A</v>
      </c>
    </row>
    <row r="1238" spans="6:28" hidden="1" x14ac:dyDescent="0.2">
      <c r="F1238" t="s">
        <v>6989</v>
      </c>
      <c r="G1238">
        <f>_xlfn.XLOOKUP(SUBSTITUTE(Table6[[#This Row],[rxn]],"'",""),Table1[rxnid2],Table1[kapp (1/h)],MEDIAN(Table1[kapp (1/h)]))</f>
        <v>24803.684102600713</v>
      </c>
      <c r="J1238" t="s">
        <v>1348</v>
      </c>
      <c r="K1238" t="s">
        <v>415</v>
      </c>
      <c r="L1238">
        <v>1.0733133100000001E-7</v>
      </c>
      <c r="M1238" cm="1">
        <f t="array" ref="M1238">(_xlfn._xlws.FILTER(Table3[Column2],Table3[Column2]=Table2[[#This Row],[Column1]],"")=Table2[[#This Row],[Column1]])*Table2[[#This Row],[Column3]]</f>
        <v>0</v>
      </c>
      <c r="P1238" t="s">
        <v>3115</v>
      </c>
      <c r="Q1238" t="str">
        <f>SUBSTITUTE(Table3[[#This Row],[Column1]],"'","")</f>
        <v>RXN-THRA_c_FWD-YEL046C</v>
      </c>
      <c r="S1238" t="s">
        <v>1348</v>
      </c>
      <c r="T1238" t="s">
        <v>415</v>
      </c>
      <c r="U1238">
        <v>1.0733133100000001E-7</v>
      </c>
      <c r="V1238" cm="1">
        <f t="array" ref="V1238">(_xlfn._xlws.FILTER(Table3[Column2],Table3[Column2]=Table5[[#This Row],[Column1]],"")=Table5[[#This Row],[Column1]])*Table5[[#This Row],[Column3]]</f>
        <v>0</v>
      </c>
      <c r="X1238" t="s">
        <v>1129</v>
      </c>
      <c r="Y1238" t="s">
        <v>415</v>
      </c>
      <c r="Z1238">
        <v>1.0122273999999999E-8</v>
      </c>
      <c r="AA1238">
        <f>_xlfn.XLOOKUP(Table4[[#This Row],[Column1]],Table2[Column1],Table2[Column3])</f>
        <v>1.0122273999999999E-8</v>
      </c>
      <c r="AB1238">
        <f>(Table4[[#This Row],[old flux]]-Table4[[#This Row],[Column3]])/Table4[[#This Row],[old flux]]</f>
        <v>0</v>
      </c>
    </row>
    <row r="1239" spans="6:28" hidden="1" x14ac:dyDescent="0.2">
      <c r="F1239" t="s">
        <v>6990</v>
      </c>
      <c r="G1239">
        <f>_xlfn.XLOOKUP(SUBSTITUTE(Table6[[#This Row],[rxn]],"'",""),Table1[rxnid2],Table1[kapp (1/h)],MEDIAN(Table1[kapp (1/h)]))</f>
        <v>24803.684102600713</v>
      </c>
      <c r="J1239" t="s">
        <v>1349</v>
      </c>
      <c r="K1239" t="s">
        <v>415</v>
      </c>
      <c r="L1239">
        <v>3.8495182E-8</v>
      </c>
      <c r="M1239" cm="1">
        <f t="array" ref="M1239">(_xlfn._xlws.FILTER(Table3[Column2],Table3[Column2]=Table2[[#This Row],[Column1]],"")=Table2[[#This Row],[Column1]])*Table2[[#This Row],[Column3]]</f>
        <v>0</v>
      </c>
      <c r="P1239" t="s">
        <v>3116</v>
      </c>
      <c r="Q1239" t="str">
        <f>SUBSTITUTE(Table3[[#This Row],[Column1]],"'","")</f>
        <v>RXN-THRS_c_FWD-YCR053W</v>
      </c>
      <c r="S1239" t="s">
        <v>1349</v>
      </c>
      <c r="T1239" t="s">
        <v>415</v>
      </c>
      <c r="U1239">
        <v>3.8495182E-8</v>
      </c>
      <c r="V1239" cm="1">
        <f t="array" ref="V1239">(_xlfn._xlws.FILTER(Table3[Column2],Table3[Column2]=Table5[[#This Row],[Column1]],"")=Table5[[#This Row],[Column1]])*Table5[[#This Row],[Column3]]</f>
        <v>0</v>
      </c>
      <c r="X1239" t="s">
        <v>5508</v>
      </c>
      <c r="Y1239" t="s">
        <v>415</v>
      </c>
      <c r="Z1239">
        <v>3.3957570000000001E-9</v>
      </c>
      <c r="AA1239" t="e">
        <f>_xlfn.XLOOKUP(Table4[[#This Row],[Column1]],Table2[Column1],Table2[Column3])</f>
        <v>#N/A</v>
      </c>
      <c r="AB1239" t="e">
        <f>(Table4[[#This Row],[old flux]]-Table4[[#This Row],[Column3]])/Table4[[#This Row],[old flux]]</f>
        <v>#N/A</v>
      </c>
    </row>
    <row r="1240" spans="6:28" hidden="1" x14ac:dyDescent="0.2">
      <c r="F1240" t="s">
        <v>6991</v>
      </c>
      <c r="G1240">
        <f>_xlfn.XLOOKUP(SUBSTITUTE(Table6[[#This Row],[rxn]],"'",""),Table1[rxnid2],Table1[kapp (1/h)],MEDIAN(Table1[kapp (1/h)]))</f>
        <v>24803.684102600713</v>
      </c>
      <c r="J1240" t="s">
        <v>1350</v>
      </c>
      <c r="K1240" t="s">
        <v>415</v>
      </c>
      <c r="L1240">
        <v>2.1659858055000002E-5</v>
      </c>
      <c r="M1240" cm="1">
        <f t="array" ref="M1240">(_xlfn._xlws.FILTER(Table3[Column2],Table3[Column2]=Table2[[#This Row],[Column1]],"")=Table2[[#This Row],[Column1]])*Table2[[#This Row],[Column3]]</f>
        <v>0</v>
      </c>
      <c r="P1240" t="s">
        <v>3117</v>
      </c>
      <c r="Q1240" t="str">
        <f>SUBSTITUTE(Table3[[#This Row],[Column1]],"'","")</f>
        <v>RXN-THRTRS_c_FWD-YIL078W</v>
      </c>
      <c r="S1240" t="s">
        <v>1350</v>
      </c>
      <c r="T1240" t="s">
        <v>415</v>
      </c>
      <c r="U1240">
        <v>2.1659858055000002E-5</v>
      </c>
      <c r="V1240" cm="1">
        <f t="array" ref="V1240">(_xlfn._xlws.FILTER(Table3[Column2],Table3[Column2]=Table5[[#This Row],[Column1]],"")=Table5[[#This Row],[Column1]])*Table5[[#This Row],[Column3]]</f>
        <v>0</v>
      </c>
      <c r="X1240" t="s">
        <v>1130</v>
      </c>
      <c r="Y1240" t="s">
        <v>415</v>
      </c>
      <c r="Z1240">
        <v>1.2024219300000001E-7</v>
      </c>
      <c r="AA1240">
        <f>_xlfn.XLOOKUP(Table4[[#This Row],[Column1]],Table2[Column1],Table2[Column3])</f>
        <v>1.2024219300000001E-7</v>
      </c>
      <c r="AB1240">
        <f>(Table4[[#This Row],[old flux]]-Table4[[#This Row],[Column3]])/Table4[[#This Row],[old flux]]</f>
        <v>0</v>
      </c>
    </row>
    <row r="1241" spans="6:28" hidden="1" x14ac:dyDescent="0.2">
      <c r="F1241" t="s">
        <v>6992</v>
      </c>
      <c r="G1241">
        <f>_xlfn.XLOOKUP(SUBSTITUTE(Table6[[#This Row],[rxn]],"'",""),Table1[rxnid2],Table1[kapp (1/h)],MEDIAN(Table1[kapp (1/h)]))</f>
        <v>24803.684102600713</v>
      </c>
      <c r="J1241" t="s">
        <v>1351</v>
      </c>
      <c r="K1241" t="s">
        <v>415</v>
      </c>
      <c r="L1241">
        <v>2.3168895E-8</v>
      </c>
      <c r="M1241" cm="1">
        <f t="array" ref="M1241">(_xlfn._xlws.FILTER(Table3[Column2],Table3[Column2]=Table2[[#This Row],[Column1]],"")=Table2[[#This Row],[Column1]])*Table2[[#This Row],[Column3]]</f>
        <v>0</v>
      </c>
      <c r="P1241" t="s">
        <v>3118</v>
      </c>
      <c r="Q1241" t="str">
        <f>SUBSTITUTE(Table3[[#This Row],[Column1]],"'","")</f>
        <v>RXN-THRTRS_m_FWD-YKL194C</v>
      </c>
      <c r="S1241" t="s">
        <v>1351</v>
      </c>
      <c r="T1241" t="s">
        <v>415</v>
      </c>
      <c r="U1241">
        <v>2.3168895E-8</v>
      </c>
      <c r="V1241" cm="1">
        <f t="array" ref="V1241">(_xlfn._xlws.FILTER(Table3[Column2],Table3[Column2]=Table5[[#This Row],[Column1]],"")=Table5[[#This Row],[Column1]])*Table5[[#This Row],[Column3]]</f>
        <v>0</v>
      </c>
      <c r="X1241" t="s">
        <v>5509</v>
      </c>
      <c r="Y1241" t="s">
        <v>415</v>
      </c>
      <c r="Z1241">
        <v>8.6840890000000005E-9</v>
      </c>
      <c r="AA1241" t="e">
        <f>_xlfn.XLOOKUP(Table4[[#This Row],[Column1]],Table2[Column1],Table2[Column3])</f>
        <v>#N/A</v>
      </c>
      <c r="AB1241" t="e">
        <f>(Table4[[#This Row],[old flux]]-Table4[[#This Row],[Column3]])/Table4[[#This Row],[old flux]]</f>
        <v>#N/A</v>
      </c>
    </row>
    <row r="1242" spans="6:28" hidden="1" x14ac:dyDescent="0.2">
      <c r="F1242" t="s">
        <v>6993</v>
      </c>
      <c r="G1242">
        <f>_xlfn.XLOOKUP(SUBSTITUTE(Table6[[#This Row],[rxn]],"'",""),Table1[rxnid2],Table1[kapp (1/h)],MEDIAN(Table1[kapp (1/h)]))</f>
        <v>24803.684102600713</v>
      </c>
      <c r="J1242" t="s">
        <v>1352</v>
      </c>
      <c r="K1242" t="s">
        <v>415</v>
      </c>
      <c r="L1242">
        <v>9.2506952900000005E-7</v>
      </c>
      <c r="M1242" cm="1">
        <f t="array" ref="M1242">(_xlfn._xlws.FILTER(Table3[Column2],Table3[Column2]=Table2[[#This Row],[Column1]],"")=Table2[[#This Row],[Column1]])*Table2[[#This Row],[Column3]]</f>
        <v>0</v>
      </c>
      <c r="P1242" t="s">
        <v>3119</v>
      </c>
      <c r="Q1242" t="str">
        <f>SUBSTITUTE(Table3[[#This Row],[Column1]],"'","")</f>
        <v>RXN-TMDS_c_FWD-YOR074C</v>
      </c>
      <c r="S1242" t="s">
        <v>1352</v>
      </c>
      <c r="T1242" t="s">
        <v>415</v>
      </c>
      <c r="U1242">
        <v>9.2506952900000005E-7</v>
      </c>
      <c r="V1242" cm="1">
        <f t="array" ref="V1242">(_xlfn._xlws.FILTER(Table3[Column2],Table3[Column2]=Table5[[#This Row],[Column1]],"")=Table5[[#This Row],[Column1]])*Table5[[#This Row],[Column3]]</f>
        <v>0</v>
      </c>
      <c r="X1242" t="s">
        <v>5510</v>
      </c>
      <c r="Y1242" t="s">
        <v>415</v>
      </c>
      <c r="Z1242">
        <v>1.226496E-9</v>
      </c>
      <c r="AA1242" t="e">
        <f>_xlfn.XLOOKUP(Table4[[#This Row],[Column1]],Table2[Column1],Table2[Column3])</f>
        <v>#N/A</v>
      </c>
      <c r="AB1242" t="e">
        <f>(Table4[[#This Row],[old flux]]-Table4[[#This Row],[Column3]])/Table4[[#This Row],[old flux]]</f>
        <v>#N/A</v>
      </c>
    </row>
    <row r="1243" spans="6:28" hidden="1" x14ac:dyDescent="0.2">
      <c r="F1243" t="s">
        <v>6994</v>
      </c>
      <c r="G1243">
        <f>_xlfn.XLOOKUP(SUBSTITUTE(Table6[[#This Row],[rxn]],"'",""),Table1[rxnid2],Table1[kapp (1/h)],MEDIAN(Table1[kapp (1/h)]))</f>
        <v>24803.684102600713</v>
      </c>
      <c r="J1243" t="s">
        <v>1353</v>
      </c>
      <c r="K1243" t="s">
        <v>415</v>
      </c>
      <c r="L1243">
        <v>6.1003398200000001E-7</v>
      </c>
      <c r="M1243" cm="1">
        <f t="array" ref="M1243">(_xlfn._xlws.FILTER(Table3[Column2],Table3[Column2]=Table2[[#This Row],[Column1]],"")=Table2[[#This Row],[Column1]])*Table2[[#This Row],[Column3]]</f>
        <v>0</v>
      </c>
      <c r="P1243" t="s">
        <v>3120</v>
      </c>
      <c r="Q1243" t="str">
        <f>SUBSTITUTE(Table3[[#This Row],[Column1]],"'","")</f>
        <v>RXN-ACONMT_c_FWD-YER175C</v>
      </c>
      <c r="S1243" t="s">
        <v>1353</v>
      </c>
      <c r="T1243" t="s">
        <v>415</v>
      </c>
      <c r="U1243">
        <v>6.1003398200000001E-7</v>
      </c>
      <c r="V1243" cm="1">
        <f t="array" ref="V1243">(_xlfn._xlws.FILTER(Table3[Column2],Table3[Column2]=Table5[[#This Row],[Column1]],"")=Table5[[#This Row],[Column1]])*Table5[[#This Row],[Column3]]</f>
        <v>0</v>
      </c>
      <c r="X1243" t="s">
        <v>5511</v>
      </c>
      <c r="Y1243" t="s">
        <v>415</v>
      </c>
      <c r="Z1243">
        <v>8.7708110000000006E-9</v>
      </c>
      <c r="AA1243" t="e">
        <f>_xlfn.XLOOKUP(Table4[[#This Row],[Column1]],Table2[Column1],Table2[Column3])</f>
        <v>#N/A</v>
      </c>
      <c r="AB1243" t="e">
        <f>(Table4[[#This Row],[old flux]]-Table4[[#This Row],[Column3]])/Table4[[#This Row],[old flux]]</f>
        <v>#N/A</v>
      </c>
    </row>
    <row r="1244" spans="6:28" hidden="1" x14ac:dyDescent="0.2">
      <c r="F1244" t="s">
        <v>6995</v>
      </c>
      <c r="G1244">
        <f>_xlfn.XLOOKUP(SUBSTITUTE(Table6[[#This Row],[rxn]],"'",""),Table1[rxnid2],Table1[kapp (1/h)],MEDIAN(Table1[kapp (1/h)]))</f>
        <v>24803.684102600713</v>
      </c>
      <c r="J1244" t="s">
        <v>1354</v>
      </c>
      <c r="K1244" t="s">
        <v>415</v>
      </c>
      <c r="L1244">
        <v>3.8700296099999998E-6</v>
      </c>
      <c r="M1244" cm="1">
        <f t="array" ref="M1244">(_xlfn._xlws.FILTER(Table3[Column2],Table3[Column2]=Table2[[#This Row],[Column1]],"")=Table2[[#This Row],[Column1]])*Table2[[#This Row],[Column3]]</f>
        <v>0</v>
      </c>
      <c r="P1244" t="s">
        <v>3121</v>
      </c>
      <c r="Q1244" t="str">
        <f>SUBSTITUTE(Table3[[#This Row],[Column1]],"'","")</f>
        <v>RXN-PPTT_m_FWD-YBR003W</v>
      </c>
      <c r="S1244" t="s">
        <v>1354</v>
      </c>
      <c r="T1244" t="s">
        <v>415</v>
      </c>
      <c r="U1244">
        <v>3.8700296099999998E-6</v>
      </c>
      <c r="V1244" cm="1">
        <f t="array" ref="V1244">(_xlfn._xlws.FILTER(Table3[Column2],Table3[Column2]=Table5[[#This Row],[Column1]],"")=Table5[[#This Row],[Column1]])*Table5[[#This Row],[Column3]]</f>
        <v>0</v>
      </c>
      <c r="X1244" t="s">
        <v>1131</v>
      </c>
      <c r="Y1244" t="s">
        <v>415</v>
      </c>
      <c r="Z1244">
        <v>4.4701284999999999E-8</v>
      </c>
      <c r="AA1244">
        <f>_xlfn.XLOOKUP(Table4[[#This Row],[Column1]],Table2[Column1],Table2[Column3])</f>
        <v>4.4701284999999999E-8</v>
      </c>
      <c r="AB1244">
        <f>(Table4[[#This Row],[old flux]]-Table4[[#This Row],[Column3]])/Table4[[#This Row],[old flux]]</f>
        <v>0</v>
      </c>
    </row>
    <row r="1245" spans="6:28" hidden="1" x14ac:dyDescent="0.2">
      <c r="F1245" t="s">
        <v>6996</v>
      </c>
      <c r="G1245">
        <f>_xlfn.XLOOKUP(SUBSTITUTE(Table6[[#This Row],[rxn]],"'",""),Table1[rxnid2],Table1[kapp (1/h)],MEDIAN(Table1[kapp (1/h)]))</f>
        <v>24803.684102600713</v>
      </c>
      <c r="J1245" t="s">
        <v>1355</v>
      </c>
      <c r="K1245" t="s">
        <v>415</v>
      </c>
      <c r="L1245">
        <v>1.94001541E-7</v>
      </c>
      <c r="M1245" cm="1">
        <f t="array" ref="M1245">(_xlfn._xlws.FILTER(Table3[Column2],Table3[Column2]=Table2[[#This Row],[Column1]],"")=Table2[[#This Row],[Column1]])*Table2[[#This Row],[Column3]]</f>
        <v>0</v>
      </c>
      <c r="P1245" t="s">
        <v>3122</v>
      </c>
      <c r="Q1245" t="str">
        <f>SUBSTITUTE(Table3[[#This Row],[Column1]],"'","")</f>
        <v>RXN-TALA_c_FWD-YLR354C</v>
      </c>
      <c r="S1245" t="s">
        <v>1355</v>
      </c>
      <c r="T1245" t="s">
        <v>415</v>
      </c>
      <c r="U1245">
        <v>1.94001541E-7</v>
      </c>
      <c r="V1245" cm="1">
        <f t="array" ref="V1245">(_xlfn._xlws.FILTER(Table3[Column2],Table3[Column2]=Table5[[#This Row],[Column1]],"")=Table5[[#This Row],[Column1]])*Table5[[#This Row],[Column3]]</f>
        <v>0</v>
      </c>
      <c r="X1245" t="s">
        <v>1132</v>
      </c>
      <c r="Y1245" t="s">
        <v>415</v>
      </c>
      <c r="Z1245">
        <v>1.6134429600000001E-7</v>
      </c>
      <c r="AA1245">
        <f>_xlfn.XLOOKUP(Table4[[#This Row],[Column1]],Table2[Column1],Table2[Column3])</f>
        <v>1.6134429600000001E-7</v>
      </c>
      <c r="AB1245">
        <f>(Table4[[#This Row],[old flux]]-Table4[[#This Row],[Column3]])/Table4[[#This Row],[old flux]]</f>
        <v>0</v>
      </c>
    </row>
    <row r="1246" spans="6:28" hidden="1" x14ac:dyDescent="0.2">
      <c r="F1246" t="s">
        <v>6997</v>
      </c>
      <c r="G1246">
        <f>_xlfn.XLOOKUP(SUBSTITUTE(Table6[[#This Row],[rxn]],"'",""),Table1[rxnid2],Table1[kapp (1/h)],MEDIAN(Table1[kapp (1/h)]))</f>
        <v>24803.684102600713</v>
      </c>
      <c r="J1246" t="s">
        <v>1356</v>
      </c>
      <c r="K1246" t="s">
        <v>415</v>
      </c>
      <c r="L1246">
        <v>3.2647605000000001E-7</v>
      </c>
      <c r="M1246" cm="1">
        <f t="array" ref="M1246">(_xlfn._xlws.FILTER(Table3[Column2],Table3[Column2]=Table2[[#This Row],[Column1]],"")=Table2[[#This Row],[Column1]])*Table2[[#This Row],[Column3]]</f>
        <v>0</v>
      </c>
      <c r="P1246" t="s">
        <v>3123</v>
      </c>
      <c r="Q1246" t="str">
        <f>SUBSTITUTE(Table3[[#This Row],[Column1]],"'","")</f>
        <v>RXN-TALA_c_REV-YLR354C</v>
      </c>
      <c r="S1246" t="s">
        <v>1356</v>
      </c>
      <c r="T1246" t="s">
        <v>415</v>
      </c>
      <c r="U1246">
        <v>3.2647605000000001E-7</v>
      </c>
      <c r="V1246" cm="1">
        <f t="array" ref="V1246">(_xlfn._xlws.FILTER(Table3[Column2],Table3[Column2]=Table5[[#This Row],[Column1]],"")=Table5[[#This Row],[Column1]])*Table5[[#This Row],[Column3]]</f>
        <v>0</v>
      </c>
      <c r="X1246" t="s">
        <v>5512</v>
      </c>
      <c r="Y1246" t="s">
        <v>415</v>
      </c>
      <c r="Z1246">
        <v>1.159986E-9</v>
      </c>
      <c r="AA1246" t="e">
        <f>_xlfn.XLOOKUP(Table4[[#This Row],[Column1]],Table2[Column1],Table2[Column3])</f>
        <v>#N/A</v>
      </c>
      <c r="AB1246" t="e">
        <f>(Table4[[#This Row],[old flux]]-Table4[[#This Row],[Column3]])/Table4[[#This Row],[old flux]]</f>
        <v>#N/A</v>
      </c>
    </row>
    <row r="1247" spans="6:28" hidden="1" x14ac:dyDescent="0.2">
      <c r="F1247" t="s">
        <v>6998</v>
      </c>
      <c r="G1247">
        <f>_xlfn.XLOOKUP(SUBSTITUTE(Table6[[#This Row],[rxn]],"'",""),Table1[rxnid2],Table1[kapp (1/h)],MEDIAN(Table1[kapp (1/h)]))</f>
        <v>24803.684102600713</v>
      </c>
      <c r="J1247" t="s">
        <v>1357</v>
      </c>
      <c r="K1247" t="s">
        <v>415</v>
      </c>
      <c r="L1247">
        <v>7.9050222999999998E-8</v>
      </c>
      <c r="M1247" cm="1">
        <f t="array" ref="M1247">(_xlfn._xlws.FILTER(Table3[Column2],Table3[Column2]=Table2[[#This Row],[Column1]],"")=Table2[[#This Row],[Column1]])*Table2[[#This Row],[Column3]]</f>
        <v>0</v>
      </c>
      <c r="P1247" t="s">
        <v>3124</v>
      </c>
      <c r="Q1247" t="str">
        <f>SUBSTITUTE(Table3[[#This Row],[Column1]],"'","")</f>
        <v>RXN-TALA_c_FWD-YGR043C</v>
      </c>
      <c r="S1247" t="s">
        <v>1357</v>
      </c>
      <c r="T1247" t="s">
        <v>415</v>
      </c>
      <c r="U1247">
        <v>7.9050222999999998E-8</v>
      </c>
      <c r="V1247" cm="1">
        <f t="array" ref="V1247">(_xlfn._xlws.FILTER(Table3[Column2],Table3[Column2]=Table5[[#This Row],[Column1]],"")=Table5[[#This Row],[Column1]])*Table5[[#This Row],[Column3]]</f>
        <v>0</v>
      </c>
      <c r="X1247" t="s">
        <v>1133</v>
      </c>
      <c r="Y1247" t="s">
        <v>415</v>
      </c>
      <c r="Z1247">
        <v>2.10260896E-7</v>
      </c>
      <c r="AA1247">
        <f>_xlfn.XLOOKUP(Table4[[#This Row],[Column1]],Table2[Column1],Table2[Column3])</f>
        <v>2.10260896E-7</v>
      </c>
      <c r="AB1247">
        <f>(Table4[[#This Row],[old flux]]-Table4[[#This Row],[Column3]])/Table4[[#This Row],[old flux]]</f>
        <v>0</v>
      </c>
    </row>
    <row r="1248" spans="6:28" hidden="1" x14ac:dyDescent="0.2">
      <c r="F1248" t="s">
        <v>6999</v>
      </c>
      <c r="G1248">
        <f>_xlfn.XLOOKUP(SUBSTITUTE(Table6[[#This Row],[rxn]],"'",""),Table1[rxnid2],Table1[kapp (1/h)],MEDIAN(Table1[kapp (1/h)]))</f>
        <v>24803.684102600713</v>
      </c>
      <c r="J1248" t="s">
        <v>1358</v>
      </c>
      <c r="K1248" t="s">
        <v>415</v>
      </c>
      <c r="L1248">
        <v>6.7231111999999998E-8</v>
      </c>
      <c r="M1248" cm="1">
        <f t="array" ref="M1248">(_xlfn._xlws.FILTER(Table3[Column2],Table3[Column2]=Table2[[#This Row],[Column1]],"")=Table2[[#This Row],[Column1]])*Table2[[#This Row],[Column3]]</f>
        <v>0</v>
      </c>
      <c r="P1248" t="s">
        <v>3125</v>
      </c>
      <c r="Q1248" t="str">
        <f>SUBSTITUTE(Table3[[#This Row],[Column1]],"'","")</f>
        <v>RXN-TALA_c_REV-YGR043C</v>
      </c>
      <c r="S1248" t="s">
        <v>1358</v>
      </c>
      <c r="T1248" t="s">
        <v>415</v>
      </c>
      <c r="U1248">
        <v>6.7231111999999998E-8</v>
      </c>
      <c r="V1248" cm="1">
        <f t="array" ref="V1248">(_xlfn._xlws.FILTER(Table3[Column2],Table3[Column2]=Table5[[#This Row],[Column1]],"")=Table5[[#This Row],[Column1]])*Table5[[#This Row],[Column3]]</f>
        <v>0</v>
      </c>
      <c r="X1248" t="s">
        <v>1134</v>
      </c>
      <c r="Y1248" t="s">
        <v>415</v>
      </c>
      <c r="Z1248">
        <v>2.10260896E-7</v>
      </c>
      <c r="AA1248">
        <f>_xlfn.XLOOKUP(Table4[[#This Row],[Column1]],Table2[Column1],Table2[Column3])</f>
        <v>2.10260896E-7</v>
      </c>
      <c r="AB1248">
        <f>(Table4[[#This Row],[old flux]]-Table4[[#This Row],[Column3]])/Table4[[#This Row],[old flux]]</f>
        <v>0</v>
      </c>
    </row>
    <row r="1249" spans="6:28" hidden="1" x14ac:dyDescent="0.2">
      <c r="F1249" t="s">
        <v>7000</v>
      </c>
      <c r="G1249">
        <f>_xlfn.XLOOKUP(SUBSTITUTE(Table6[[#This Row],[rxn]],"'",""),Table1[rxnid2],Table1[kapp (1/h)],MEDIAN(Table1[kapp (1/h)]))</f>
        <v>24803.684102600713</v>
      </c>
      <c r="J1249" t="s">
        <v>1359</v>
      </c>
      <c r="K1249" t="s">
        <v>415</v>
      </c>
      <c r="L1249">
        <v>1.2488329099999999E-7</v>
      </c>
      <c r="M1249" cm="1">
        <f t="array" ref="M1249">(_xlfn._xlws.FILTER(Table3[Column2],Table3[Column2]=Table2[[#This Row],[Column1]],"")=Table2[[#This Row],[Column1]])*Table2[[#This Row],[Column3]]</f>
        <v>0</v>
      </c>
      <c r="P1249" t="s">
        <v>3126</v>
      </c>
      <c r="Q1249" t="str">
        <f>SUBSTITUTE(Table3[[#This Row],[Column1]],"'","")</f>
        <v>RXN-TKT1_c_FWD-YBR117C</v>
      </c>
      <c r="S1249" t="s">
        <v>1359</v>
      </c>
      <c r="T1249" t="s">
        <v>415</v>
      </c>
      <c r="U1249">
        <v>1.2488329099999999E-7</v>
      </c>
      <c r="V1249" cm="1">
        <f t="array" ref="V1249">(_xlfn._xlws.FILTER(Table3[Column2],Table3[Column2]=Table5[[#This Row],[Column1]],"")=Table5[[#This Row],[Column1]])*Table5[[#This Row],[Column3]]</f>
        <v>0</v>
      </c>
      <c r="X1249" t="s">
        <v>5513</v>
      </c>
      <c r="Y1249" t="s">
        <v>415</v>
      </c>
      <c r="Z1249">
        <v>3.0046790000000001E-9</v>
      </c>
      <c r="AA1249" t="e">
        <f>_xlfn.XLOOKUP(Table4[[#This Row],[Column1]],Table2[Column1],Table2[Column3])</f>
        <v>#N/A</v>
      </c>
      <c r="AB1249" t="e">
        <f>(Table4[[#This Row],[old flux]]-Table4[[#This Row],[Column3]])/Table4[[#This Row],[old flux]]</f>
        <v>#N/A</v>
      </c>
    </row>
    <row r="1250" spans="6:28" hidden="1" x14ac:dyDescent="0.2">
      <c r="F1250" t="s">
        <v>7001</v>
      </c>
      <c r="G1250">
        <f>_xlfn.XLOOKUP(SUBSTITUTE(Table6[[#This Row],[rxn]],"'",""),Table1[rxnid2],Table1[kapp (1/h)],MEDIAN(Table1[kapp (1/h)]))</f>
        <v>24803.684102600713</v>
      </c>
      <c r="J1250" t="s">
        <v>1360</v>
      </c>
      <c r="K1250" t="s">
        <v>415</v>
      </c>
      <c r="L1250">
        <v>4.8346282779999997E-6</v>
      </c>
      <c r="M1250" cm="1">
        <f t="array" ref="M1250">(_xlfn._xlws.FILTER(Table3[Column2],Table3[Column2]=Table2[[#This Row],[Column1]],"")=Table2[[#This Row],[Column1]])*Table2[[#This Row],[Column3]]</f>
        <v>0</v>
      </c>
      <c r="P1250" t="s">
        <v>3127</v>
      </c>
      <c r="Q1250" t="str">
        <f>SUBSTITUTE(Table3[[#This Row],[Column1]],"'","")</f>
        <v>RXN-TKT1_c_REV-YBR117C</v>
      </c>
      <c r="S1250" t="s">
        <v>1360</v>
      </c>
      <c r="T1250" t="s">
        <v>415</v>
      </c>
      <c r="U1250">
        <v>4.8346282779999997E-6</v>
      </c>
      <c r="V1250" cm="1">
        <f t="array" ref="V1250">(_xlfn._xlws.FILTER(Table3[Column2],Table3[Column2]=Table5[[#This Row],[Column1]],"")=Table5[[#This Row],[Column1]])*Table5[[#This Row],[Column3]]</f>
        <v>0</v>
      </c>
      <c r="X1250" t="s">
        <v>1135</v>
      </c>
      <c r="Y1250" t="s">
        <v>415</v>
      </c>
      <c r="Z1250">
        <v>2.9880228799999999E-7</v>
      </c>
      <c r="AA1250">
        <f>_xlfn.XLOOKUP(Table4[[#This Row],[Column1]],Table2[Column1],Table2[Column3])</f>
        <v>2.9880228799999999E-7</v>
      </c>
      <c r="AB1250">
        <f>(Table4[[#This Row],[old flux]]-Table4[[#This Row],[Column3]])/Table4[[#This Row],[old flux]]</f>
        <v>0</v>
      </c>
    </row>
    <row r="1251" spans="6:28" hidden="1" x14ac:dyDescent="0.2">
      <c r="F1251" t="s">
        <v>7002</v>
      </c>
      <c r="G1251">
        <f>_xlfn.XLOOKUP(SUBSTITUTE(Table6[[#This Row],[rxn]],"'",""),Table1[rxnid2],Table1[kapp (1/h)],MEDIAN(Table1[kapp (1/h)]))</f>
        <v>24803.684102600713</v>
      </c>
      <c r="J1251" t="s">
        <v>1361</v>
      </c>
      <c r="K1251" t="s">
        <v>415</v>
      </c>
      <c r="L1251">
        <v>6.4422027899999999E-7</v>
      </c>
      <c r="M1251" cm="1">
        <f t="array" ref="M1251">(_xlfn._xlws.FILTER(Table3[Column2],Table3[Column2]=Table2[[#This Row],[Column1]],"")=Table2[[#This Row],[Column1]])*Table2[[#This Row],[Column3]]</f>
        <v>0</v>
      </c>
      <c r="P1251" t="s">
        <v>3128</v>
      </c>
      <c r="Q1251" t="str">
        <f>SUBSTITUTE(Table3[[#This Row],[Column1]],"'","")</f>
        <v>RXN-TKT1_c_FWD-YPR074C</v>
      </c>
      <c r="S1251" t="s">
        <v>1361</v>
      </c>
      <c r="T1251" t="s">
        <v>415</v>
      </c>
      <c r="U1251">
        <v>6.4422027899999999E-7</v>
      </c>
      <c r="V1251" cm="1">
        <f t="array" ref="V1251">(_xlfn._xlws.FILTER(Table3[Column2],Table3[Column2]=Table5[[#This Row],[Column1]],"")=Table5[[#This Row],[Column1]])*Table5[[#This Row],[Column3]]</f>
        <v>0</v>
      </c>
      <c r="X1251" t="s">
        <v>5514</v>
      </c>
      <c r="Y1251" t="s">
        <v>415</v>
      </c>
      <c r="Z1251">
        <v>5.3769599999999998E-10</v>
      </c>
      <c r="AA1251" t="e">
        <f>_xlfn.XLOOKUP(Table4[[#This Row],[Column1]],Table2[Column1],Table2[Column3])</f>
        <v>#N/A</v>
      </c>
      <c r="AB1251" t="e">
        <f>(Table4[[#This Row],[old flux]]-Table4[[#This Row],[Column3]])/Table4[[#This Row],[old flux]]</f>
        <v>#N/A</v>
      </c>
    </row>
    <row r="1252" spans="6:28" hidden="1" x14ac:dyDescent="0.2">
      <c r="F1252" t="s">
        <v>7003</v>
      </c>
      <c r="G1252">
        <f>_xlfn.XLOOKUP(SUBSTITUTE(Table6[[#This Row],[rxn]],"'",""),Table1[rxnid2],Table1[kapp (1/h)],MEDIAN(Table1[kapp (1/h)]))</f>
        <v>24803.684102600713</v>
      </c>
      <c r="J1252" t="s">
        <v>1362</v>
      </c>
      <c r="K1252" t="s">
        <v>415</v>
      </c>
      <c r="L1252">
        <v>1.4842474E-8</v>
      </c>
      <c r="M1252" cm="1">
        <f t="array" ref="M1252">(_xlfn._xlws.FILTER(Table3[Column2],Table3[Column2]=Table2[[#This Row],[Column1]],"")=Table2[[#This Row],[Column1]])*Table2[[#This Row],[Column3]]</f>
        <v>0</v>
      </c>
      <c r="P1252" t="s">
        <v>3129</v>
      </c>
      <c r="Q1252" t="str">
        <f>SUBSTITUTE(Table3[[#This Row],[Column1]],"'","")</f>
        <v>RXN-TKT1_c_REV-YPR074C</v>
      </c>
      <c r="S1252" t="s">
        <v>1362</v>
      </c>
      <c r="T1252" t="s">
        <v>415</v>
      </c>
      <c r="U1252">
        <v>1.4842474E-8</v>
      </c>
      <c r="V1252" cm="1">
        <f t="array" ref="V1252">(_xlfn._xlws.FILTER(Table3[Column2],Table3[Column2]=Table5[[#This Row],[Column1]],"")=Table5[[#This Row],[Column1]])*Table5[[#This Row],[Column3]]</f>
        <v>0</v>
      </c>
      <c r="X1252" t="s">
        <v>5515</v>
      </c>
      <c r="Y1252" t="s">
        <v>415</v>
      </c>
      <c r="Z1252">
        <v>1.86068E-9</v>
      </c>
      <c r="AA1252" t="e">
        <f>_xlfn.XLOOKUP(Table4[[#This Row],[Column1]],Table2[Column1],Table2[Column3])</f>
        <v>#N/A</v>
      </c>
      <c r="AB1252" t="e">
        <f>(Table4[[#This Row],[old flux]]-Table4[[#This Row],[Column3]])/Table4[[#This Row],[old flux]]</f>
        <v>#N/A</v>
      </c>
    </row>
    <row r="1253" spans="6:28" hidden="1" x14ac:dyDescent="0.2">
      <c r="F1253" t="s">
        <v>7004</v>
      </c>
      <c r="G1253">
        <f>_xlfn.XLOOKUP(SUBSTITUTE(Table6[[#This Row],[rxn]],"'",""),Table1[rxnid2],Table1[kapp (1/h)],MEDIAN(Table1[kapp (1/h)]))</f>
        <v>24803.684102600713</v>
      </c>
      <c r="J1253" t="s">
        <v>1363</v>
      </c>
      <c r="K1253" t="s">
        <v>415</v>
      </c>
      <c r="L1253">
        <v>5.5925311899999997E-7</v>
      </c>
      <c r="M1253" cm="1">
        <f t="array" ref="M1253">(_xlfn._xlws.FILTER(Table3[Column2],Table3[Column2]=Table2[[#This Row],[Column1]],"")=Table2[[#This Row],[Column1]])*Table2[[#This Row],[Column3]]</f>
        <v>0</v>
      </c>
      <c r="P1253" t="s">
        <v>3130</v>
      </c>
      <c r="Q1253" t="str">
        <f>SUBSTITUTE(Table3[[#This Row],[Column1]],"'","")</f>
        <v>RXN-TKT2_c_FWD-YPR074C</v>
      </c>
      <c r="S1253" t="s">
        <v>1363</v>
      </c>
      <c r="T1253" t="s">
        <v>415</v>
      </c>
      <c r="U1253">
        <v>5.5925311899999997E-7</v>
      </c>
      <c r="V1253" cm="1">
        <f t="array" ref="V1253">(_xlfn._xlws.FILTER(Table3[Column2],Table3[Column2]=Table5[[#This Row],[Column1]],"")=Table5[[#This Row],[Column1]])*Table5[[#This Row],[Column3]]</f>
        <v>0</v>
      </c>
      <c r="X1253" t="s">
        <v>5516</v>
      </c>
      <c r="Y1253" t="s">
        <v>415</v>
      </c>
      <c r="Z1253">
        <v>3.40956E-10</v>
      </c>
      <c r="AA1253" t="e">
        <f>_xlfn.XLOOKUP(Table4[[#This Row],[Column1]],Table2[Column1],Table2[Column3])</f>
        <v>#N/A</v>
      </c>
      <c r="AB1253" t="e">
        <f>(Table4[[#This Row],[old flux]]-Table4[[#This Row],[Column3]])/Table4[[#This Row],[old flux]]</f>
        <v>#N/A</v>
      </c>
    </row>
    <row r="1254" spans="6:28" hidden="1" x14ac:dyDescent="0.2">
      <c r="F1254" t="s">
        <v>7005</v>
      </c>
      <c r="G1254">
        <f>_xlfn.XLOOKUP(SUBSTITUTE(Table6[[#This Row],[rxn]],"'",""),Table1[rxnid2],Table1[kapp (1/h)],MEDIAN(Table1[kapp (1/h)]))</f>
        <v>24803.684102600713</v>
      </c>
      <c r="J1254" t="s">
        <v>1364</v>
      </c>
      <c r="K1254" t="s">
        <v>415</v>
      </c>
      <c r="L1254">
        <v>6.8675289000000001E-8</v>
      </c>
      <c r="M1254" cm="1">
        <f t="array" ref="M1254">(_xlfn._xlws.FILTER(Table3[Column2],Table3[Column2]=Table2[[#This Row],[Column1]],"")=Table2[[#This Row],[Column1]])*Table2[[#This Row],[Column3]]</f>
        <v>0</v>
      </c>
      <c r="P1254" t="s">
        <v>3131</v>
      </c>
      <c r="Q1254" t="str">
        <f>SUBSTITUTE(Table3[[#This Row],[Column1]],"'","")</f>
        <v>RXN-TKT2_c_REV-YPR074C</v>
      </c>
      <c r="S1254" t="s">
        <v>1364</v>
      </c>
      <c r="T1254" t="s">
        <v>415</v>
      </c>
      <c r="U1254">
        <v>6.8675289000000001E-8</v>
      </c>
      <c r="V1254" cm="1">
        <f t="array" ref="V1254">(_xlfn._xlws.FILTER(Table3[Column2],Table3[Column2]=Table5[[#This Row],[Column1]],"")=Table5[[#This Row],[Column1]])*Table5[[#This Row],[Column3]]</f>
        <v>0</v>
      </c>
      <c r="X1254" t="s">
        <v>1136</v>
      </c>
      <c r="Y1254" t="s">
        <v>415</v>
      </c>
      <c r="Z1254">
        <v>2.5287743999999999E-8</v>
      </c>
      <c r="AA1254">
        <f>_xlfn.XLOOKUP(Table4[[#This Row],[Column1]],Table2[Column1],Table2[Column3])</f>
        <v>2.5287743999999999E-8</v>
      </c>
      <c r="AB1254">
        <f>(Table4[[#This Row],[old flux]]-Table4[[#This Row],[Column3]])/Table4[[#This Row],[old flux]]</f>
        <v>0</v>
      </c>
    </row>
    <row r="1255" spans="6:28" hidden="1" x14ac:dyDescent="0.2">
      <c r="F1255" t="s">
        <v>7006</v>
      </c>
      <c r="G1255">
        <f>_xlfn.XLOOKUP(SUBSTITUTE(Table6[[#This Row],[rxn]],"'",""),Table1[rxnid2],Table1[kapp (1/h)],MEDIAN(Table1[kapp (1/h)]))</f>
        <v>24803.684102600713</v>
      </c>
      <c r="J1255" t="s">
        <v>1365</v>
      </c>
      <c r="K1255" t="s">
        <v>415</v>
      </c>
      <c r="L1255">
        <v>1.4830247390000001E-6</v>
      </c>
      <c r="M1255" cm="1">
        <f t="array" ref="M1255">(_xlfn._xlws.FILTER(Table3[Column2],Table3[Column2]=Table2[[#This Row],[Column1]],"")=Table2[[#This Row],[Column1]])*Table2[[#This Row],[Column3]]</f>
        <v>0</v>
      </c>
      <c r="P1255" t="s">
        <v>3132</v>
      </c>
      <c r="Q1255" t="str">
        <f>SUBSTITUTE(Table3[[#This Row],[Column1]],"'","")</f>
        <v>RXN-TKT2_c_FWD-YBR117C</v>
      </c>
      <c r="S1255" t="s">
        <v>1365</v>
      </c>
      <c r="T1255" t="s">
        <v>415</v>
      </c>
      <c r="U1255">
        <v>1.4830247390000001E-6</v>
      </c>
      <c r="V1255" cm="1">
        <f t="array" ref="V1255">(_xlfn._xlws.FILTER(Table3[Column2],Table3[Column2]=Table5[[#This Row],[Column1]],"")=Table5[[#This Row],[Column1]])*Table5[[#This Row],[Column3]]</f>
        <v>0</v>
      </c>
      <c r="X1255" t="s">
        <v>5517</v>
      </c>
      <c r="Y1255" t="s">
        <v>415</v>
      </c>
      <c r="Z1255">
        <v>8.6886100000000005E-10</v>
      </c>
      <c r="AA1255" t="e">
        <f>_xlfn.XLOOKUP(Table4[[#This Row],[Column1]],Table2[Column1],Table2[Column3])</f>
        <v>#N/A</v>
      </c>
      <c r="AB1255" t="e">
        <f>(Table4[[#This Row],[old flux]]-Table4[[#This Row],[Column3]])/Table4[[#This Row],[old flux]]</f>
        <v>#N/A</v>
      </c>
    </row>
    <row r="1256" spans="6:28" hidden="1" x14ac:dyDescent="0.2">
      <c r="F1256" t="s">
        <v>7007</v>
      </c>
      <c r="G1256">
        <f>_xlfn.XLOOKUP(SUBSTITUTE(Table6[[#This Row],[rxn]],"'",""),Table1[rxnid2],Table1[kapp (1/h)],MEDIAN(Table1[kapp (1/h)]))</f>
        <v>24803.684102600713</v>
      </c>
      <c r="J1256" t="s">
        <v>1366</v>
      </c>
      <c r="K1256" t="s">
        <v>415</v>
      </c>
      <c r="L1256">
        <v>5.6557432E-8</v>
      </c>
      <c r="M1256" cm="1">
        <f t="array" ref="M1256">(_xlfn._xlws.FILTER(Table3[Column2],Table3[Column2]=Table2[[#This Row],[Column1]],"")=Table2[[#This Row],[Column1]])*Table2[[#This Row],[Column3]]</f>
        <v>0</v>
      </c>
      <c r="P1256" t="s">
        <v>3133</v>
      </c>
      <c r="Q1256" t="str">
        <f>SUBSTITUTE(Table3[[#This Row],[Column1]],"'","")</f>
        <v>RXN-TKT2_c_REV-YBR117C</v>
      </c>
      <c r="S1256" t="s">
        <v>1366</v>
      </c>
      <c r="T1256" t="s">
        <v>415</v>
      </c>
      <c r="U1256">
        <v>5.6557432E-8</v>
      </c>
      <c r="V1256" cm="1">
        <f t="array" ref="V1256">(_xlfn._xlws.FILTER(Table3[Column2],Table3[Column2]=Table5[[#This Row],[Column1]],"")=Table5[[#This Row],[Column1]])*Table5[[#This Row],[Column3]]</f>
        <v>0</v>
      </c>
      <c r="X1256" t="s">
        <v>1137</v>
      </c>
      <c r="Y1256" t="s">
        <v>415</v>
      </c>
      <c r="Z1256">
        <v>2.8381391E-8</v>
      </c>
      <c r="AA1256">
        <f>_xlfn.XLOOKUP(Table4[[#This Row],[Column1]],Table2[Column1],Table2[Column3])</f>
        <v>2.8381391E-8</v>
      </c>
      <c r="AB1256">
        <f>(Table4[[#This Row],[old flux]]-Table4[[#This Row],[Column3]])/Table4[[#This Row],[old flux]]</f>
        <v>0</v>
      </c>
    </row>
    <row r="1257" spans="6:28" hidden="1" x14ac:dyDescent="0.2">
      <c r="F1257" t="s">
        <v>7008</v>
      </c>
      <c r="G1257">
        <f>_xlfn.XLOOKUP(SUBSTITUTE(Table6[[#This Row],[rxn]],"'",""),Table1[rxnid2],Table1[kapp (1/h)],MEDIAN(Table1[kapp (1/h)]))</f>
        <v>24803.684102600713</v>
      </c>
      <c r="J1257" t="s">
        <v>1367</v>
      </c>
      <c r="K1257" t="s">
        <v>415</v>
      </c>
      <c r="L1257">
        <v>1.2896235700000001E-7</v>
      </c>
      <c r="M1257" cm="1">
        <f t="array" ref="M1257">(_xlfn._xlws.FILTER(Table3[Column2],Table3[Column2]=Table2[[#This Row],[Column1]],"")=Table2[[#This Row],[Column1]])*Table2[[#This Row],[Column3]]</f>
        <v>0</v>
      </c>
      <c r="P1257" t="s">
        <v>3134</v>
      </c>
      <c r="Q1257" t="str">
        <f>SUBSTITUTE(Table3[[#This Row],[Column1]],"'","")</f>
        <v>RXN-TPI_c_FWD-YDR050C</v>
      </c>
      <c r="S1257" t="s">
        <v>1367</v>
      </c>
      <c r="T1257" t="s">
        <v>415</v>
      </c>
      <c r="U1257">
        <v>1.2896235700000001E-7</v>
      </c>
      <c r="V1257" cm="1">
        <f t="array" ref="V1257">(_xlfn._xlws.FILTER(Table3[Column2],Table3[Column2]=Table5[[#This Row],[Column1]],"")=Table5[[#This Row],[Column1]])*Table5[[#This Row],[Column3]]</f>
        <v>0</v>
      </c>
      <c r="X1257" t="s">
        <v>1138</v>
      </c>
      <c r="Y1257" t="s">
        <v>415</v>
      </c>
      <c r="Z1257">
        <v>3.8404132E-8</v>
      </c>
      <c r="AA1257">
        <f>_xlfn.XLOOKUP(Table4[[#This Row],[Column1]],Table2[Column1],Table2[Column3])</f>
        <v>3.8404132E-8</v>
      </c>
      <c r="AB1257">
        <f>(Table4[[#This Row],[old flux]]-Table4[[#This Row],[Column3]])/Table4[[#This Row],[old flux]]</f>
        <v>0</v>
      </c>
    </row>
    <row r="1258" spans="6:28" hidden="1" x14ac:dyDescent="0.2">
      <c r="F1258" t="s">
        <v>7009</v>
      </c>
      <c r="G1258">
        <f>_xlfn.XLOOKUP(SUBSTITUTE(Table6[[#This Row],[rxn]],"'",""),Table1[rxnid2],Table1[kapp (1/h)],MEDIAN(Table1[kapp (1/h)]))</f>
        <v>24803.684102600713</v>
      </c>
      <c r="J1258" t="s">
        <v>1368</v>
      </c>
      <c r="K1258" t="s">
        <v>415</v>
      </c>
      <c r="L1258">
        <v>4.0073895999999999E-8</v>
      </c>
      <c r="M1258" cm="1">
        <f t="array" ref="M1258">(_xlfn._xlws.FILTER(Table3[Column2],Table3[Column2]=Table2[[#This Row],[Column1]],"")=Table2[[#This Row],[Column1]])*Table2[[#This Row],[Column3]]</f>
        <v>0</v>
      </c>
      <c r="P1258" t="s">
        <v>3135</v>
      </c>
      <c r="Q1258" t="str">
        <f>SUBSTITUTE(Table3[[#This Row],[Column1]],"'","")</f>
        <v>RXN-TPI_c_REV-YDR050C</v>
      </c>
      <c r="S1258" t="s">
        <v>1368</v>
      </c>
      <c r="T1258" t="s">
        <v>415</v>
      </c>
      <c r="U1258">
        <v>4.0073895999999999E-8</v>
      </c>
      <c r="V1258" cm="1">
        <f t="array" ref="V1258">(_xlfn._xlws.FILTER(Table3[Column2],Table3[Column2]=Table5[[#This Row],[Column1]],"")=Table5[[#This Row],[Column1]])*Table5[[#This Row],[Column3]]</f>
        <v>0</v>
      </c>
      <c r="X1258" t="s">
        <v>1139</v>
      </c>
      <c r="Y1258" t="s">
        <v>415</v>
      </c>
      <c r="Z1258">
        <v>6.6838353650600004E-4</v>
      </c>
      <c r="AA1258">
        <f>_xlfn.XLOOKUP(Table4[[#This Row],[Column1]],Table2[Column1],Table2[Column3])</f>
        <v>7.2023277288199995E-4</v>
      </c>
      <c r="AB1258">
        <f>(Table4[[#This Row],[old flux]]-Table4[[#This Row],[Column3]])/Table4[[#This Row],[old flux]]</f>
        <v>7.1989554388820737E-2</v>
      </c>
    </row>
    <row r="1259" spans="6:28" hidden="1" x14ac:dyDescent="0.2">
      <c r="F1259" t="s">
        <v>7010</v>
      </c>
      <c r="G1259">
        <f>_xlfn.XLOOKUP(SUBSTITUTE(Table6[[#This Row],[rxn]],"'",""),Table1[rxnid2],Table1[kapp (1/h)],MEDIAN(Table1[kapp (1/h)]))</f>
        <v>24803.684102600713</v>
      </c>
      <c r="J1259" t="s">
        <v>1369</v>
      </c>
      <c r="K1259" t="s">
        <v>415</v>
      </c>
      <c r="L1259">
        <v>5.0018143999999998E-8</v>
      </c>
      <c r="M1259" cm="1">
        <f t="array" ref="M1259">(_xlfn._xlws.FILTER(Table3[Column2],Table3[Column2]=Table2[[#This Row],[Column1]],"")=Table2[[#This Row],[Column1]])*Table2[[#This Row],[Column3]]</f>
        <v>0</v>
      </c>
      <c r="P1259" t="s">
        <v>3136</v>
      </c>
      <c r="Q1259" t="str">
        <f>SUBSTITUTE(Table3[[#This Row],[Column1]],"'","")</f>
        <v>RXN-TRPS1_c_FWD-YGL026C</v>
      </c>
      <c r="S1259" t="s">
        <v>1369</v>
      </c>
      <c r="T1259" t="s">
        <v>415</v>
      </c>
      <c r="U1259">
        <v>5.0018143999999998E-8</v>
      </c>
      <c r="V1259" cm="1">
        <f t="array" ref="V1259">(_xlfn._xlws.FILTER(Table3[Column2],Table3[Column2]=Table5[[#This Row],[Column1]],"")=Table5[[#This Row],[Column1]])*Table5[[#This Row],[Column3]]</f>
        <v>0</v>
      </c>
      <c r="X1259" t="s">
        <v>1140</v>
      </c>
      <c r="Y1259" t="s">
        <v>415</v>
      </c>
      <c r="Z1259">
        <v>6.6838353650600004E-4</v>
      </c>
      <c r="AA1259">
        <f>_xlfn.XLOOKUP(Table4[[#This Row],[Column1]],Table2[Column1],Table2[Column3])</f>
        <v>7.2023277288199995E-4</v>
      </c>
      <c r="AB1259">
        <f>(Table4[[#This Row],[old flux]]-Table4[[#This Row],[Column3]])/Table4[[#This Row],[old flux]]</f>
        <v>7.1989554388820737E-2</v>
      </c>
    </row>
    <row r="1260" spans="6:28" hidden="1" x14ac:dyDescent="0.2">
      <c r="F1260" t="s">
        <v>7011</v>
      </c>
      <c r="G1260">
        <f>_xlfn.XLOOKUP(SUBSTITUTE(Table6[[#This Row],[rxn]],"'",""),Table1[rxnid2],Table1[kapp (1/h)],MEDIAN(Table1[kapp (1/h)]))</f>
        <v>24803.684102600713</v>
      </c>
      <c r="J1260" t="s">
        <v>1370</v>
      </c>
      <c r="K1260" t="s">
        <v>415</v>
      </c>
      <c r="L1260">
        <v>1.396384912E-6</v>
      </c>
      <c r="M1260" cm="1">
        <f t="array" ref="M1260">(_xlfn._xlws.FILTER(Table3[Column2],Table3[Column2]=Table2[[#This Row],[Column1]],"")=Table2[[#This Row],[Column1]])*Table2[[#This Row],[Column3]]</f>
        <v>0</v>
      </c>
      <c r="P1260" t="s">
        <v>3137</v>
      </c>
      <c r="Q1260" t="str">
        <f>SUBSTITUTE(Table3[[#This Row],[Column1]],"'","")</f>
        <v>RXN-TRPTA_c_FWD-YGL202W</v>
      </c>
      <c r="S1260" t="s">
        <v>1370</v>
      </c>
      <c r="T1260" t="s">
        <v>415</v>
      </c>
      <c r="U1260">
        <v>1.396384912E-6</v>
      </c>
      <c r="V1260" cm="1">
        <f t="array" ref="V1260">(_xlfn._xlws.FILTER(Table3[Column2],Table3[Column2]=Table5[[#This Row],[Column1]],"")=Table5[[#This Row],[Column1]])*Table5[[#This Row],[Column3]]</f>
        <v>0</v>
      </c>
      <c r="X1260" t="s">
        <v>1141</v>
      </c>
      <c r="Y1260" t="s">
        <v>415</v>
      </c>
      <c r="Z1260">
        <v>6.6838353650600004E-4</v>
      </c>
      <c r="AA1260">
        <f>_xlfn.XLOOKUP(Table4[[#This Row],[Column1]],Table2[Column1],Table2[Column3])</f>
        <v>7.2023277288199995E-4</v>
      </c>
      <c r="AB1260">
        <f>(Table4[[#This Row],[old flux]]-Table4[[#This Row],[Column3]])/Table4[[#This Row],[old flux]]</f>
        <v>7.1989554388820737E-2</v>
      </c>
    </row>
    <row r="1261" spans="6:28" hidden="1" x14ac:dyDescent="0.2">
      <c r="F1261" t="s">
        <v>7012</v>
      </c>
      <c r="G1261">
        <f>_xlfn.XLOOKUP(SUBSTITUTE(Table6[[#This Row],[rxn]],"'",""),Table1[rxnid2],Table1[kapp (1/h)],MEDIAN(Table1[kapp (1/h)]))</f>
        <v>24803.684102600713</v>
      </c>
      <c r="J1261" t="s">
        <v>1371</v>
      </c>
      <c r="K1261" t="s">
        <v>415</v>
      </c>
      <c r="L1261">
        <v>4.7619083000000002E-7</v>
      </c>
      <c r="M1261" cm="1">
        <f t="array" ref="M1261">(_xlfn._xlws.FILTER(Table3[Column2],Table3[Column2]=Table2[[#This Row],[Column1]],"")=Table2[[#This Row],[Column1]])*Table2[[#This Row],[Column3]]</f>
        <v>0</v>
      </c>
      <c r="P1261" t="s">
        <v>3138</v>
      </c>
      <c r="Q1261" t="str">
        <f>SUBSTITUTE(Table3[[#This Row],[Column1]],"'","")</f>
        <v>RXN-TRPTRS_c_FWD-YOL097C</v>
      </c>
      <c r="S1261" t="s">
        <v>1371</v>
      </c>
      <c r="T1261" t="s">
        <v>415</v>
      </c>
      <c r="U1261">
        <v>4.7619083000000002E-7</v>
      </c>
      <c r="V1261" cm="1">
        <f t="array" ref="V1261">(_xlfn._xlws.FILTER(Table3[Column2],Table3[Column2]=Table5[[#This Row],[Column1]],"")=Table5[[#This Row],[Column1]])*Table5[[#This Row],[Column3]]</f>
        <v>0</v>
      </c>
      <c r="X1261" t="s">
        <v>1142</v>
      </c>
      <c r="Y1261" t="s">
        <v>415</v>
      </c>
      <c r="Z1261">
        <v>6.6838353650600004E-4</v>
      </c>
      <c r="AA1261">
        <f>_xlfn.XLOOKUP(Table4[[#This Row],[Column1]],Table2[Column1],Table2[Column3])</f>
        <v>7.2023277288199995E-4</v>
      </c>
      <c r="AB1261">
        <f>(Table4[[#This Row],[old flux]]-Table4[[#This Row],[Column3]])/Table4[[#This Row],[old flux]]</f>
        <v>7.1989554388820737E-2</v>
      </c>
    </row>
    <row r="1262" spans="6:28" hidden="1" x14ac:dyDescent="0.2">
      <c r="F1262" t="s">
        <v>7013</v>
      </c>
      <c r="G1262">
        <f>_xlfn.XLOOKUP(SUBSTITUTE(Table6[[#This Row],[rxn]],"'",""),Table1[rxnid2],Table1[kapp (1/h)],MEDIAN(Table1[kapp (1/h)]))</f>
        <v>24803.684102600713</v>
      </c>
      <c r="J1262" t="s">
        <v>1372</v>
      </c>
      <c r="K1262" t="s">
        <v>415</v>
      </c>
      <c r="L1262">
        <v>3.9531851100000002E-7</v>
      </c>
      <c r="M1262" cm="1">
        <f t="array" ref="M1262">(_xlfn._xlws.FILTER(Table3[Column2],Table3[Column2]=Table2[[#This Row],[Column1]],"")=Table2[[#This Row],[Column1]])*Table2[[#This Row],[Column3]]</f>
        <v>0</v>
      </c>
      <c r="P1262" t="s">
        <v>3139</v>
      </c>
      <c r="Q1262" t="str">
        <f>SUBSTITUTE(Table3[[#This Row],[Column1]],"'","")</f>
        <v>RXN-TRPTRS_m_FWD-YDR268W</v>
      </c>
      <c r="S1262" t="s">
        <v>1372</v>
      </c>
      <c r="T1262" t="s">
        <v>415</v>
      </c>
      <c r="U1262">
        <v>3.9531851100000002E-7</v>
      </c>
      <c r="V1262" cm="1">
        <f t="array" ref="V1262">(_xlfn._xlws.FILTER(Table3[Column2],Table3[Column2]=Table5[[#This Row],[Column1]],"")=Table5[[#This Row],[Column1]])*Table5[[#This Row],[Column3]]</f>
        <v>0</v>
      </c>
      <c r="X1262" t="s">
        <v>1143</v>
      </c>
      <c r="Y1262" t="s">
        <v>415</v>
      </c>
      <c r="Z1262">
        <v>6.6838353650600004E-4</v>
      </c>
      <c r="AA1262">
        <f>_xlfn.XLOOKUP(Table4[[#This Row],[Column1]],Table2[Column1],Table2[Column3])</f>
        <v>1.51912090874442</v>
      </c>
      <c r="AB1262">
        <f>(Table4[[#This Row],[old flux]]-Table4[[#This Row],[Column3]])/Table4[[#This Row],[old flux]]</f>
        <v>0.99956001952664952</v>
      </c>
    </row>
    <row r="1263" spans="6:28" hidden="1" x14ac:dyDescent="0.2">
      <c r="F1263" t="s">
        <v>7014</v>
      </c>
      <c r="G1263">
        <f>_xlfn.XLOOKUP(SUBSTITUTE(Table6[[#This Row],[rxn]],"'",""),Table1[rxnid2],Table1[kapp (1/h)],MEDIAN(Table1[kapp (1/h)]))</f>
        <v>24803.684102600713</v>
      </c>
      <c r="J1263" t="s">
        <v>1373</v>
      </c>
      <c r="K1263" t="s">
        <v>415</v>
      </c>
      <c r="L1263">
        <v>5.1426712000000002E-8</v>
      </c>
      <c r="M1263" cm="1">
        <f t="array" ref="M1263">(_xlfn._xlws.FILTER(Table3[Column2],Table3[Column2]=Table2[[#This Row],[Column1]],"")=Table2[[#This Row],[Column1]])*Table2[[#This Row],[Column3]]</f>
        <v>0</v>
      </c>
      <c r="P1263" t="s">
        <v>3140</v>
      </c>
      <c r="Q1263" t="str">
        <f>SUBSTITUTE(Table3[[#This Row],[Column1]],"'","")</f>
        <v>RXN-TYRTA_c_FWD-YHR137W</v>
      </c>
      <c r="S1263" t="s">
        <v>1373</v>
      </c>
      <c r="T1263" t="s">
        <v>415</v>
      </c>
      <c r="U1263">
        <v>5.1426712000000002E-8</v>
      </c>
      <c r="V1263" cm="1">
        <f t="array" ref="V1263">(_xlfn._xlws.FILTER(Table3[Column2],Table3[Column2]=Table5[[#This Row],[Column1]],"")=Table5[[#This Row],[Column1]])*Table5[[#This Row],[Column3]]</f>
        <v>0</v>
      </c>
      <c r="X1263" t="s">
        <v>1144</v>
      </c>
      <c r="Y1263" t="s">
        <v>415</v>
      </c>
      <c r="Z1263">
        <v>6.6838353650600004E-4</v>
      </c>
      <c r="AA1263">
        <f>_xlfn.XLOOKUP(Table4[[#This Row],[Column1]],Table2[Column1],Table2[Column3])</f>
        <v>7.2023277288199995E-4</v>
      </c>
      <c r="AB1263">
        <f>(Table4[[#This Row],[old flux]]-Table4[[#This Row],[Column3]])/Table4[[#This Row],[old flux]]</f>
        <v>7.1989554388820737E-2</v>
      </c>
    </row>
    <row r="1264" spans="6:28" hidden="1" x14ac:dyDescent="0.2">
      <c r="F1264" t="s">
        <v>7015</v>
      </c>
      <c r="G1264">
        <f>_xlfn.XLOOKUP(SUBSTITUTE(Table6[[#This Row],[rxn]],"'",""),Table1[rxnid2],Table1[kapp (1/h)],MEDIAN(Table1[kapp (1/h)]))</f>
        <v>24803.684102600713</v>
      </c>
      <c r="J1264" t="s">
        <v>1374</v>
      </c>
      <c r="K1264" t="s">
        <v>415</v>
      </c>
      <c r="L1264">
        <v>1.512566E-8</v>
      </c>
      <c r="M1264" cm="1">
        <f t="array" ref="M1264">(_xlfn._xlws.FILTER(Table3[Column2],Table3[Column2]=Table2[[#This Row],[Column1]],"")=Table2[[#This Row],[Column1]])*Table2[[#This Row],[Column3]]</f>
        <v>0</v>
      </c>
      <c r="P1264" t="s">
        <v>3141</v>
      </c>
      <c r="Q1264" t="str">
        <f>SUBSTITUTE(Table3[[#This Row],[Column1]],"'","")</f>
        <v>RXN-TYRTA_c_REV-YHR137W</v>
      </c>
      <c r="S1264" t="s">
        <v>1374</v>
      </c>
      <c r="T1264" t="s">
        <v>415</v>
      </c>
      <c r="U1264">
        <v>1.512566E-8</v>
      </c>
      <c r="V1264" cm="1">
        <f t="array" ref="V1264">(_xlfn._xlws.FILTER(Table3[Column2],Table3[Column2]=Table5[[#This Row],[Column1]],"")=Table5[[#This Row],[Column1]])*Table5[[#This Row],[Column3]]</f>
        <v>0</v>
      </c>
      <c r="X1264" t="s">
        <v>1145</v>
      </c>
      <c r="Y1264" t="s">
        <v>415</v>
      </c>
      <c r="Z1264">
        <v>6.6838353650600004E-4</v>
      </c>
      <c r="AA1264">
        <f>_xlfn.XLOOKUP(Table4[[#This Row],[Column1]],Table2[Column1],Table2[Column3])</f>
        <v>7.2023277288199995E-4</v>
      </c>
      <c r="AB1264">
        <f>(Table4[[#This Row],[old flux]]-Table4[[#This Row],[Column3]])/Table4[[#This Row],[old flux]]</f>
        <v>7.1989554388820737E-2</v>
      </c>
    </row>
    <row r="1265" spans="6:28" hidden="1" x14ac:dyDescent="0.2">
      <c r="F1265" t="s">
        <v>7016</v>
      </c>
      <c r="G1265">
        <f>_xlfn.XLOOKUP(SUBSTITUTE(Table6[[#This Row],[rxn]],"'",""),Table1[rxnid2],Table1[kapp (1/h)],MEDIAN(Table1[kapp (1/h)]))</f>
        <v>24803.684102600713</v>
      </c>
      <c r="J1265" t="s">
        <v>1375</v>
      </c>
      <c r="K1265" t="s">
        <v>415</v>
      </c>
      <c r="L1265">
        <v>2.41259276E-7</v>
      </c>
      <c r="M1265" cm="1">
        <f t="array" ref="M1265">(_xlfn._xlws.FILTER(Table3[Column2],Table3[Column2]=Table2[[#This Row],[Column1]],"")=Table2[[#This Row],[Column1]])*Table2[[#This Row],[Column3]]</f>
        <v>0</v>
      </c>
      <c r="P1265" t="s">
        <v>3142</v>
      </c>
      <c r="Q1265" t="str">
        <f>SUBSTITUTE(Table3[[#This Row],[Column1]],"'","")</f>
        <v>RXN-TYRTA_c_FWD-YGL202W</v>
      </c>
      <c r="S1265" t="s">
        <v>1375</v>
      </c>
      <c r="T1265" t="s">
        <v>415</v>
      </c>
      <c r="U1265">
        <v>2.41259276E-7</v>
      </c>
      <c r="V1265" cm="1">
        <f t="array" ref="V1265">(_xlfn._xlws.FILTER(Table3[Column2],Table3[Column2]=Table5[[#This Row],[Column1]],"")=Table5[[#This Row],[Column1]])*Table5[[#This Row],[Column3]]</f>
        <v>0</v>
      </c>
      <c r="X1265" t="s">
        <v>1146</v>
      </c>
      <c r="Y1265" t="s">
        <v>415</v>
      </c>
      <c r="Z1265">
        <v>6.6838353650600004E-4</v>
      </c>
      <c r="AA1265">
        <f>_xlfn.XLOOKUP(Table4[[#This Row],[Column1]],Table2[Column1],Table2[Column3])</f>
        <v>7.2023277288199995E-4</v>
      </c>
      <c r="AB1265">
        <f>(Table4[[#This Row],[old flux]]-Table4[[#This Row],[Column3]])/Table4[[#This Row],[old flux]]</f>
        <v>7.1989554388820737E-2</v>
      </c>
    </row>
    <row r="1266" spans="6:28" hidden="1" x14ac:dyDescent="0.2">
      <c r="F1266" t="s">
        <v>7017</v>
      </c>
      <c r="G1266">
        <f>_xlfn.XLOOKUP(SUBSTITUTE(Table6[[#This Row],[rxn]],"'",""),Table1[rxnid2],Table1[kapp (1/h)],MEDIAN(Table1[kapp (1/h)]))</f>
        <v>24803.684102600713</v>
      </c>
      <c r="J1266" t="s">
        <v>1376</v>
      </c>
      <c r="K1266" t="s">
        <v>415</v>
      </c>
      <c r="L1266">
        <v>8.2667350999999998E-8</v>
      </c>
      <c r="M1266" cm="1">
        <f t="array" ref="M1266">(_xlfn._xlws.FILTER(Table3[Column2],Table3[Column2]=Table2[[#This Row],[Column1]],"")=Table2[[#This Row],[Column1]])*Table2[[#This Row],[Column3]]</f>
        <v>0</v>
      </c>
      <c r="P1266" t="s">
        <v>3143</v>
      </c>
      <c r="Q1266" t="str">
        <f>SUBSTITUTE(Table3[[#This Row],[Column1]],"'","")</f>
        <v>RXN-TYRTA_c_REV-YGL202W</v>
      </c>
      <c r="S1266" t="s">
        <v>1376</v>
      </c>
      <c r="T1266" t="s">
        <v>415</v>
      </c>
      <c r="U1266">
        <v>8.2667350999999998E-8</v>
      </c>
      <c r="V1266" cm="1">
        <f t="array" ref="V1266">(_xlfn._xlws.FILTER(Table3[Column2],Table3[Column2]=Table5[[#This Row],[Column1]],"")=Table5[[#This Row],[Column1]])*Table5[[#This Row],[Column3]]</f>
        <v>0</v>
      </c>
      <c r="X1266" t="s">
        <v>1147</v>
      </c>
      <c r="Y1266" t="s">
        <v>415</v>
      </c>
      <c r="Z1266">
        <v>6.6838353650600004E-4</v>
      </c>
      <c r="AA1266">
        <f>_xlfn.XLOOKUP(Table4[[#This Row],[Column1]],Table2[Column1],Table2[Column3])</f>
        <v>7.2023277288199995E-4</v>
      </c>
      <c r="AB1266">
        <f>(Table4[[#This Row],[old flux]]-Table4[[#This Row],[Column3]])/Table4[[#This Row],[old flux]]</f>
        <v>7.1989554388820737E-2</v>
      </c>
    </row>
    <row r="1267" spans="6:28" hidden="1" x14ac:dyDescent="0.2">
      <c r="F1267" t="s">
        <v>7018</v>
      </c>
      <c r="G1267">
        <f>_xlfn.XLOOKUP(SUBSTITUTE(Table6[[#This Row],[rxn]],"'",""),Table1[rxnid2],Table1[kapp (1/h)],MEDIAN(Table1[kapp (1/h)]))</f>
        <v>24803.684102600713</v>
      </c>
      <c r="J1267" t="s">
        <v>1377</v>
      </c>
      <c r="K1267" t="s">
        <v>415</v>
      </c>
      <c r="L1267">
        <v>9.1293735000000002E-8</v>
      </c>
      <c r="M1267" cm="1">
        <f t="array" ref="M1267">(_xlfn._xlws.FILTER(Table3[Column2],Table3[Column2]=Table2[[#This Row],[Column1]],"")=Table2[[#This Row],[Column1]])*Table2[[#This Row],[Column3]]</f>
        <v>0</v>
      </c>
      <c r="P1267" t="s">
        <v>3144</v>
      </c>
      <c r="Q1267" t="str">
        <f>SUBSTITUTE(Table3[[#This Row],[Column1]],"'","")</f>
        <v>RXN-TYRTRS_c_FWD-YGR185C</v>
      </c>
      <c r="S1267" t="s">
        <v>1377</v>
      </c>
      <c r="T1267" t="s">
        <v>415</v>
      </c>
      <c r="U1267">
        <v>9.1293735000000002E-8</v>
      </c>
      <c r="V1267" cm="1">
        <f t="array" ref="V1267">(_xlfn._xlws.FILTER(Table3[Column2],Table3[Column2]=Table5[[#This Row],[Column1]],"")=Table5[[#This Row],[Column1]])*Table5[[#This Row],[Column3]]</f>
        <v>0</v>
      </c>
      <c r="X1267" t="s">
        <v>1148</v>
      </c>
      <c r="Y1267" t="s">
        <v>415</v>
      </c>
      <c r="Z1267">
        <v>6.6838353650600004E-4</v>
      </c>
      <c r="AA1267">
        <f>_xlfn.XLOOKUP(Table4[[#This Row],[Column1]],Table2[Column1],Table2[Column3])</f>
        <v>7.2023277288199995E-4</v>
      </c>
      <c r="AB1267">
        <f>(Table4[[#This Row],[old flux]]-Table4[[#This Row],[Column3]])/Table4[[#This Row],[old flux]]</f>
        <v>7.1989554388820737E-2</v>
      </c>
    </row>
    <row r="1268" spans="6:28" hidden="1" x14ac:dyDescent="0.2">
      <c r="F1268" t="s">
        <v>7019</v>
      </c>
      <c r="G1268">
        <f>_xlfn.XLOOKUP(SUBSTITUTE(Table6[[#This Row],[rxn]],"'",""),Table1[rxnid2],Table1[kapp (1/h)],MEDIAN(Table1[kapp (1/h)]))</f>
        <v>24803.684102600713</v>
      </c>
      <c r="J1268" t="s">
        <v>1378</v>
      </c>
      <c r="K1268" t="s">
        <v>415</v>
      </c>
      <c r="L1268">
        <v>1.1080727300000001E-7</v>
      </c>
      <c r="M1268" cm="1">
        <f t="array" ref="M1268">(_xlfn._xlws.FILTER(Table3[Column2],Table3[Column2]=Table2[[#This Row],[Column1]],"")=Table2[[#This Row],[Column1]])*Table2[[#This Row],[Column3]]</f>
        <v>0</v>
      </c>
      <c r="P1268" t="s">
        <v>3145</v>
      </c>
      <c r="Q1268" t="str">
        <f>SUBSTITUTE(Table3[[#This Row],[Column1]],"'","")</f>
        <v>RXN-TYRTRS_m_FWD-YPL097W</v>
      </c>
      <c r="S1268" t="s">
        <v>1378</v>
      </c>
      <c r="T1268" t="s">
        <v>415</v>
      </c>
      <c r="U1268">
        <v>1.1080727300000001E-7</v>
      </c>
      <c r="V1268" cm="1">
        <f t="array" ref="V1268">(_xlfn._xlws.FILTER(Table3[Column2],Table3[Column2]=Table5[[#This Row],[Column1]],"")=Table5[[#This Row],[Column1]])*Table5[[#This Row],[Column3]]</f>
        <v>0</v>
      </c>
      <c r="X1268" t="s">
        <v>1149</v>
      </c>
      <c r="Y1268" t="s">
        <v>415</v>
      </c>
      <c r="Z1268">
        <v>6.6838353650600004E-4</v>
      </c>
      <c r="AA1268">
        <f>_xlfn.XLOOKUP(Table4[[#This Row],[Column1]],Table2[Column1],Table2[Column3])</f>
        <v>7.2023277288199995E-4</v>
      </c>
      <c r="AB1268">
        <f>(Table4[[#This Row],[old flux]]-Table4[[#This Row],[Column3]])/Table4[[#This Row],[old flux]]</f>
        <v>7.1989554388820737E-2</v>
      </c>
    </row>
    <row r="1269" spans="6:28" hidden="1" x14ac:dyDescent="0.2">
      <c r="F1269" t="s">
        <v>7020</v>
      </c>
      <c r="G1269">
        <f>_xlfn.XLOOKUP(SUBSTITUTE(Table6[[#This Row],[rxn]],"'",""),Table1[rxnid2],Table1[kapp (1/h)],MEDIAN(Table1[kapp (1/h)]))</f>
        <v>24803.684102600713</v>
      </c>
      <c r="J1269" t="s">
        <v>1379</v>
      </c>
      <c r="K1269" t="s">
        <v>415</v>
      </c>
      <c r="L1269">
        <v>1.9981672000000001E-8</v>
      </c>
      <c r="M1269" cm="1">
        <f t="array" ref="M1269">(_xlfn._xlws.FILTER(Table3[Column2],Table3[Column2]=Table2[[#This Row],[Column1]],"")=Table2[[#This Row],[Column1]])*Table2[[#This Row],[Column3]]</f>
        <v>0</v>
      </c>
      <c r="P1269" t="s">
        <v>3146</v>
      </c>
      <c r="Q1269" t="str">
        <f>SUBSTITUTE(Table3[[#This Row],[Column1]],"'","")</f>
        <v>RXN-ERGSTGLCT_c_FWD-YLR189C</v>
      </c>
      <c r="S1269" t="s">
        <v>1379</v>
      </c>
      <c r="T1269" t="s">
        <v>415</v>
      </c>
      <c r="U1269">
        <v>1.9981672000000001E-8</v>
      </c>
      <c r="V1269" cm="1">
        <f t="array" ref="V1269">(_xlfn._xlws.FILTER(Table3[Column2],Table3[Column2]=Table5[[#This Row],[Column1]],"")=Table5[[#This Row],[Column1]])*Table5[[#This Row],[Column3]]</f>
        <v>0</v>
      </c>
      <c r="X1269" t="s">
        <v>1150</v>
      </c>
      <c r="Y1269" t="s">
        <v>415</v>
      </c>
      <c r="Z1269">
        <v>6.6838353650600004E-4</v>
      </c>
      <c r="AA1269">
        <f>_xlfn.XLOOKUP(Table4[[#This Row],[Column1]],Table2[Column1],Table2[Column3])</f>
        <v>7.2023277288199995E-4</v>
      </c>
      <c r="AB1269">
        <f>(Table4[[#This Row],[old flux]]-Table4[[#This Row],[Column3]])/Table4[[#This Row],[old flux]]</f>
        <v>7.1989554388820737E-2</v>
      </c>
    </row>
    <row r="1270" spans="6:28" hidden="1" x14ac:dyDescent="0.2">
      <c r="F1270" t="s">
        <v>7021</v>
      </c>
      <c r="G1270">
        <f>_xlfn.XLOOKUP(SUBSTITUTE(Table6[[#This Row],[rxn]],"'",""),Table1[rxnid2],Table1[kapp (1/h)],MEDIAN(Table1[kapp (1/h)]))</f>
        <v>24803.684102600713</v>
      </c>
      <c r="J1270" t="s">
        <v>1380</v>
      </c>
      <c r="K1270" t="s">
        <v>415</v>
      </c>
      <c r="L1270">
        <v>1.7765209703000001E-5</v>
      </c>
      <c r="M1270" cm="1">
        <f t="array" ref="M1270">(_xlfn._xlws.FILTER(Table3[Column2],Table3[Column2]=Table2[[#This Row],[Column1]],"")=Table2[[#This Row],[Column1]])*Table2[[#This Row],[Column3]]</f>
        <v>0</v>
      </c>
      <c r="P1270" t="s">
        <v>3147</v>
      </c>
      <c r="Q1270" t="str">
        <f>SUBSTITUTE(Table3[[#This Row],[Column1]],"'","")</f>
        <v>RXN-UAGDP_c_FWD-YDL103C</v>
      </c>
      <c r="S1270" t="s">
        <v>1380</v>
      </c>
      <c r="T1270" t="s">
        <v>415</v>
      </c>
      <c r="U1270">
        <v>1.7765209703000001E-5</v>
      </c>
      <c r="V1270" cm="1">
        <f t="array" ref="V1270">(_xlfn._xlws.FILTER(Table3[Column2],Table3[Column2]=Table5[[#This Row],[Column1]],"")=Table5[[#This Row],[Column1]])*Table5[[#This Row],[Column3]]</f>
        <v>0</v>
      </c>
      <c r="X1270" t="s">
        <v>1151</v>
      </c>
      <c r="Y1270" t="s">
        <v>415</v>
      </c>
      <c r="Z1270">
        <v>6.6838353650600004E-4</v>
      </c>
      <c r="AA1270">
        <f>_xlfn.XLOOKUP(Table4[[#This Row],[Column1]],Table2[Column1],Table2[Column3])</f>
        <v>7.2023277288199995E-4</v>
      </c>
      <c r="AB1270">
        <f>(Table4[[#This Row],[old flux]]-Table4[[#This Row],[Column3]])/Table4[[#This Row],[old flux]]</f>
        <v>7.1989554388820737E-2</v>
      </c>
    </row>
    <row r="1271" spans="6:28" hidden="1" x14ac:dyDescent="0.2">
      <c r="F1271" t="s">
        <v>7022</v>
      </c>
      <c r="G1271">
        <f>_xlfn.XLOOKUP(SUBSTITUTE(Table6[[#This Row],[rxn]],"'",""),Table1[rxnid2],Table1[kapp (1/h)],MEDIAN(Table1[kapp (1/h)]))</f>
        <v>24803.684102600713</v>
      </c>
      <c r="J1271" t="s">
        <v>1381</v>
      </c>
      <c r="K1271" t="s">
        <v>415</v>
      </c>
      <c r="L1271">
        <v>5.7484916999999998E-8</v>
      </c>
      <c r="M1271" cm="1">
        <f t="array" ref="M1271">(_xlfn._xlws.FILTER(Table3[Column2],Table3[Column2]=Table2[[#This Row],[Column1]],"")=Table2[[#This Row],[Column1]])*Table2[[#This Row],[Column3]]</f>
        <v>0</v>
      </c>
      <c r="P1271" t="s">
        <v>3148</v>
      </c>
      <c r="Q1271" t="str">
        <f>SUBSTITUTE(Table3[[#This Row],[Column1]],"'","")</f>
        <v>RXN-UAGDP_c_REV-YDL103C</v>
      </c>
      <c r="S1271" t="s">
        <v>1381</v>
      </c>
      <c r="T1271" t="s">
        <v>415</v>
      </c>
      <c r="U1271">
        <v>5.7484916999999998E-8</v>
      </c>
      <c r="V1271" cm="1">
        <f t="array" ref="V1271">(_xlfn._xlws.FILTER(Table3[Column2],Table3[Column2]=Table5[[#This Row],[Column1]],"")=Table5[[#This Row],[Column1]])*Table5[[#This Row],[Column3]]</f>
        <v>0</v>
      </c>
      <c r="X1271" t="s">
        <v>1152</v>
      </c>
      <c r="Y1271" t="s">
        <v>415</v>
      </c>
      <c r="Z1271">
        <v>6.6838353650600004E-4</v>
      </c>
      <c r="AA1271">
        <f>_xlfn.XLOOKUP(Table4[[#This Row],[Column1]],Table2[Column1],Table2[Column3])</f>
        <v>7.2023277288199995E-4</v>
      </c>
      <c r="AB1271">
        <f>(Table4[[#This Row],[old flux]]-Table4[[#This Row],[Column3]])/Table4[[#This Row],[old flux]]</f>
        <v>7.1989554388820737E-2</v>
      </c>
    </row>
    <row r="1272" spans="6:28" hidden="1" x14ac:dyDescent="0.2">
      <c r="F1272" t="s">
        <v>7023</v>
      </c>
      <c r="G1272">
        <f>_xlfn.XLOOKUP(SUBSTITUTE(Table6[[#This Row],[rxn]],"'",""),Table1[rxnid2],Table1[kapp (1/h)],MEDIAN(Table1[kapp (1/h)]))</f>
        <v>24803.684102600713</v>
      </c>
      <c r="J1272" t="s">
        <v>1382</v>
      </c>
      <c r="K1272" t="s">
        <v>415</v>
      </c>
      <c r="L1272">
        <v>4.3817578999999997E-8</v>
      </c>
      <c r="M1272" cm="1">
        <f t="array" ref="M1272">(_xlfn._xlws.FILTER(Table3[Column2],Table3[Column2]=Table2[[#This Row],[Column1]],"")=Table2[[#This Row],[Column1]])*Table2[[#This Row],[Column3]]</f>
        <v>0</v>
      </c>
      <c r="P1272" t="s">
        <v>3149</v>
      </c>
      <c r="Q1272" t="str">
        <f>SUBSTITUTE(Table3[[#This Row],[Column1]],"'","")</f>
        <v>RXN-UDPG4E_c_FWD-YBR019C</v>
      </c>
      <c r="S1272" t="s">
        <v>1382</v>
      </c>
      <c r="T1272" t="s">
        <v>415</v>
      </c>
      <c r="U1272">
        <v>4.3817578999999997E-8</v>
      </c>
      <c r="V1272" cm="1">
        <f t="array" ref="V1272">(_xlfn._xlws.FILTER(Table3[Column2],Table3[Column2]=Table5[[#This Row],[Column1]],"")=Table5[[#This Row],[Column1]])*Table5[[#This Row],[Column3]]</f>
        <v>0</v>
      </c>
      <c r="X1272" t="s">
        <v>1153</v>
      </c>
      <c r="Y1272" t="s">
        <v>415</v>
      </c>
      <c r="Z1272">
        <v>6.6838353650600004E-4</v>
      </c>
      <c r="AA1272">
        <f>_xlfn.XLOOKUP(Table4[[#This Row],[Column1]],Table2[Column1],Table2[Column3])</f>
        <v>7.2023277288199995E-4</v>
      </c>
      <c r="AB1272">
        <f>(Table4[[#This Row],[old flux]]-Table4[[#This Row],[Column3]])/Table4[[#This Row],[old flux]]</f>
        <v>7.1989554388820737E-2</v>
      </c>
    </row>
    <row r="1273" spans="6:28" hidden="1" x14ac:dyDescent="0.2">
      <c r="F1273" t="s">
        <v>7024</v>
      </c>
      <c r="G1273">
        <f>_xlfn.XLOOKUP(SUBSTITUTE(Table6[[#This Row],[rxn]],"'",""),Table1[rxnid2],Table1[kapp (1/h)],MEDIAN(Table1[kapp (1/h)]))</f>
        <v>24803.684102600713</v>
      </c>
      <c r="J1273" t="s">
        <v>1383</v>
      </c>
      <c r="K1273" t="s">
        <v>415</v>
      </c>
      <c r="L1273">
        <v>8.6780788E-8</v>
      </c>
      <c r="M1273" cm="1">
        <f t="array" ref="M1273">(_xlfn._xlws.FILTER(Table3[Column2],Table3[Column2]=Table2[[#This Row],[Column1]],"")=Table2[[#This Row],[Column1]])*Table2[[#This Row],[Column3]]</f>
        <v>0</v>
      </c>
      <c r="P1273" t="s">
        <v>3150</v>
      </c>
      <c r="Q1273" t="str">
        <f>SUBSTITUTE(Table3[[#This Row],[Column1]],"'","")</f>
        <v>RXN-UDPG4E_c_REV-YBR019C</v>
      </c>
      <c r="S1273" t="s">
        <v>1383</v>
      </c>
      <c r="T1273" t="s">
        <v>415</v>
      </c>
      <c r="U1273">
        <v>8.6780788E-8</v>
      </c>
      <c r="V1273" cm="1">
        <f t="array" ref="V1273">(_xlfn._xlws.FILTER(Table3[Column2],Table3[Column2]=Table5[[#This Row],[Column1]],"")=Table5[[#This Row],[Column1]])*Table5[[#This Row],[Column3]]</f>
        <v>0</v>
      </c>
      <c r="X1273" t="s">
        <v>1154</v>
      </c>
      <c r="Y1273" t="s">
        <v>415</v>
      </c>
      <c r="Z1273">
        <v>6.6838353650600004E-4</v>
      </c>
      <c r="AA1273">
        <f>_xlfn.XLOOKUP(Table4[[#This Row],[Column1]],Table2[Column1],Table2[Column3])</f>
        <v>7.2023277288199995E-4</v>
      </c>
      <c r="AB1273">
        <f>(Table4[[#This Row],[old flux]]-Table4[[#This Row],[Column3]])/Table4[[#This Row],[old flux]]</f>
        <v>7.1989554388820737E-2</v>
      </c>
    </row>
    <row r="1274" spans="6:28" hidden="1" x14ac:dyDescent="0.2">
      <c r="F1274" t="s">
        <v>7025</v>
      </c>
      <c r="G1274">
        <f>_xlfn.XLOOKUP(SUBSTITUTE(Table6[[#This Row],[rxn]],"'",""),Table1[rxnid2],Table1[kapp (1/h)],MEDIAN(Table1[kapp (1/h)]))</f>
        <v>24803.684102600713</v>
      </c>
      <c r="J1274" t="s">
        <v>1384</v>
      </c>
      <c r="K1274" t="s">
        <v>415</v>
      </c>
      <c r="L1274">
        <v>9.4922390000000006E-8</v>
      </c>
      <c r="M1274" cm="1">
        <f t="array" ref="M1274">(_xlfn._xlws.FILTER(Table3[Column2],Table3[Column2]=Table2[[#This Row],[Column1]],"")=Table2[[#This Row],[Column1]])*Table2[[#This Row],[Column3]]</f>
        <v>0</v>
      </c>
      <c r="P1274" t="s">
        <v>3151</v>
      </c>
      <c r="Q1274" t="str">
        <f>SUBSTITUTE(Table3[[#This Row],[Column1]],"'","")</f>
        <v>RXN-UGLT_c_FWD-YBR018C</v>
      </c>
      <c r="S1274" t="s">
        <v>1384</v>
      </c>
      <c r="T1274" t="s">
        <v>415</v>
      </c>
      <c r="U1274">
        <v>9.4922390000000006E-8</v>
      </c>
      <c r="V1274" cm="1">
        <f t="array" ref="V1274">(_xlfn._xlws.FILTER(Table3[Column2],Table3[Column2]=Table5[[#This Row],[Column1]],"")=Table5[[#This Row],[Column1]])*Table5[[#This Row],[Column3]]</f>
        <v>0</v>
      </c>
      <c r="X1274" t="s">
        <v>1155</v>
      </c>
      <c r="Y1274" t="s">
        <v>415</v>
      </c>
      <c r="Z1274">
        <v>6.6838353650600004E-4</v>
      </c>
      <c r="AA1274">
        <f>_xlfn.XLOOKUP(Table4[[#This Row],[Column1]],Table2[Column1],Table2[Column3])</f>
        <v>7.2023277288199995E-4</v>
      </c>
      <c r="AB1274">
        <f>(Table4[[#This Row],[old flux]]-Table4[[#This Row],[Column3]])/Table4[[#This Row],[old flux]]</f>
        <v>7.1989554388820737E-2</v>
      </c>
    </row>
    <row r="1275" spans="6:28" hidden="1" x14ac:dyDescent="0.2">
      <c r="F1275" t="s">
        <v>7026</v>
      </c>
      <c r="G1275">
        <f>_xlfn.XLOOKUP(SUBSTITUTE(Table6[[#This Row],[rxn]],"'",""),Table1[rxnid2],Table1[kapp (1/h)],MEDIAN(Table1[kapp (1/h)]))</f>
        <v>24803.684102600713</v>
      </c>
      <c r="J1275" t="s">
        <v>1385</v>
      </c>
      <c r="K1275" t="s">
        <v>415</v>
      </c>
      <c r="L1275">
        <v>6.2632369770000002E-6</v>
      </c>
      <c r="M1275" cm="1">
        <f t="array" ref="M1275">(_xlfn._xlws.FILTER(Table3[Column2],Table3[Column2]=Table2[[#This Row],[Column1]],"")=Table2[[#This Row],[Column1]])*Table2[[#This Row],[Column3]]</f>
        <v>0</v>
      </c>
      <c r="P1275" t="s">
        <v>3152</v>
      </c>
      <c r="Q1275" t="str">
        <f>SUBSTITUTE(Table3[[#This Row],[Column1]],"'","")</f>
        <v>RXN-UGLT_c_REV-YBR018C</v>
      </c>
      <c r="S1275" t="s">
        <v>1385</v>
      </c>
      <c r="T1275" t="s">
        <v>415</v>
      </c>
      <c r="U1275">
        <v>6.2632369770000002E-6</v>
      </c>
      <c r="V1275" cm="1">
        <f t="array" ref="V1275">(_xlfn._xlws.FILTER(Table3[Column2],Table3[Column2]=Table5[[#This Row],[Column1]],"")=Table5[[#This Row],[Column1]])*Table5[[#This Row],[Column3]]</f>
        <v>0</v>
      </c>
      <c r="X1275" t="s">
        <v>1156</v>
      </c>
      <c r="Y1275" t="s">
        <v>415</v>
      </c>
      <c r="Z1275">
        <v>6.6838353650600004E-4</v>
      </c>
      <c r="AA1275">
        <f>_xlfn.XLOOKUP(Table4[[#This Row],[Column1]],Table2[Column1],Table2[Column3])</f>
        <v>7.2023277288199995E-4</v>
      </c>
      <c r="AB1275">
        <f>(Table4[[#This Row],[old flux]]-Table4[[#This Row],[Column3]])/Table4[[#This Row],[old flux]]</f>
        <v>7.1989554388820737E-2</v>
      </c>
    </row>
    <row r="1276" spans="6:28" hidden="1" x14ac:dyDescent="0.2">
      <c r="F1276" t="s">
        <v>7027</v>
      </c>
      <c r="G1276">
        <f>_xlfn.XLOOKUP(SUBSTITUTE(Table6[[#This Row],[rxn]],"'",""),Table1[rxnid2],Table1[kapp (1/h)],MEDIAN(Table1[kapp (1/h)]))</f>
        <v>24803.684102600713</v>
      </c>
      <c r="J1276" t="s">
        <v>1386</v>
      </c>
      <c r="K1276" t="s">
        <v>415</v>
      </c>
      <c r="L1276">
        <v>2.4852330400000003E-7</v>
      </c>
      <c r="M1276" cm="1">
        <f t="array" ref="M1276">(_xlfn._xlws.FILTER(Table3[Column2],Table3[Column2]=Table2[[#This Row],[Column1]],"")=Table2[[#This Row],[Column1]])*Table2[[#This Row],[Column3]]</f>
        <v>0</v>
      </c>
      <c r="P1276" t="s">
        <v>3153</v>
      </c>
      <c r="Q1276" t="str">
        <f>SUBSTITUTE(Table3[[#This Row],[Column1]],"'","")</f>
        <v>RXN-UPPRT_c_FWD-YHR128W</v>
      </c>
      <c r="S1276" t="s">
        <v>1386</v>
      </c>
      <c r="T1276" t="s">
        <v>415</v>
      </c>
      <c r="U1276">
        <v>2.4852330400000003E-7</v>
      </c>
      <c r="V1276" cm="1">
        <f t="array" ref="V1276">(_xlfn._xlws.FILTER(Table3[Column2],Table3[Column2]=Table5[[#This Row],[Column1]],"")=Table5[[#This Row],[Column1]])*Table5[[#This Row],[Column3]]</f>
        <v>0</v>
      </c>
      <c r="X1276" t="s">
        <v>1157</v>
      </c>
      <c r="Y1276" t="s">
        <v>415</v>
      </c>
      <c r="Z1276">
        <v>6.6838353650600004E-4</v>
      </c>
      <c r="AA1276">
        <f>_xlfn.XLOOKUP(Table4[[#This Row],[Column1]],Table2[Column1],Table2[Column3])</f>
        <v>7.2023277288199995E-4</v>
      </c>
      <c r="AB1276">
        <f>(Table4[[#This Row],[old flux]]-Table4[[#This Row],[Column3]])/Table4[[#This Row],[old flux]]</f>
        <v>7.1989554388820737E-2</v>
      </c>
    </row>
    <row r="1277" spans="6:28" hidden="1" x14ac:dyDescent="0.2">
      <c r="F1277" t="s">
        <v>7028</v>
      </c>
      <c r="G1277">
        <f>_xlfn.XLOOKUP(SUBSTITUTE(Table6[[#This Row],[rxn]],"'",""),Table1[rxnid2],Table1[kapp (1/h)],MEDIAN(Table1[kapp (1/h)]))</f>
        <v>24803.684102600713</v>
      </c>
      <c r="J1277" t="s">
        <v>1387</v>
      </c>
      <c r="K1277" t="s">
        <v>415</v>
      </c>
      <c r="L1277">
        <v>1.3058631E-8</v>
      </c>
      <c r="M1277" cm="1">
        <f t="array" ref="M1277">(_xlfn._xlws.FILTER(Table3[Column2],Table3[Column2]=Table2[[#This Row],[Column1]],"")=Table2[[#This Row],[Column1]])*Table2[[#This Row],[Column3]]</f>
        <v>0</v>
      </c>
      <c r="P1277" t="s">
        <v>3154</v>
      </c>
      <c r="Q1277" t="str">
        <f>SUBSTITUTE(Table3[[#This Row],[Column1]],"'","")</f>
        <v>RXN-UREASE_c_FWD-YBR208C</v>
      </c>
      <c r="S1277" t="s">
        <v>1387</v>
      </c>
      <c r="T1277" t="s">
        <v>415</v>
      </c>
      <c r="U1277">
        <v>1.3058631E-8</v>
      </c>
      <c r="V1277" cm="1">
        <f t="array" ref="V1277">(_xlfn._xlws.FILTER(Table3[Column2],Table3[Column2]=Table5[[#This Row],[Column1]],"")=Table5[[#This Row],[Column1]])*Table5[[#This Row],[Column3]]</f>
        <v>0</v>
      </c>
      <c r="X1277" t="s">
        <v>1158</v>
      </c>
      <c r="Y1277" t="s">
        <v>415</v>
      </c>
      <c r="Z1277">
        <v>6.6838353650600004E-4</v>
      </c>
      <c r="AA1277">
        <f>_xlfn.XLOOKUP(Table4[[#This Row],[Column1]],Table2[Column1],Table2[Column3])</f>
        <v>7.2023277288199995E-4</v>
      </c>
      <c r="AB1277">
        <f>(Table4[[#This Row],[old flux]]-Table4[[#This Row],[Column3]])/Table4[[#This Row],[old flux]]</f>
        <v>7.1989554388820737E-2</v>
      </c>
    </row>
    <row r="1278" spans="6:28" hidden="1" x14ac:dyDescent="0.2">
      <c r="F1278" t="s">
        <v>7029</v>
      </c>
      <c r="G1278">
        <f>_xlfn.XLOOKUP(SUBSTITUTE(Table6[[#This Row],[rxn]],"'",""),Table1[rxnid2],Table1[kapp (1/h)],MEDIAN(Table1[kapp (1/h)]))</f>
        <v>24803.684102600713</v>
      </c>
      <c r="J1278" t="s">
        <v>1388</v>
      </c>
      <c r="K1278" t="s">
        <v>415</v>
      </c>
      <c r="L1278">
        <v>1.3098715000000001E-8</v>
      </c>
      <c r="M1278" cm="1">
        <f t="array" ref="M1278">(_xlfn._xlws.FILTER(Table3[Column2],Table3[Column2]=Table2[[#This Row],[Column1]],"")=Table2[[#This Row],[Column1]])*Table2[[#This Row],[Column3]]</f>
        <v>0</v>
      </c>
      <c r="P1278" t="s">
        <v>3155</v>
      </c>
      <c r="Q1278" t="str">
        <f>SUBSTITUTE(Table3[[#This Row],[Column1]],"'","")</f>
        <v>RXN-ULGYCH_c_FWD-YIR032C</v>
      </c>
      <c r="S1278" t="s">
        <v>1388</v>
      </c>
      <c r="T1278" t="s">
        <v>415</v>
      </c>
      <c r="U1278">
        <v>1.3098715000000001E-8</v>
      </c>
      <c r="V1278" cm="1">
        <f t="array" ref="V1278">(_xlfn._xlws.FILTER(Table3[Column2],Table3[Column2]=Table5[[#This Row],[Column1]],"")=Table5[[#This Row],[Column1]])*Table5[[#This Row],[Column3]]</f>
        <v>0</v>
      </c>
      <c r="X1278" t="s">
        <v>1159</v>
      </c>
      <c r="Y1278" t="s">
        <v>415</v>
      </c>
      <c r="Z1278">
        <v>6.6838353650600004E-4</v>
      </c>
      <c r="AA1278">
        <f>_xlfn.XLOOKUP(Table4[[#This Row],[Column1]],Table2[Column1],Table2[Column3])</f>
        <v>7.2023277288199995E-4</v>
      </c>
      <c r="AB1278">
        <f>(Table4[[#This Row],[old flux]]-Table4[[#This Row],[Column3]])/Table4[[#This Row],[old flux]]</f>
        <v>7.1989554388820737E-2</v>
      </c>
    </row>
    <row r="1279" spans="6:28" hidden="1" x14ac:dyDescent="0.2">
      <c r="F1279" t="s">
        <v>7030</v>
      </c>
      <c r="G1279">
        <f>_xlfn.XLOOKUP(SUBSTITUTE(Table6[[#This Row],[rxn]],"'",""),Table1[rxnid2],Table1[kapp (1/h)],MEDIAN(Table1[kapp (1/h)]))</f>
        <v>24803.684102600713</v>
      </c>
      <c r="J1279" t="s">
        <v>1389</v>
      </c>
      <c r="K1279" t="s">
        <v>415</v>
      </c>
      <c r="L1279">
        <v>1.3557894119999999E-6</v>
      </c>
      <c r="M1279" cm="1">
        <f t="array" ref="M1279">(_xlfn._xlws.FILTER(Table3[Column2],Table3[Column2]=Table2[[#This Row],[Column1]],"")=Table2[[#This Row],[Column1]])*Table2[[#This Row],[Column3]]</f>
        <v>0</v>
      </c>
      <c r="P1279" t="s">
        <v>3156</v>
      </c>
      <c r="Q1279" t="str">
        <f>SUBSTITUTE(Table3[[#This Row],[Column1]],"'","")</f>
        <v>RXN-URIK1_c_FWD-YDR020C</v>
      </c>
      <c r="S1279" t="s">
        <v>1389</v>
      </c>
      <c r="T1279" t="s">
        <v>415</v>
      </c>
      <c r="U1279">
        <v>1.3557894119999999E-6</v>
      </c>
      <c r="V1279" cm="1">
        <f t="array" ref="V1279">(_xlfn._xlws.FILTER(Table3[Column2],Table3[Column2]=Table5[[#This Row],[Column1]],"")=Table5[[#This Row],[Column1]])*Table5[[#This Row],[Column3]]</f>
        <v>0</v>
      </c>
      <c r="X1279" t="s">
        <v>1160</v>
      </c>
      <c r="Y1279" t="s">
        <v>415</v>
      </c>
      <c r="Z1279">
        <v>6.6838353650600004E-4</v>
      </c>
      <c r="AA1279">
        <f>_xlfn.XLOOKUP(Table4[[#This Row],[Column1]],Table2[Column1],Table2[Column3])</f>
        <v>7.2023277288199995E-4</v>
      </c>
      <c r="AB1279">
        <f>(Table4[[#This Row],[old flux]]-Table4[[#This Row],[Column3]])/Table4[[#This Row],[old flux]]</f>
        <v>7.1989554388820737E-2</v>
      </c>
    </row>
    <row r="1280" spans="6:28" hidden="1" x14ac:dyDescent="0.2">
      <c r="F1280" t="s">
        <v>7031</v>
      </c>
      <c r="G1280">
        <f>_xlfn.XLOOKUP(SUBSTITUTE(Table6[[#This Row],[rxn]],"'",""),Table1[rxnid2],Table1[kapp (1/h)],MEDIAN(Table1[kapp (1/h)]))</f>
        <v>24803.684102600713</v>
      </c>
      <c r="J1280" t="s">
        <v>1390</v>
      </c>
      <c r="K1280" t="s">
        <v>415</v>
      </c>
      <c r="L1280">
        <v>3.6719037999999998E-8</v>
      </c>
      <c r="M1280" cm="1">
        <f t="array" ref="M1280">(_xlfn._xlws.FILTER(Table3[Column2],Table3[Column2]=Table2[[#This Row],[Column1]],"")=Table2[[#This Row],[Column1]])*Table2[[#This Row],[Column3]]</f>
        <v>0</v>
      </c>
      <c r="P1280" t="s">
        <v>3157</v>
      </c>
      <c r="Q1280" t="str">
        <f>SUBSTITUTE(Table3[[#This Row],[Column1]],"'","")</f>
        <v>RXN-URIK1_c_FWD-YNR012W</v>
      </c>
      <c r="S1280" t="s">
        <v>1390</v>
      </c>
      <c r="T1280" t="s">
        <v>415</v>
      </c>
      <c r="U1280">
        <v>3.6719037999999998E-8</v>
      </c>
      <c r="V1280" cm="1">
        <f t="array" ref="V1280">(_xlfn._xlws.FILTER(Table3[Column2],Table3[Column2]=Table5[[#This Row],[Column1]],"")=Table5[[#This Row],[Column1]])*Table5[[#This Row],[Column3]]</f>
        <v>0</v>
      </c>
      <c r="X1280" t="s">
        <v>1161</v>
      </c>
      <c r="Y1280" t="s">
        <v>415</v>
      </c>
      <c r="Z1280">
        <v>6.6838353650600004E-4</v>
      </c>
      <c r="AA1280">
        <f>_xlfn.XLOOKUP(Table4[[#This Row],[Column1]],Table2[Column1],Table2[Column3])</f>
        <v>7.2023277288199995E-4</v>
      </c>
      <c r="AB1280">
        <f>(Table4[[#This Row],[old flux]]-Table4[[#This Row],[Column3]])/Table4[[#This Row],[old flux]]</f>
        <v>7.1989554388820737E-2</v>
      </c>
    </row>
    <row r="1281" spans="6:28" hidden="1" x14ac:dyDescent="0.2">
      <c r="F1281" t="s">
        <v>7032</v>
      </c>
      <c r="G1281">
        <f>_xlfn.XLOOKUP(SUBSTITUTE(Table6[[#This Row],[rxn]],"'",""),Table1[rxnid2],Table1[kapp (1/h)],MEDIAN(Table1[kapp (1/h)]))</f>
        <v>24803.684102600713</v>
      </c>
      <c r="J1281" t="s">
        <v>1391</v>
      </c>
      <c r="K1281" t="s">
        <v>415</v>
      </c>
      <c r="L1281">
        <v>1.5182871800000001E-7</v>
      </c>
      <c r="M1281" cm="1">
        <f t="array" ref="M1281">(_xlfn._xlws.FILTER(Table3[Column2],Table3[Column2]=Table2[[#This Row],[Column1]],"")=Table2[[#This Row],[Column1]])*Table2[[#This Row],[Column3]]</f>
        <v>0</v>
      </c>
      <c r="P1281" t="s">
        <v>3158</v>
      </c>
      <c r="Q1281" t="str">
        <f>SUBSTITUTE(Table3[[#This Row],[Column1]],"'","")</f>
        <v>RXN-URIK2_c_FWD-YDR020C</v>
      </c>
      <c r="S1281" t="s">
        <v>1391</v>
      </c>
      <c r="T1281" t="s">
        <v>415</v>
      </c>
      <c r="U1281">
        <v>1.5182871800000001E-7</v>
      </c>
      <c r="V1281" cm="1">
        <f t="array" ref="V1281">(_xlfn._xlws.FILTER(Table3[Column2],Table3[Column2]=Table5[[#This Row],[Column1]],"")=Table5[[#This Row],[Column1]])*Table5[[#This Row],[Column3]]</f>
        <v>0</v>
      </c>
      <c r="X1281" t="s">
        <v>1162</v>
      </c>
      <c r="Y1281" t="s">
        <v>415</v>
      </c>
      <c r="Z1281">
        <v>6.6838353650600004E-4</v>
      </c>
      <c r="AA1281">
        <f>_xlfn.XLOOKUP(Table4[[#This Row],[Column1]],Table2[Column1],Table2[Column3])</f>
        <v>7.2023277288199995E-4</v>
      </c>
      <c r="AB1281">
        <f>(Table4[[#This Row],[old flux]]-Table4[[#This Row],[Column3]])/Table4[[#This Row],[old flux]]</f>
        <v>7.1989554388820737E-2</v>
      </c>
    </row>
    <row r="1282" spans="6:28" hidden="1" x14ac:dyDescent="0.2">
      <c r="F1282" t="s">
        <v>7033</v>
      </c>
      <c r="G1282">
        <f>_xlfn.XLOOKUP(SUBSTITUTE(Table6[[#This Row],[rxn]],"'",""),Table1[rxnid2],Table1[kapp (1/h)],MEDIAN(Table1[kapp (1/h)]))</f>
        <v>24803.684102600713</v>
      </c>
      <c r="J1282" t="s">
        <v>1392</v>
      </c>
      <c r="K1282" t="s">
        <v>415</v>
      </c>
      <c r="L1282">
        <v>5.7493654000000001E-8</v>
      </c>
      <c r="M1282" cm="1">
        <f t="array" ref="M1282">(_xlfn._xlws.FILTER(Table3[Column2],Table3[Column2]=Table2[[#This Row],[Column1]],"")=Table2[[#This Row],[Column1]])*Table2[[#This Row],[Column3]]</f>
        <v>0</v>
      </c>
      <c r="P1282" t="s">
        <v>3159</v>
      </c>
      <c r="Q1282" t="str">
        <f>SUBSTITUTE(Table3[[#This Row],[Column1]],"'","")</f>
        <v>RXN-URIK2_c_FWD-YNR012W</v>
      </c>
      <c r="S1282" t="s">
        <v>1392</v>
      </c>
      <c r="T1282" t="s">
        <v>415</v>
      </c>
      <c r="U1282">
        <v>5.7493654000000001E-8</v>
      </c>
      <c r="V1282" cm="1">
        <f t="array" ref="V1282">(_xlfn._xlws.FILTER(Table3[Column2],Table3[Column2]=Table5[[#This Row],[Column1]],"")=Table5[[#This Row],[Column1]])*Table5[[#This Row],[Column3]]</f>
        <v>0</v>
      </c>
      <c r="X1282" t="s">
        <v>1163</v>
      </c>
      <c r="Y1282" t="s">
        <v>415</v>
      </c>
      <c r="Z1282">
        <v>6.6838353650600004E-4</v>
      </c>
      <c r="AA1282">
        <f>_xlfn.XLOOKUP(Table4[[#This Row],[Column1]],Table2[Column1],Table2[Column3])</f>
        <v>7.2023277288199995E-4</v>
      </c>
      <c r="AB1282">
        <f>(Table4[[#This Row],[old flux]]-Table4[[#This Row],[Column3]])/Table4[[#This Row],[old flux]]</f>
        <v>7.1989554388820737E-2</v>
      </c>
    </row>
    <row r="1283" spans="6:28" hidden="1" x14ac:dyDescent="0.2">
      <c r="F1283" t="s">
        <v>7034</v>
      </c>
      <c r="G1283">
        <f>_xlfn.XLOOKUP(SUBSTITUTE(Table6[[#This Row],[rxn]],"'",""),Table1[rxnid2],Table1[kapp (1/h)],MEDIAN(Table1[kapp (1/h)]))</f>
        <v>24803.684102600713</v>
      </c>
      <c r="J1283" t="s">
        <v>1393</v>
      </c>
      <c r="K1283" t="s">
        <v>415</v>
      </c>
      <c r="L1283">
        <v>9.4166407000000005E-8</v>
      </c>
      <c r="M1283" cm="1">
        <f t="array" ref="M1283">(_xlfn._xlws.FILTER(Table3[Column2],Table3[Column2]=Table2[[#This Row],[Column1]],"")=Table2[[#This Row],[Column1]])*Table2[[#This Row],[Column3]]</f>
        <v>0</v>
      </c>
      <c r="P1283" t="s">
        <v>3160</v>
      </c>
      <c r="Q1283" t="str">
        <f>SUBSTITUTE(Table3[[#This Row],[Column1]],"'","")</f>
        <v>RXN-UPPDC1_c_FWD-YDR047W</v>
      </c>
      <c r="S1283" t="s">
        <v>1393</v>
      </c>
      <c r="T1283" t="s">
        <v>415</v>
      </c>
      <c r="U1283">
        <v>9.4166407000000005E-8</v>
      </c>
      <c r="V1283" cm="1">
        <f t="array" ref="V1283">(_xlfn._xlws.FILTER(Table3[Column2],Table3[Column2]=Table5[[#This Row],[Column1]],"")=Table5[[#This Row],[Column1]])*Table5[[#This Row],[Column3]]</f>
        <v>0</v>
      </c>
      <c r="X1283" t="s">
        <v>1164</v>
      </c>
      <c r="Y1283" t="s">
        <v>415</v>
      </c>
      <c r="Z1283">
        <v>6.6838353650600004E-4</v>
      </c>
      <c r="AA1283">
        <f>_xlfn.XLOOKUP(Table4[[#This Row],[Column1]],Table2[Column1],Table2[Column3])</f>
        <v>7.2023277288199995E-4</v>
      </c>
      <c r="AB1283">
        <f>(Table4[[#This Row],[old flux]]-Table4[[#This Row],[Column3]])/Table4[[#This Row],[old flux]]</f>
        <v>7.1989554388820737E-2</v>
      </c>
    </row>
    <row r="1284" spans="6:28" hidden="1" x14ac:dyDescent="0.2">
      <c r="F1284" t="s">
        <v>7035</v>
      </c>
      <c r="G1284">
        <f>_xlfn.XLOOKUP(SUBSTITUTE(Table6[[#This Row],[rxn]],"'",""),Table1[rxnid2],Table1[kapp (1/h)],MEDIAN(Table1[kapp (1/h)]))</f>
        <v>24803.684102600713</v>
      </c>
      <c r="J1284" t="s">
        <v>1394</v>
      </c>
      <c r="K1284" t="s">
        <v>415</v>
      </c>
      <c r="L1284">
        <v>1.759993556E-6</v>
      </c>
      <c r="M1284" cm="1">
        <f t="array" ref="M1284">(_xlfn._xlws.FILTER(Table3[Column2],Table3[Column2]=Table2[[#This Row],[Column1]],"")=Table2[[#This Row],[Column1]])*Table2[[#This Row],[Column3]]</f>
        <v>0</v>
      </c>
      <c r="P1284" t="s">
        <v>3161</v>
      </c>
      <c r="Q1284" t="str">
        <f>SUBSTITUTE(Table3[[#This Row],[Column1]],"'","")</f>
        <v>RXN-UPP3MT_2_c_FWD-YKR069W</v>
      </c>
      <c r="S1284" t="s">
        <v>1394</v>
      </c>
      <c r="T1284" t="s">
        <v>415</v>
      </c>
      <c r="U1284">
        <v>1.759993556E-6</v>
      </c>
      <c r="V1284" cm="1">
        <f t="array" ref="V1284">(_xlfn._xlws.FILTER(Table3[Column2],Table3[Column2]=Table5[[#This Row],[Column1]],"")=Table5[[#This Row],[Column1]])*Table5[[#This Row],[Column3]]</f>
        <v>0</v>
      </c>
      <c r="X1284" t="s">
        <v>1165</v>
      </c>
      <c r="Y1284" t="s">
        <v>415</v>
      </c>
      <c r="Z1284">
        <v>6.6838353650600004E-4</v>
      </c>
      <c r="AA1284">
        <f>_xlfn.XLOOKUP(Table4[[#This Row],[Column1]],Table2[Column1],Table2[Column3])</f>
        <v>7.2023277288199995E-4</v>
      </c>
      <c r="AB1284">
        <f>(Table4[[#This Row],[old flux]]-Table4[[#This Row],[Column3]])/Table4[[#This Row],[old flux]]</f>
        <v>7.1989554388820737E-2</v>
      </c>
    </row>
    <row r="1285" spans="6:28" hidden="1" x14ac:dyDescent="0.2">
      <c r="F1285" t="s">
        <v>7036</v>
      </c>
      <c r="G1285">
        <f>_xlfn.XLOOKUP(SUBSTITUTE(Table6[[#This Row],[rxn]],"'",""),Table1[rxnid2],Table1[kapp (1/h)],MEDIAN(Table1[kapp (1/h)]))</f>
        <v>24803.684102600713</v>
      </c>
      <c r="J1285" t="s">
        <v>1395</v>
      </c>
      <c r="K1285" t="s">
        <v>415</v>
      </c>
      <c r="L1285">
        <v>1.3900908E-8</v>
      </c>
      <c r="M1285" cm="1">
        <f t="array" ref="M1285">(_xlfn._xlws.FILTER(Table3[Column2],Table3[Column2]=Table2[[#This Row],[Column1]],"")=Table2[[#This Row],[Column1]])*Table2[[#This Row],[Column3]]</f>
        <v>0</v>
      </c>
      <c r="P1285" t="s">
        <v>3162</v>
      </c>
      <c r="Q1285" t="str">
        <f>SUBSTITUTE(Table3[[#This Row],[Column1]],"'","")</f>
        <v>RXN-UPP3S_c_FWD-YOR278W</v>
      </c>
      <c r="S1285" t="s">
        <v>1395</v>
      </c>
      <c r="T1285" t="s">
        <v>415</v>
      </c>
      <c r="U1285">
        <v>1.3900908E-8</v>
      </c>
      <c r="V1285" cm="1">
        <f t="array" ref="V1285">(_xlfn._xlws.FILTER(Table3[Column2],Table3[Column2]=Table5[[#This Row],[Column1]],"")=Table5[[#This Row],[Column1]])*Table5[[#This Row],[Column3]]</f>
        <v>0</v>
      </c>
      <c r="X1285" t="s">
        <v>1166</v>
      </c>
      <c r="Y1285" t="s">
        <v>415</v>
      </c>
      <c r="Z1285">
        <v>6.6838353650600004E-4</v>
      </c>
      <c r="AA1285">
        <f>_xlfn.XLOOKUP(Table4[[#This Row],[Column1]],Table2[Column1],Table2[Column3])</f>
        <v>7.2023277288199995E-4</v>
      </c>
      <c r="AB1285">
        <f>(Table4[[#This Row],[old flux]]-Table4[[#This Row],[Column3]])/Table4[[#This Row],[old flux]]</f>
        <v>7.1989554388820737E-2</v>
      </c>
    </row>
    <row r="1286" spans="6:28" hidden="1" x14ac:dyDescent="0.2">
      <c r="F1286" t="s">
        <v>7037</v>
      </c>
      <c r="G1286">
        <f>_xlfn.XLOOKUP(SUBSTITUTE(Table6[[#This Row],[rxn]],"'",""),Table1[rxnid2],Table1[kapp (1/h)],MEDIAN(Table1[kapp (1/h)]))</f>
        <v>24803.684102600713</v>
      </c>
      <c r="J1286" t="s">
        <v>1396</v>
      </c>
      <c r="K1286" t="s">
        <v>415</v>
      </c>
      <c r="L1286">
        <v>1.1231494E-8</v>
      </c>
      <c r="M1286" cm="1">
        <f t="array" ref="M1286">(_xlfn._xlws.FILTER(Table3[Column2],Table3[Column2]=Table2[[#This Row],[Column1]],"")=Table2[[#This Row],[Column1]])*Table2[[#This Row],[Column3]]</f>
        <v>0</v>
      </c>
      <c r="P1286" t="s">
        <v>3163</v>
      </c>
      <c r="Q1286" t="str">
        <f>SUBSTITUTE(Table3[[#This Row],[Column1]],"'","")</f>
        <v>RXN-GALUi_c_FWD-YKL035W</v>
      </c>
      <c r="S1286" t="s">
        <v>1396</v>
      </c>
      <c r="T1286" t="s">
        <v>415</v>
      </c>
      <c r="U1286">
        <v>1.1231494E-8</v>
      </c>
      <c r="V1286" cm="1">
        <f t="array" ref="V1286">(_xlfn._xlws.FILTER(Table3[Column2],Table3[Column2]=Table5[[#This Row],[Column1]],"")=Table5[[#This Row],[Column1]])*Table5[[#This Row],[Column3]]</f>
        <v>0</v>
      </c>
      <c r="X1286" t="s">
        <v>1167</v>
      </c>
      <c r="Y1286" t="s">
        <v>415</v>
      </c>
      <c r="Z1286">
        <v>6.6838353650600004E-4</v>
      </c>
      <c r="AA1286">
        <f>_xlfn.XLOOKUP(Table4[[#This Row],[Column1]],Table2[Column1],Table2[Column3])</f>
        <v>7.2023277288199995E-4</v>
      </c>
      <c r="AB1286">
        <f>(Table4[[#This Row],[old flux]]-Table4[[#This Row],[Column3]])/Table4[[#This Row],[old flux]]</f>
        <v>7.1989554388820737E-2</v>
      </c>
    </row>
    <row r="1287" spans="6:28" hidden="1" x14ac:dyDescent="0.2">
      <c r="F1287" t="s">
        <v>7038</v>
      </c>
      <c r="G1287">
        <f>_xlfn.XLOOKUP(SUBSTITUTE(Table6[[#This Row],[rxn]],"'",""),Table1[rxnid2],Table1[kapp (1/h)],MEDIAN(Table1[kapp (1/h)]))</f>
        <v>24803.684102600713</v>
      </c>
      <c r="J1287" t="s">
        <v>1397</v>
      </c>
      <c r="K1287" t="s">
        <v>415</v>
      </c>
      <c r="L1287">
        <v>3.5378371999999998E-7</v>
      </c>
      <c r="M1287" cm="1">
        <f t="array" ref="M1287">(_xlfn._xlws.FILTER(Table3[Column2],Table3[Column2]=Table2[[#This Row],[Column1]],"")=Table2[[#This Row],[Column1]])*Table2[[#This Row],[Column3]]</f>
        <v>0</v>
      </c>
      <c r="P1287" t="s">
        <v>3164</v>
      </c>
      <c r="Q1287" t="str">
        <f>SUBSTITUTE(Table3[[#This Row],[Column1]],"'","")</f>
        <v>RXN-GALUi_c_REV-YKL035W</v>
      </c>
      <c r="S1287" t="s">
        <v>1397</v>
      </c>
      <c r="T1287" t="s">
        <v>415</v>
      </c>
      <c r="U1287">
        <v>3.5378371999999998E-7</v>
      </c>
      <c r="V1287" cm="1">
        <f t="array" ref="V1287">(_xlfn._xlws.FILTER(Table3[Column2],Table3[Column2]=Table5[[#This Row],[Column1]],"")=Table5[[#This Row],[Column1]])*Table5[[#This Row],[Column3]]</f>
        <v>0</v>
      </c>
      <c r="X1287" t="s">
        <v>1168</v>
      </c>
      <c r="Y1287" t="s">
        <v>415</v>
      </c>
      <c r="Z1287">
        <v>6.6838353650600004E-4</v>
      </c>
      <c r="AA1287">
        <f>_xlfn.XLOOKUP(Table4[[#This Row],[Column1]],Table2[Column1],Table2[Column3])</f>
        <v>7.2023277288199995E-4</v>
      </c>
      <c r="AB1287">
        <f>(Table4[[#This Row],[old flux]]-Table4[[#This Row],[Column3]])/Table4[[#This Row],[old flux]]</f>
        <v>7.1989554388820737E-2</v>
      </c>
    </row>
    <row r="1288" spans="6:28" hidden="1" x14ac:dyDescent="0.2">
      <c r="F1288" t="s">
        <v>7039</v>
      </c>
      <c r="G1288">
        <f>_xlfn.XLOOKUP(SUBSTITUTE(Table6[[#This Row],[rxn]],"'",""),Table1[rxnid2],Table1[kapp (1/h)],MEDIAN(Table1[kapp (1/h)]))</f>
        <v>24803.684102600713</v>
      </c>
      <c r="J1288" t="s">
        <v>1398</v>
      </c>
      <c r="K1288" t="s">
        <v>415</v>
      </c>
      <c r="L1288">
        <v>2.0588355820000002E-6</v>
      </c>
      <c r="M1288" cm="1">
        <f t="array" ref="M1288">(_xlfn._xlws.FILTER(Table3[Column2],Table3[Column2]=Table2[[#This Row],[Column1]],"")=Table2[[#This Row],[Column1]])*Table2[[#This Row],[Column3]]</f>
        <v>0</v>
      </c>
      <c r="P1288" t="s">
        <v>3165</v>
      </c>
      <c r="Q1288" t="str">
        <f>SUBSTITUTE(Table3[[#This Row],[Column1]],"'","")</f>
        <v>RXN-GALUi_c_FWD-YHL012W</v>
      </c>
      <c r="S1288" t="s">
        <v>1398</v>
      </c>
      <c r="T1288" t="s">
        <v>415</v>
      </c>
      <c r="U1288">
        <v>2.0588355820000002E-6</v>
      </c>
      <c r="V1288" cm="1">
        <f t="array" ref="V1288">(_xlfn._xlws.FILTER(Table3[Column2],Table3[Column2]=Table5[[#This Row],[Column1]],"")=Table5[[#This Row],[Column1]])*Table5[[#This Row],[Column3]]</f>
        <v>0</v>
      </c>
      <c r="X1288" t="s">
        <v>1169</v>
      </c>
      <c r="Y1288" t="s">
        <v>415</v>
      </c>
      <c r="Z1288">
        <v>6.6838353650600004E-4</v>
      </c>
      <c r="AA1288">
        <f>_xlfn.XLOOKUP(Table4[[#This Row],[Column1]],Table2[Column1],Table2[Column3])</f>
        <v>7.2023277288199995E-4</v>
      </c>
      <c r="AB1288">
        <f>(Table4[[#This Row],[old flux]]-Table4[[#This Row],[Column3]])/Table4[[#This Row],[old flux]]</f>
        <v>7.1989554388820737E-2</v>
      </c>
    </row>
    <row r="1289" spans="6:28" hidden="1" x14ac:dyDescent="0.2">
      <c r="F1289" t="s">
        <v>7040</v>
      </c>
      <c r="G1289">
        <f>_xlfn.XLOOKUP(SUBSTITUTE(Table6[[#This Row],[rxn]],"'",""),Table1[rxnid2],Table1[kapp (1/h)],MEDIAN(Table1[kapp (1/h)]))</f>
        <v>24803.684102600713</v>
      </c>
      <c r="J1289" t="s">
        <v>1399</v>
      </c>
      <c r="K1289" t="s">
        <v>415</v>
      </c>
      <c r="L1289">
        <v>7.1116371799999996E-7</v>
      </c>
      <c r="M1289" cm="1">
        <f t="array" ref="M1289">(_xlfn._xlws.FILTER(Table3[Column2],Table3[Column2]=Table2[[#This Row],[Column1]],"")=Table2[[#This Row],[Column1]])*Table2[[#This Row],[Column3]]</f>
        <v>0</v>
      </c>
      <c r="P1289" t="s">
        <v>3166</v>
      </c>
      <c r="Q1289" t="str">
        <f>SUBSTITUTE(Table3[[#This Row],[Column1]],"'","")</f>
        <v>RXN-GALUi_c_REV-YHL012W</v>
      </c>
      <c r="S1289" t="s">
        <v>1399</v>
      </c>
      <c r="T1289" t="s">
        <v>415</v>
      </c>
      <c r="U1289">
        <v>7.1116371799999996E-7</v>
      </c>
      <c r="V1289" cm="1">
        <f t="array" ref="V1289">(_xlfn._xlws.FILTER(Table3[Column2],Table3[Column2]=Table5[[#This Row],[Column1]],"")=Table5[[#This Row],[Column1]])*Table5[[#This Row],[Column3]]</f>
        <v>0</v>
      </c>
      <c r="X1289" t="s">
        <v>1170</v>
      </c>
      <c r="Y1289" t="s">
        <v>415</v>
      </c>
      <c r="Z1289">
        <v>6.6838353650600004E-4</v>
      </c>
      <c r="AA1289">
        <f>_xlfn.XLOOKUP(Table4[[#This Row],[Column1]],Table2[Column1],Table2[Column3])</f>
        <v>7.2023277288199995E-4</v>
      </c>
      <c r="AB1289">
        <f>(Table4[[#This Row],[old flux]]-Table4[[#This Row],[Column3]])/Table4[[#This Row],[old flux]]</f>
        <v>7.1989554388820737E-2</v>
      </c>
    </row>
    <row r="1290" spans="6:28" hidden="1" x14ac:dyDescent="0.2">
      <c r="F1290" t="s">
        <v>7041</v>
      </c>
      <c r="G1290">
        <f>_xlfn.XLOOKUP(SUBSTITUTE(Table6[[#This Row],[rxn]],"'",""),Table1[rxnid2],Table1[kapp (1/h)],MEDIAN(Table1[kapp (1/h)]))</f>
        <v>24803.684102600713</v>
      </c>
      <c r="J1290" t="s">
        <v>1400</v>
      </c>
      <c r="K1290" t="s">
        <v>415</v>
      </c>
      <c r="L1290">
        <v>1.12449992E-7</v>
      </c>
      <c r="M1290" cm="1">
        <f t="array" ref="M1290">(_xlfn._xlws.FILTER(Table3[Column2],Table3[Column2]=Table2[[#This Row],[Column1]],"")=Table2[[#This Row],[Column1]])*Table2[[#This Row],[Column3]]</f>
        <v>0</v>
      </c>
      <c r="P1290" t="s">
        <v>3167</v>
      </c>
      <c r="Q1290" t="str">
        <f>SUBSTITUTE(Table3[[#This Row],[Column1]],"'","")</f>
        <v>RXN-VALTA_c_FWD-YJR148W</v>
      </c>
      <c r="S1290" t="s">
        <v>1400</v>
      </c>
      <c r="T1290" t="s">
        <v>415</v>
      </c>
      <c r="U1290">
        <v>1.12449992E-7</v>
      </c>
      <c r="V1290" cm="1">
        <f t="array" ref="V1290">(_xlfn._xlws.FILTER(Table3[Column2],Table3[Column2]=Table5[[#This Row],[Column1]],"")=Table5[[#This Row],[Column1]])*Table5[[#This Row],[Column3]]</f>
        <v>0</v>
      </c>
      <c r="X1290" t="s">
        <v>1171</v>
      </c>
      <c r="Y1290" t="s">
        <v>415</v>
      </c>
      <c r="Z1290">
        <v>6.6838353650600004E-4</v>
      </c>
      <c r="AA1290">
        <f>_xlfn.XLOOKUP(Table4[[#This Row],[Column1]],Table2[Column1],Table2[Column3])</f>
        <v>7.2023277288199995E-4</v>
      </c>
      <c r="AB1290">
        <f>(Table4[[#This Row],[old flux]]-Table4[[#This Row],[Column3]])/Table4[[#This Row],[old flux]]</f>
        <v>7.1989554388820737E-2</v>
      </c>
    </row>
    <row r="1291" spans="6:28" hidden="1" x14ac:dyDescent="0.2">
      <c r="F1291" t="s">
        <v>7042</v>
      </c>
      <c r="G1291">
        <f>_xlfn.XLOOKUP(SUBSTITUTE(Table6[[#This Row],[rxn]],"'",""),Table1[rxnid2],Table1[kapp (1/h)],MEDIAN(Table1[kapp (1/h)]))</f>
        <v>24803.684102600713</v>
      </c>
      <c r="J1291" t="s">
        <v>1401</v>
      </c>
      <c r="K1291" t="s">
        <v>415</v>
      </c>
      <c r="L1291">
        <v>1.374279E-8</v>
      </c>
      <c r="M1291" cm="1">
        <f t="array" ref="M1291">(_xlfn._xlws.FILTER(Table3[Column2],Table3[Column2]=Table2[[#This Row],[Column1]],"")=Table2[[#This Row],[Column1]])*Table2[[#This Row],[Column3]]</f>
        <v>0</v>
      </c>
      <c r="P1291" t="s">
        <v>3168</v>
      </c>
      <c r="Q1291" t="str">
        <f>SUBSTITUTE(Table3[[#This Row],[Column1]],"'","")</f>
        <v>RXN-VALTA_c_REV-YJR148W</v>
      </c>
      <c r="S1291" t="s">
        <v>1401</v>
      </c>
      <c r="T1291" t="s">
        <v>415</v>
      </c>
      <c r="U1291">
        <v>1.374279E-8</v>
      </c>
      <c r="V1291" cm="1">
        <f t="array" ref="V1291">(_xlfn._xlws.FILTER(Table3[Column2],Table3[Column2]=Table5[[#This Row],[Column1]],"")=Table5[[#This Row],[Column1]])*Table5[[#This Row],[Column3]]</f>
        <v>0</v>
      </c>
      <c r="X1291" t="s">
        <v>1172</v>
      </c>
      <c r="Y1291" t="s">
        <v>415</v>
      </c>
      <c r="Z1291">
        <v>6.6838353650600004E-4</v>
      </c>
      <c r="AA1291">
        <f>_xlfn.XLOOKUP(Table4[[#This Row],[Column1]],Table2[Column1],Table2[Column3])</f>
        <v>7.2023277288199995E-4</v>
      </c>
      <c r="AB1291">
        <f>(Table4[[#This Row],[old flux]]-Table4[[#This Row],[Column3]])/Table4[[#This Row],[old flux]]</f>
        <v>7.1989554388820737E-2</v>
      </c>
    </row>
    <row r="1292" spans="6:28" hidden="1" x14ac:dyDescent="0.2">
      <c r="F1292" t="s">
        <v>7043</v>
      </c>
      <c r="G1292">
        <f>_xlfn.XLOOKUP(SUBSTITUTE(Table6[[#This Row],[rxn]],"'",""),Table1[rxnid2],Table1[kapp (1/h)],MEDIAN(Table1[kapp (1/h)]))</f>
        <v>24803.684102600713</v>
      </c>
      <c r="J1292" t="s">
        <v>1402</v>
      </c>
      <c r="K1292" t="s">
        <v>415</v>
      </c>
      <c r="L1292">
        <v>9.1146434E-8</v>
      </c>
      <c r="M1292" cm="1">
        <f t="array" ref="M1292">(_xlfn._xlws.FILTER(Table3[Column2],Table3[Column2]=Table2[[#This Row],[Column1]],"")=Table2[[#This Row],[Column1]])*Table2[[#This Row],[Column3]]</f>
        <v>0</v>
      </c>
      <c r="P1292" t="s">
        <v>3169</v>
      </c>
      <c r="Q1292" t="str">
        <f>SUBSTITUTE(Table3[[#This Row],[Column1]],"'","")</f>
        <v>RXN-VALTA_m_FWD-YHR208W</v>
      </c>
      <c r="S1292" t="s">
        <v>1402</v>
      </c>
      <c r="T1292" t="s">
        <v>415</v>
      </c>
      <c r="U1292">
        <v>9.1146434E-8</v>
      </c>
      <c r="V1292" cm="1">
        <f t="array" ref="V1292">(_xlfn._xlws.FILTER(Table3[Column2],Table3[Column2]=Table5[[#This Row],[Column1]],"")=Table5[[#This Row],[Column1]])*Table5[[#This Row],[Column3]]</f>
        <v>0</v>
      </c>
      <c r="X1292" t="s">
        <v>1173</v>
      </c>
      <c r="Y1292" t="s">
        <v>415</v>
      </c>
      <c r="Z1292">
        <v>6.6838353650600004E-4</v>
      </c>
      <c r="AA1292">
        <f>_xlfn.XLOOKUP(Table4[[#This Row],[Column1]],Table2[Column1],Table2[Column3])</f>
        <v>7.2023277288199995E-4</v>
      </c>
      <c r="AB1292">
        <f>(Table4[[#This Row],[old flux]]-Table4[[#This Row],[Column3]])/Table4[[#This Row],[old flux]]</f>
        <v>7.1989554388820737E-2</v>
      </c>
    </row>
    <row r="1293" spans="6:28" hidden="1" x14ac:dyDescent="0.2">
      <c r="F1293" t="s">
        <v>7044</v>
      </c>
      <c r="G1293">
        <f>_xlfn.XLOOKUP(SUBSTITUTE(Table6[[#This Row],[rxn]],"'",""),Table1[rxnid2],Table1[kapp (1/h)],MEDIAN(Table1[kapp (1/h)]))</f>
        <v>24803.684102600713</v>
      </c>
      <c r="J1293" t="s">
        <v>1403</v>
      </c>
      <c r="K1293" t="s">
        <v>415</v>
      </c>
      <c r="L1293">
        <v>6.5139764999999994E-8</v>
      </c>
      <c r="M1293" cm="1">
        <f t="array" ref="M1293">(_xlfn._xlws.FILTER(Table3[Column2],Table3[Column2]=Table2[[#This Row],[Column1]],"")=Table2[[#This Row],[Column1]])*Table2[[#This Row],[Column3]]</f>
        <v>0</v>
      </c>
      <c r="P1293" t="s">
        <v>3170</v>
      </c>
      <c r="Q1293" t="str">
        <f>SUBSTITUTE(Table3[[#This Row],[Column1]],"'","")</f>
        <v>RXN-VALTA_m_REV-YHR208W</v>
      </c>
      <c r="S1293" t="s">
        <v>1403</v>
      </c>
      <c r="T1293" t="s">
        <v>415</v>
      </c>
      <c r="U1293">
        <v>6.5139764999999994E-8</v>
      </c>
      <c r="V1293" cm="1">
        <f t="array" ref="V1293">(_xlfn._xlws.FILTER(Table3[Column2],Table3[Column2]=Table5[[#This Row],[Column1]],"")=Table5[[#This Row],[Column1]])*Table5[[#This Row],[Column3]]</f>
        <v>0</v>
      </c>
      <c r="X1293" t="s">
        <v>1174</v>
      </c>
      <c r="Y1293" t="s">
        <v>415</v>
      </c>
      <c r="Z1293">
        <v>6.6838353650600004E-4</v>
      </c>
      <c r="AA1293">
        <f>_xlfn.XLOOKUP(Table4[[#This Row],[Column1]],Table2[Column1],Table2[Column3])</f>
        <v>7.2023277288199995E-4</v>
      </c>
      <c r="AB1293">
        <f>(Table4[[#This Row],[old flux]]-Table4[[#This Row],[Column3]])/Table4[[#This Row],[old flux]]</f>
        <v>7.1989554388820737E-2</v>
      </c>
    </row>
    <row r="1294" spans="6:28" hidden="1" x14ac:dyDescent="0.2">
      <c r="F1294" t="s">
        <v>7045</v>
      </c>
      <c r="G1294">
        <f>_xlfn.XLOOKUP(SUBSTITUTE(Table6[[#This Row],[rxn]],"'",""),Table1[rxnid2],Table1[kapp (1/h)],MEDIAN(Table1[kapp (1/h)]))</f>
        <v>24803.684102600713</v>
      </c>
      <c r="J1294" t="s">
        <v>1404</v>
      </c>
      <c r="K1294" t="s">
        <v>415</v>
      </c>
      <c r="L1294">
        <v>7.0255601299999995E-7</v>
      </c>
      <c r="M1294" cm="1">
        <f t="array" ref="M1294">(_xlfn._xlws.FILTER(Table3[Column2],Table3[Column2]=Table2[[#This Row],[Column1]],"")=Table2[[#This Row],[Column1]])*Table2[[#This Row],[Column3]]</f>
        <v>0</v>
      </c>
      <c r="P1294" t="s">
        <v>3171</v>
      </c>
      <c r="Q1294" t="str">
        <f>SUBSTITUTE(Table3[[#This Row],[Column1]],"'","")</f>
        <v>RXN-XPPT_c_FWD-YJR133W</v>
      </c>
      <c r="S1294" t="s">
        <v>1404</v>
      </c>
      <c r="T1294" t="s">
        <v>415</v>
      </c>
      <c r="U1294">
        <v>7.0255601299999995E-7</v>
      </c>
      <c r="V1294" cm="1">
        <f t="array" ref="V1294">(_xlfn._xlws.FILTER(Table3[Column2],Table3[Column2]=Table5[[#This Row],[Column1]],"")=Table5[[#This Row],[Column1]])*Table5[[#This Row],[Column3]]</f>
        <v>0</v>
      </c>
      <c r="X1294" t="s">
        <v>1175</v>
      </c>
      <c r="Y1294" t="s">
        <v>415</v>
      </c>
      <c r="Z1294">
        <v>6.6838353650600004E-4</v>
      </c>
      <c r="AA1294">
        <f>_xlfn.XLOOKUP(Table4[[#This Row],[Column1]],Table2[Column1],Table2[Column3])</f>
        <v>7.2023277288199995E-4</v>
      </c>
      <c r="AB1294">
        <f>(Table4[[#This Row],[old flux]]-Table4[[#This Row],[Column3]])/Table4[[#This Row],[old flux]]</f>
        <v>7.1989554388820737E-2</v>
      </c>
    </row>
    <row r="1295" spans="6:28" hidden="1" x14ac:dyDescent="0.2">
      <c r="F1295" t="s">
        <v>7046</v>
      </c>
      <c r="G1295">
        <f>_xlfn.XLOOKUP(SUBSTITUTE(Table6[[#This Row],[rxn]],"'",""),Table1[rxnid2],Table1[kapp (1/h)],MEDIAN(Table1[kapp (1/h)]))</f>
        <v>24803.684102600713</v>
      </c>
      <c r="J1295" t="s">
        <v>1405</v>
      </c>
      <c r="K1295" t="s">
        <v>415</v>
      </c>
      <c r="L1295">
        <v>6.0405559999999997E-8</v>
      </c>
      <c r="M1295" cm="1">
        <f t="array" ref="M1295">(_xlfn._xlws.FILTER(Table3[Column2],Table3[Column2]=Table2[[#This Row],[Column1]],"")=Table2[[#This Row],[Column1]])*Table2[[#This Row],[Column3]]</f>
        <v>0</v>
      </c>
      <c r="P1295" t="s">
        <v>3172</v>
      </c>
      <c r="Q1295" t="str">
        <f>SUBSTITUTE(Table3[[#This Row],[Column1]],"'","")</f>
        <v>RXN-XYLTD_D_c_FWD-YLR070C</v>
      </c>
      <c r="S1295" t="s">
        <v>1405</v>
      </c>
      <c r="T1295" t="s">
        <v>415</v>
      </c>
      <c r="U1295">
        <v>6.0405559999999997E-8</v>
      </c>
      <c r="V1295" cm="1">
        <f t="array" ref="V1295">(_xlfn._xlws.FILTER(Table3[Column2],Table3[Column2]=Table5[[#This Row],[Column1]],"")=Table5[[#This Row],[Column1]])*Table5[[#This Row],[Column3]]</f>
        <v>0</v>
      </c>
      <c r="X1295" t="s">
        <v>1176</v>
      </c>
      <c r="Y1295" t="s">
        <v>415</v>
      </c>
      <c r="Z1295">
        <v>6.6838353650600004E-4</v>
      </c>
      <c r="AA1295">
        <f>_xlfn.XLOOKUP(Table4[[#This Row],[Column1]],Table2[Column1],Table2[Column3])</f>
        <v>7.2023277288199995E-4</v>
      </c>
      <c r="AB1295">
        <f>(Table4[[#This Row],[old flux]]-Table4[[#This Row],[Column3]])/Table4[[#This Row],[old flux]]</f>
        <v>7.1989554388820737E-2</v>
      </c>
    </row>
    <row r="1296" spans="6:28" hidden="1" x14ac:dyDescent="0.2">
      <c r="F1296" t="s">
        <v>7047</v>
      </c>
      <c r="G1296">
        <f>_xlfn.XLOOKUP(SUBSTITUTE(Table6[[#This Row],[rxn]],"'",""),Table1[rxnid2],Table1[kapp (1/h)],MEDIAN(Table1[kapp (1/h)]))</f>
        <v>24803.684102600713</v>
      </c>
      <c r="J1296" t="s">
        <v>1406</v>
      </c>
      <c r="K1296" t="s">
        <v>415</v>
      </c>
      <c r="L1296">
        <v>3.7569441999999999E-8</v>
      </c>
      <c r="M1296" cm="1">
        <f t="array" ref="M1296">(_xlfn._xlws.FILTER(Table3[Column2],Table3[Column2]=Table2[[#This Row],[Column1]],"")=Table2[[#This Row],[Column1]])*Table2[[#This Row],[Column3]]</f>
        <v>0</v>
      </c>
      <c r="P1296" t="s">
        <v>3173</v>
      </c>
      <c r="Q1296" t="str">
        <f>SUBSTITUTE(Table3[[#This Row],[Column1]],"'","")</f>
        <v>RXN-XYLR_c_FWD-YHR104W</v>
      </c>
      <c r="S1296" t="s">
        <v>1406</v>
      </c>
      <c r="T1296" t="s">
        <v>415</v>
      </c>
      <c r="U1296">
        <v>3.7569441999999999E-8</v>
      </c>
      <c r="V1296" cm="1">
        <f t="array" ref="V1296">(_xlfn._xlws.FILTER(Table3[Column2],Table3[Column2]=Table5[[#This Row],[Column1]],"")=Table5[[#This Row],[Column1]])*Table5[[#This Row],[Column3]]</f>
        <v>0</v>
      </c>
      <c r="X1296" t="s">
        <v>1177</v>
      </c>
      <c r="Y1296" t="s">
        <v>415</v>
      </c>
      <c r="Z1296">
        <v>6.6838353650600004E-4</v>
      </c>
      <c r="AA1296">
        <f>_xlfn.XLOOKUP(Table4[[#This Row],[Column1]],Table2[Column1],Table2[Column3])</f>
        <v>7.2023277288199995E-4</v>
      </c>
      <c r="AB1296">
        <f>(Table4[[#This Row],[old flux]]-Table4[[#This Row],[Column3]])/Table4[[#This Row],[old flux]]</f>
        <v>7.1989554388820737E-2</v>
      </c>
    </row>
    <row r="1297" spans="6:28" hidden="1" x14ac:dyDescent="0.2">
      <c r="F1297" t="s">
        <v>7048</v>
      </c>
      <c r="G1297">
        <f>_xlfn.XLOOKUP(SUBSTITUTE(Table6[[#This Row],[rxn]],"'",""),Table1[rxnid2],Table1[kapp (1/h)],MEDIAN(Table1[kapp (1/h)]))</f>
        <v>24803.684102600713</v>
      </c>
      <c r="J1297" t="s">
        <v>1407</v>
      </c>
      <c r="K1297" t="s">
        <v>415</v>
      </c>
      <c r="L1297">
        <v>2.02951255E-7</v>
      </c>
      <c r="M1297" cm="1">
        <f t="array" ref="M1297">(_xlfn._xlws.FILTER(Table3[Column2],Table3[Column2]=Table2[[#This Row],[Column1]],"")=Table2[[#This Row],[Column1]])*Table2[[#This Row],[Column3]]</f>
        <v>0</v>
      </c>
      <c r="P1297" t="s">
        <v>3174</v>
      </c>
      <c r="Q1297" t="str">
        <f>SUBSTITUTE(Table3[[#This Row],[Column1]],"'","")</f>
        <v>RXN-XYLK_c_FWD-YGR194C</v>
      </c>
      <c r="S1297" t="s">
        <v>1407</v>
      </c>
      <c r="T1297" t="s">
        <v>415</v>
      </c>
      <c r="U1297">
        <v>2.02951255E-7</v>
      </c>
      <c r="V1297" cm="1">
        <f t="array" ref="V1297">(_xlfn._xlws.FILTER(Table3[Column2],Table3[Column2]=Table5[[#This Row],[Column1]],"")=Table5[[#This Row],[Column1]])*Table5[[#This Row],[Column3]]</f>
        <v>0</v>
      </c>
      <c r="X1297" t="s">
        <v>1178</v>
      </c>
      <c r="Y1297" t="s">
        <v>415</v>
      </c>
      <c r="Z1297">
        <v>6.6838353650600004E-4</v>
      </c>
      <c r="AA1297">
        <f>_xlfn.XLOOKUP(Table4[[#This Row],[Column1]],Table2[Column1],Table2[Column3])</f>
        <v>7.2023277288199995E-4</v>
      </c>
      <c r="AB1297">
        <f>(Table4[[#This Row],[old flux]]-Table4[[#This Row],[Column3]])/Table4[[#This Row],[old flux]]</f>
        <v>7.1989554388820737E-2</v>
      </c>
    </row>
    <row r="1298" spans="6:28" hidden="1" x14ac:dyDescent="0.2">
      <c r="F1298" t="s">
        <v>7049</v>
      </c>
      <c r="G1298">
        <f>_xlfn.XLOOKUP(SUBSTITUTE(Table6[[#This Row],[rxn]],"'",""),Table1[rxnid2],Table1[kapp (1/h)],MEDIAN(Table1[kapp (1/h)]))</f>
        <v>24803.684102600713</v>
      </c>
      <c r="J1298" t="s">
        <v>1408</v>
      </c>
      <c r="K1298" t="s">
        <v>415</v>
      </c>
      <c r="L1298">
        <v>1.4500477299999999E-7</v>
      </c>
      <c r="M1298" cm="1">
        <f t="array" ref="M1298">(_xlfn._xlws.FILTER(Table3[Column2],Table3[Column2]=Table2[[#This Row],[Column1]],"")=Table2[[#This Row],[Column1]])*Table2[[#This Row],[Column3]]</f>
        <v>0</v>
      </c>
      <c r="P1298" t="s">
        <v>3175</v>
      </c>
      <c r="Q1298" t="str">
        <f>SUBSTITUTE(Table3[[#This Row],[Column1]],"'","")</f>
        <v>RXN-YUMPS_c_FWD-YPL212C</v>
      </c>
      <c r="S1298" t="s">
        <v>1408</v>
      </c>
      <c r="T1298" t="s">
        <v>415</v>
      </c>
      <c r="U1298">
        <v>1.4500477299999999E-7</v>
      </c>
      <c r="V1298" cm="1">
        <f t="array" ref="V1298">(_xlfn._xlws.FILTER(Table3[Column2],Table3[Column2]=Table5[[#This Row],[Column1]],"")=Table5[[#This Row],[Column1]])*Table5[[#This Row],[Column3]]</f>
        <v>0</v>
      </c>
      <c r="X1298" t="s">
        <v>1179</v>
      </c>
      <c r="Y1298" t="s">
        <v>415</v>
      </c>
      <c r="Z1298">
        <v>6.6838353650600004E-4</v>
      </c>
      <c r="AA1298">
        <f>_xlfn.XLOOKUP(Table4[[#This Row],[Column1]],Table2[Column1],Table2[Column3])</f>
        <v>7.2023277288199995E-4</v>
      </c>
      <c r="AB1298">
        <f>(Table4[[#This Row],[old flux]]-Table4[[#This Row],[Column3]])/Table4[[#This Row],[old flux]]</f>
        <v>7.1989554388820737E-2</v>
      </c>
    </row>
    <row r="1299" spans="6:28" hidden="1" x14ac:dyDescent="0.2">
      <c r="F1299" t="s">
        <v>7050</v>
      </c>
      <c r="G1299">
        <f>_xlfn.XLOOKUP(SUBSTITUTE(Table6[[#This Row],[rxn]],"'",""),Table1[rxnid2],Table1[kapp (1/h)],MEDIAN(Table1[kapp (1/h)]))</f>
        <v>24803.684102600713</v>
      </c>
      <c r="J1299" t="s">
        <v>1409</v>
      </c>
      <c r="K1299" t="s">
        <v>415</v>
      </c>
      <c r="L1299">
        <v>1.9146635900000001E-7</v>
      </c>
      <c r="M1299" cm="1">
        <f t="array" ref="M1299">(_xlfn._xlws.FILTER(Table3[Column2],Table3[Column2]=Table2[[#This Row],[Column1]],"")=Table2[[#This Row],[Column1]])*Table2[[#This Row],[Column3]]</f>
        <v>0</v>
      </c>
      <c r="P1299" t="s">
        <v>3176</v>
      </c>
      <c r="Q1299" t="str">
        <f>SUBSTITUTE(Table3[[#This Row],[Column1]],"'","")</f>
        <v>RXN-YUMPS_c_REV-YPL212C</v>
      </c>
      <c r="S1299" t="s">
        <v>1409</v>
      </c>
      <c r="T1299" t="s">
        <v>415</v>
      </c>
      <c r="U1299">
        <v>1.9146635900000001E-7</v>
      </c>
      <c r="V1299" cm="1">
        <f t="array" ref="V1299">(_xlfn._xlws.FILTER(Table3[Column2],Table3[Column2]=Table5[[#This Row],[Column1]],"")=Table5[[#This Row],[Column1]])*Table5[[#This Row],[Column3]]</f>
        <v>0</v>
      </c>
      <c r="X1299" t="s">
        <v>1180</v>
      </c>
      <c r="Y1299" t="s">
        <v>415</v>
      </c>
      <c r="Z1299">
        <v>6.6838353650600004E-4</v>
      </c>
      <c r="AA1299">
        <f>_xlfn.XLOOKUP(Table4[[#This Row],[Column1]],Table2[Column1],Table2[Column3])</f>
        <v>7.2023277288199995E-4</v>
      </c>
      <c r="AB1299">
        <f>(Table4[[#This Row],[old flux]]-Table4[[#This Row],[Column3]])/Table4[[#This Row],[old flux]]</f>
        <v>7.1989554388820737E-2</v>
      </c>
    </row>
    <row r="1300" spans="6:28" hidden="1" x14ac:dyDescent="0.2">
      <c r="F1300" t="s">
        <v>7051</v>
      </c>
      <c r="G1300">
        <f>_xlfn.XLOOKUP(SUBSTITUTE(Table6[[#This Row],[rxn]],"'",""),Table1[rxnid2],Table1[kapp (1/h)],MEDIAN(Table1[kapp (1/h)]))</f>
        <v>24803.684102600713</v>
      </c>
      <c r="J1300" t="s">
        <v>1410</v>
      </c>
      <c r="K1300" t="s">
        <v>415</v>
      </c>
      <c r="L1300">
        <v>6.8444860929999997E-6</v>
      </c>
      <c r="M1300" cm="1">
        <f t="array" ref="M1300">(_xlfn._xlws.FILTER(Table3[Column2],Table3[Column2]=Table2[[#This Row],[Column1]],"")=Table2[[#This Row],[Column1]])*Table2[[#This Row],[Column3]]</f>
        <v>0</v>
      </c>
      <c r="P1300" t="s">
        <v>3177</v>
      </c>
      <c r="Q1300" t="str">
        <f>SUBSTITUTE(Table3[[#This Row],[Column1]],"'","")</f>
        <v>RXN-YUMPS_c_FWD-YNL292W</v>
      </c>
      <c r="S1300" t="s">
        <v>1410</v>
      </c>
      <c r="T1300" t="s">
        <v>415</v>
      </c>
      <c r="U1300">
        <v>6.8444860929999997E-6</v>
      </c>
      <c r="V1300" cm="1">
        <f t="array" ref="V1300">(_xlfn._xlws.FILTER(Table3[Column2],Table3[Column2]=Table5[[#This Row],[Column1]],"")=Table5[[#This Row],[Column1]])*Table5[[#This Row],[Column3]]</f>
        <v>0</v>
      </c>
      <c r="X1300" t="s">
        <v>1181</v>
      </c>
      <c r="Y1300" t="s">
        <v>415</v>
      </c>
      <c r="Z1300">
        <v>6.6838353650600004E-4</v>
      </c>
      <c r="AA1300">
        <f>_xlfn.XLOOKUP(Table4[[#This Row],[Column1]],Table2[Column1],Table2[Column3])</f>
        <v>7.2023277288199995E-4</v>
      </c>
      <c r="AB1300">
        <f>(Table4[[#This Row],[old flux]]-Table4[[#This Row],[Column3]])/Table4[[#This Row],[old flux]]</f>
        <v>7.1989554388820737E-2</v>
      </c>
    </row>
    <row r="1301" spans="6:28" hidden="1" x14ac:dyDescent="0.2">
      <c r="F1301" t="s">
        <v>7052</v>
      </c>
      <c r="G1301">
        <f>_xlfn.XLOOKUP(SUBSTITUTE(Table6[[#This Row],[rxn]],"'",""),Table1[rxnid2],Table1[kapp (1/h)],MEDIAN(Table1[kapp (1/h)]))</f>
        <v>24803.684102600713</v>
      </c>
      <c r="J1301" t="s">
        <v>1411</v>
      </c>
      <c r="K1301" t="s">
        <v>415</v>
      </c>
      <c r="L1301">
        <v>1.9540331299999999E-7</v>
      </c>
      <c r="M1301" cm="1">
        <f t="array" ref="M1301">(_xlfn._xlws.FILTER(Table3[Column2],Table3[Column2]=Table2[[#This Row],[Column1]],"")=Table2[[#This Row],[Column1]])*Table2[[#This Row],[Column3]]</f>
        <v>0</v>
      </c>
      <c r="P1301" t="s">
        <v>3178</v>
      </c>
      <c r="Q1301" t="str">
        <f>SUBSTITUTE(Table3[[#This Row],[Column1]],"'","")</f>
        <v>RXN-YUMPS_c_REV-YNL292W</v>
      </c>
      <c r="S1301" t="s">
        <v>1411</v>
      </c>
      <c r="T1301" t="s">
        <v>415</v>
      </c>
      <c r="U1301">
        <v>1.9540331299999999E-7</v>
      </c>
      <c r="V1301" cm="1">
        <f t="array" ref="V1301">(_xlfn._xlws.FILTER(Table3[Column2],Table3[Column2]=Table5[[#This Row],[Column1]],"")=Table5[[#This Row],[Column1]])*Table5[[#This Row],[Column3]]</f>
        <v>0</v>
      </c>
      <c r="X1301" t="s">
        <v>1182</v>
      </c>
      <c r="Y1301" t="s">
        <v>415</v>
      </c>
      <c r="Z1301">
        <v>6.6838353650600004E-4</v>
      </c>
      <c r="AA1301">
        <f>_xlfn.XLOOKUP(Table4[[#This Row],[Column1]],Table2[Column1],Table2[Column3])</f>
        <v>7.2023277288199995E-4</v>
      </c>
      <c r="AB1301">
        <f>(Table4[[#This Row],[old flux]]-Table4[[#This Row],[Column3]])/Table4[[#This Row],[old flux]]</f>
        <v>7.1989554388820737E-2</v>
      </c>
    </row>
    <row r="1302" spans="6:28" hidden="1" x14ac:dyDescent="0.2">
      <c r="F1302" t="s">
        <v>7053</v>
      </c>
      <c r="G1302">
        <f>_xlfn.XLOOKUP(SUBSTITUTE(Table6[[#This Row],[rxn]],"'",""),Table1[rxnid2],Table1[kapp (1/h)],MEDIAN(Table1[kapp (1/h)]))</f>
        <v>24803.684102600713</v>
      </c>
      <c r="J1302" t="s">
        <v>1412</v>
      </c>
      <c r="K1302" t="s">
        <v>415</v>
      </c>
      <c r="L1302">
        <v>1.1539563260000001E-6</v>
      </c>
      <c r="M1302" cm="1">
        <f t="array" ref="M1302">(_xlfn._xlws.FILTER(Table3[Column2],Table3[Column2]=Table2[[#This Row],[Column1]],"")=Table2[[#This Row],[Column1]])*Table2[[#This Row],[Column3]]</f>
        <v>0</v>
      </c>
      <c r="P1302" t="s">
        <v>3179</v>
      </c>
      <c r="Q1302" t="str">
        <f>SUBSTITUTE(Table3[[#This Row],[Column1]],"'","")</f>
        <v>RXN-YUMPS_c_FWD-YGL063W</v>
      </c>
      <c r="S1302" t="s">
        <v>1412</v>
      </c>
      <c r="T1302" t="s">
        <v>415</v>
      </c>
      <c r="U1302">
        <v>1.1539563260000001E-6</v>
      </c>
      <c r="V1302" cm="1">
        <f t="array" ref="V1302">(_xlfn._xlws.FILTER(Table3[Column2],Table3[Column2]=Table5[[#This Row],[Column1]],"")=Table5[[#This Row],[Column1]])*Table5[[#This Row],[Column3]]</f>
        <v>0</v>
      </c>
      <c r="X1302" t="s">
        <v>1183</v>
      </c>
      <c r="Y1302" t="s">
        <v>415</v>
      </c>
      <c r="Z1302">
        <v>6.6838353650600004E-4</v>
      </c>
      <c r="AA1302">
        <f>_xlfn.XLOOKUP(Table4[[#This Row],[Column1]],Table2[Column1],Table2[Column3])</f>
        <v>7.2023277288199995E-4</v>
      </c>
      <c r="AB1302">
        <f>(Table4[[#This Row],[old flux]]-Table4[[#This Row],[Column3]])/Table4[[#This Row],[old flux]]</f>
        <v>7.1989554388820737E-2</v>
      </c>
    </row>
    <row r="1303" spans="6:28" hidden="1" x14ac:dyDescent="0.2">
      <c r="F1303" t="s">
        <v>7054</v>
      </c>
      <c r="G1303">
        <f>_xlfn.XLOOKUP(SUBSTITUTE(Table6[[#This Row],[rxn]],"'",""),Table1[rxnid2],Table1[kapp (1/h)],MEDIAN(Table1[kapp (1/h)]))</f>
        <v>24803.684102600713</v>
      </c>
      <c r="J1303" t="s">
        <v>1413</v>
      </c>
      <c r="K1303" t="s">
        <v>415</v>
      </c>
      <c r="L1303">
        <v>1.1396613E-8</v>
      </c>
      <c r="M1303" cm="1">
        <f t="array" ref="M1303">(_xlfn._xlws.FILTER(Table3[Column2],Table3[Column2]=Table2[[#This Row],[Column1]],"")=Table2[[#This Row],[Column1]])*Table2[[#This Row],[Column3]]</f>
        <v>0</v>
      </c>
      <c r="P1303" t="s">
        <v>3180</v>
      </c>
      <c r="Q1303" t="str">
        <f>SUBSTITUTE(Table3[[#This Row],[Column1]],"'","")</f>
        <v>RXN-YUMPS_c_REV-YGL063W</v>
      </c>
      <c r="S1303" t="s">
        <v>1413</v>
      </c>
      <c r="T1303" t="s">
        <v>415</v>
      </c>
      <c r="U1303">
        <v>1.1396613E-8</v>
      </c>
      <c r="V1303" cm="1">
        <f t="array" ref="V1303">(_xlfn._xlws.FILTER(Table3[Column2],Table3[Column2]=Table5[[#This Row],[Column1]],"")=Table5[[#This Row],[Column1]])*Table5[[#This Row],[Column3]]</f>
        <v>0</v>
      </c>
      <c r="X1303" t="s">
        <v>1184</v>
      </c>
      <c r="Y1303" t="s">
        <v>415</v>
      </c>
      <c r="Z1303">
        <v>6.6838353650600004E-4</v>
      </c>
      <c r="AA1303">
        <f>_xlfn.XLOOKUP(Table4[[#This Row],[Column1]],Table2[Column1],Table2[Column3])</f>
        <v>7.2023277288199995E-4</v>
      </c>
      <c r="AB1303">
        <f>(Table4[[#This Row],[old flux]]-Table4[[#This Row],[Column3]])/Table4[[#This Row],[old flux]]</f>
        <v>7.1989554388820737E-2</v>
      </c>
    </row>
    <row r="1304" spans="6:28" hidden="1" x14ac:dyDescent="0.2">
      <c r="F1304" t="s">
        <v>7055</v>
      </c>
      <c r="G1304">
        <f>_xlfn.XLOOKUP(SUBSTITUTE(Table6[[#This Row],[rxn]],"'",""),Table1[rxnid2],Table1[kapp (1/h)],MEDIAN(Table1[kapp (1/h)]))</f>
        <v>24803.684102600713</v>
      </c>
      <c r="J1304" t="s">
        <v>1414</v>
      </c>
      <c r="K1304" t="s">
        <v>415</v>
      </c>
      <c r="L1304">
        <v>3.4421868999999997E-8</v>
      </c>
      <c r="M1304" cm="1">
        <f t="array" ref="M1304">(_xlfn._xlws.FILTER(Table3[Column2],Table3[Column2]=Table2[[#This Row],[Column1]],"")=Table2[[#This Row],[Column1]])*Table2[[#This Row],[Column3]]</f>
        <v>0</v>
      </c>
      <c r="P1304" t="s">
        <v>3181</v>
      </c>
      <c r="Q1304" t="str">
        <f>SUBSTITUTE(Table3[[#This Row],[Column1]],"'","")</f>
        <v>RXN-YUMPS_c_FWD-YFL001W</v>
      </c>
      <c r="S1304" t="s">
        <v>1414</v>
      </c>
      <c r="T1304" t="s">
        <v>415</v>
      </c>
      <c r="U1304">
        <v>3.4421868999999997E-8</v>
      </c>
      <c r="V1304" cm="1">
        <f t="array" ref="V1304">(_xlfn._xlws.FILTER(Table3[Column2],Table3[Column2]=Table5[[#This Row],[Column1]],"")=Table5[[#This Row],[Column1]])*Table5[[#This Row],[Column3]]</f>
        <v>0</v>
      </c>
      <c r="X1304" t="s">
        <v>1185</v>
      </c>
      <c r="Y1304" t="s">
        <v>415</v>
      </c>
      <c r="Z1304">
        <v>6.6838353650600004E-4</v>
      </c>
      <c r="AA1304">
        <f>_xlfn.XLOOKUP(Table4[[#This Row],[Column1]],Table2[Column1],Table2[Column3])</f>
        <v>7.2023277288199995E-4</v>
      </c>
      <c r="AB1304">
        <f>(Table4[[#This Row],[old flux]]-Table4[[#This Row],[Column3]])/Table4[[#This Row],[old flux]]</f>
        <v>7.1989554388820737E-2</v>
      </c>
    </row>
    <row r="1305" spans="6:28" hidden="1" x14ac:dyDescent="0.2">
      <c r="F1305" t="s">
        <v>7056</v>
      </c>
      <c r="G1305">
        <f>_xlfn.XLOOKUP(SUBSTITUTE(Table6[[#This Row],[rxn]],"'",""),Table1[rxnid2],Table1[kapp (1/h)],MEDIAN(Table1[kapp (1/h)]))</f>
        <v>24803.684102600713</v>
      </c>
      <c r="J1305" t="s">
        <v>1415</v>
      </c>
      <c r="K1305" t="s">
        <v>415</v>
      </c>
      <c r="L1305">
        <v>4.5822809999999998E-8</v>
      </c>
      <c r="M1305" cm="1">
        <f t="array" ref="M1305">(_xlfn._xlws.FILTER(Table3[Column2],Table3[Column2]=Table2[[#This Row],[Column1]],"")=Table2[[#This Row],[Column1]])*Table2[[#This Row],[Column3]]</f>
        <v>0</v>
      </c>
      <c r="P1305" t="s">
        <v>3182</v>
      </c>
      <c r="Q1305" t="str">
        <f>SUBSTITUTE(Table3[[#This Row],[Column1]],"'","")</f>
        <v>RXN-YUMPS_c_REV-YFL001W</v>
      </c>
      <c r="S1305" t="s">
        <v>1415</v>
      </c>
      <c r="T1305" t="s">
        <v>415</v>
      </c>
      <c r="U1305">
        <v>4.5822809999999998E-8</v>
      </c>
      <c r="V1305" cm="1">
        <f t="array" ref="V1305">(_xlfn._xlws.FILTER(Table3[Column2],Table3[Column2]=Table5[[#This Row],[Column1]],"")=Table5[[#This Row],[Column1]])*Table5[[#This Row],[Column3]]</f>
        <v>0</v>
      </c>
      <c r="X1305" t="s">
        <v>1186</v>
      </c>
      <c r="Y1305" t="s">
        <v>415</v>
      </c>
      <c r="Z1305">
        <v>6.6838353650600004E-4</v>
      </c>
      <c r="AA1305">
        <f>_xlfn.XLOOKUP(Table4[[#This Row],[Column1]],Table2[Column1],Table2[Column3])</f>
        <v>7.2023277288199995E-4</v>
      </c>
      <c r="AB1305">
        <f>(Table4[[#This Row],[old flux]]-Table4[[#This Row],[Column3]])/Table4[[#This Row],[old flux]]</f>
        <v>7.1989554388820737E-2</v>
      </c>
    </row>
    <row r="1306" spans="6:28" hidden="1" x14ac:dyDescent="0.2">
      <c r="F1306" t="s">
        <v>7057</v>
      </c>
      <c r="G1306">
        <f>_xlfn.XLOOKUP(SUBSTITUTE(Table6[[#This Row],[rxn]],"'",""),Table1[rxnid2],Table1[kapp (1/h)],MEDIAN(Table1[kapp (1/h)]))</f>
        <v>24803.684102600713</v>
      </c>
      <c r="J1306" t="s">
        <v>1416</v>
      </c>
      <c r="K1306" t="s">
        <v>415</v>
      </c>
      <c r="L1306">
        <v>2.5013355519999999E-6</v>
      </c>
      <c r="M1306" cm="1">
        <f t="array" ref="M1306">(_xlfn._xlws.FILTER(Table3[Column2],Table3[Column2]=Table2[[#This Row],[Column1]],"")=Table2[[#This Row],[Column1]])*Table2[[#This Row],[Column3]]</f>
        <v>0</v>
      </c>
      <c r="P1306" t="s">
        <v>3183</v>
      </c>
      <c r="Q1306" t="str">
        <f>SUBSTITUTE(Table3[[#This Row],[Column1]],"'","")</f>
        <v>RXN-NTD9_c_FWD-YER037W</v>
      </c>
      <c r="S1306" t="s">
        <v>1416</v>
      </c>
      <c r="T1306" t="s">
        <v>415</v>
      </c>
      <c r="U1306">
        <v>2.5013355519999999E-6</v>
      </c>
      <c r="V1306" cm="1">
        <f t="array" ref="V1306">(_xlfn._xlws.FILTER(Table3[Column2],Table3[Column2]=Table5[[#This Row],[Column1]],"")=Table5[[#This Row],[Column1]])*Table5[[#This Row],[Column3]]</f>
        <v>0</v>
      </c>
      <c r="X1306" t="s">
        <v>1187</v>
      </c>
      <c r="Y1306" t="s">
        <v>415</v>
      </c>
      <c r="Z1306">
        <v>6.6838353650600004E-4</v>
      </c>
      <c r="AA1306">
        <f>_xlfn.XLOOKUP(Table4[[#This Row],[Column1]],Table2[Column1],Table2[Column3])</f>
        <v>7.2023277288199995E-4</v>
      </c>
      <c r="AB1306">
        <f>(Table4[[#This Row],[old flux]]-Table4[[#This Row],[Column3]])/Table4[[#This Row],[old flux]]</f>
        <v>7.1989554388820737E-2</v>
      </c>
    </row>
    <row r="1307" spans="6:28" hidden="1" x14ac:dyDescent="0.2">
      <c r="F1307" t="s">
        <v>7058</v>
      </c>
      <c r="G1307">
        <f>_xlfn.XLOOKUP(SUBSTITUTE(Table6[[#This Row],[rxn]],"'",""),Table1[rxnid2],Table1[kapp (1/h)],MEDIAN(Table1[kapp (1/h)]))</f>
        <v>24803.684102600713</v>
      </c>
      <c r="J1307" t="s">
        <v>1417</v>
      </c>
      <c r="K1307" t="s">
        <v>415</v>
      </c>
      <c r="L1307">
        <v>1.34670277E-7</v>
      </c>
      <c r="M1307" cm="1">
        <f t="array" ref="M1307">(_xlfn._xlws.FILTER(Table3[Column2],Table3[Column2]=Table2[[#This Row],[Column1]],"")=Table2[[#This Row],[Column1]])*Table2[[#This Row],[Column3]]</f>
        <v>0</v>
      </c>
      <c r="P1307" t="s">
        <v>3184</v>
      </c>
      <c r="Q1307" t="str">
        <f>SUBSTITUTE(Table3[[#This Row],[Column1]],"'","")</f>
        <v>RXN-HCITS_m_FWD-YDL131W</v>
      </c>
      <c r="S1307" t="s">
        <v>1417</v>
      </c>
      <c r="T1307" t="s">
        <v>415</v>
      </c>
      <c r="U1307">
        <v>1.34670277E-7</v>
      </c>
      <c r="V1307" cm="1">
        <f t="array" ref="V1307">(_xlfn._xlws.FILTER(Table3[Column2],Table3[Column2]=Table5[[#This Row],[Column1]],"")=Table5[[#This Row],[Column1]])*Table5[[#This Row],[Column3]]</f>
        <v>0</v>
      </c>
      <c r="X1307" t="s">
        <v>1188</v>
      </c>
      <c r="Y1307" t="s">
        <v>415</v>
      </c>
      <c r="Z1307">
        <v>6.6838353650600004E-4</v>
      </c>
      <c r="AA1307">
        <f>_xlfn.XLOOKUP(Table4[[#This Row],[Column1]],Table2[Column1],Table2[Column3])</f>
        <v>7.2023277288199995E-4</v>
      </c>
      <c r="AB1307">
        <f>(Table4[[#This Row],[old flux]]-Table4[[#This Row],[Column3]])/Table4[[#This Row],[old flux]]</f>
        <v>7.1989554388820737E-2</v>
      </c>
    </row>
    <row r="1308" spans="6:28" hidden="1" x14ac:dyDescent="0.2">
      <c r="F1308" t="s">
        <v>7059</v>
      </c>
      <c r="G1308">
        <f>_xlfn.XLOOKUP(SUBSTITUTE(Table6[[#This Row],[rxn]],"'",""),Table1[rxnid2],Table1[kapp (1/h)],MEDIAN(Table1[kapp (1/h)]))</f>
        <v>24803.684102600713</v>
      </c>
      <c r="J1308" t="s">
        <v>1418</v>
      </c>
      <c r="K1308" t="s">
        <v>415</v>
      </c>
      <c r="L1308">
        <v>2.0032116000000001E-8</v>
      </c>
      <c r="M1308" cm="1">
        <f t="array" ref="M1308">(_xlfn._xlws.FILTER(Table3[Column2],Table3[Column2]=Table2[[#This Row],[Column1]],"")=Table2[[#This Row],[Column1]])*Table2[[#This Row],[Column3]]</f>
        <v>0</v>
      </c>
      <c r="P1308" t="s">
        <v>3185</v>
      </c>
      <c r="Q1308" t="str">
        <f>SUBSTITUTE(Table3[[#This Row],[Column1]],"'","")</f>
        <v>RXN-PYDXNK_c_FWD-YEL029C</v>
      </c>
      <c r="S1308" t="s">
        <v>1418</v>
      </c>
      <c r="T1308" t="s">
        <v>415</v>
      </c>
      <c r="U1308">
        <v>2.0032116000000001E-8</v>
      </c>
      <c r="V1308" cm="1">
        <f t="array" ref="V1308">(_xlfn._xlws.FILTER(Table3[Column2],Table3[Column2]=Table5[[#This Row],[Column1]],"")=Table5[[#This Row],[Column1]])*Table5[[#This Row],[Column3]]</f>
        <v>0</v>
      </c>
      <c r="X1308" t="s">
        <v>1189</v>
      </c>
      <c r="Y1308" t="s">
        <v>415</v>
      </c>
      <c r="Z1308">
        <v>6.6838353650600004E-4</v>
      </c>
      <c r="AA1308">
        <f>_xlfn.XLOOKUP(Table4[[#This Row],[Column1]],Table2[Column1],Table2[Column3])</f>
        <v>7.2023277288199995E-4</v>
      </c>
      <c r="AB1308">
        <f>(Table4[[#This Row],[old flux]]-Table4[[#This Row],[Column3]])/Table4[[#This Row],[old flux]]</f>
        <v>7.1989554388820737E-2</v>
      </c>
    </row>
    <row r="1309" spans="6:28" hidden="1" x14ac:dyDescent="0.2">
      <c r="F1309" t="s">
        <v>7060</v>
      </c>
      <c r="G1309">
        <f>_xlfn.XLOOKUP(SUBSTITUTE(Table6[[#This Row],[rxn]],"'",""),Table1[rxnid2],Table1[kapp (1/h)],MEDIAN(Table1[kapp (1/h)]))</f>
        <v>24803.684102600713</v>
      </c>
      <c r="J1309" t="s">
        <v>1419</v>
      </c>
      <c r="K1309" t="s">
        <v>415</v>
      </c>
      <c r="L1309">
        <v>1.3370092500000001E-7</v>
      </c>
      <c r="M1309" cm="1">
        <f t="array" ref="M1309">(_xlfn._xlws.FILTER(Table3[Column2],Table3[Column2]=Table2[[#This Row],[Column1]],"")=Table2[[#This Row],[Column1]])*Table2[[#This Row],[Column3]]</f>
        <v>0</v>
      </c>
      <c r="P1309" t="s">
        <v>3186</v>
      </c>
      <c r="Q1309" t="str">
        <f>SUBSTITUTE(Table3[[#This Row],[Column1]],"'","")</f>
        <v>RXN-KYNAT2_c_FWD-YJL060W</v>
      </c>
      <c r="S1309" t="s">
        <v>1419</v>
      </c>
      <c r="T1309" t="s">
        <v>415</v>
      </c>
      <c r="U1309">
        <v>1.3370092500000001E-7</v>
      </c>
      <c r="V1309" cm="1">
        <f t="array" ref="V1309">(_xlfn._xlws.FILTER(Table3[Column2],Table3[Column2]=Table5[[#This Row],[Column1]],"")=Table5[[#This Row],[Column1]])*Table5[[#This Row],[Column3]]</f>
        <v>0</v>
      </c>
      <c r="X1309" t="s">
        <v>1190</v>
      </c>
      <c r="Y1309" t="s">
        <v>415</v>
      </c>
      <c r="Z1309">
        <v>6.6838353650600004E-4</v>
      </c>
      <c r="AA1309">
        <f>_xlfn.XLOOKUP(Table4[[#This Row],[Column1]],Table2[Column1],Table2[Column3])</f>
        <v>7.2023277288199995E-4</v>
      </c>
      <c r="AB1309">
        <f>(Table4[[#This Row],[old flux]]-Table4[[#This Row],[Column3]])/Table4[[#This Row],[old flux]]</f>
        <v>7.1989554388820737E-2</v>
      </c>
    </row>
    <row r="1310" spans="6:28" hidden="1" x14ac:dyDescent="0.2">
      <c r="F1310" t="s">
        <v>7061</v>
      </c>
      <c r="G1310">
        <f>_xlfn.XLOOKUP(SUBSTITUTE(Table6[[#This Row],[rxn]],"'",""),Table1[rxnid2],Table1[kapp (1/h)],MEDIAN(Table1[kapp (1/h)]))</f>
        <v>24803.684102600713</v>
      </c>
      <c r="J1310" t="s">
        <v>1420</v>
      </c>
      <c r="K1310" t="s">
        <v>415</v>
      </c>
      <c r="L1310">
        <v>4.8600858999999998E-8</v>
      </c>
      <c r="M1310" cm="1">
        <f t="array" ref="M1310">(_xlfn._xlws.FILTER(Table3[Column2],Table3[Column2]=Table2[[#This Row],[Column1]],"")=Table2[[#This Row],[Column1]])*Table2[[#This Row],[Column3]]</f>
        <v>0</v>
      </c>
      <c r="P1310" t="s">
        <v>3187</v>
      </c>
      <c r="Q1310" t="str">
        <f>SUBSTITUTE(Table3[[#This Row],[Column1]],"'","")</f>
        <v>RXN-KYNAT2_c_REV-YJL060W</v>
      </c>
      <c r="S1310" t="s">
        <v>1420</v>
      </c>
      <c r="T1310" t="s">
        <v>415</v>
      </c>
      <c r="U1310">
        <v>4.8600858999999998E-8</v>
      </c>
      <c r="V1310" cm="1">
        <f t="array" ref="V1310">(_xlfn._xlws.FILTER(Table3[Column2],Table3[Column2]=Table5[[#This Row],[Column1]],"")=Table5[[#This Row],[Column1]])*Table5[[#This Row],[Column3]]</f>
        <v>0</v>
      </c>
      <c r="X1310" t="s">
        <v>1191</v>
      </c>
      <c r="Y1310" t="s">
        <v>415</v>
      </c>
      <c r="Z1310">
        <v>6.6838353650600004E-4</v>
      </c>
      <c r="AA1310">
        <f>_xlfn.XLOOKUP(Table4[[#This Row],[Column1]],Table2[Column1],Table2[Column3])</f>
        <v>7.2023277288199995E-4</v>
      </c>
      <c r="AB1310">
        <f>(Table4[[#This Row],[old flux]]-Table4[[#This Row],[Column3]])/Table4[[#This Row],[old flux]]</f>
        <v>7.1989554388820737E-2</v>
      </c>
    </row>
    <row r="1311" spans="6:28" hidden="1" x14ac:dyDescent="0.2">
      <c r="F1311" t="s">
        <v>7062</v>
      </c>
      <c r="G1311">
        <f>_xlfn.XLOOKUP(SUBSTITUTE(Table6[[#This Row],[rxn]],"'",""),Table1[rxnid2],Table1[kapp (1/h)],MEDIAN(Table1[kapp (1/h)]))</f>
        <v>24803.684102600713</v>
      </c>
      <c r="J1311" t="s">
        <v>1421</v>
      </c>
      <c r="K1311" t="s">
        <v>415</v>
      </c>
      <c r="L1311">
        <v>2.6114033999999999E-8</v>
      </c>
      <c r="M1311" cm="1">
        <f t="array" ref="M1311">(_xlfn._xlws.FILTER(Table3[Column2],Table3[Column2]=Table2[[#This Row],[Column1]],"")=Table2[[#This Row],[Column1]])*Table2[[#This Row],[Column3]]</f>
        <v>0</v>
      </c>
      <c r="P1311" t="s">
        <v>3188</v>
      </c>
      <c r="Q1311" t="str">
        <f>SUBSTITUTE(Table3[[#This Row],[Column1]],"'","")</f>
        <v>RXN-KYNIs_c_FWD-SPONT</v>
      </c>
      <c r="S1311" t="s">
        <v>1421</v>
      </c>
      <c r="T1311" t="s">
        <v>415</v>
      </c>
      <c r="U1311">
        <v>2.6114033999999999E-8</v>
      </c>
      <c r="V1311" cm="1">
        <f t="array" ref="V1311">(_xlfn._xlws.FILTER(Table3[Column2],Table3[Column2]=Table5[[#This Row],[Column1]],"")=Table5[[#This Row],[Column1]])*Table5[[#This Row],[Column3]]</f>
        <v>0</v>
      </c>
      <c r="X1311" t="s">
        <v>1192</v>
      </c>
      <c r="Y1311" t="s">
        <v>415</v>
      </c>
      <c r="Z1311">
        <v>6.6838353650600004E-4</v>
      </c>
      <c r="AA1311">
        <f>_xlfn.XLOOKUP(Table4[[#This Row],[Column1]],Table2[Column1],Table2[Column3])</f>
        <v>7.2023277288199995E-4</v>
      </c>
      <c r="AB1311">
        <f>(Table4[[#This Row],[old flux]]-Table4[[#This Row],[Column3]])/Table4[[#This Row],[old flux]]</f>
        <v>7.1989554388820737E-2</v>
      </c>
    </row>
    <row r="1312" spans="6:28" hidden="1" x14ac:dyDescent="0.2">
      <c r="F1312" t="s">
        <v>7063</v>
      </c>
      <c r="G1312">
        <f>_xlfn.XLOOKUP(SUBSTITUTE(Table6[[#This Row],[rxn]],"'",""),Table1[rxnid2],Table1[kapp (1/h)],MEDIAN(Table1[kapp (1/h)]))</f>
        <v>24803.684102600713</v>
      </c>
      <c r="J1312" t="s">
        <v>1422</v>
      </c>
      <c r="K1312" t="s">
        <v>415</v>
      </c>
      <c r="L1312">
        <v>5.9494585000000001E-8</v>
      </c>
      <c r="M1312" cm="1">
        <f t="array" ref="M1312">(_xlfn._xlws.FILTER(Table3[Column2],Table3[Column2]=Table2[[#This Row],[Column1]],"")=Table2[[#This Row],[Column1]])*Table2[[#This Row],[Column3]]</f>
        <v>0</v>
      </c>
      <c r="P1312" t="s">
        <v>3189</v>
      </c>
      <c r="Q1312" t="str">
        <f>SUBSTITUTE(Table3[[#This Row],[Column1]],"'","")</f>
        <v>RXN-QUILSYN_c_FWD-SPONT</v>
      </c>
      <c r="S1312" t="s">
        <v>1422</v>
      </c>
      <c r="T1312" t="s">
        <v>415</v>
      </c>
      <c r="U1312">
        <v>5.9494585000000001E-8</v>
      </c>
      <c r="V1312" cm="1">
        <f t="array" ref="V1312">(_xlfn._xlws.FILTER(Table3[Column2],Table3[Column2]=Table5[[#This Row],[Column1]],"")=Table5[[#This Row],[Column1]])*Table5[[#This Row],[Column3]]</f>
        <v>0</v>
      </c>
      <c r="X1312" t="s">
        <v>1193</v>
      </c>
      <c r="Y1312" t="s">
        <v>415</v>
      </c>
      <c r="Z1312">
        <v>6.6838353650600004E-4</v>
      </c>
      <c r="AA1312">
        <f>_xlfn.XLOOKUP(Table4[[#This Row],[Column1]],Table2[Column1],Table2[Column3])</f>
        <v>7.2023277288199995E-4</v>
      </c>
      <c r="AB1312">
        <f>(Table4[[#This Row],[old flux]]-Table4[[#This Row],[Column3]])/Table4[[#This Row],[old flux]]</f>
        <v>7.1989554388820737E-2</v>
      </c>
    </row>
    <row r="1313" spans="6:28" hidden="1" x14ac:dyDescent="0.2">
      <c r="F1313" t="s">
        <v>7064</v>
      </c>
      <c r="G1313">
        <f>_xlfn.XLOOKUP(SUBSTITUTE(Table6[[#This Row],[rxn]],"'",""),Table1[rxnid2],Table1[kapp (1/h)],MEDIAN(Table1[kapp (1/h)]))</f>
        <v>24803.684102600713</v>
      </c>
      <c r="J1313" t="s">
        <v>1423</v>
      </c>
      <c r="K1313" t="s">
        <v>415</v>
      </c>
      <c r="L1313">
        <v>1.7974790299999999E-7</v>
      </c>
      <c r="M1313" cm="1">
        <f t="array" ref="M1313">(_xlfn._xlws.FILTER(Table3[Column2],Table3[Column2]=Table2[[#This Row],[Column1]],"")=Table2[[#This Row],[Column1]])*Table2[[#This Row],[Column3]]</f>
        <v>0</v>
      </c>
      <c r="P1313" t="s">
        <v>3190</v>
      </c>
      <c r="Q1313" t="str">
        <f>SUBSTITUTE(Table3[[#This Row],[Column1]],"'","")</f>
        <v>RXN-ALCD2i2_c_FWD-YBR145W</v>
      </c>
      <c r="S1313" t="s">
        <v>1423</v>
      </c>
      <c r="T1313" t="s">
        <v>415</v>
      </c>
      <c r="U1313">
        <v>1.7974790299999999E-7</v>
      </c>
      <c r="V1313" cm="1">
        <f t="array" ref="V1313">(_xlfn._xlws.FILTER(Table3[Column2],Table3[Column2]=Table5[[#This Row],[Column1]],"")=Table5[[#This Row],[Column1]])*Table5[[#This Row],[Column3]]</f>
        <v>0</v>
      </c>
      <c r="X1313" t="s">
        <v>1194</v>
      </c>
      <c r="Y1313" t="s">
        <v>415</v>
      </c>
      <c r="Z1313">
        <v>6.6838353650600004E-4</v>
      </c>
      <c r="AA1313">
        <f>_xlfn.XLOOKUP(Table4[[#This Row],[Column1]],Table2[Column1],Table2[Column3])</f>
        <v>7.2023277288199995E-4</v>
      </c>
      <c r="AB1313">
        <f>(Table4[[#This Row],[old flux]]-Table4[[#This Row],[Column3]])/Table4[[#This Row],[old flux]]</f>
        <v>7.1989554388820737E-2</v>
      </c>
    </row>
    <row r="1314" spans="6:28" hidden="1" x14ac:dyDescent="0.2">
      <c r="F1314" t="s">
        <v>7065</v>
      </c>
      <c r="G1314">
        <f>_xlfn.XLOOKUP(SUBSTITUTE(Table6[[#This Row],[rxn]],"'",""),Table1[rxnid2],Table1[kapp (1/h)],MEDIAN(Table1[kapp (1/h)]))</f>
        <v>24803.684102600713</v>
      </c>
      <c r="J1314" t="s">
        <v>1424</v>
      </c>
      <c r="K1314" t="s">
        <v>415</v>
      </c>
      <c r="L1314">
        <v>7.4290691000000004E-8</v>
      </c>
      <c r="M1314" cm="1">
        <f t="array" ref="M1314">(_xlfn._xlws.FILTER(Table3[Column2],Table3[Column2]=Table2[[#This Row],[Column1]],"")=Table2[[#This Row],[Column1]])*Table2[[#This Row],[Column3]]</f>
        <v>0</v>
      </c>
      <c r="P1314" t="s">
        <v>3191</v>
      </c>
      <c r="Q1314" t="str">
        <f>SUBSTITUTE(Table3[[#This Row],[Column1]],"'","")</f>
        <v>RXN-ALCD2i2_c_FWD-YOL086C</v>
      </c>
      <c r="S1314" t="s">
        <v>1424</v>
      </c>
      <c r="T1314" t="s">
        <v>415</v>
      </c>
      <c r="U1314">
        <v>7.4290691000000004E-8</v>
      </c>
      <c r="V1314" cm="1">
        <f t="array" ref="V1314">(_xlfn._xlws.FILTER(Table3[Column2],Table3[Column2]=Table5[[#This Row],[Column1]],"")=Table5[[#This Row],[Column1]])*Table5[[#This Row],[Column3]]</f>
        <v>0</v>
      </c>
      <c r="X1314" t="s">
        <v>1195</v>
      </c>
      <c r="Y1314" t="s">
        <v>415</v>
      </c>
      <c r="Z1314">
        <v>6.6838353650600004E-4</v>
      </c>
      <c r="AA1314">
        <f>_xlfn.XLOOKUP(Table4[[#This Row],[Column1]],Table2[Column1],Table2[Column3])</f>
        <v>7.2023277288199995E-4</v>
      </c>
      <c r="AB1314">
        <f>(Table4[[#This Row],[old flux]]-Table4[[#This Row],[Column3]])/Table4[[#This Row],[old flux]]</f>
        <v>7.1989554388820737E-2</v>
      </c>
    </row>
    <row r="1315" spans="6:28" hidden="1" x14ac:dyDescent="0.2">
      <c r="F1315" t="s">
        <v>7066</v>
      </c>
      <c r="G1315">
        <f>_xlfn.XLOOKUP(SUBSTITUTE(Table6[[#This Row],[rxn]],"'",""),Table1[rxnid2],Table1[kapp (1/h)],MEDIAN(Table1[kapp (1/h)]))</f>
        <v>24803.684102600713</v>
      </c>
      <c r="J1315" t="s">
        <v>1425</v>
      </c>
      <c r="K1315" t="s">
        <v>415</v>
      </c>
      <c r="L1315">
        <v>2.8405377E-8</v>
      </c>
      <c r="M1315" cm="1">
        <f t="array" ref="M1315">(_xlfn._xlws.FILTER(Table3[Column2],Table3[Column2]=Table2[[#This Row],[Column1]],"")=Table2[[#This Row],[Column1]])*Table2[[#This Row],[Column3]]</f>
        <v>0</v>
      </c>
      <c r="P1315" t="s">
        <v>3192</v>
      </c>
      <c r="Q1315" t="str">
        <f>SUBSTITUTE(Table3[[#This Row],[Column1]],"'","")</f>
        <v>RXN-ALDD2x_c_FWD-YMR170C</v>
      </c>
      <c r="S1315" t="s">
        <v>1425</v>
      </c>
      <c r="T1315" t="s">
        <v>415</v>
      </c>
      <c r="U1315">
        <v>2.8405377E-8</v>
      </c>
      <c r="V1315" cm="1">
        <f t="array" ref="V1315">(_xlfn._xlws.FILTER(Table3[Column2],Table3[Column2]=Table5[[#This Row],[Column1]],"")=Table5[[#This Row],[Column1]])*Table5[[#This Row],[Column3]]</f>
        <v>0</v>
      </c>
      <c r="X1315" t="s">
        <v>1196</v>
      </c>
      <c r="Y1315" t="s">
        <v>415</v>
      </c>
      <c r="Z1315">
        <v>6.6838353650600004E-4</v>
      </c>
      <c r="AA1315">
        <f>_xlfn.XLOOKUP(Table4[[#This Row],[Column1]],Table2[Column1],Table2[Column3])</f>
        <v>7.2023277288199995E-4</v>
      </c>
      <c r="AB1315">
        <f>(Table4[[#This Row],[old flux]]-Table4[[#This Row],[Column3]])/Table4[[#This Row],[old flux]]</f>
        <v>7.1989554388820737E-2</v>
      </c>
    </row>
    <row r="1316" spans="6:28" hidden="1" x14ac:dyDescent="0.2">
      <c r="F1316" t="s">
        <v>7067</v>
      </c>
      <c r="G1316">
        <f>_xlfn.XLOOKUP(SUBSTITUTE(Table6[[#This Row],[rxn]],"'",""),Table1[rxnid2],Table1[kapp (1/h)],MEDIAN(Table1[kapp (1/h)]))</f>
        <v>24803.684102600713</v>
      </c>
      <c r="J1316" t="s">
        <v>1426</v>
      </c>
      <c r="K1316" t="s">
        <v>415</v>
      </c>
      <c r="L1316">
        <v>4.0882053500000001E-7</v>
      </c>
      <c r="M1316" cm="1">
        <f t="array" ref="M1316">(_xlfn._xlws.FILTER(Table3[Column2],Table3[Column2]=Table2[[#This Row],[Column1]],"")=Table2[[#This Row],[Column1]])*Table2[[#This Row],[Column3]]</f>
        <v>0</v>
      </c>
      <c r="P1316" t="s">
        <v>3193</v>
      </c>
      <c r="Q1316" t="str">
        <f>SUBSTITUTE(Table3[[#This Row],[Column1]],"'","")</f>
        <v>RXN-ALDD2x_c_FWD-YOR374W</v>
      </c>
      <c r="S1316" t="s">
        <v>1426</v>
      </c>
      <c r="T1316" t="s">
        <v>415</v>
      </c>
      <c r="U1316">
        <v>4.0882053500000001E-7</v>
      </c>
      <c r="V1316" cm="1">
        <f t="array" ref="V1316">(_xlfn._xlws.FILTER(Table3[Column2],Table3[Column2]=Table5[[#This Row],[Column1]],"")=Table5[[#This Row],[Column1]])*Table5[[#This Row],[Column3]]</f>
        <v>0</v>
      </c>
      <c r="X1316" t="s">
        <v>1197</v>
      </c>
      <c r="Y1316" t="s">
        <v>415</v>
      </c>
      <c r="Z1316">
        <v>6.6838353650600004E-4</v>
      </c>
      <c r="AA1316">
        <f>_xlfn.XLOOKUP(Table4[[#This Row],[Column1]],Table2[Column1],Table2[Column3])</f>
        <v>7.2023277288199995E-4</v>
      </c>
      <c r="AB1316">
        <f>(Table4[[#This Row],[old flux]]-Table4[[#This Row],[Column3]])/Table4[[#This Row],[old flux]]</f>
        <v>7.1989554388820737E-2</v>
      </c>
    </row>
    <row r="1317" spans="6:28" hidden="1" x14ac:dyDescent="0.2">
      <c r="F1317" t="s">
        <v>7068</v>
      </c>
      <c r="G1317">
        <f>_xlfn.XLOOKUP(SUBSTITUTE(Table6[[#This Row],[rxn]],"'",""),Table1[rxnid2],Table1[kapp (1/h)],MEDIAN(Table1[kapp (1/h)]))</f>
        <v>24803.684102600713</v>
      </c>
      <c r="J1317" t="s">
        <v>1427</v>
      </c>
      <c r="K1317" t="s">
        <v>415</v>
      </c>
      <c r="L1317">
        <v>1.8913944999999999E-8</v>
      </c>
      <c r="M1317" cm="1">
        <f t="array" ref="M1317">(_xlfn._xlws.FILTER(Table3[Column2],Table3[Column2]=Table2[[#This Row],[Column1]],"")=Table2[[#This Row],[Column1]])*Table2[[#This Row],[Column3]]</f>
        <v>0</v>
      </c>
      <c r="P1317" t="s">
        <v>3194</v>
      </c>
      <c r="Q1317" t="str">
        <f>SUBSTITUTE(Table3[[#This Row],[Column1]],"'","")</f>
        <v>RXN-TRPTA2_c_FWD-YHR137W</v>
      </c>
      <c r="S1317" t="s">
        <v>1427</v>
      </c>
      <c r="T1317" t="s">
        <v>415</v>
      </c>
      <c r="U1317">
        <v>1.8913944999999999E-8</v>
      </c>
      <c r="V1317" cm="1">
        <f t="array" ref="V1317">(_xlfn._xlws.FILTER(Table3[Column2],Table3[Column2]=Table5[[#This Row],[Column1]],"")=Table5[[#This Row],[Column1]])*Table5[[#This Row],[Column3]]</f>
        <v>0</v>
      </c>
      <c r="X1317" t="s">
        <v>1198</v>
      </c>
      <c r="Y1317" t="s">
        <v>415</v>
      </c>
      <c r="Z1317">
        <v>6.6838353650600004E-4</v>
      </c>
      <c r="AA1317">
        <f>_xlfn.XLOOKUP(Table4[[#This Row],[Column1]],Table2[Column1],Table2[Column3])</f>
        <v>7.2023277288199995E-4</v>
      </c>
      <c r="AB1317">
        <f>(Table4[[#This Row],[old flux]]-Table4[[#This Row],[Column3]])/Table4[[#This Row],[old flux]]</f>
        <v>7.1989554388820737E-2</v>
      </c>
    </row>
    <row r="1318" spans="6:28" hidden="1" x14ac:dyDescent="0.2">
      <c r="F1318" t="s">
        <v>7069</v>
      </c>
      <c r="G1318">
        <f>_xlfn.XLOOKUP(SUBSTITUTE(Table6[[#This Row],[rxn]],"'",""),Table1[rxnid2],Table1[kapp (1/h)],MEDIAN(Table1[kapp (1/h)]))</f>
        <v>24803.684102600713</v>
      </c>
      <c r="J1318" t="s">
        <v>1428</v>
      </c>
      <c r="K1318" t="s">
        <v>415</v>
      </c>
      <c r="L1318">
        <v>2.6912498E-8</v>
      </c>
      <c r="M1318" cm="1">
        <f t="array" ref="M1318">(_xlfn._xlws.FILTER(Table3[Column2],Table3[Column2]=Table2[[#This Row],[Column1]],"")=Table2[[#This Row],[Column1]])*Table2[[#This Row],[Column3]]</f>
        <v>0</v>
      </c>
      <c r="P1318" t="s">
        <v>3195</v>
      </c>
      <c r="Q1318" t="str">
        <f>SUBSTITUTE(Table3[[#This Row],[Column1]],"'","")</f>
        <v>RXN-SBP_c_FWD-YKR043C</v>
      </c>
      <c r="S1318" t="s">
        <v>1428</v>
      </c>
      <c r="T1318" t="s">
        <v>415</v>
      </c>
      <c r="U1318">
        <v>2.6912498E-8</v>
      </c>
      <c r="V1318" cm="1">
        <f t="array" ref="V1318">(_xlfn._xlws.FILTER(Table3[Column2],Table3[Column2]=Table5[[#This Row],[Column1]],"")=Table5[[#This Row],[Column1]])*Table5[[#This Row],[Column3]]</f>
        <v>0</v>
      </c>
      <c r="X1318" t="s">
        <v>1199</v>
      </c>
      <c r="Y1318" t="s">
        <v>415</v>
      </c>
      <c r="Z1318">
        <v>6.6838353650600004E-4</v>
      </c>
      <c r="AA1318">
        <f>_xlfn.XLOOKUP(Table4[[#This Row],[Column1]],Table2[Column1],Table2[Column3])</f>
        <v>7.2023277288199995E-4</v>
      </c>
      <c r="AB1318">
        <f>(Table4[[#This Row],[old flux]]-Table4[[#This Row],[Column3]])/Table4[[#This Row],[old flux]]</f>
        <v>7.1989554388820737E-2</v>
      </c>
    </row>
    <row r="1319" spans="6:28" hidden="1" x14ac:dyDescent="0.2">
      <c r="F1319" t="s">
        <v>7070</v>
      </c>
      <c r="G1319">
        <f>_xlfn.XLOOKUP(SUBSTITUTE(Table6[[#This Row],[rxn]],"'",""),Table1[rxnid2],Table1[kapp (1/h)],MEDIAN(Table1[kapp (1/h)]))</f>
        <v>24803.684102600713</v>
      </c>
      <c r="J1319" t="s">
        <v>1429</v>
      </c>
      <c r="K1319" t="s">
        <v>415</v>
      </c>
      <c r="L1319">
        <v>2.0860646319000001E-5</v>
      </c>
      <c r="M1319" cm="1">
        <f t="array" ref="M1319">(_xlfn._xlws.FILTER(Table3[Column2],Table3[Column2]=Table2[[#This Row],[Column1]],"")=Table2[[#This Row],[Column1]])*Table2[[#This Row],[Column3]]</f>
        <v>0</v>
      </c>
      <c r="P1319" t="s">
        <v>3196</v>
      </c>
      <c r="Q1319" t="str">
        <f>SUBSTITUTE(Table3[[#This Row],[Column1]],"'","")</f>
        <v>RXN-ICDHyi_m_FWD-YDL066W</v>
      </c>
      <c r="S1319" t="s">
        <v>1429</v>
      </c>
      <c r="T1319" t="s">
        <v>415</v>
      </c>
      <c r="U1319">
        <v>2.0860646319000001E-5</v>
      </c>
      <c r="V1319" cm="1">
        <f t="array" ref="V1319">(_xlfn._xlws.FILTER(Table3[Column2],Table3[Column2]=Table5[[#This Row],[Column1]],"")=Table5[[#This Row],[Column1]])*Table5[[#This Row],[Column3]]</f>
        <v>0</v>
      </c>
      <c r="X1319" t="s">
        <v>1200</v>
      </c>
      <c r="Y1319" t="s">
        <v>415</v>
      </c>
      <c r="Z1319">
        <v>6.6838353650600004E-4</v>
      </c>
      <c r="AA1319">
        <f>_xlfn.XLOOKUP(Table4[[#This Row],[Column1]],Table2[Column1],Table2[Column3])</f>
        <v>7.2023277288199995E-4</v>
      </c>
      <c r="AB1319">
        <f>(Table4[[#This Row],[old flux]]-Table4[[#This Row],[Column3]])/Table4[[#This Row],[old flux]]</f>
        <v>7.1989554388820737E-2</v>
      </c>
    </row>
    <row r="1320" spans="6:28" hidden="1" x14ac:dyDescent="0.2">
      <c r="F1320" t="s">
        <v>7071</v>
      </c>
      <c r="G1320">
        <f>_xlfn.XLOOKUP(SUBSTITUTE(Table6[[#This Row],[rxn]],"'",""),Table1[rxnid2],Table1[kapp (1/h)],MEDIAN(Table1[kapp (1/h)]))</f>
        <v>24803.684102600713</v>
      </c>
      <c r="J1320" t="s">
        <v>1430</v>
      </c>
      <c r="K1320" t="s">
        <v>415</v>
      </c>
      <c r="L1320">
        <v>2.2439320900000001E-7</v>
      </c>
      <c r="M1320" cm="1">
        <f t="array" ref="M1320">(_xlfn._xlws.FILTER(Table3[Column2],Table3[Column2]=Table2[[#This Row],[Column1]],"")=Table2[[#This Row],[Column1]])*Table2[[#This Row],[Column3]]</f>
        <v>0</v>
      </c>
      <c r="P1320" t="s">
        <v>3197</v>
      </c>
      <c r="Q1320" t="str">
        <f>SUBSTITUTE(Table3[[#This Row],[Column1]],"'","")</f>
        <v>RXN-3OAR40_m_FWD-YKL055C</v>
      </c>
      <c r="S1320" t="s">
        <v>1430</v>
      </c>
      <c r="T1320" t="s">
        <v>415</v>
      </c>
      <c r="U1320">
        <v>2.2439320900000001E-7</v>
      </c>
      <c r="V1320" cm="1">
        <f t="array" ref="V1320">(_xlfn._xlws.FILTER(Table3[Column2],Table3[Column2]=Table5[[#This Row],[Column1]],"")=Table5[[#This Row],[Column1]])*Table5[[#This Row],[Column3]]</f>
        <v>0</v>
      </c>
      <c r="X1320" t="s">
        <v>1201</v>
      </c>
      <c r="Y1320" t="s">
        <v>415</v>
      </c>
      <c r="Z1320">
        <v>6.6838353650600004E-4</v>
      </c>
      <c r="AA1320">
        <f>_xlfn.XLOOKUP(Table4[[#This Row],[Column1]],Table2[Column1],Table2[Column3])</f>
        <v>7.2023277288199995E-4</v>
      </c>
      <c r="AB1320">
        <f>(Table4[[#This Row],[old flux]]-Table4[[#This Row],[Column3]])/Table4[[#This Row],[old flux]]</f>
        <v>7.1989554388820737E-2</v>
      </c>
    </row>
    <row r="1321" spans="6:28" hidden="1" x14ac:dyDescent="0.2">
      <c r="F1321" t="s">
        <v>7072</v>
      </c>
      <c r="G1321">
        <f>_xlfn.XLOOKUP(SUBSTITUTE(Table6[[#This Row],[rxn]],"'",""),Table1[rxnid2],Table1[kapp (1/h)],MEDIAN(Table1[kapp (1/h)]))</f>
        <v>24803.684102600713</v>
      </c>
      <c r="J1321" t="s">
        <v>1431</v>
      </c>
      <c r="K1321" t="s">
        <v>415</v>
      </c>
      <c r="L1321">
        <v>2.0320640999999999E-8</v>
      </c>
      <c r="M1321" cm="1">
        <f t="array" ref="M1321">(_xlfn._xlws.FILTER(Table3[Column2],Table3[Column2]=Table2[[#This Row],[Column1]],"")=Table2[[#This Row],[Column1]])*Table2[[#This Row],[Column3]]</f>
        <v>0</v>
      </c>
      <c r="P1321" t="s">
        <v>3198</v>
      </c>
      <c r="Q1321" t="str">
        <f>SUBSTITUTE(Table3[[#This Row],[Column1]],"'","")</f>
        <v>RXN-3OAR60_m_FWD-YKL055C</v>
      </c>
      <c r="S1321" t="s">
        <v>1431</v>
      </c>
      <c r="T1321" t="s">
        <v>415</v>
      </c>
      <c r="U1321">
        <v>2.0320640999999999E-8</v>
      </c>
      <c r="V1321" cm="1">
        <f t="array" ref="V1321">(_xlfn._xlws.FILTER(Table3[Column2],Table3[Column2]=Table5[[#This Row],[Column1]],"")=Table5[[#This Row],[Column1]])*Table5[[#This Row],[Column3]]</f>
        <v>0</v>
      </c>
      <c r="X1321" t="s">
        <v>1202</v>
      </c>
      <c r="Y1321" t="s">
        <v>415</v>
      </c>
      <c r="Z1321">
        <v>6.6838353650600004E-4</v>
      </c>
      <c r="AA1321">
        <f>_xlfn.XLOOKUP(Table4[[#This Row],[Column1]],Table2[Column1],Table2[Column3])</f>
        <v>7.2023277288199995E-4</v>
      </c>
      <c r="AB1321">
        <f>(Table4[[#This Row],[old flux]]-Table4[[#This Row],[Column3]])/Table4[[#This Row],[old flux]]</f>
        <v>7.1989554388820737E-2</v>
      </c>
    </row>
    <row r="1322" spans="6:28" hidden="1" x14ac:dyDescent="0.2">
      <c r="F1322" t="s">
        <v>7073</v>
      </c>
      <c r="G1322">
        <f>_xlfn.XLOOKUP(SUBSTITUTE(Table6[[#This Row],[rxn]],"'",""),Table1[rxnid2],Table1[kapp (1/h)],MEDIAN(Table1[kapp (1/h)]))</f>
        <v>24803.684102600713</v>
      </c>
      <c r="J1322" t="s">
        <v>1432</v>
      </c>
      <c r="K1322" t="s">
        <v>415</v>
      </c>
      <c r="L1322">
        <v>3.5891459200000001E-7</v>
      </c>
      <c r="M1322" cm="1">
        <f t="array" ref="M1322">(_xlfn._xlws.FILTER(Table3[Column2],Table3[Column2]=Table2[[#This Row],[Column1]],"")=Table2[[#This Row],[Column1]])*Table2[[#This Row],[Column3]]</f>
        <v>0</v>
      </c>
      <c r="P1322" t="s">
        <v>3199</v>
      </c>
      <c r="Q1322" t="str">
        <f>SUBSTITUTE(Table3[[#This Row],[Column1]],"'","")</f>
        <v>RXN-3OAR80_m_FWD-YKL055C</v>
      </c>
      <c r="S1322" t="s">
        <v>1432</v>
      </c>
      <c r="T1322" t="s">
        <v>415</v>
      </c>
      <c r="U1322">
        <v>3.5891459200000001E-7</v>
      </c>
      <c r="V1322" cm="1">
        <f t="array" ref="V1322">(_xlfn._xlws.FILTER(Table3[Column2],Table3[Column2]=Table5[[#This Row],[Column1]],"")=Table5[[#This Row],[Column1]])*Table5[[#This Row],[Column3]]</f>
        <v>0</v>
      </c>
      <c r="X1322" t="s">
        <v>1203</v>
      </c>
      <c r="Y1322" t="s">
        <v>415</v>
      </c>
      <c r="Z1322">
        <v>6.6838353650600004E-4</v>
      </c>
      <c r="AA1322">
        <f>_xlfn.XLOOKUP(Table4[[#This Row],[Column1]],Table2[Column1],Table2[Column3])</f>
        <v>7.2023277288199995E-4</v>
      </c>
      <c r="AB1322">
        <f>(Table4[[#This Row],[old flux]]-Table4[[#This Row],[Column3]])/Table4[[#This Row],[old flux]]</f>
        <v>7.1989554388820737E-2</v>
      </c>
    </row>
    <row r="1323" spans="6:28" hidden="1" x14ac:dyDescent="0.2">
      <c r="F1323" t="s">
        <v>7074</v>
      </c>
      <c r="G1323">
        <f>_xlfn.XLOOKUP(SUBSTITUTE(Table6[[#This Row],[rxn]],"'",""),Table1[rxnid2],Table1[kapp (1/h)],MEDIAN(Table1[kapp (1/h)]))</f>
        <v>24803.684102600713</v>
      </c>
      <c r="J1323" t="s">
        <v>1433</v>
      </c>
      <c r="K1323" t="s">
        <v>415</v>
      </c>
      <c r="L1323">
        <v>1.7691820100000001E-7</v>
      </c>
      <c r="M1323" cm="1">
        <f t="array" ref="M1323">(_xlfn._xlws.FILTER(Table3[Column2],Table3[Column2]=Table2[[#This Row],[Column1]],"")=Table2[[#This Row],[Column1]])*Table2[[#This Row],[Column3]]</f>
        <v>0</v>
      </c>
      <c r="P1323" t="s">
        <v>3200</v>
      </c>
      <c r="Q1323" t="str">
        <f>SUBSTITUTE(Table3[[#This Row],[Column1]],"'","")</f>
        <v>RXN-3HAD40_m_FWD-YHR067W</v>
      </c>
      <c r="S1323" t="s">
        <v>1433</v>
      </c>
      <c r="T1323" t="s">
        <v>415</v>
      </c>
      <c r="U1323">
        <v>1.7691820100000001E-7</v>
      </c>
      <c r="V1323" cm="1">
        <f t="array" ref="V1323">(_xlfn._xlws.FILTER(Table3[Column2],Table3[Column2]=Table5[[#This Row],[Column1]],"")=Table5[[#This Row],[Column1]])*Table5[[#This Row],[Column3]]</f>
        <v>0</v>
      </c>
      <c r="X1323" t="s">
        <v>1204</v>
      </c>
      <c r="Y1323" t="s">
        <v>415</v>
      </c>
      <c r="Z1323">
        <v>6.6838353650600004E-4</v>
      </c>
      <c r="AA1323">
        <f>_xlfn.XLOOKUP(Table4[[#This Row],[Column1]],Table2[Column1],Table2[Column3])</f>
        <v>7.2023277288199995E-4</v>
      </c>
      <c r="AB1323">
        <f>(Table4[[#This Row],[old flux]]-Table4[[#This Row],[Column3]])/Table4[[#This Row],[old flux]]</f>
        <v>7.1989554388820737E-2</v>
      </c>
    </row>
    <row r="1324" spans="6:28" hidden="1" x14ac:dyDescent="0.2">
      <c r="F1324" t="s">
        <v>7075</v>
      </c>
      <c r="G1324">
        <f>_xlfn.XLOOKUP(SUBSTITUTE(Table6[[#This Row],[rxn]],"'",""),Table1[rxnid2],Table1[kapp (1/h)],MEDIAN(Table1[kapp (1/h)]))</f>
        <v>24803.684102600713</v>
      </c>
      <c r="J1324" t="s">
        <v>1434</v>
      </c>
      <c r="K1324" t="s">
        <v>415</v>
      </c>
      <c r="L1324">
        <v>1.48770627E-7</v>
      </c>
      <c r="M1324" cm="1">
        <f t="array" ref="M1324">(_xlfn._xlws.FILTER(Table3[Column2],Table3[Column2]=Table2[[#This Row],[Column1]],"")=Table2[[#This Row],[Column1]])*Table2[[#This Row],[Column3]]</f>
        <v>0</v>
      </c>
      <c r="P1324" t="s">
        <v>3201</v>
      </c>
      <c r="Q1324" t="str">
        <f>SUBSTITUTE(Table3[[#This Row],[Column1]],"'","")</f>
        <v>RXN-3HAD40_m_REV-YHR067W</v>
      </c>
      <c r="S1324" t="s">
        <v>1434</v>
      </c>
      <c r="T1324" t="s">
        <v>415</v>
      </c>
      <c r="U1324">
        <v>1.48770627E-7</v>
      </c>
      <c r="V1324" cm="1">
        <f t="array" ref="V1324">(_xlfn._xlws.FILTER(Table3[Column2],Table3[Column2]=Table5[[#This Row],[Column1]],"")=Table5[[#This Row],[Column1]])*Table5[[#This Row],[Column3]]</f>
        <v>0</v>
      </c>
      <c r="X1324" t="s">
        <v>1205</v>
      </c>
      <c r="Y1324" t="s">
        <v>415</v>
      </c>
      <c r="Z1324">
        <v>7.9349176551878502</v>
      </c>
      <c r="AA1324">
        <f>_xlfn.XLOOKUP(Table4[[#This Row],[Column1]],Table2[Column1],Table2[Column3])</f>
        <v>7.2023277288199995E-4</v>
      </c>
      <c r="AB1324">
        <f>(Table4[[#This Row],[old flux]]-Table4[[#This Row],[Column3]])/Table4[[#This Row],[old flux]]</f>
        <v>-11016.157166337216</v>
      </c>
    </row>
    <row r="1325" spans="6:28" hidden="1" x14ac:dyDescent="0.2">
      <c r="F1325" t="s">
        <v>7076</v>
      </c>
      <c r="G1325">
        <f>_xlfn.XLOOKUP(SUBSTITUTE(Table6[[#This Row],[rxn]],"'",""),Table1[rxnid2],Table1[kapp (1/h)],MEDIAN(Table1[kapp (1/h)]))</f>
        <v>24803.684102600713</v>
      </c>
      <c r="J1325" t="s">
        <v>1435</v>
      </c>
      <c r="K1325" t="s">
        <v>415</v>
      </c>
      <c r="L1325">
        <v>1.2429273700000001E-7</v>
      </c>
      <c r="M1325" cm="1">
        <f t="array" ref="M1325">(_xlfn._xlws.FILTER(Table3[Column2],Table3[Column2]=Table2[[#This Row],[Column1]],"")=Table2[[#This Row],[Column1]])*Table2[[#This Row],[Column3]]</f>
        <v>0</v>
      </c>
      <c r="P1325" t="s">
        <v>3202</v>
      </c>
      <c r="Q1325" t="str">
        <f>SUBSTITUTE(Table3[[#This Row],[Column1]],"'","")</f>
        <v>RXN-3HAD60_m_FWD-YHR067W</v>
      </c>
      <c r="S1325" t="s">
        <v>1435</v>
      </c>
      <c r="T1325" t="s">
        <v>415</v>
      </c>
      <c r="U1325">
        <v>1.2429273700000001E-7</v>
      </c>
      <c r="V1325" cm="1">
        <f t="array" ref="V1325">(_xlfn._xlws.FILTER(Table3[Column2],Table3[Column2]=Table5[[#This Row],[Column1]],"")=Table5[[#This Row],[Column1]])*Table5[[#This Row],[Column3]]</f>
        <v>0</v>
      </c>
      <c r="X1325" t="s">
        <v>1206</v>
      </c>
      <c r="Y1325" t="s">
        <v>415</v>
      </c>
      <c r="Z1325">
        <v>6.6838353650600004E-4</v>
      </c>
      <c r="AA1325">
        <f>_xlfn.XLOOKUP(Table4[[#This Row],[Column1]],Table2[Column1],Table2[Column3])</f>
        <v>7.2023277288199995E-4</v>
      </c>
      <c r="AB1325">
        <f>(Table4[[#This Row],[old flux]]-Table4[[#This Row],[Column3]])/Table4[[#This Row],[old flux]]</f>
        <v>7.1989554388820737E-2</v>
      </c>
    </row>
    <row r="1326" spans="6:28" hidden="1" x14ac:dyDescent="0.2">
      <c r="F1326" t="s">
        <v>7077</v>
      </c>
      <c r="G1326">
        <f>_xlfn.XLOOKUP(SUBSTITUTE(Table6[[#This Row],[rxn]],"'",""),Table1[rxnid2],Table1[kapp (1/h)],MEDIAN(Table1[kapp (1/h)]))</f>
        <v>24803.684102600713</v>
      </c>
      <c r="J1326" t="s">
        <v>1436</v>
      </c>
      <c r="K1326" t="s">
        <v>415</v>
      </c>
      <c r="L1326">
        <v>2.82125271E-7</v>
      </c>
      <c r="M1326" cm="1">
        <f t="array" ref="M1326">(_xlfn._xlws.FILTER(Table3[Column2],Table3[Column2]=Table2[[#This Row],[Column1]],"")=Table2[[#This Row],[Column1]])*Table2[[#This Row],[Column3]]</f>
        <v>0</v>
      </c>
      <c r="P1326" t="s">
        <v>3203</v>
      </c>
      <c r="Q1326" t="str">
        <f>SUBSTITUTE(Table3[[#This Row],[Column1]],"'","")</f>
        <v>RXN-3HAD60_m_REV-YHR067W</v>
      </c>
      <c r="S1326" t="s">
        <v>1436</v>
      </c>
      <c r="T1326" t="s">
        <v>415</v>
      </c>
      <c r="U1326">
        <v>2.82125271E-7</v>
      </c>
      <c r="V1326" cm="1">
        <f t="array" ref="V1326">(_xlfn._xlws.FILTER(Table3[Column2],Table3[Column2]=Table5[[#This Row],[Column1]],"")=Table5[[#This Row],[Column1]])*Table5[[#This Row],[Column3]]</f>
        <v>0</v>
      </c>
      <c r="X1326" t="s">
        <v>1207</v>
      </c>
      <c r="Y1326" t="s">
        <v>415</v>
      </c>
      <c r="Z1326">
        <v>6.6838353650600004E-4</v>
      </c>
      <c r="AA1326">
        <f>_xlfn.XLOOKUP(Table4[[#This Row],[Column1]],Table2[Column1],Table2[Column3])</f>
        <v>7.2023277288199995E-4</v>
      </c>
      <c r="AB1326">
        <f>(Table4[[#This Row],[old flux]]-Table4[[#This Row],[Column3]])/Table4[[#This Row],[old flux]]</f>
        <v>7.1989554388820737E-2</v>
      </c>
    </row>
    <row r="1327" spans="6:28" hidden="1" x14ac:dyDescent="0.2">
      <c r="F1327" t="s">
        <v>7078</v>
      </c>
      <c r="G1327">
        <f>_xlfn.XLOOKUP(SUBSTITUTE(Table6[[#This Row],[rxn]],"'",""),Table1[rxnid2],Table1[kapp (1/h)],MEDIAN(Table1[kapp (1/h)]))</f>
        <v>24803.684102600713</v>
      </c>
      <c r="J1327" t="s">
        <v>1437</v>
      </c>
      <c r="K1327" t="s">
        <v>415</v>
      </c>
      <c r="L1327">
        <v>1.8563683999999999E-8</v>
      </c>
      <c r="M1327" cm="1">
        <f t="array" ref="M1327">(_xlfn._xlws.FILTER(Table3[Column2],Table3[Column2]=Table2[[#This Row],[Column1]],"")=Table2[[#This Row],[Column1]])*Table2[[#This Row],[Column3]]</f>
        <v>0</v>
      </c>
      <c r="P1327" t="s">
        <v>3204</v>
      </c>
      <c r="Q1327" t="str">
        <f>SUBSTITUTE(Table3[[#This Row],[Column1]],"'","")</f>
        <v>RXN-3HAD80_m_FWD-YHR067W</v>
      </c>
      <c r="S1327" t="s">
        <v>1437</v>
      </c>
      <c r="T1327" t="s">
        <v>415</v>
      </c>
      <c r="U1327">
        <v>1.8563683999999999E-8</v>
      </c>
      <c r="V1327" cm="1">
        <f t="array" ref="V1327">(_xlfn._xlws.FILTER(Table3[Column2],Table3[Column2]=Table5[[#This Row],[Column1]],"")=Table5[[#This Row],[Column1]])*Table5[[#This Row],[Column3]]</f>
        <v>0</v>
      </c>
      <c r="X1327" t="s">
        <v>1208</v>
      </c>
      <c r="Y1327" t="s">
        <v>415</v>
      </c>
      <c r="Z1327">
        <v>6.6838353650600004E-4</v>
      </c>
      <c r="AA1327">
        <f>_xlfn.XLOOKUP(Table4[[#This Row],[Column1]],Table2[Column1],Table2[Column3])</f>
        <v>7.2023277288199995E-4</v>
      </c>
      <c r="AB1327">
        <f>(Table4[[#This Row],[old flux]]-Table4[[#This Row],[Column3]])/Table4[[#This Row],[old flux]]</f>
        <v>7.1989554388820737E-2</v>
      </c>
    </row>
    <row r="1328" spans="6:28" hidden="1" x14ac:dyDescent="0.2">
      <c r="F1328" t="s">
        <v>7079</v>
      </c>
      <c r="G1328">
        <f>_xlfn.XLOOKUP(SUBSTITUTE(Table6[[#This Row],[rxn]],"'",""),Table1[rxnid2],Table1[kapp (1/h)],MEDIAN(Table1[kapp (1/h)]))</f>
        <v>24803.684102600713</v>
      </c>
      <c r="J1328" t="s">
        <v>1438</v>
      </c>
      <c r="K1328" t="s">
        <v>415</v>
      </c>
      <c r="L1328">
        <v>2.4151528799999999E-6</v>
      </c>
      <c r="M1328" cm="1">
        <f t="array" ref="M1328">(_xlfn._xlws.FILTER(Table3[Column2],Table3[Column2]=Table2[[#This Row],[Column1]],"")=Table2[[#This Row],[Column1]])*Table2[[#This Row],[Column3]]</f>
        <v>0</v>
      </c>
      <c r="P1328" t="s">
        <v>3205</v>
      </c>
      <c r="Q1328" t="str">
        <f>SUBSTITUTE(Table3[[#This Row],[Column1]],"'","")</f>
        <v>RXN-3HAD80_m_REV-YHR067W</v>
      </c>
      <c r="S1328" t="s">
        <v>1438</v>
      </c>
      <c r="T1328" t="s">
        <v>415</v>
      </c>
      <c r="U1328">
        <v>2.4151528799999999E-6</v>
      </c>
      <c r="V1328" cm="1">
        <f t="array" ref="V1328">(_xlfn._xlws.FILTER(Table3[Column2],Table3[Column2]=Table5[[#This Row],[Column1]],"")=Table5[[#This Row],[Column1]])*Table5[[#This Row],[Column3]]</f>
        <v>0</v>
      </c>
      <c r="X1328" t="s">
        <v>1209</v>
      </c>
      <c r="Y1328" t="s">
        <v>415</v>
      </c>
      <c r="Z1328">
        <v>6.6838353650600004E-4</v>
      </c>
      <c r="AA1328">
        <f>_xlfn.XLOOKUP(Table4[[#This Row],[Column1]],Table2[Column1],Table2[Column3])</f>
        <v>7.2023277288199995E-4</v>
      </c>
      <c r="AB1328">
        <f>(Table4[[#This Row],[old flux]]-Table4[[#This Row],[Column3]])/Table4[[#This Row],[old flux]]</f>
        <v>7.1989554388820737E-2</v>
      </c>
    </row>
    <row r="1329" spans="6:28" hidden="1" x14ac:dyDescent="0.2">
      <c r="F1329" t="s">
        <v>7080</v>
      </c>
      <c r="G1329">
        <f>_xlfn.XLOOKUP(SUBSTITUTE(Table6[[#This Row],[rxn]],"'",""),Table1[rxnid2],Table1[kapp (1/h)],MEDIAN(Table1[kapp (1/h)]))</f>
        <v>24803.684102600713</v>
      </c>
      <c r="J1329" t="s">
        <v>1439</v>
      </c>
      <c r="K1329" t="s">
        <v>415</v>
      </c>
      <c r="L1329">
        <v>6.9035834999999994E-8</v>
      </c>
      <c r="M1329" cm="1">
        <f t="array" ref="M1329">(_xlfn._xlws.FILTER(Table3[Column2],Table3[Column2]=Table2[[#This Row],[Column1]],"")=Table2[[#This Row],[Column1]])*Table2[[#This Row],[Column3]]</f>
        <v>0</v>
      </c>
      <c r="P1329" t="s">
        <v>3206</v>
      </c>
      <c r="Q1329" t="str">
        <f>SUBSTITUTE(Table3[[#This Row],[Column1]],"'","")</f>
        <v>RXN-EAR40y_m_FWD-YBR026C</v>
      </c>
      <c r="S1329" t="s">
        <v>1439</v>
      </c>
      <c r="T1329" t="s">
        <v>415</v>
      </c>
      <c r="U1329">
        <v>6.9035834999999994E-8</v>
      </c>
      <c r="V1329" cm="1">
        <f t="array" ref="V1329">(_xlfn._xlws.FILTER(Table3[Column2],Table3[Column2]=Table5[[#This Row],[Column1]],"")=Table5[[#This Row],[Column1]])*Table5[[#This Row],[Column3]]</f>
        <v>0</v>
      </c>
      <c r="X1329" t="s">
        <v>1210</v>
      </c>
      <c r="Y1329" t="s">
        <v>415</v>
      </c>
      <c r="Z1329">
        <v>6.6838353650600004E-4</v>
      </c>
      <c r="AA1329">
        <f>_xlfn.XLOOKUP(Table4[[#This Row],[Column1]],Table2[Column1],Table2[Column3])</f>
        <v>7.2023277288199995E-4</v>
      </c>
      <c r="AB1329">
        <f>(Table4[[#This Row],[old flux]]-Table4[[#This Row],[Column3]])/Table4[[#This Row],[old flux]]</f>
        <v>7.1989554388820737E-2</v>
      </c>
    </row>
    <row r="1330" spans="6:28" hidden="1" x14ac:dyDescent="0.2">
      <c r="F1330" t="s">
        <v>7081</v>
      </c>
      <c r="G1330">
        <f>_xlfn.XLOOKUP(SUBSTITUTE(Table6[[#This Row],[rxn]],"'",""),Table1[rxnid2],Table1[kapp (1/h)],MEDIAN(Table1[kapp (1/h)]))</f>
        <v>24803.684102600713</v>
      </c>
      <c r="J1330" t="s">
        <v>1440</v>
      </c>
      <c r="K1330" t="s">
        <v>415</v>
      </c>
      <c r="L1330">
        <v>2.1347301320000001E-6</v>
      </c>
      <c r="M1330" cm="1">
        <f t="array" ref="M1330">(_xlfn._xlws.FILTER(Table3[Column2],Table3[Column2]=Table2[[#This Row],[Column1]],"")=Table2[[#This Row],[Column1]])*Table2[[#This Row],[Column3]]</f>
        <v>0</v>
      </c>
      <c r="P1330" t="s">
        <v>3207</v>
      </c>
      <c r="Q1330" t="str">
        <f>SUBSTITUTE(Table3[[#This Row],[Column1]],"'","")</f>
        <v>RXN-EAR60y_m_FWD-YBR026C</v>
      </c>
      <c r="S1330" t="s">
        <v>1440</v>
      </c>
      <c r="T1330" t="s">
        <v>415</v>
      </c>
      <c r="U1330">
        <v>2.1347301320000001E-6</v>
      </c>
      <c r="V1330" cm="1">
        <f t="array" ref="V1330">(_xlfn._xlws.FILTER(Table3[Column2],Table3[Column2]=Table5[[#This Row],[Column1]],"")=Table5[[#This Row],[Column1]])*Table5[[#This Row],[Column3]]</f>
        <v>0</v>
      </c>
      <c r="X1330" t="s">
        <v>1211</v>
      </c>
      <c r="Y1330" t="s">
        <v>415</v>
      </c>
      <c r="Z1330">
        <v>6.6838353650600004E-4</v>
      </c>
      <c r="AA1330">
        <f>_xlfn.XLOOKUP(Table4[[#This Row],[Column1]],Table2[Column1],Table2[Column3])</f>
        <v>7.2023277288199995E-4</v>
      </c>
      <c r="AB1330">
        <f>(Table4[[#This Row],[old flux]]-Table4[[#This Row],[Column3]])/Table4[[#This Row],[old flux]]</f>
        <v>7.1989554388820737E-2</v>
      </c>
    </row>
    <row r="1331" spans="6:28" hidden="1" x14ac:dyDescent="0.2">
      <c r="F1331" t="s">
        <v>7082</v>
      </c>
      <c r="G1331">
        <f>_xlfn.XLOOKUP(SUBSTITUTE(Table6[[#This Row],[rxn]],"'",""),Table1[rxnid2],Table1[kapp (1/h)],MEDIAN(Table1[kapp (1/h)]))</f>
        <v>24803.684102600713</v>
      </c>
      <c r="J1331" t="s">
        <v>1441</v>
      </c>
      <c r="K1331" t="s">
        <v>415</v>
      </c>
      <c r="L1331">
        <v>1.7279938E-8</v>
      </c>
      <c r="M1331" cm="1">
        <f t="array" ref="M1331">(_xlfn._xlws.FILTER(Table3[Column2],Table3[Column2]=Table2[[#This Row],[Column1]],"")=Table2[[#This Row],[Column1]])*Table2[[#This Row],[Column3]]</f>
        <v>0</v>
      </c>
      <c r="P1331" t="s">
        <v>3208</v>
      </c>
      <c r="Q1331" t="str">
        <f>SUBSTITUTE(Table3[[#This Row],[Column1]],"'","")</f>
        <v>RXN-EAR80y_m_FWD-YBR026C</v>
      </c>
      <c r="S1331" t="s">
        <v>1441</v>
      </c>
      <c r="T1331" t="s">
        <v>415</v>
      </c>
      <c r="U1331">
        <v>1.7279938E-8</v>
      </c>
      <c r="V1331" cm="1">
        <f t="array" ref="V1331">(_xlfn._xlws.FILTER(Table3[Column2],Table3[Column2]=Table5[[#This Row],[Column1]],"")=Table5[[#This Row],[Column1]])*Table5[[#This Row],[Column3]]</f>
        <v>0</v>
      </c>
      <c r="X1331" t="s">
        <v>1212</v>
      </c>
      <c r="Y1331" t="s">
        <v>415</v>
      </c>
      <c r="Z1331">
        <v>6.6838353650600004E-4</v>
      </c>
      <c r="AA1331">
        <f>_xlfn.XLOOKUP(Table4[[#This Row],[Column1]],Table2[Column1],Table2[Column3])</f>
        <v>7.2023277288199995E-4</v>
      </c>
      <c r="AB1331">
        <f>(Table4[[#This Row],[old flux]]-Table4[[#This Row],[Column3]])/Table4[[#This Row],[old flux]]</f>
        <v>7.1989554388820737E-2</v>
      </c>
    </row>
    <row r="1332" spans="6:28" hidden="1" x14ac:dyDescent="0.2">
      <c r="F1332" t="s">
        <v>7083</v>
      </c>
      <c r="G1332">
        <f>_xlfn.XLOOKUP(SUBSTITUTE(Table6[[#This Row],[rxn]],"'",""),Table1[rxnid2],Table1[kapp (1/h)],MEDIAN(Table1[kapp (1/h)]))</f>
        <v>24803.684102600713</v>
      </c>
      <c r="J1332" t="s">
        <v>1442</v>
      </c>
      <c r="K1332" t="s">
        <v>415</v>
      </c>
      <c r="L1332">
        <v>4.1538652999999998E-8</v>
      </c>
      <c r="M1332" cm="1">
        <f t="array" ref="M1332">(_xlfn._xlws.FILTER(Table3[Column2],Table3[Column2]=Table2[[#This Row],[Column1]],"")=Table2[[#This Row],[Column1]])*Table2[[#This Row],[Column3]]</f>
        <v>0</v>
      </c>
      <c r="P1332" t="s">
        <v>3209</v>
      </c>
      <c r="Q1332" t="str">
        <f>SUBSTITUTE(Table3[[#This Row],[Column1]],"'","")</f>
        <v>RXN-3OACE200_rm_FWD-YCR034W</v>
      </c>
      <c r="S1332" t="s">
        <v>1442</v>
      </c>
      <c r="T1332" t="s">
        <v>415</v>
      </c>
      <c r="U1332">
        <v>4.1538652999999998E-8</v>
      </c>
      <c r="V1332" cm="1">
        <f t="array" ref="V1332">(_xlfn._xlws.FILTER(Table3[Column2],Table3[Column2]=Table5[[#This Row],[Column1]],"")=Table5[[#This Row],[Column1]])*Table5[[#This Row],[Column3]]</f>
        <v>0</v>
      </c>
      <c r="X1332" t="s">
        <v>1213</v>
      </c>
      <c r="Y1332" t="s">
        <v>415</v>
      </c>
      <c r="Z1332">
        <v>6.6838353650600004E-4</v>
      </c>
      <c r="AA1332">
        <f>_xlfn.XLOOKUP(Table4[[#This Row],[Column1]],Table2[Column1],Table2[Column3])</f>
        <v>7.2023277288199995E-4</v>
      </c>
      <c r="AB1332">
        <f>(Table4[[#This Row],[old flux]]-Table4[[#This Row],[Column3]])/Table4[[#This Row],[old flux]]</f>
        <v>7.1989554388820737E-2</v>
      </c>
    </row>
    <row r="1333" spans="6:28" hidden="1" x14ac:dyDescent="0.2">
      <c r="F1333" t="s">
        <v>7084</v>
      </c>
      <c r="G1333">
        <f>_xlfn.XLOOKUP(SUBSTITUTE(Table6[[#This Row],[rxn]],"'",""),Table1[rxnid2],Table1[kapp (1/h)],MEDIAN(Table1[kapp (1/h)]))</f>
        <v>24803.684102600713</v>
      </c>
      <c r="J1333" t="s">
        <v>1443</v>
      </c>
      <c r="K1333" t="s">
        <v>415</v>
      </c>
      <c r="L1333">
        <v>3.5077016000000001E-7</v>
      </c>
      <c r="M1333" cm="1">
        <f t="array" ref="M1333">(_xlfn._xlws.FILTER(Table3[Column2],Table3[Column2]=Table2[[#This Row],[Column1]],"")=Table2[[#This Row],[Column1]])*Table2[[#This Row],[Column3]]</f>
        <v>0</v>
      </c>
      <c r="P1333" t="s">
        <v>3210</v>
      </c>
      <c r="Q1333" t="str">
        <f>SUBSTITUTE(Table3[[#This Row],[Column1]],"'","")</f>
        <v>RXN-3OACE200_rm_FWD-YLR372W</v>
      </c>
      <c r="S1333" t="s">
        <v>1443</v>
      </c>
      <c r="T1333" t="s">
        <v>415</v>
      </c>
      <c r="U1333">
        <v>3.5077016000000001E-7</v>
      </c>
      <c r="V1333" cm="1">
        <f t="array" ref="V1333">(_xlfn._xlws.FILTER(Table3[Column2],Table3[Column2]=Table5[[#This Row],[Column1]],"")=Table5[[#This Row],[Column1]])*Table5[[#This Row],[Column3]]</f>
        <v>0</v>
      </c>
      <c r="X1333" t="s">
        <v>1214</v>
      </c>
      <c r="Y1333" t="s">
        <v>415</v>
      </c>
      <c r="Z1333">
        <v>6.6838353650600004E-4</v>
      </c>
      <c r="AA1333">
        <f>_xlfn.XLOOKUP(Table4[[#This Row],[Column1]],Table2[Column1],Table2[Column3])</f>
        <v>7.2023277288199995E-4</v>
      </c>
      <c r="AB1333">
        <f>(Table4[[#This Row],[old flux]]-Table4[[#This Row],[Column3]])/Table4[[#This Row],[old flux]]</f>
        <v>7.1989554388820737E-2</v>
      </c>
    </row>
    <row r="1334" spans="6:28" hidden="1" x14ac:dyDescent="0.2">
      <c r="F1334" t="s">
        <v>7085</v>
      </c>
      <c r="G1334">
        <f>_xlfn.XLOOKUP(SUBSTITUTE(Table6[[#This Row],[rxn]],"'",""),Table1[rxnid2],Table1[kapp (1/h)],MEDIAN(Table1[kapp (1/h)]))</f>
        <v>24803.684102600713</v>
      </c>
      <c r="J1334" t="s">
        <v>1444</v>
      </c>
      <c r="K1334" t="s">
        <v>415</v>
      </c>
      <c r="L1334">
        <v>3.4252141000000003E-8</v>
      </c>
      <c r="M1334" cm="1">
        <f t="array" ref="M1334">(_xlfn._xlws.FILTER(Table3[Column2],Table3[Column2]=Table2[[#This Row],[Column1]],"")=Table2[[#This Row],[Column1]])*Table2[[#This Row],[Column3]]</f>
        <v>0</v>
      </c>
      <c r="P1334" t="s">
        <v>3211</v>
      </c>
      <c r="Q1334" t="str">
        <f>SUBSTITUTE(Table3[[#This Row],[Column1]],"'","")</f>
        <v>RXN-3OACE220_rm_FWD-YCR034W</v>
      </c>
      <c r="S1334" t="s">
        <v>1444</v>
      </c>
      <c r="T1334" t="s">
        <v>415</v>
      </c>
      <c r="U1334">
        <v>3.4252141000000003E-8</v>
      </c>
      <c r="V1334" cm="1">
        <f t="array" ref="V1334">(_xlfn._xlws.FILTER(Table3[Column2],Table3[Column2]=Table5[[#This Row],[Column1]],"")=Table5[[#This Row],[Column1]])*Table5[[#This Row],[Column3]]</f>
        <v>0</v>
      </c>
      <c r="X1334" t="s">
        <v>1215</v>
      </c>
      <c r="Y1334" t="s">
        <v>415</v>
      </c>
      <c r="Z1334">
        <v>6.6838353650600004E-4</v>
      </c>
      <c r="AA1334">
        <f>_xlfn.XLOOKUP(Table4[[#This Row],[Column1]],Table2[Column1],Table2[Column3])</f>
        <v>7.2023277288199995E-4</v>
      </c>
      <c r="AB1334">
        <f>(Table4[[#This Row],[old flux]]-Table4[[#This Row],[Column3]])/Table4[[#This Row],[old flux]]</f>
        <v>7.1989554388820737E-2</v>
      </c>
    </row>
    <row r="1335" spans="6:28" hidden="1" x14ac:dyDescent="0.2">
      <c r="F1335" t="s">
        <v>7086</v>
      </c>
      <c r="G1335">
        <f>_xlfn.XLOOKUP(SUBSTITUTE(Table6[[#This Row],[rxn]],"'",""),Table1[rxnid2],Table1[kapp (1/h)],MEDIAN(Table1[kapp (1/h)]))</f>
        <v>24803.684102600713</v>
      </c>
      <c r="J1335" t="s">
        <v>1445</v>
      </c>
      <c r="K1335" t="s">
        <v>415</v>
      </c>
      <c r="L1335">
        <v>3.7510450700000001E-7</v>
      </c>
      <c r="M1335" cm="1">
        <f t="array" ref="M1335">(_xlfn._xlws.FILTER(Table3[Column2],Table3[Column2]=Table2[[#This Row],[Column1]],"")=Table2[[#This Row],[Column1]])*Table2[[#This Row],[Column3]]</f>
        <v>0</v>
      </c>
      <c r="P1335" t="s">
        <v>3212</v>
      </c>
      <c r="Q1335" t="str">
        <f>SUBSTITUTE(Table3[[#This Row],[Column1]],"'","")</f>
        <v>RXN-3OACE220_rm_FWD-YLR372W</v>
      </c>
      <c r="S1335" t="s">
        <v>1445</v>
      </c>
      <c r="T1335" t="s">
        <v>415</v>
      </c>
      <c r="U1335">
        <v>3.7510450700000001E-7</v>
      </c>
      <c r="V1335" cm="1">
        <f t="array" ref="V1335">(_xlfn._xlws.FILTER(Table3[Column2],Table3[Column2]=Table5[[#This Row],[Column1]],"")=Table5[[#This Row],[Column1]])*Table5[[#This Row],[Column3]]</f>
        <v>0</v>
      </c>
      <c r="X1335" t="s">
        <v>1216</v>
      </c>
      <c r="Y1335" t="s">
        <v>415</v>
      </c>
      <c r="Z1335">
        <v>6.6838353650600004E-4</v>
      </c>
      <c r="AA1335">
        <f>_xlfn.XLOOKUP(Table4[[#This Row],[Column1]],Table2[Column1],Table2[Column3])</f>
        <v>7.2023277288199995E-4</v>
      </c>
      <c r="AB1335">
        <f>(Table4[[#This Row],[old flux]]-Table4[[#This Row],[Column3]])/Table4[[#This Row],[old flux]]</f>
        <v>7.1989554388820737E-2</v>
      </c>
    </row>
    <row r="1336" spans="6:28" hidden="1" x14ac:dyDescent="0.2">
      <c r="F1336" t="s">
        <v>7087</v>
      </c>
      <c r="G1336">
        <f>_xlfn.XLOOKUP(SUBSTITUTE(Table6[[#This Row],[rxn]],"'",""),Table1[rxnid2],Table1[kapp (1/h)],MEDIAN(Table1[kapp (1/h)]))</f>
        <v>24803.684102600713</v>
      </c>
      <c r="J1336" t="s">
        <v>1446</v>
      </c>
      <c r="K1336" t="s">
        <v>415</v>
      </c>
      <c r="L1336">
        <v>3.4857455999999999E-8</v>
      </c>
      <c r="M1336" cm="1">
        <f t="array" ref="M1336">(_xlfn._xlws.FILTER(Table3[Column2],Table3[Column2]=Table2[[#This Row],[Column1]],"")=Table2[[#This Row],[Column1]])*Table2[[#This Row],[Column3]]</f>
        <v>0</v>
      </c>
      <c r="P1336" t="s">
        <v>3213</v>
      </c>
      <c r="Q1336" t="str">
        <f>SUBSTITUTE(Table3[[#This Row],[Column1]],"'","")</f>
        <v>RXN-3OACE240_rm_FWD-YLR372W</v>
      </c>
      <c r="S1336" t="s">
        <v>1446</v>
      </c>
      <c r="T1336" t="s">
        <v>415</v>
      </c>
      <c r="U1336">
        <v>3.4857455999999999E-8</v>
      </c>
      <c r="V1336" cm="1">
        <f t="array" ref="V1336">(_xlfn._xlws.FILTER(Table3[Column2],Table3[Column2]=Table5[[#This Row],[Column1]],"")=Table5[[#This Row],[Column1]])*Table5[[#This Row],[Column3]]</f>
        <v>0</v>
      </c>
      <c r="X1336" t="s">
        <v>1217</v>
      </c>
      <c r="Y1336" t="s">
        <v>415</v>
      </c>
      <c r="Z1336">
        <v>6.6838353650600004E-4</v>
      </c>
      <c r="AA1336">
        <f>_xlfn.XLOOKUP(Table4[[#This Row],[Column1]],Table2[Column1],Table2[Column3])</f>
        <v>7.2023277288199995E-4</v>
      </c>
      <c r="AB1336">
        <f>(Table4[[#This Row],[old flux]]-Table4[[#This Row],[Column3]])/Table4[[#This Row],[old flux]]</f>
        <v>7.1989554388820737E-2</v>
      </c>
    </row>
    <row r="1337" spans="6:28" hidden="1" x14ac:dyDescent="0.2">
      <c r="F1337" t="s">
        <v>7088</v>
      </c>
      <c r="G1337">
        <f>_xlfn.XLOOKUP(SUBSTITUTE(Table6[[#This Row],[rxn]],"'",""),Table1[rxnid2],Table1[kapp (1/h)],MEDIAN(Table1[kapp (1/h)]))</f>
        <v>24803.684102600713</v>
      </c>
      <c r="J1337" t="s">
        <v>1447</v>
      </c>
      <c r="K1337" t="s">
        <v>415</v>
      </c>
      <c r="L1337">
        <v>2.2485578000000001E-8</v>
      </c>
      <c r="M1337" cm="1">
        <f t="array" ref="M1337">(_xlfn._xlws.FILTER(Table3[Column2],Table3[Column2]=Table2[[#This Row],[Column1]],"")=Table2[[#This Row],[Column1]])*Table2[[#This Row],[Column3]]</f>
        <v>0</v>
      </c>
      <c r="P1337" t="s">
        <v>3214</v>
      </c>
      <c r="Q1337" t="str">
        <f>SUBSTITUTE(Table3[[#This Row],[Column1]],"'","")</f>
        <v>RXN-3OACE240_rm_FWD-YCR034W</v>
      </c>
      <c r="S1337" t="s">
        <v>1447</v>
      </c>
      <c r="T1337" t="s">
        <v>415</v>
      </c>
      <c r="U1337">
        <v>2.2485578000000001E-8</v>
      </c>
      <c r="V1337" cm="1">
        <f t="array" ref="V1337">(_xlfn._xlws.FILTER(Table3[Column2],Table3[Column2]=Table5[[#This Row],[Column1]],"")=Table5[[#This Row],[Column1]])*Table5[[#This Row],[Column3]]</f>
        <v>0</v>
      </c>
      <c r="X1337" t="s">
        <v>1218</v>
      </c>
      <c r="Y1337" t="s">
        <v>415</v>
      </c>
      <c r="Z1337">
        <v>6.6838353650600004E-4</v>
      </c>
      <c r="AA1337">
        <f>_xlfn.XLOOKUP(Table4[[#This Row],[Column1]],Table2[Column1],Table2[Column3])</f>
        <v>7.2023277288199995E-4</v>
      </c>
      <c r="AB1337">
        <f>(Table4[[#This Row],[old flux]]-Table4[[#This Row],[Column3]])/Table4[[#This Row],[old flux]]</f>
        <v>7.1989554388820737E-2</v>
      </c>
    </row>
    <row r="1338" spans="6:28" hidden="1" x14ac:dyDescent="0.2">
      <c r="F1338" t="s">
        <v>7089</v>
      </c>
      <c r="G1338">
        <f>_xlfn.XLOOKUP(SUBSTITUTE(Table6[[#This Row],[rxn]],"'",""),Table1[rxnid2],Table1[kapp (1/h)],MEDIAN(Table1[kapp (1/h)]))</f>
        <v>24803.684102600713</v>
      </c>
      <c r="J1338" t="s">
        <v>1448</v>
      </c>
      <c r="K1338" t="s">
        <v>415</v>
      </c>
      <c r="L1338">
        <v>3.8855761900000003E-7</v>
      </c>
      <c r="M1338" cm="1">
        <f t="array" ref="M1338">(_xlfn._xlws.FILTER(Table3[Column2],Table3[Column2]=Table2[[#This Row],[Column1]],"")=Table2[[#This Row],[Column1]])*Table2[[#This Row],[Column3]]</f>
        <v>0</v>
      </c>
      <c r="P1338" t="s">
        <v>3215</v>
      </c>
      <c r="Q1338" t="str">
        <f>SUBSTITUTE(Table3[[#This Row],[Column1]],"'","")</f>
        <v>RXN-3OACE260_rm_FWD-YLR372W</v>
      </c>
      <c r="S1338" t="s">
        <v>1448</v>
      </c>
      <c r="T1338" t="s">
        <v>415</v>
      </c>
      <c r="U1338">
        <v>3.8855761900000003E-7</v>
      </c>
      <c r="V1338" cm="1">
        <f t="array" ref="V1338">(_xlfn._xlws.FILTER(Table3[Column2],Table3[Column2]=Table5[[#This Row],[Column1]],"")=Table5[[#This Row],[Column1]])*Table5[[#This Row],[Column3]]</f>
        <v>0</v>
      </c>
      <c r="X1338" t="s">
        <v>1219</v>
      </c>
      <c r="Y1338" t="s">
        <v>415</v>
      </c>
      <c r="Z1338">
        <v>1.7354403000000001E-8</v>
      </c>
      <c r="AA1338">
        <f>_xlfn.XLOOKUP(Table4[[#This Row],[Column1]],Table2[Column1],Table2[Column3])</f>
        <v>1.7354403000000001E-8</v>
      </c>
      <c r="AB1338">
        <f>(Table4[[#This Row],[old flux]]-Table4[[#This Row],[Column3]])/Table4[[#This Row],[old flux]]</f>
        <v>0</v>
      </c>
    </row>
    <row r="1339" spans="6:28" hidden="1" x14ac:dyDescent="0.2">
      <c r="F1339" t="s">
        <v>7090</v>
      </c>
      <c r="G1339">
        <f>_xlfn.XLOOKUP(SUBSTITUTE(Table6[[#This Row],[rxn]],"'",""),Table1[rxnid2],Table1[kapp (1/h)],MEDIAN(Table1[kapp (1/h)]))</f>
        <v>24803.684102600713</v>
      </c>
      <c r="J1339" t="s">
        <v>1449</v>
      </c>
      <c r="K1339" t="s">
        <v>415</v>
      </c>
      <c r="L1339">
        <v>3.3489693999999999E-8</v>
      </c>
      <c r="M1339" cm="1">
        <f t="array" ref="M1339">(_xlfn._xlws.FILTER(Table3[Column2],Table3[Column2]=Table2[[#This Row],[Column1]],"")=Table2[[#This Row],[Column1]])*Table2[[#This Row],[Column3]]</f>
        <v>0</v>
      </c>
      <c r="P1339" t="s">
        <v>3216</v>
      </c>
      <c r="Q1339" t="str">
        <f>SUBSTITUTE(Table3[[#This Row],[Column1]],"'","")</f>
        <v>RXN-3OACR200_rm_FWD-YBR159W</v>
      </c>
      <c r="S1339" t="s">
        <v>1449</v>
      </c>
      <c r="T1339" t="s">
        <v>415</v>
      </c>
      <c r="U1339">
        <v>3.3489693999999999E-8</v>
      </c>
      <c r="V1339" cm="1">
        <f t="array" ref="V1339">(_xlfn._xlws.FILTER(Table3[Column2],Table3[Column2]=Table5[[#This Row],[Column1]],"")=Table5[[#This Row],[Column1]])*Table5[[#This Row],[Column3]]</f>
        <v>0</v>
      </c>
      <c r="X1339" t="s">
        <v>1220</v>
      </c>
      <c r="Y1339" t="s">
        <v>415</v>
      </c>
      <c r="Z1339">
        <v>1.7354403000000001E-8</v>
      </c>
      <c r="AA1339">
        <f>_xlfn.XLOOKUP(Table4[[#This Row],[Column1]],Table2[Column1],Table2[Column3])</f>
        <v>1.7354403000000001E-8</v>
      </c>
      <c r="AB1339">
        <f>(Table4[[#This Row],[old flux]]-Table4[[#This Row],[Column3]])/Table4[[#This Row],[old flux]]</f>
        <v>0</v>
      </c>
    </row>
    <row r="1340" spans="6:28" hidden="1" x14ac:dyDescent="0.2">
      <c r="F1340" t="s">
        <v>7091</v>
      </c>
      <c r="G1340">
        <f>_xlfn.XLOOKUP(SUBSTITUTE(Table6[[#This Row],[rxn]],"'",""),Table1[rxnid2],Table1[kapp (1/h)],MEDIAN(Table1[kapp (1/h)]))</f>
        <v>24803.684102600713</v>
      </c>
      <c r="J1340" t="s">
        <v>1450</v>
      </c>
      <c r="K1340" t="s">
        <v>415</v>
      </c>
      <c r="L1340">
        <v>2.3437751200000001E-7</v>
      </c>
      <c r="M1340" cm="1">
        <f t="array" ref="M1340">(_xlfn._xlws.FILTER(Table3[Column2],Table3[Column2]=Table2[[#This Row],[Column1]],"")=Table2[[#This Row],[Column1]])*Table2[[#This Row],[Column3]]</f>
        <v>0</v>
      </c>
      <c r="P1340" t="s">
        <v>3217</v>
      </c>
      <c r="Q1340" t="str">
        <f>SUBSTITUTE(Table3[[#This Row],[Column1]],"'","")</f>
        <v>RXN-3OACR220_rm_FWD-YBR159W</v>
      </c>
      <c r="S1340" t="s">
        <v>1450</v>
      </c>
      <c r="T1340" t="s">
        <v>415</v>
      </c>
      <c r="U1340">
        <v>2.3437751200000001E-7</v>
      </c>
      <c r="V1340" cm="1">
        <f t="array" ref="V1340">(_xlfn._xlws.FILTER(Table3[Column2],Table3[Column2]=Table5[[#This Row],[Column1]],"")=Table5[[#This Row],[Column1]])*Table5[[#This Row],[Column3]]</f>
        <v>0</v>
      </c>
      <c r="X1340" t="s">
        <v>1221</v>
      </c>
      <c r="Y1340" t="s">
        <v>415</v>
      </c>
      <c r="Z1340">
        <v>1.7354403000000001E-8</v>
      </c>
      <c r="AA1340">
        <f>_xlfn.XLOOKUP(Table4[[#This Row],[Column1]],Table2[Column1],Table2[Column3])</f>
        <v>1.7354403000000001E-8</v>
      </c>
      <c r="AB1340">
        <f>(Table4[[#This Row],[old flux]]-Table4[[#This Row],[Column3]])/Table4[[#This Row],[old flux]]</f>
        <v>0</v>
      </c>
    </row>
    <row r="1341" spans="6:28" hidden="1" x14ac:dyDescent="0.2">
      <c r="F1341" t="s">
        <v>7092</v>
      </c>
      <c r="G1341">
        <f>_xlfn.XLOOKUP(SUBSTITUTE(Table6[[#This Row],[rxn]],"'",""),Table1[rxnid2],Table1[kapp (1/h)],MEDIAN(Table1[kapp (1/h)]))</f>
        <v>24803.684102600713</v>
      </c>
      <c r="J1341" t="s">
        <v>1451</v>
      </c>
      <c r="K1341" t="s">
        <v>415</v>
      </c>
      <c r="L1341">
        <v>5.0808004920000002E-6</v>
      </c>
      <c r="M1341" cm="1">
        <f t="array" ref="M1341">(_xlfn._xlws.FILTER(Table3[Column2],Table3[Column2]=Table2[[#This Row],[Column1]],"")=Table2[[#This Row],[Column1]])*Table2[[#This Row],[Column3]]</f>
        <v>0</v>
      </c>
      <c r="P1341" t="s">
        <v>3218</v>
      </c>
      <c r="Q1341" t="str">
        <f>SUBSTITUTE(Table3[[#This Row],[Column1]],"'","")</f>
        <v>RXN-3OACR240_rm_FWD-YBR159W</v>
      </c>
      <c r="S1341" t="s">
        <v>1451</v>
      </c>
      <c r="T1341" t="s">
        <v>415</v>
      </c>
      <c r="U1341">
        <v>5.0808004920000002E-6</v>
      </c>
      <c r="V1341" cm="1">
        <f t="array" ref="V1341">(_xlfn._xlws.FILTER(Table3[Column2],Table3[Column2]=Table5[[#This Row],[Column1]],"")=Table5[[#This Row],[Column1]])*Table5[[#This Row],[Column3]]</f>
        <v>0</v>
      </c>
      <c r="X1341" t="s">
        <v>1222</v>
      </c>
      <c r="Y1341" t="s">
        <v>415</v>
      </c>
      <c r="Z1341">
        <v>1.7354403000000001E-8</v>
      </c>
      <c r="AA1341">
        <f>_xlfn.XLOOKUP(Table4[[#This Row],[Column1]],Table2[Column1],Table2[Column3])</f>
        <v>1.7354403000000001E-8</v>
      </c>
      <c r="AB1341">
        <f>(Table4[[#This Row],[old flux]]-Table4[[#This Row],[Column3]])/Table4[[#This Row],[old flux]]</f>
        <v>0</v>
      </c>
    </row>
    <row r="1342" spans="6:28" hidden="1" x14ac:dyDescent="0.2">
      <c r="F1342" t="s">
        <v>7093</v>
      </c>
      <c r="G1342">
        <f>_xlfn.XLOOKUP(SUBSTITUTE(Table6[[#This Row],[rxn]],"'",""),Table1[rxnid2],Table1[kapp (1/h)],MEDIAN(Table1[kapp (1/h)]))</f>
        <v>24803.684102600713</v>
      </c>
      <c r="J1342" t="s">
        <v>1452</v>
      </c>
      <c r="K1342" t="s">
        <v>415</v>
      </c>
      <c r="L1342">
        <v>3.3570672700000002E-7</v>
      </c>
      <c r="M1342" cm="1">
        <f t="array" ref="M1342">(_xlfn._xlws.FILTER(Table3[Column2],Table3[Column2]=Table2[[#This Row],[Column1]],"")=Table2[[#This Row],[Column1]])*Table2[[#This Row],[Column3]]</f>
        <v>0</v>
      </c>
      <c r="P1342" t="s">
        <v>3219</v>
      </c>
      <c r="Q1342" t="str">
        <f>SUBSTITUTE(Table3[[#This Row],[Column1]],"'","")</f>
        <v>RXN-3OACR260_rm_FWD-YBR159W</v>
      </c>
      <c r="S1342" t="s">
        <v>1452</v>
      </c>
      <c r="T1342" t="s">
        <v>415</v>
      </c>
      <c r="U1342">
        <v>3.3570672700000002E-7</v>
      </c>
      <c r="V1342" cm="1">
        <f t="array" ref="V1342">(_xlfn._xlws.FILTER(Table3[Column2],Table3[Column2]=Table5[[#This Row],[Column1]],"")=Table5[[#This Row],[Column1]])*Table5[[#This Row],[Column3]]</f>
        <v>0</v>
      </c>
      <c r="X1342" t="s">
        <v>1223</v>
      </c>
      <c r="Y1342" t="s">
        <v>415</v>
      </c>
      <c r="Z1342">
        <v>1.7354403000000001E-8</v>
      </c>
      <c r="AA1342">
        <f>_xlfn.XLOOKUP(Table4[[#This Row],[Column1]],Table2[Column1],Table2[Column3])</f>
        <v>1.7354403000000001E-8</v>
      </c>
      <c r="AB1342">
        <f>(Table4[[#This Row],[old flux]]-Table4[[#This Row],[Column3]])/Table4[[#This Row],[old flux]]</f>
        <v>0</v>
      </c>
    </row>
    <row r="1343" spans="6:28" hidden="1" x14ac:dyDescent="0.2">
      <c r="F1343" t="s">
        <v>7094</v>
      </c>
      <c r="G1343">
        <f>_xlfn.XLOOKUP(SUBSTITUTE(Table6[[#This Row],[rxn]],"'",""),Table1[rxnid2],Table1[kapp (1/h)],MEDIAN(Table1[kapp (1/h)]))</f>
        <v>24803.684102600713</v>
      </c>
      <c r="J1343" t="s">
        <v>1453</v>
      </c>
      <c r="K1343" t="s">
        <v>415</v>
      </c>
      <c r="L1343">
        <v>8.4890059299999997E-7</v>
      </c>
      <c r="M1343" cm="1">
        <f t="array" ref="M1343">(_xlfn._xlws.FILTER(Table3[Column2],Table3[Column2]=Table2[[#This Row],[Column1]],"")=Table2[[#This Row],[Column1]])*Table2[[#This Row],[Column3]]</f>
        <v>0</v>
      </c>
      <c r="P1343" t="s">
        <v>3220</v>
      </c>
      <c r="Q1343" t="str">
        <f>SUBSTITUTE(Table3[[#This Row],[Column1]],"'","")</f>
        <v>RXN-3HACD200_rm_FWD-YJL097W</v>
      </c>
      <c r="S1343" t="s">
        <v>1453</v>
      </c>
      <c r="T1343" t="s">
        <v>415</v>
      </c>
      <c r="U1343">
        <v>8.4890059299999997E-7</v>
      </c>
      <c r="V1343" cm="1">
        <f t="array" ref="V1343">(_xlfn._xlws.FILTER(Table3[Column2],Table3[Column2]=Table5[[#This Row],[Column1]],"")=Table5[[#This Row],[Column1]])*Table5[[#This Row],[Column3]]</f>
        <v>0</v>
      </c>
      <c r="X1343" t="s">
        <v>1224</v>
      </c>
      <c r="Y1343" t="s">
        <v>415</v>
      </c>
      <c r="Z1343">
        <v>1.7354403000000001E-8</v>
      </c>
      <c r="AA1343">
        <f>_xlfn.XLOOKUP(Table4[[#This Row],[Column1]],Table2[Column1],Table2[Column3])</f>
        <v>1.7354403000000001E-8</v>
      </c>
      <c r="AB1343">
        <f>(Table4[[#This Row],[old flux]]-Table4[[#This Row],[Column3]])/Table4[[#This Row],[old flux]]</f>
        <v>0</v>
      </c>
    </row>
    <row r="1344" spans="6:28" hidden="1" x14ac:dyDescent="0.2">
      <c r="F1344" t="s">
        <v>7095</v>
      </c>
      <c r="G1344">
        <f>_xlfn.XLOOKUP(SUBSTITUTE(Table6[[#This Row],[rxn]],"'",""),Table1[rxnid2],Table1[kapp (1/h)],MEDIAN(Table1[kapp (1/h)]))</f>
        <v>24803.684102600713</v>
      </c>
      <c r="J1344" t="s">
        <v>1454</v>
      </c>
      <c r="K1344" t="s">
        <v>415</v>
      </c>
      <c r="L1344">
        <v>1.6943743999999999E-7</v>
      </c>
      <c r="M1344" cm="1">
        <f t="array" ref="M1344">(_xlfn._xlws.FILTER(Table3[Column2],Table3[Column2]=Table2[[#This Row],[Column1]],"")=Table2[[#This Row],[Column1]])*Table2[[#This Row],[Column3]]</f>
        <v>0</v>
      </c>
      <c r="P1344" t="s">
        <v>3221</v>
      </c>
      <c r="Q1344" t="str">
        <f>SUBSTITUTE(Table3[[#This Row],[Column1]],"'","")</f>
        <v>RXN-3HACD200_rm_REV-YJL097W</v>
      </c>
      <c r="S1344" t="s">
        <v>1454</v>
      </c>
      <c r="T1344" t="s">
        <v>415</v>
      </c>
      <c r="U1344">
        <v>1.6943743999999999E-7</v>
      </c>
      <c r="V1344" cm="1">
        <f t="array" ref="V1344">(_xlfn._xlws.FILTER(Table3[Column2],Table3[Column2]=Table5[[#This Row],[Column1]],"")=Table5[[#This Row],[Column1]])*Table5[[#This Row],[Column3]]</f>
        <v>0</v>
      </c>
      <c r="X1344" t="s">
        <v>1225</v>
      </c>
      <c r="Y1344" t="s">
        <v>415</v>
      </c>
      <c r="Z1344">
        <v>1.7354403000000001E-8</v>
      </c>
      <c r="AA1344">
        <f>_xlfn.XLOOKUP(Table4[[#This Row],[Column1]],Table2[Column1],Table2[Column3])</f>
        <v>1.7354403000000001E-8</v>
      </c>
      <c r="AB1344">
        <f>(Table4[[#This Row],[old flux]]-Table4[[#This Row],[Column3]])/Table4[[#This Row],[old flux]]</f>
        <v>0</v>
      </c>
    </row>
    <row r="1345" spans="6:28" hidden="1" x14ac:dyDescent="0.2">
      <c r="F1345" t="s">
        <v>7096</v>
      </c>
      <c r="G1345">
        <f>_xlfn.XLOOKUP(SUBSTITUTE(Table6[[#This Row],[rxn]],"'",""),Table1[rxnid2],Table1[kapp (1/h)],MEDIAN(Table1[kapp (1/h)]))</f>
        <v>24803.684102600713</v>
      </c>
      <c r="J1345" t="s">
        <v>1455</v>
      </c>
      <c r="K1345" t="s">
        <v>415</v>
      </c>
      <c r="L1345">
        <v>2.5339853140000001E-6</v>
      </c>
      <c r="M1345" cm="1">
        <f t="array" ref="M1345">(_xlfn._xlws.FILTER(Table3[Column2],Table3[Column2]=Table2[[#This Row],[Column1]],"")=Table2[[#This Row],[Column1]])*Table2[[#This Row],[Column3]]</f>
        <v>0</v>
      </c>
      <c r="P1345" t="s">
        <v>3222</v>
      </c>
      <c r="Q1345" t="str">
        <f>SUBSTITUTE(Table3[[#This Row],[Column1]],"'","")</f>
        <v>RXN-3HACD220_rm_FWD-YJL097W</v>
      </c>
      <c r="S1345" t="s">
        <v>1455</v>
      </c>
      <c r="T1345" t="s">
        <v>415</v>
      </c>
      <c r="U1345">
        <v>2.5339853140000001E-6</v>
      </c>
      <c r="V1345" cm="1">
        <f t="array" ref="V1345">(_xlfn._xlws.FILTER(Table3[Column2],Table3[Column2]=Table5[[#This Row],[Column1]],"")=Table5[[#This Row],[Column1]])*Table5[[#This Row],[Column3]]</f>
        <v>0</v>
      </c>
      <c r="X1345" t="s">
        <v>1226</v>
      </c>
      <c r="Y1345" t="s">
        <v>415</v>
      </c>
      <c r="Z1345">
        <v>1.7354403000000001E-8</v>
      </c>
      <c r="AA1345">
        <f>_xlfn.XLOOKUP(Table4[[#This Row],[Column1]],Table2[Column1],Table2[Column3])</f>
        <v>1.7354403000000001E-8</v>
      </c>
      <c r="AB1345">
        <f>(Table4[[#This Row],[old flux]]-Table4[[#This Row],[Column3]])/Table4[[#This Row],[old flux]]</f>
        <v>0</v>
      </c>
    </row>
    <row r="1346" spans="6:28" hidden="1" x14ac:dyDescent="0.2">
      <c r="F1346" t="s">
        <v>7097</v>
      </c>
      <c r="G1346">
        <f>_xlfn.XLOOKUP(SUBSTITUTE(Table6[[#This Row],[rxn]],"'",""),Table1[rxnid2],Table1[kapp (1/h)],MEDIAN(Table1[kapp (1/h)]))</f>
        <v>24803.684102600713</v>
      </c>
      <c r="J1346" t="s">
        <v>1456</v>
      </c>
      <c r="K1346" t="s">
        <v>415</v>
      </c>
      <c r="L1346">
        <v>2.4450415499999998E-7</v>
      </c>
      <c r="M1346" cm="1">
        <f t="array" ref="M1346">(_xlfn._xlws.FILTER(Table3[Column2],Table3[Column2]=Table2[[#This Row],[Column1]],"")=Table2[[#This Row],[Column1]])*Table2[[#This Row],[Column3]]</f>
        <v>0</v>
      </c>
      <c r="P1346" t="s">
        <v>3223</v>
      </c>
      <c r="Q1346" t="str">
        <f>SUBSTITUTE(Table3[[#This Row],[Column1]],"'","")</f>
        <v>RXN-3HACD220_rm_REV-YJL097W</v>
      </c>
      <c r="S1346" t="s">
        <v>1456</v>
      </c>
      <c r="T1346" t="s">
        <v>415</v>
      </c>
      <c r="U1346">
        <v>2.4450415499999998E-7</v>
      </c>
      <c r="V1346" cm="1">
        <f t="array" ref="V1346">(_xlfn._xlws.FILTER(Table3[Column2],Table3[Column2]=Table5[[#This Row],[Column1]],"")=Table5[[#This Row],[Column1]])*Table5[[#This Row],[Column3]]</f>
        <v>0</v>
      </c>
      <c r="X1346" t="s">
        <v>1227</v>
      </c>
      <c r="Y1346" t="s">
        <v>415</v>
      </c>
      <c r="Z1346">
        <v>1.7354403000000001E-8</v>
      </c>
      <c r="AA1346">
        <f>_xlfn.XLOOKUP(Table4[[#This Row],[Column1]],Table2[Column1],Table2[Column3])</f>
        <v>1.7354403000000001E-8</v>
      </c>
      <c r="AB1346">
        <f>(Table4[[#This Row],[old flux]]-Table4[[#This Row],[Column3]])/Table4[[#This Row],[old flux]]</f>
        <v>0</v>
      </c>
    </row>
    <row r="1347" spans="6:28" hidden="1" x14ac:dyDescent="0.2">
      <c r="F1347" t="s">
        <v>7098</v>
      </c>
      <c r="G1347">
        <f>_xlfn.XLOOKUP(SUBSTITUTE(Table6[[#This Row],[rxn]],"'",""),Table1[rxnid2],Table1[kapp (1/h)],MEDIAN(Table1[kapp (1/h)]))</f>
        <v>24803.684102600713</v>
      </c>
      <c r="J1347" t="s">
        <v>1457</v>
      </c>
      <c r="K1347" t="s">
        <v>415</v>
      </c>
      <c r="L1347">
        <v>1.6022540699999999E-7</v>
      </c>
      <c r="M1347" cm="1">
        <f t="array" ref="M1347">(_xlfn._xlws.FILTER(Table3[Column2],Table3[Column2]=Table2[[#This Row],[Column1]],"")=Table2[[#This Row],[Column1]])*Table2[[#This Row],[Column3]]</f>
        <v>0</v>
      </c>
      <c r="P1347" t="s">
        <v>3224</v>
      </c>
      <c r="Q1347" t="str">
        <f>SUBSTITUTE(Table3[[#This Row],[Column1]],"'","")</f>
        <v>RXN-3HACD240_rm_FWD-YJL097W</v>
      </c>
      <c r="S1347" t="s">
        <v>1457</v>
      </c>
      <c r="T1347" t="s">
        <v>415</v>
      </c>
      <c r="U1347">
        <v>1.6022540699999999E-7</v>
      </c>
      <c r="V1347" cm="1">
        <f t="array" ref="V1347">(_xlfn._xlws.FILTER(Table3[Column2],Table3[Column2]=Table5[[#This Row],[Column1]],"")=Table5[[#This Row],[Column1]])*Table5[[#This Row],[Column3]]</f>
        <v>0</v>
      </c>
      <c r="X1347" t="s">
        <v>1228</v>
      </c>
      <c r="Y1347" t="s">
        <v>415</v>
      </c>
      <c r="Z1347">
        <v>1.7354403000000001E-8</v>
      </c>
      <c r="AA1347">
        <f>_xlfn.XLOOKUP(Table4[[#This Row],[Column1]],Table2[Column1],Table2[Column3])</f>
        <v>1.7354403000000001E-8</v>
      </c>
      <c r="AB1347">
        <f>(Table4[[#This Row],[old flux]]-Table4[[#This Row],[Column3]])/Table4[[#This Row],[old flux]]</f>
        <v>0</v>
      </c>
    </row>
    <row r="1348" spans="6:28" hidden="1" x14ac:dyDescent="0.2">
      <c r="F1348" t="s">
        <v>7099</v>
      </c>
      <c r="G1348">
        <f>_xlfn.XLOOKUP(SUBSTITUTE(Table6[[#This Row],[rxn]],"'",""),Table1[rxnid2],Table1[kapp (1/h)],MEDIAN(Table1[kapp (1/h)]))</f>
        <v>24803.684102600713</v>
      </c>
      <c r="J1348" t="s">
        <v>1458</v>
      </c>
      <c r="K1348" t="s">
        <v>415</v>
      </c>
      <c r="L1348">
        <v>8.8944777000000005E-8</v>
      </c>
      <c r="M1348" cm="1">
        <f t="array" ref="M1348">(_xlfn._xlws.FILTER(Table3[Column2],Table3[Column2]=Table2[[#This Row],[Column1]],"")=Table2[[#This Row],[Column1]])*Table2[[#This Row],[Column3]]</f>
        <v>0</v>
      </c>
      <c r="P1348" t="s">
        <v>3225</v>
      </c>
      <c r="Q1348" t="str">
        <f>SUBSTITUTE(Table3[[#This Row],[Column1]],"'","")</f>
        <v>RXN-3HACD240_rm_REV-YJL097W</v>
      </c>
      <c r="S1348" t="s">
        <v>1458</v>
      </c>
      <c r="T1348" t="s">
        <v>415</v>
      </c>
      <c r="U1348">
        <v>8.8944777000000005E-8</v>
      </c>
      <c r="V1348" cm="1">
        <f t="array" ref="V1348">(_xlfn._xlws.FILTER(Table3[Column2],Table3[Column2]=Table5[[#This Row],[Column1]],"")=Table5[[#This Row],[Column1]])*Table5[[#This Row],[Column3]]</f>
        <v>0</v>
      </c>
      <c r="X1348" t="s">
        <v>1229</v>
      </c>
      <c r="Y1348" t="s">
        <v>415</v>
      </c>
      <c r="Z1348">
        <v>1.7354403000000001E-8</v>
      </c>
      <c r="AA1348">
        <f>_xlfn.XLOOKUP(Table4[[#This Row],[Column1]],Table2[Column1],Table2[Column3])</f>
        <v>1.7354403000000001E-8</v>
      </c>
      <c r="AB1348">
        <f>(Table4[[#This Row],[old flux]]-Table4[[#This Row],[Column3]])/Table4[[#This Row],[old flux]]</f>
        <v>0</v>
      </c>
    </row>
    <row r="1349" spans="6:28" hidden="1" x14ac:dyDescent="0.2">
      <c r="F1349" t="s">
        <v>7100</v>
      </c>
      <c r="G1349">
        <f>_xlfn.XLOOKUP(SUBSTITUTE(Table6[[#This Row],[rxn]],"'",""),Table1[rxnid2],Table1[kapp (1/h)],MEDIAN(Table1[kapp (1/h)]))</f>
        <v>24803.684102600713</v>
      </c>
      <c r="J1349" t="s">
        <v>1459</v>
      </c>
      <c r="K1349" t="s">
        <v>415</v>
      </c>
      <c r="L1349">
        <v>4.16132903E-7</v>
      </c>
      <c r="M1349" cm="1">
        <f t="array" ref="M1349">(_xlfn._xlws.FILTER(Table3[Column2],Table3[Column2]=Table2[[#This Row],[Column1]],"")=Table2[[#This Row],[Column1]])*Table2[[#This Row],[Column3]]</f>
        <v>0</v>
      </c>
      <c r="P1349" t="s">
        <v>3226</v>
      </c>
      <c r="Q1349" t="str">
        <f>SUBSTITUTE(Table3[[#This Row],[Column1]],"'","")</f>
        <v>RXN-3HACD260_rm_FWD-YJL097W</v>
      </c>
      <c r="S1349" t="s">
        <v>1459</v>
      </c>
      <c r="T1349" t="s">
        <v>415</v>
      </c>
      <c r="U1349">
        <v>4.16132903E-7</v>
      </c>
      <c r="V1349" cm="1">
        <f t="array" ref="V1349">(_xlfn._xlws.FILTER(Table3[Column2],Table3[Column2]=Table5[[#This Row],[Column1]],"")=Table5[[#This Row],[Column1]])*Table5[[#This Row],[Column3]]</f>
        <v>0</v>
      </c>
      <c r="X1349" t="s">
        <v>1230</v>
      </c>
      <c r="Y1349" t="s">
        <v>415</v>
      </c>
      <c r="Z1349">
        <v>1.7354403000000001E-8</v>
      </c>
      <c r="AA1349">
        <f>_xlfn.XLOOKUP(Table4[[#This Row],[Column1]],Table2[Column1],Table2[Column3])</f>
        <v>1.7354403000000001E-8</v>
      </c>
      <c r="AB1349">
        <f>(Table4[[#This Row],[old flux]]-Table4[[#This Row],[Column3]])/Table4[[#This Row],[old flux]]</f>
        <v>0</v>
      </c>
    </row>
    <row r="1350" spans="6:28" hidden="1" x14ac:dyDescent="0.2">
      <c r="F1350" t="s">
        <v>7101</v>
      </c>
      <c r="G1350">
        <f>_xlfn.XLOOKUP(SUBSTITUTE(Table6[[#This Row],[rxn]],"'",""),Table1[rxnid2],Table1[kapp (1/h)],MEDIAN(Table1[kapp (1/h)]))</f>
        <v>24803.684102600713</v>
      </c>
      <c r="J1350" t="s">
        <v>1460</v>
      </c>
      <c r="K1350" t="s">
        <v>415</v>
      </c>
      <c r="L1350">
        <v>3.4268114600000002E-7</v>
      </c>
      <c r="M1350" cm="1">
        <f t="array" ref="M1350">(_xlfn._xlws.FILTER(Table3[Column2],Table3[Column2]=Table2[[#This Row],[Column1]],"")=Table2[[#This Row],[Column1]])*Table2[[#This Row],[Column3]]</f>
        <v>0</v>
      </c>
      <c r="P1350" t="s">
        <v>3227</v>
      </c>
      <c r="Q1350" t="str">
        <f>SUBSTITUTE(Table3[[#This Row],[Column1]],"'","")</f>
        <v>RXN-3HACD260_rm_REV-YJL097W</v>
      </c>
      <c r="S1350" t="s">
        <v>1460</v>
      </c>
      <c r="T1350" t="s">
        <v>415</v>
      </c>
      <c r="U1350">
        <v>3.4268114600000002E-7</v>
      </c>
      <c r="V1350" cm="1">
        <f t="array" ref="V1350">(_xlfn._xlws.FILTER(Table3[Column2],Table3[Column2]=Table5[[#This Row],[Column1]],"")=Table5[[#This Row],[Column1]])*Table5[[#This Row],[Column3]]</f>
        <v>0</v>
      </c>
      <c r="X1350" t="s">
        <v>1231</v>
      </c>
      <c r="Y1350" t="s">
        <v>415</v>
      </c>
      <c r="Z1350">
        <v>1.7354403000000001E-8</v>
      </c>
      <c r="AA1350">
        <f>_xlfn.XLOOKUP(Table4[[#This Row],[Column1]],Table2[Column1],Table2[Column3])</f>
        <v>1.7354403000000001E-8</v>
      </c>
      <c r="AB1350">
        <f>(Table4[[#This Row],[old flux]]-Table4[[#This Row],[Column3]])/Table4[[#This Row],[old flux]]</f>
        <v>0</v>
      </c>
    </row>
    <row r="1351" spans="6:28" hidden="1" x14ac:dyDescent="0.2">
      <c r="F1351" t="s">
        <v>7102</v>
      </c>
      <c r="G1351">
        <f>_xlfn.XLOOKUP(SUBSTITUTE(Table6[[#This Row],[rxn]],"'",""),Table1[rxnid2],Table1[kapp (1/h)],MEDIAN(Table1[kapp (1/h)]))</f>
        <v>24803.684102600713</v>
      </c>
      <c r="J1351" t="s">
        <v>1461</v>
      </c>
      <c r="K1351" t="s">
        <v>415</v>
      </c>
      <c r="L1351">
        <v>1.1661832E-8</v>
      </c>
      <c r="M1351" cm="1">
        <f t="array" ref="M1351">(_xlfn._xlws.FILTER(Table3[Column2],Table3[Column2]=Table2[[#This Row],[Column1]],"")=Table2[[#This Row],[Column1]])*Table2[[#This Row],[Column3]]</f>
        <v>0</v>
      </c>
      <c r="P1351" t="s">
        <v>3228</v>
      </c>
      <c r="Q1351" t="str">
        <f>SUBSTITUTE(Table3[[#This Row],[Column1]],"'","")</f>
        <v>RXN-ECOAR200_rm_FWD-YDL015C</v>
      </c>
      <c r="S1351" t="s">
        <v>1461</v>
      </c>
      <c r="T1351" t="s">
        <v>415</v>
      </c>
      <c r="U1351">
        <v>1.1661832E-8</v>
      </c>
      <c r="V1351" cm="1">
        <f t="array" ref="V1351">(_xlfn._xlws.FILTER(Table3[Column2],Table3[Column2]=Table5[[#This Row],[Column1]],"")=Table5[[#This Row],[Column1]])*Table5[[#This Row],[Column3]]</f>
        <v>0</v>
      </c>
      <c r="X1351" t="s">
        <v>1232</v>
      </c>
      <c r="Y1351" t="s">
        <v>415</v>
      </c>
      <c r="Z1351">
        <v>1.7354403000000001E-8</v>
      </c>
      <c r="AA1351">
        <f>_xlfn.XLOOKUP(Table4[[#This Row],[Column1]],Table2[Column1],Table2[Column3])</f>
        <v>1.7354403000000001E-8</v>
      </c>
      <c r="AB1351">
        <f>(Table4[[#This Row],[old flux]]-Table4[[#This Row],[Column3]])/Table4[[#This Row],[old flux]]</f>
        <v>0</v>
      </c>
    </row>
    <row r="1352" spans="6:28" hidden="1" x14ac:dyDescent="0.2">
      <c r="F1352" t="s">
        <v>7103</v>
      </c>
      <c r="G1352">
        <f>_xlfn.XLOOKUP(SUBSTITUTE(Table6[[#This Row],[rxn]],"'",""),Table1[rxnid2],Table1[kapp (1/h)],MEDIAN(Table1[kapp (1/h)]))</f>
        <v>24803.684102600713</v>
      </c>
      <c r="J1352" t="s">
        <v>1462</v>
      </c>
      <c r="K1352" t="s">
        <v>415</v>
      </c>
      <c r="L1352">
        <v>2.39414772E-7</v>
      </c>
      <c r="M1352" cm="1">
        <f t="array" ref="M1352">(_xlfn._xlws.FILTER(Table3[Column2],Table3[Column2]=Table2[[#This Row],[Column1]],"")=Table2[[#This Row],[Column1]])*Table2[[#This Row],[Column3]]</f>
        <v>0</v>
      </c>
      <c r="P1352" t="s">
        <v>3229</v>
      </c>
      <c r="Q1352" t="str">
        <f>SUBSTITUTE(Table3[[#This Row],[Column1]],"'","")</f>
        <v>RXN-ECOAR220_rm_FWD-YDL015C</v>
      </c>
      <c r="S1352" t="s">
        <v>1462</v>
      </c>
      <c r="T1352" t="s">
        <v>415</v>
      </c>
      <c r="U1352">
        <v>2.39414772E-7</v>
      </c>
      <c r="V1352" cm="1">
        <f t="array" ref="V1352">(_xlfn._xlws.FILTER(Table3[Column2],Table3[Column2]=Table5[[#This Row],[Column1]],"")=Table5[[#This Row],[Column1]])*Table5[[#This Row],[Column3]]</f>
        <v>0</v>
      </c>
      <c r="X1352" t="s">
        <v>1233</v>
      </c>
      <c r="Y1352" t="s">
        <v>415</v>
      </c>
      <c r="Z1352">
        <v>1.7354403000000001E-8</v>
      </c>
      <c r="AA1352">
        <f>_xlfn.XLOOKUP(Table4[[#This Row],[Column1]],Table2[Column1],Table2[Column3])</f>
        <v>1.7354403000000001E-8</v>
      </c>
      <c r="AB1352">
        <f>(Table4[[#This Row],[old flux]]-Table4[[#This Row],[Column3]])/Table4[[#This Row],[old flux]]</f>
        <v>0</v>
      </c>
    </row>
    <row r="1353" spans="6:28" hidden="1" x14ac:dyDescent="0.2">
      <c r="F1353" t="s">
        <v>7104</v>
      </c>
      <c r="G1353">
        <f>_xlfn.XLOOKUP(SUBSTITUTE(Table6[[#This Row],[rxn]],"'",""),Table1[rxnid2],Table1[kapp (1/h)],MEDIAN(Table1[kapp (1/h)]))</f>
        <v>24803.684102600713</v>
      </c>
      <c r="J1353" t="s">
        <v>1463</v>
      </c>
      <c r="K1353" t="s">
        <v>415</v>
      </c>
      <c r="L1353">
        <v>7.7226014000000004E-8</v>
      </c>
      <c r="M1353" cm="1">
        <f t="array" ref="M1353">(_xlfn._xlws.FILTER(Table3[Column2],Table3[Column2]=Table2[[#This Row],[Column1]],"")=Table2[[#This Row],[Column1]])*Table2[[#This Row],[Column3]]</f>
        <v>0</v>
      </c>
      <c r="P1353" t="s">
        <v>3230</v>
      </c>
      <c r="Q1353" t="str">
        <f>SUBSTITUTE(Table3[[#This Row],[Column1]],"'","")</f>
        <v>RXN-ECOAR240_rm_FWD-YDL015C</v>
      </c>
      <c r="S1353" t="s">
        <v>1463</v>
      </c>
      <c r="T1353" t="s">
        <v>415</v>
      </c>
      <c r="U1353">
        <v>7.7226014000000004E-8</v>
      </c>
      <c r="V1353" cm="1">
        <f t="array" ref="V1353">(_xlfn._xlws.FILTER(Table3[Column2],Table3[Column2]=Table5[[#This Row],[Column1]],"")=Table5[[#This Row],[Column1]])*Table5[[#This Row],[Column3]]</f>
        <v>0</v>
      </c>
      <c r="X1353" t="s">
        <v>1234</v>
      </c>
      <c r="Y1353" t="s">
        <v>415</v>
      </c>
      <c r="Z1353">
        <v>1.7354403000000001E-8</v>
      </c>
      <c r="AA1353">
        <f>_xlfn.XLOOKUP(Table4[[#This Row],[Column1]],Table2[Column1],Table2[Column3])</f>
        <v>1.7354403000000001E-8</v>
      </c>
      <c r="AB1353">
        <f>(Table4[[#This Row],[old flux]]-Table4[[#This Row],[Column3]])/Table4[[#This Row],[old flux]]</f>
        <v>0</v>
      </c>
    </row>
    <row r="1354" spans="6:28" hidden="1" x14ac:dyDescent="0.2">
      <c r="F1354" t="s">
        <v>7105</v>
      </c>
      <c r="G1354">
        <f>_xlfn.XLOOKUP(SUBSTITUTE(Table6[[#This Row],[rxn]],"'",""),Table1[rxnid2],Table1[kapp (1/h)],MEDIAN(Table1[kapp (1/h)]))</f>
        <v>24803.684102600713</v>
      </c>
      <c r="J1354" t="s">
        <v>1464</v>
      </c>
      <c r="K1354" t="s">
        <v>415</v>
      </c>
      <c r="L1354">
        <v>8.9213507999999996E-8</v>
      </c>
      <c r="M1354" cm="1">
        <f t="array" ref="M1354">(_xlfn._xlws.FILTER(Table3[Column2],Table3[Column2]=Table2[[#This Row],[Column1]],"")=Table2[[#This Row],[Column1]])*Table2[[#This Row],[Column3]]</f>
        <v>0</v>
      </c>
      <c r="P1354" t="s">
        <v>3231</v>
      </c>
      <c r="Q1354" t="str">
        <f>SUBSTITUTE(Table3[[#This Row],[Column1]],"'","")</f>
        <v>RXN-ECOAR260_rm_FWD-YDL015C</v>
      </c>
      <c r="S1354" t="s">
        <v>1464</v>
      </c>
      <c r="T1354" t="s">
        <v>415</v>
      </c>
      <c r="U1354">
        <v>8.9213507999999996E-8</v>
      </c>
      <c r="V1354" cm="1">
        <f t="array" ref="V1354">(_xlfn._xlws.FILTER(Table3[Column2],Table3[Column2]=Table5[[#This Row],[Column1]],"")=Table5[[#This Row],[Column1]])*Table5[[#This Row],[Column3]]</f>
        <v>0</v>
      </c>
      <c r="X1354" t="s">
        <v>1235</v>
      </c>
      <c r="Y1354" t="s">
        <v>415</v>
      </c>
      <c r="Z1354">
        <v>1.7354403000000001E-8</v>
      </c>
      <c r="AA1354">
        <f>_xlfn.XLOOKUP(Table4[[#This Row],[Column1]],Table2[Column1],Table2[Column3])</f>
        <v>1.7354403000000001E-8</v>
      </c>
      <c r="AB1354">
        <f>(Table4[[#This Row],[old flux]]-Table4[[#This Row],[Column3]])/Table4[[#This Row],[old flux]]</f>
        <v>0</v>
      </c>
    </row>
    <row r="1355" spans="6:28" hidden="1" x14ac:dyDescent="0.2">
      <c r="F1355" t="s">
        <v>7106</v>
      </c>
      <c r="G1355">
        <f>_xlfn.XLOOKUP(SUBSTITUTE(Table6[[#This Row],[rxn]],"'",""),Table1[rxnid2],Table1[kapp (1/h)],MEDIAN(Table1[kapp (1/h)]))</f>
        <v>24803.684102600713</v>
      </c>
      <c r="J1355" t="s">
        <v>1465</v>
      </c>
      <c r="K1355" t="s">
        <v>415</v>
      </c>
      <c r="L1355">
        <v>1.9811286500000001E-7</v>
      </c>
      <c r="M1355" cm="1">
        <f t="array" ref="M1355">(_xlfn._xlws.FILTER(Table3[Column2],Table3[Column2]=Table2[[#This Row],[Column1]],"")=Table2[[#This Row],[Column1]])*Table2[[#This Row],[Column3]]</f>
        <v>0</v>
      </c>
      <c r="P1355" t="s">
        <v>3232</v>
      </c>
      <c r="Q1355" t="str">
        <f>SUBSTITUTE(Table3[[#This Row],[Column1]],"'","")</f>
        <v>RXN-ACOADS160_rm_FWD-YGL055W</v>
      </c>
      <c r="S1355" t="s">
        <v>1465</v>
      </c>
      <c r="T1355" t="s">
        <v>415</v>
      </c>
      <c r="U1355">
        <v>1.9811286500000001E-7</v>
      </c>
      <c r="V1355" cm="1">
        <f t="array" ref="V1355">(_xlfn._xlws.FILTER(Table3[Column2],Table3[Column2]=Table5[[#This Row],[Column1]],"")=Table5[[#This Row],[Column1]])*Table5[[#This Row],[Column3]]</f>
        <v>0</v>
      </c>
      <c r="X1355" t="s">
        <v>1236</v>
      </c>
      <c r="Y1355" t="s">
        <v>415</v>
      </c>
      <c r="Z1355">
        <v>1.7354403000000001E-8</v>
      </c>
      <c r="AA1355">
        <f>_xlfn.XLOOKUP(Table4[[#This Row],[Column1]],Table2[Column1],Table2[Column3])</f>
        <v>1.7354403000000001E-8</v>
      </c>
      <c r="AB1355">
        <f>(Table4[[#This Row],[old flux]]-Table4[[#This Row],[Column3]])/Table4[[#This Row],[old flux]]</f>
        <v>0</v>
      </c>
    </row>
    <row r="1356" spans="6:28" hidden="1" x14ac:dyDescent="0.2">
      <c r="F1356" t="s">
        <v>7107</v>
      </c>
      <c r="G1356">
        <f>_xlfn.XLOOKUP(SUBSTITUTE(Table6[[#This Row],[rxn]],"'",""),Table1[rxnid2],Table1[kapp (1/h)],MEDIAN(Table1[kapp (1/h)]))</f>
        <v>24803.684102600713</v>
      </c>
      <c r="J1356" t="s">
        <v>1466</v>
      </c>
      <c r="K1356" t="s">
        <v>415</v>
      </c>
      <c r="L1356">
        <v>6.3768239999999995E-7</v>
      </c>
      <c r="M1356" cm="1">
        <f t="array" ref="M1356">(_xlfn._xlws.FILTER(Table3[Column2],Table3[Column2]=Table2[[#This Row],[Column1]],"")=Table2[[#This Row],[Column1]])*Table2[[#This Row],[Column3]]</f>
        <v>0</v>
      </c>
      <c r="P1356" t="s">
        <v>3233</v>
      </c>
      <c r="Q1356" t="str">
        <f>SUBSTITUTE(Table3[[#This Row],[Column1]],"'","")</f>
        <v>RXN-ACOADS180_rm_FWD-YGL055W</v>
      </c>
      <c r="S1356" t="s">
        <v>1466</v>
      </c>
      <c r="T1356" t="s">
        <v>415</v>
      </c>
      <c r="U1356">
        <v>6.3768239999999995E-7</v>
      </c>
      <c r="V1356" cm="1">
        <f t="array" ref="V1356">(_xlfn._xlws.FILTER(Table3[Column2],Table3[Column2]=Table5[[#This Row],[Column1]],"")=Table5[[#This Row],[Column1]])*Table5[[#This Row],[Column3]]</f>
        <v>0</v>
      </c>
      <c r="X1356" t="s">
        <v>1237</v>
      </c>
      <c r="Y1356" t="s">
        <v>415</v>
      </c>
      <c r="Z1356">
        <v>1.7354403000000001E-8</v>
      </c>
      <c r="AA1356">
        <f>_xlfn.XLOOKUP(Table4[[#This Row],[Column1]],Table2[Column1],Table2[Column3])</f>
        <v>1.7354403000000001E-8</v>
      </c>
      <c r="AB1356">
        <f>(Table4[[#This Row],[old flux]]-Table4[[#This Row],[Column3]])/Table4[[#This Row],[old flux]]</f>
        <v>0</v>
      </c>
    </row>
    <row r="1357" spans="6:28" hidden="1" x14ac:dyDescent="0.2">
      <c r="F1357" t="s">
        <v>7108</v>
      </c>
      <c r="G1357">
        <f>_xlfn.XLOOKUP(SUBSTITUTE(Table6[[#This Row],[rxn]],"'",""),Table1[rxnid2],Table1[kapp (1/h)],MEDIAN(Table1[kapp (1/h)]))</f>
        <v>24803.684102600713</v>
      </c>
      <c r="J1357" t="s">
        <v>1467</v>
      </c>
      <c r="K1357" t="s">
        <v>415</v>
      </c>
      <c r="L1357">
        <v>2.2524759900000001E-7</v>
      </c>
      <c r="M1357" cm="1">
        <f t="array" ref="M1357">(_xlfn._xlws.FILTER(Table3[Column2],Table3[Column2]=Table2[[#This Row],[Column1]],"")=Table2[[#This Row],[Column1]])*Table2[[#This Row],[Column3]]</f>
        <v>0</v>
      </c>
      <c r="P1357" t="s">
        <v>3234</v>
      </c>
      <c r="Q1357" t="str">
        <f>SUBSTITUTE(Table3[[#This Row],[Column1]],"'","")</f>
        <v>RXN-FACOAL120_rm_FWD-YOR317W</v>
      </c>
      <c r="S1357" t="s">
        <v>1467</v>
      </c>
      <c r="T1357" t="s">
        <v>415</v>
      </c>
      <c r="U1357">
        <v>2.2524759900000001E-7</v>
      </c>
      <c r="V1357" cm="1">
        <f t="array" ref="V1357">(_xlfn._xlws.FILTER(Table3[Column2],Table3[Column2]=Table5[[#This Row],[Column1]],"")=Table5[[#This Row],[Column1]])*Table5[[#This Row],[Column3]]</f>
        <v>0</v>
      </c>
      <c r="X1357" t="s">
        <v>1238</v>
      </c>
      <c r="Y1357" t="s">
        <v>415</v>
      </c>
      <c r="Z1357">
        <v>1.7354403000000001E-8</v>
      </c>
      <c r="AA1357">
        <f>_xlfn.XLOOKUP(Table4[[#This Row],[Column1]],Table2[Column1],Table2[Column3])</f>
        <v>1.7354403000000001E-8</v>
      </c>
      <c r="AB1357">
        <f>(Table4[[#This Row],[old flux]]-Table4[[#This Row],[Column3]])/Table4[[#This Row],[old flux]]</f>
        <v>0</v>
      </c>
    </row>
    <row r="1358" spans="6:28" hidden="1" x14ac:dyDescent="0.2">
      <c r="F1358" t="s">
        <v>7109</v>
      </c>
      <c r="G1358">
        <f>_xlfn.XLOOKUP(SUBSTITUTE(Table6[[#This Row],[rxn]],"'",""),Table1[rxnid2],Table1[kapp (1/h)],MEDIAN(Table1[kapp (1/h)]))</f>
        <v>24803.684102600713</v>
      </c>
      <c r="J1358" t="s">
        <v>1468</v>
      </c>
      <c r="K1358" t="s">
        <v>415</v>
      </c>
      <c r="L1358">
        <v>6.2124496200000002E-7</v>
      </c>
      <c r="M1358" cm="1">
        <f t="array" ref="M1358">(_xlfn._xlws.FILTER(Table3[Column2],Table3[Column2]=Table2[[#This Row],[Column1]],"")=Table2[[#This Row],[Column1]])*Table2[[#This Row],[Column3]]</f>
        <v>0</v>
      </c>
      <c r="P1358" t="s">
        <v>3235</v>
      </c>
      <c r="Q1358" t="str">
        <f>SUBSTITUTE(Table3[[#This Row],[Column1]],"'","")</f>
        <v>RXN-FACOAL140_rm_FWD-YMR246W</v>
      </c>
      <c r="S1358" t="s">
        <v>1468</v>
      </c>
      <c r="T1358" t="s">
        <v>415</v>
      </c>
      <c r="U1358">
        <v>6.2124496200000002E-7</v>
      </c>
      <c r="V1358" cm="1">
        <f t="array" ref="V1358">(_xlfn._xlws.FILTER(Table3[Column2],Table3[Column2]=Table5[[#This Row],[Column1]],"")=Table5[[#This Row],[Column1]])*Table5[[#This Row],[Column3]]</f>
        <v>0</v>
      </c>
      <c r="X1358" t="s">
        <v>1239</v>
      </c>
      <c r="Y1358" t="s">
        <v>415</v>
      </c>
      <c r="Z1358">
        <v>1.7354403000000001E-8</v>
      </c>
      <c r="AA1358">
        <f>_xlfn.XLOOKUP(Table4[[#This Row],[Column1]],Table2[Column1],Table2[Column3])</f>
        <v>1.7354403000000001E-8</v>
      </c>
      <c r="AB1358">
        <f>(Table4[[#This Row],[old flux]]-Table4[[#This Row],[Column3]])/Table4[[#This Row],[old flux]]</f>
        <v>0</v>
      </c>
    </row>
    <row r="1359" spans="6:28" hidden="1" x14ac:dyDescent="0.2">
      <c r="F1359" t="s">
        <v>7110</v>
      </c>
      <c r="G1359">
        <f>_xlfn.XLOOKUP(SUBSTITUTE(Table6[[#This Row],[rxn]],"'",""),Table1[rxnid2],Table1[kapp (1/h)],MEDIAN(Table1[kapp (1/h)]))</f>
        <v>24803.684102600713</v>
      </c>
      <c r="J1359" t="s">
        <v>1469</v>
      </c>
      <c r="K1359" t="s">
        <v>415</v>
      </c>
      <c r="L1359">
        <v>7.3746536699999997E-7</v>
      </c>
      <c r="M1359" cm="1">
        <f t="array" ref="M1359">(_xlfn._xlws.FILTER(Table3[Column2],Table3[Column2]=Table2[[#This Row],[Column1]],"")=Table2[[#This Row],[Column1]])*Table2[[#This Row],[Column3]]</f>
        <v>0</v>
      </c>
      <c r="P1359" t="s">
        <v>3236</v>
      </c>
      <c r="Q1359" t="str">
        <f>SUBSTITUTE(Table3[[#This Row],[Column1]],"'","")</f>
        <v>RXN-FACOAL140_rm_FWD-YOR317W</v>
      </c>
      <c r="S1359" t="s">
        <v>1469</v>
      </c>
      <c r="T1359" t="s">
        <v>415</v>
      </c>
      <c r="U1359">
        <v>7.3746536699999997E-7</v>
      </c>
      <c r="V1359" cm="1">
        <f t="array" ref="V1359">(_xlfn._xlws.FILTER(Table3[Column2],Table3[Column2]=Table5[[#This Row],[Column1]],"")=Table5[[#This Row],[Column1]])*Table5[[#This Row],[Column3]]</f>
        <v>0</v>
      </c>
      <c r="X1359" t="s">
        <v>1240</v>
      </c>
      <c r="Y1359" t="s">
        <v>415</v>
      </c>
      <c r="Z1359">
        <v>1.7354403000000001E-8</v>
      </c>
      <c r="AA1359">
        <f>_xlfn.XLOOKUP(Table4[[#This Row],[Column1]],Table2[Column1],Table2[Column3])</f>
        <v>1.7354403000000001E-8</v>
      </c>
      <c r="AB1359">
        <f>(Table4[[#This Row],[old flux]]-Table4[[#This Row],[Column3]])/Table4[[#This Row],[old flux]]</f>
        <v>0</v>
      </c>
    </row>
    <row r="1360" spans="6:28" hidden="1" x14ac:dyDescent="0.2">
      <c r="F1360" t="s">
        <v>7111</v>
      </c>
      <c r="G1360">
        <f>_xlfn.XLOOKUP(SUBSTITUTE(Table6[[#This Row],[rxn]],"'",""),Table1[rxnid2],Table1[kapp (1/h)],MEDIAN(Table1[kapp (1/h)]))</f>
        <v>24803.684102600713</v>
      </c>
      <c r="J1360" t="s">
        <v>1470</v>
      </c>
      <c r="K1360" t="s">
        <v>415</v>
      </c>
      <c r="L1360">
        <v>7.1347204999999999E-8</v>
      </c>
      <c r="M1360" cm="1">
        <f t="array" ref="M1360">(_xlfn._xlws.FILTER(Table3[Column2],Table3[Column2]=Table2[[#This Row],[Column1]],"")=Table2[[#This Row],[Column1]])*Table2[[#This Row],[Column3]]</f>
        <v>0</v>
      </c>
      <c r="P1360" t="s">
        <v>3237</v>
      </c>
      <c r="Q1360" t="str">
        <f>SUBSTITUTE(Table3[[#This Row],[Column1]],"'","")</f>
        <v>RXN-FACOAL160_rm_FWD-YMR246W</v>
      </c>
      <c r="S1360" t="s">
        <v>1470</v>
      </c>
      <c r="T1360" t="s">
        <v>415</v>
      </c>
      <c r="U1360">
        <v>7.1347204999999999E-8</v>
      </c>
      <c r="V1360" cm="1">
        <f t="array" ref="V1360">(_xlfn._xlws.FILTER(Table3[Column2],Table3[Column2]=Table5[[#This Row],[Column1]],"")=Table5[[#This Row],[Column1]])*Table5[[#This Row],[Column3]]</f>
        <v>0</v>
      </c>
      <c r="X1360" t="s">
        <v>1241</v>
      </c>
      <c r="Y1360" t="s">
        <v>415</v>
      </c>
      <c r="Z1360">
        <v>1.7354403000000001E-8</v>
      </c>
      <c r="AA1360">
        <f>_xlfn.XLOOKUP(Table4[[#This Row],[Column1]],Table2[Column1],Table2[Column3])</f>
        <v>1.7354403000000001E-8</v>
      </c>
      <c r="AB1360">
        <f>(Table4[[#This Row],[old flux]]-Table4[[#This Row],[Column3]])/Table4[[#This Row],[old flux]]</f>
        <v>0</v>
      </c>
    </row>
    <row r="1361" spans="6:28" hidden="1" x14ac:dyDescent="0.2">
      <c r="F1361" t="s">
        <v>7112</v>
      </c>
      <c r="G1361">
        <f>_xlfn.XLOOKUP(SUBSTITUTE(Table6[[#This Row],[rxn]],"'",""),Table1[rxnid2],Table1[kapp (1/h)],MEDIAN(Table1[kapp (1/h)]))</f>
        <v>24803.684102600713</v>
      </c>
      <c r="J1361" t="s">
        <v>1471</v>
      </c>
      <c r="K1361" t="s">
        <v>415</v>
      </c>
      <c r="L1361">
        <v>8.3377851699999996E-7</v>
      </c>
      <c r="M1361" cm="1">
        <f t="array" ref="M1361">(_xlfn._xlws.FILTER(Table3[Column2],Table3[Column2]=Table2[[#This Row],[Column1]],"")=Table2[[#This Row],[Column1]])*Table2[[#This Row],[Column3]]</f>
        <v>0</v>
      </c>
      <c r="P1361" t="s">
        <v>3238</v>
      </c>
      <c r="Q1361" t="str">
        <f>SUBSTITUTE(Table3[[#This Row],[Column1]],"'","")</f>
        <v>RXN-FACOAL160_rm_FWD-YOR317W</v>
      </c>
      <c r="S1361" t="s">
        <v>1471</v>
      </c>
      <c r="T1361" t="s">
        <v>415</v>
      </c>
      <c r="U1361">
        <v>8.3377851699999996E-7</v>
      </c>
      <c r="V1361" cm="1">
        <f t="array" ref="V1361">(_xlfn._xlws.FILTER(Table3[Column2],Table3[Column2]=Table5[[#This Row],[Column1]],"")=Table5[[#This Row],[Column1]])*Table5[[#This Row],[Column3]]</f>
        <v>0</v>
      </c>
      <c r="X1361" t="s">
        <v>1242</v>
      </c>
      <c r="Y1361" t="s">
        <v>415</v>
      </c>
      <c r="Z1361">
        <v>1.7354403000000001E-8</v>
      </c>
      <c r="AA1361">
        <f>_xlfn.XLOOKUP(Table4[[#This Row],[Column1]],Table2[Column1],Table2[Column3])</f>
        <v>1.7354403000000001E-8</v>
      </c>
      <c r="AB1361">
        <f>(Table4[[#This Row],[old flux]]-Table4[[#This Row],[Column3]])/Table4[[#This Row],[old flux]]</f>
        <v>0</v>
      </c>
    </row>
    <row r="1362" spans="6:28" hidden="1" x14ac:dyDescent="0.2">
      <c r="F1362" t="s">
        <v>7113</v>
      </c>
      <c r="G1362">
        <f>_xlfn.XLOOKUP(SUBSTITUTE(Table6[[#This Row],[rxn]],"'",""),Table1[rxnid2],Table1[kapp (1/h)],MEDIAN(Table1[kapp (1/h)]))</f>
        <v>24803.684102600713</v>
      </c>
      <c r="J1362" t="s">
        <v>1472</v>
      </c>
      <c r="K1362" t="s">
        <v>415</v>
      </c>
      <c r="L1362">
        <v>9.6152074000000003E-8</v>
      </c>
      <c r="M1362" cm="1">
        <f t="array" ref="M1362">(_xlfn._xlws.FILTER(Table3[Column2],Table3[Column2]=Table2[[#This Row],[Column1]],"")=Table2[[#This Row],[Column1]])*Table2[[#This Row],[Column3]]</f>
        <v>0</v>
      </c>
      <c r="P1362" t="s">
        <v>3239</v>
      </c>
      <c r="Q1362" t="str">
        <f>SUBSTITUTE(Table3[[#This Row],[Column1]],"'","")</f>
        <v>RXN-FACOAL161_rm_FWD-YMR246W</v>
      </c>
      <c r="S1362" t="s">
        <v>1472</v>
      </c>
      <c r="T1362" t="s">
        <v>415</v>
      </c>
      <c r="U1362">
        <v>9.6152074000000003E-8</v>
      </c>
      <c r="V1362" cm="1">
        <f t="array" ref="V1362">(_xlfn._xlws.FILTER(Table3[Column2],Table3[Column2]=Table5[[#This Row],[Column1]],"")=Table5[[#This Row],[Column1]])*Table5[[#This Row],[Column3]]</f>
        <v>0</v>
      </c>
      <c r="X1362" t="s">
        <v>1243</v>
      </c>
      <c r="Y1362" t="s">
        <v>415</v>
      </c>
      <c r="Z1362">
        <v>1.7354403000000001E-8</v>
      </c>
      <c r="AA1362">
        <f>_xlfn.XLOOKUP(Table4[[#This Row],[Column1]],Table2[Column1],Table2[Column3])</f>
        <v>1.7354403000000001E-8</v>
      </c>
      <c r="AB1362">
        <f>(Table4[[#This Row],[old flux]]-Table4[[#This Row],[Column3]])/Table4[[#This Row],[old flux]]</f>
        <v>0</v>
      </c>
    </row>
    <row r="1363" spans="6:28" hidden="1" x14ac:dyDescent="0.2">
      <c r="F1363" t="s">
        <v>7114</v>
      </c>
      <c r="G1363">
        <f>_xlfn.XLOOKUP(SUBSTITUTE(Table6[[#This Row],[rxn]],"'",""),Table1[rxnid2],Table1[kapp (1/h)],MEDIAN(Table1[kapp (1/h)]))</f>
        <v>24803.684102600713</v>
      </c>
      <c r="J1363" t="s">
        <v>1473</v>
      </c>
      <c r="K1363" t="s">
        <v>415</v>
      </c>
      <c r="L1363">
        <v>1.3935513E-8</v>
      </c>
      <c r="M1363" cm="1">
        <f t="array" ref="M1363">(_xlfn._xlws.FILTER(Table3[Column2],Table3[Column2]=Table2[[#This Row],[Column1]],"")=Table2[[#This Row],[Column1]])*Table2[[#This Row],[Column3]]</f>
        <v>0</v>
      </c>
      <c r="P1363" t="s">
        <v>3240</v>
      </c>
      <c r="Q1363" t="str">
        <f>SUBSTITUTE(Table3[[#This Row],[Column1]],"'","")</f>
        <v>RXN-FACOAL161_rm_FWD-YOR317W</v>
      </c>
      <c r="S1363" t="s">
        <v>1473</v>
      </c>
      <c r="T1363" t="s">
        <v>415</v>
      </c>
      <c r="U1363">
        <v>1.3935513E-8</v>
      </c>
      <c r="V1363" cm="1">
        <f t="array" ref="V1363">(_xlfn._xlws.FILTER(Table3[Column2],Table3[Column2]=Table5[[#This Row],[Column1]],"")=Table5[[#This Row],[Column1]])*Table5[[#This Row],[Column3]]</f>
        <v>0</v>
      </c>
      <c r="X1363" t="s">
        <v>1244</v>
      </c>
      <c r="Y1363" t="s">
        <v>415</v>
      </c>
      <c r="Z1363">
        <v>1.7354403000000001E-8</v>
      </c>
      <c r="AA1363">
        <f>_xlfn.XLOOKUP(Table4[[#This Row],[Column1]],Table2[Column1],Table2[Column3])</f>
        <v>1.7354403000000001E-8</v>
      </c>
      <c r="AB1363">
        <f>(Table4[[#This Row],[old flux]]-Table4[[#This Row],[Column3]])/Table4[[#This Row],[old flux]]</f>
        <v>0</v>
      </c>
    </row>
    <row r="1364" spans="6:28" hidden="1" x14ac:dyDescent="0.2">
      <c r="F1364" t="s">
        <v>7115</v>
      </c>
      <c r="G1364">
        <f>_xlfn.XLOOKUP(SUBSTITUTE(Table6[[#This Row],[rxn]],"'",""),Table1[rxnid2],Table1[kapp (1/h)],MEDIAN(Table1[kapp (1/h)]))</f>
        <v>24803.684102600713</v>
      </c>
      <c r="J1364" t="s">
        <v>1474</v>
      </c>
      <c r="K1364" t="s">
        <v>415</v>
      </c>
      <c r="L1364">
        <v>6.4566418999999995E-8</v>
      </c>
      <c r="M1364" cm="1">
        <f t="array" ref="M1364">(_xlfn._xlws.FILTER(Table3[Column2],Table3[Column2]=Table2[[#This Row],[Column1]],"")=Table2[[#This Row],[Column1]])*Table2[[#This Row],[Column3]]</f>
        <v>0</v>
      </c>
      <c r="P1364" t="s">
        <v>3241</v>
      </c>
      <c r="Q1364" t="str">
        <f>SUBSTITUTE(Table3[[#This Row],[Column1]],"'","")</f>
        <v>RXN-FACOAL180_rm_FWD-YMR246W</v>
      </c>
      <c r="S1364" t="s">
        <v>1474</v>
      </c>
      <c r="T1364" t="s">
        <v>415</v>
      </c>
      <c r="U1364">
        <v>6.4566418999999995E-8</v>
      </c>
      <c r="V1364" cm="1">
        <f t="array" ref="V1364">(_xlfn._xlws.FILTER(Table3[Column2],Table3[Column2]=Table5[[#This Row],[Column1]],"")=Table5[[#This Row],[Column1]])*Table5[[#This Row],[Column3]]</f>
        <v>0</v>
      </c>
      <c r="X1364" t="s">
        <v>1245</v>
      </c>
      <c r="Y1364" t="s">
        <v>415</v>
      </c>
      <c r="Z1364">
        <v>1.7354403000000001E-8</v>
      </c>
      <c r="AA1364">
        <f>_xlfn.XLOOKUP(Table4[[#This Row],[Column1]],Table2[Column1],Table2[Column3])</f>
        <v>1.7354403000000001E-8</v>
      </c>
      <c r="AB1364">
        <f>(Table4[[#This Row],[old flux]]-Table4[[#This Row],[Column3]])/Table4[[#This Row],[old flux]]</f>
        <v>0</v>
      </c>
    </row>
    <row r="1365" spans="6:28" hidden="1" x14ac:dyDescent="0.2">
      <c r="F1365" t="s">
        <v>7116</v>
      </c>
      <c r="G1365">
        <f>_xlfn.XLOOKUP(SUBSTITUTE(Table6[[#This Row],[rxn]],"'",""),Table1[rxnid2],Table1[kapp (1/h)],MEDIAN(Table1[kapp (1/h)]))</f>
        <v>24803.684102600713</v>
      </c>
      <c r="J1365" t="s">
        <v>1475</v>
      </c>
      <c r="K1365" t="s">
        <v>415</v>
      </c>
      <c r="L1365">
        <v>2.8102632999999999E-8</v>
      </c>
      <c r="M1365" cm="1">
        <f t="array" ref="M1365">(_xlfn._xlws.FILTER(Table3[Column2],Table3[Column2]=Table2[[#This Row],[Column1]],"")=Table2[[#This Row],[Column1]])*Table2[[#This Row],[Column3]]</f>
        <v>0</v>
      </c>
      <c r="P1365" t="s">
        <v>3242</v>
      </c>
      <c r="Q1365" t="str">
        <f>SUBSTITUTE(Table3[[#This Row],[Column1]],"'","")</f>
        <v>RXN-FACOAL180_rm_FWD-YOR317W</v>
      </c>
      <c r="S1365" t="s">
        <v>1475</v>
      </c>
      <c r="T1365" t="s">
        <v>415</v>
      </c>
      <c r="U1365">
        <v>2.8102632999999999E-8</v>
      </c>
      <c r="V1365" cm="1">
        <f t="array" ref="V1365">(_xlfn._xlws.FILTER(Table3[Column2],Table3[Column2]=Table5[[#This Row],[Column1]],"")=Table5[[#This Row],[Column1]])*Table5[[#This Row],[Column3]]</f>
        <v>0</v>
      </c>
      <c r="X1365" t="s">
        <v>1246</v>
      </c>
      <c r="Y1365" t="s">
        <v>415</v>
      </c>
      <c r="Z1365">
        <v>1.7354403000000001E-8</v>
      </c>
      <c r="AA1365">
        <f>_xlfn.XLOOKUP(Table4[[#This Row],[Column1]],Table2[Column1],Table2[Column3])</f>
        <v>1.7354403000000001E-8</v>
      </c>
      <c r="AB1365">
        <f>(Table4[[#This Row],[old flux]]-Table4[[#This Row],[Column3]])/Table4[[#This Row],[old flux]]</f>
        <v>0</v>
      </c>
    </row>
    <row r="1366" spans="6:28" hidden="1" x14ac:dyDescent="0.2">
      <c r="F1366" t="s">
        <v>7117</v>
      </c>
      <c r="G1366">
        <f>_xlfn.XLOOKUP(SUBSTITUTE(Table6[[#This Row],[rxn]],"'",""),Table1[rxnid2],Table1[kapp (1/h)],MEDIAN(Table1[kapp (1/h)]))</f>
        <v>24803.684102600713</v>
      </c>
      <c r="J1366" t="s">
        <v>1476</v>
      </c>
      <c r="K1366" t="s">
        <v>415</v>
      </c>
      <c r="L1366">
        <v>7.4313279999999995E-8</v>
      </c>
      <c r="M1366" cm="1">
        <f t="array" ref="M1366">(_xlfn._xlws.FILTER(Table3[Column2],Table3[Column2]=Table2[[#This Row],[Column1]],"")=Table2[[#This Row],[Column1]])*Table2[[#This Row],[Column3]]</f>
        <v>0</v>
      </c>
      <c r="P1366" t="s">
        <v>3243</v>
      </c>
      <c r="Q1366" t="str">
        <f>SUBSTITUTE(Table3[[#This Row],[Column1]],"'","")</f>
        <v>RXN-FACOAL181_rm_FWD-YMR246W</v>
      </c>
      <c r="S1366" t="s">
        <v>1476</v>
      </c>
      <c r="T1366" t="s">
        <v>415</v>
      </c>
      <c r="U1366">
        <v>7.4313279999999995E-8</v>
      </c>
      <c r="V1366" cm="1">
        <f t="array" ref="V1366">(_xlfn._xlws.FILTER(Table3[Column2],Table3[Column2]=Table5[[#This Row],[Column1]],"")=Table5[[#This Row],[Column1]])*Table5[[#This Row],[Column3]]</f>
        <v>0</v>
      </c>
      <c r="X1366" t="s">
        <v>1247</v>
      </c>
      <c r="Y1366" t="s">
        <v>415</v>
      </c>
      <c r="Z1366">
        <v>1.7354403000000001E-8</v>
      </c>
      <c r="AA1366">
        <f>_xlfn.XLOOKUP(Table4[[#This Row],[Column1]],Table2[Column1],Table2[Column3])</f>
        <v>1.7354403000000001E-8</v>
      </c>
      <c r="AB1366">
        <f>(Table4[[#This Row],[old flux]]-Table4[[#This Row],[Column3]])/Table4[[#This Row],[old flux]]</f>
        <v>0</v>
      </c>
    </row>
    <row r="1367" spans="6:28" hidden="1" x14ac:dyDescent="0.2">
      <c r="F1367" t="s">
        <v>7118</v>
      </c>
      <c r="G1367">
        <f>_xlfn.XLOOKUP(SUBSTITUTE(Table6[[#This Row],[rxn]],"'",""),Table1[rxnid2],Table1[kapp (1/h)],MEDIAN(Table1[kapp (1/h)]))</f>
        <v>24803.684102600713</v>
      </c>
      <c r="J1367" t="s">
        <v>1477</v>
      </c>
      <c r="K1367" t="s">
        <v>415</v>
      </c>
      <c r="L1367">
        <v>1.6218467500000001E-7</v>
      </c>
      <c r="M1367" cm="1">
        <f t="array" ref="M1367">(_xlfn._xlws.FILTER(Table3[Column2],Table3[Column2]=Table2[[#This Row],[Column1]],"")=Table2[[#This Row],[Column1]])*Table2[[#This Row],[Column3]]</f>
        <v>0</v>
      </c>
      <c r="P1367" t="s">
        <v>3244</v>
      </c>
      <c r="Q1367" t="str">
        <f>SUBSTITUTE(Table3[[#This Row],[Column1]],"'","")</f>
        <v>RXN-FACOAL181_rm_FWD-YOR317W</v>
      </c>
      <c r="S1367" t="s">
        <v>1477</v>
      </c>
      <c r="T1367" t="s">
        <v>415</v>
      </c>
      <c r="U1367">
        <v>1.6218467500000001E-7</v>
      </c>
      <c r="V1367" cm="1">
        <f t="array" ref="V1367">(_xlfn._xlws.FILTER(Table3[Column2],Table3[Column2]=Table5[[#This Row],[Column1]],"")=Table5[[#This Row],[Column1]])*Table5[[#This Row],[Column3]]</f>
        <v>0</v>
      </c>
      <c r="X1367" t="s">
        <v>1248</v>
      </c>
      <c r="Y1367" t="s">
        <v>415</v>
      </c>
      <c r="Z1367">
        <v>1.7354403000000001E-8</v>
      </c>
      <c r="AA1367">
        <f>_xlfn.XLOOKUP(Table4[[#This Row],[Column1]],Table2[Column1],Table2[Column3])</f>
        <v>1.7354403000000001E-8</v>
      </c>
      <c r="AB1367">
        <f>(Table4[[#This Row],[old flux]]-Table4[[#This Row],[Column3]])/Table4[[#This Row],[old flux]]</f>
        <v>0</v>
      </c>
    </row>
    <row r="1368" spans="6:28" hidden="1" x14ac:dyDescent="0.2">
      <c r="F1368" t="s">
        <v>7119</v>
      </c>
      <c r="G1368">
        <f>_xlfn.XLOOKUP(SUBSTITUTE(Table6[[#This Row],[rxn]],"'",""),Table1[rxnid2],Table1[kapp (1/h)],MEDIAN(Table1[kapp (1/h)]))</f>
        <v>24803.684102600713</v>
      </c>
      <c r="J1368" t="s">
        <v>1478</v>
      </c>
      <c r="K1368" t="s">
        <v>415</v>
      </c>
      <c r="L1368">
        <v>1.2860832870000001E-6</v>
      </c>
      <c r="M1368" cm="1">
        <f t="array" ref="M1368">(_xlfn._xlws.FILTER(Table3[Column2],Table3[Column2]=Table2[[#This Row],[Column1]],"")=Table2[[#This Row],[Column1]])*Table2[[#This Row],[Column3]]</f>
        <v>0</v>
      </c>
      <c r="P1368" t="s">
        <v>3245</v>
      </c>
      <c r="Q1368" t="str">
        <f>SUBSTITUTE(Table3[[#This Row],[Column1]],"'","")</f>
        <v>RXN-FACOAL120_l_FWD-YOR317W</v>
      </c>
      <c r="S1368" t="s">
        <v>1478</v>
      </c>
      <c r="T1368" t="s">
        <v>415</v>
      </c>
      <c r="U1368">
        <v>1.2860832870000001E-6</v>
      </c>
      <c r="V1368" cm="1">
        <f t="array" ref="V1368">(_xlfn._xlws.FILTER(Table3[Column2],Table3[Column2]=Table5[[#This Row],[Column1]],"")=Table5[[#This Row],[Column1]])*Table5[[#This Row],[Column3]]</f>
        <v>0</v>
      </c>
      <c r="X1368" t="s">
        <v>1249</v>
      </c>
      <c r="Y1368" t="s">
        <v>415</v>
      </c>
      <c r="Z1368">
        <v>1.7354403000000001E-8</v>
      </c>
      <c r="AA1368">
        <f>_xlfn.XLOOKUP(Table4[[#This Row],[Column1]],Table2[Column1],Table2[Column3])</f>
        <v>1.7354403000000001E-8</v>
      </c>
      <c r="AB1368">
        <f>(Table4[[#This Row],[old flux]]-Table4[[#This Row],[Column3]])/Table4[[#This Row],[old flux]]</f>
        <v>0</v>
      </c>
    </row>
    <row r="1369" spans="6:28" hidden="1" x14ac:dyDescent="0.2">
      <c r="F1369" t="s">
        <v>7120</v>
      </c>
      <c r="G1369">
        <f>_xlfn.XLOOKUP(SUBSTITUTE(Table6[[#This Row],[rxn]],"'",""),Table1[rxnid2],Table1[kapp (1/h)],MEDIAN(Table1[kapp (1/h)]))</f>
        <v>24803.684102600713</v>
      </c>
      <c r="J1369" t="s">
        <v>1479</v>
      </c>
      <c r="K1369" t="s">
        <v>415</v>
      </c>
      <c r="L1369">
        <v>7.7175669999999996E-8</v>
      </c>
      <c r="M1369" cm="1">
        <f t="array" ref="M1369">(_xlfn._xlws.FILTER(Table3[Column2],Table3[Column2]=Table2[[#This Row],[Column1]],"")=Table2[[#This Row],[Column1]])*Table2[[#This Row],[Column3]]</f>
        <v>0</v>
      </c>
      <c r="P1369" t="s">
        <v>3246</v>
      </c>
      <c r="Q1369" t="str">
        <f>SUBSTITUTE(Table3[[#This Row],[Column1]],"'","")</f>
        <v>RXN-FACOAL140_l_FWD-YMR246W</v>
      </c>
      <c r="S1369" t="s">
        <v>1479</v>
      </c>
      <c r="T1369" t="s">
        <v>415</v>
      </c>
      <c r="U1369">
        <v>7.7175669999999996E-8</v>
      </c>
      <c r="V1369" cm="1">
        <f t="array" ref="V1369">(_xlfn._xlws.FILTER(Table3[Column2],Table3[Column2]=Table5[[#This Row],[Column1]],"")=Table5[[#This Row],[Column1]])*Table5[[#This Row],[Column3]]</f>
        <v>0</v>
      </c>
      <c r="X1369" t="s">
        <v>1250</v>
      </c>
      <c r="Y1369" t="s">
        <v>415</v>
      </c>
      <c r="Z1369">
        <v>1.7354403000000001E-8</v>
      </c>
      <c r="AA1369">
        <f>_xlfn.XLOOKUP(Table4[[#This Row],[Column1]],Table2[Column1],Table2[Column3])</f>
        <v>1.7354403000000001E-8</v>
      </c>
      <c r="AB1369">
        <f>(Table4[[#This Row],[old flux]]-Table4[[#This Row],[Column3]])/Table4[[#This Row],[old flux]]</f>
        <v>0</v>
      </c>
    </row>
    <row r="1370" spans="6:28" hidden="1" x14ac:dyDescent="0.2">
      <c r="F1370" t="s">
        <v>7121</v>
      </c>
      <c r="G1370">
        <f>_xlfn.XLOOKUP(SUBSTITUTE(Table6[[#This Row],[rxn]],"'",""),Table1[rxnid2],Table1[kapp (1/h)],MEDIAN(Table1[kapp (1/h)]))</f>
        <v>24803.684102600713</v>
      </c>
      <c r="J1370" t="s">
        <v>1480</v>
      </c>
      <c r="K1370" t="s">
        <v>415</v>
      </c>
      <c r="L1370">
        <v>1.9498768299999999E-7</v>
      </c>
      <c r="M1370" cm="1">
        <f t="array" ref="M1370">(_xlfn._xlws.FILTER(Table3[Column2],Table3[Column2]=Table2[[#This Row],[Column1]],"")=Table2[[#This Row],[Column1]])*Table2[[#This Row],[Column3]]</f>
        <v>0</v>
      </c>
      <c r="P1370" t="s">
        <v>3247</v>
      </c>
      <c r="Q1370" t="str">
        <f>SUBSTITUTE(Table3[[#This Row],[Column1]],"'","")</f>
        <v>RXN-FACOAL140_l_FWD-YOR317W</v>
      </c>
      <c r="S1370" t="s">
        <v>1480</v>
      </c>
      <c r="T1370" t="s">
        <v>415</v>
      </c>
      <c r="U1370">
        <v>1.9498768299999999E-7</v>
      </c>
      <c r="V1370" cm="1">
        <f t="array" ref="V1370">(_xlfn._xlws.FILTER(Table3[Column2],Table3[Column2]=Table5[[#This Row],[Column1]],"")=Table5[[#This Row],[Column1]])*Table5[[#This Row],[Column3]]</f>
        <v>0</v>
      </c>
      <c r="X1370" t="s">
        <v>1251</v>
      </c>
      <c r="Y1370" t="s">
        <v>415</v>
      </c>
      <c r="Z1370">
        <v>1.7354403000000001E-8</v>
      </c>
      <c r="AA1370">
        <f>_xlfn.XLOOKUP(Table4[[#This Row],[Column1]],Table2[Column1],Table2[Column3])</f>
        <v>1.7354403000000001E-8</v>
      </c>
      <c r="AB1370">
        <f>(Table4[[#This Row],[old flux]]-Table4[[#This Row],[Column3]])/Table4[[#This Row],[old flux]]</f>
        <v>0</v>
      </c>
    </row>
    <row r="1371" spans="6:28" hidden="1" x14ac:dyDescent="0.2">
      <c r="F1371" t="s">
        <v>7122</v>
      </c>
      <c r="G1371">
        <f>_xlfn.XLOOKUP(SUBSTITUTE(Table6[[#This Row],[rxn]],"'",""),Table1[rxnid2],Table1[kapp (1/h)],MEDIAN(Table1[kapp (1/h)]))</f>
        <v>24803.684102600713</v>
      </c>
      <c r="J1371" t="s">
        <v>1481</v>
      </c>
      <c r="K1371" t="s">
        <v>415</v>
      </c>
      <c r="L1371">
        <v>7.7396290300000003E-7</v>
      </c>
      <c r="M1371" cm="1">
        <f t="array" ref="M1371">(_xlfn._xlws.FILTER(Table3[Column2],Table3[Column2]=Table2[[#This Row],[Column1]],"")=Table2[[#This Row],[Column1]])*Table2[[#This Row],[Column3]]</f>
        <v>0</v>
      </c>
      <c r="P1371" t="s">
        <v>3248</v>
      </c>
      <c r="Q1371" t="str">
        <f>SUBSTITUTE(Table3[[#This Row],[Column1]],"'","")</f>
        <v>RXN-FACOAL160_l_FWD-YMR246W</v>
      </c>
      <c r="S1371" t="s">
        <v>1481</v>
      </c>
      <c r="T1371" t="s">
        <v>415</v>
      </c>
      <c r="U1371">
        <v>7.7396290300000003E-7</v>
      </c>
      <c r="V1371" cm="1">
        <f t="array" ref="V1371">(_xlfn._xlws.FILTER(Table3[Column2],Table3[Column2]=Table5[[#This Row],[Column1]],"")=Table5[[#This Row],[Column1]])*Table5[[#This Row],[Column3]]</f>
        <v>0</v>
      </c>
      <c r="X1371" t="s">
        <v>1252</v>
      </c>
      <c r="Y1371" t="s">
        <v>415</v>
      </c>
      <c r="Z1371">
        <v>1.7354403000000001E-8</v>
      </c>
      <c r="AA1371">
        <f>_xlfn.XLOOKUP(Table4[[#This Row],[Column1]],Table2[Column1],Table2[Column3])</f>
        <v>1.7354403000000001E-8</v>
      </c>
      <c r="AB1371">
        <f>(Table4[[#This Row],[old flux]]-Table4[[#This Row],[Column3]])/Table4[[#This Row],[old flux]]</f>
        <v>0</v>
      </c>
    </row>
    <row r="1372" spans="6:28" hidden="1" x14ac:dyDescent="0.2">
      <c r="F1372" t="s">
        <v>7123</v>
      </c>
      <c r="G1372">
        <f>_xlfn.XLOOKUP(SUBSTITUTE(Table6[[#This Row],[rxn]],"'",""),Table1[rxnid2],Table1[kapp (1/h)],MEDIAN(Table1[kapp (1/h)]))</f>
        <v>24803.684102600713</v>
      </c>
      <c r="J1372" t="s">
        <v>1482</v>
      </c>
      <c r="K1372" t="s">
        <v>415</v>
      </c>
      <c r="L1372">
        <v>5.0808004920000002E-6</v>
      </c>
      <c r="M1372" cm="1">
        <f t="array" ref="M1372">(_xlfn._xlws.FILTER(Table3[Column2],Table3[Column2]=Table2[[#This Row],[Column1]],"")=Table2[[#This Row],[Column1]])*Table2[[#This Row],[Column3]]</f>
        <v>0</v>
      </c>
      <c r="P1372" t="s">
        <v>3249</v>
      </c>
      <c r="Q1372" t="str">
        <f>SUBSTITUTE(Table3[[#This Row],[Column1]],"'","")</f>
        <v>RXN-FACOAL160_l_FWD-YOR317W</v>
      </c>
      <c r="S1372" t="s">
        <v>1482</v>
      </c>
      <c r="T1372" t="s">
        <v>415</v>
      </c>
      <c r="U1372">
        <v>5.0808004920000002E-6</v>
      </c>
      <c r="V1372" cm="1">
        <f t="array" ref="V1372">(_xlfn._xlws.FILTER(Table3[Column2],Table3[Column2]=Table5[[#This Row],[Column1]],"")=Table5[[#This Row],[Column1]])*Table5[[#This Row],[Column3]]</f>
        <v>0</v>
      </c>
      <c r="X1372" t="s">
        <v>1253</v>
      </c>
      <c r="Y1372" t="s">
        <v>415</v>
      </c>
      <c r="Z1372">
        <v>1.7354403000000001E-8</v>
      </c>
      <c r="AA1372">
        <f>_xlfn.XLOOKUP(Table4[[#This Row],[Column1]],Table2[Column1],Table2[Column3])</f>
        <v>1.7354403000000001E-8</v>
      </c>
      <c r="AB1372">
        <f>(Table4[[#This Row],[old flux]]-Table4[[#This Row],[Column3]])/Table4[[#This Row],[old flux]]</f>
        <v>0</v>
      </c>
    </row>
    <row r="1373" spans="6:28" hidden="1" x14ac:dyDescent="0.2">
      <c r="F1373" t="s">
        <v>7124</v>
      </c>
      <c r="G1373">
        <f>_xlfn.XLOOKUP(SUBSTITUTE(Table6[[#This Row],[rxn]],"'",""),Table1[rxnid2],Table1[kapp (1/h)],MEDIAN(Table1[kapp (1/h)]))</f>
        <v>24803.684102600713</v>
      </c>
      <c r="J1373" t="s">
        <v>1483</v>
      </c>
      <c r="K1373" t="s">
        <v>415</v>
      </c>
      <c r="L1373">
        <v>4.2172485999999999E-7</v>
      </c>
      <c r="M1373" cm="1">
        <f t="array" ref="M1373">(_xlfn._xlws.FILTER(Table3[Column2],Table3[Column2]=Table2[[#This Row],[Column1]],"")=Table2[[#This Row],[Column1]])*Table2[[#This Row],[Column3]]</f>
        <v>0</v>
      </c>
      <c r="P1373" t="s">
        <v>3250</v>
      </c>
      <c r="Q1373" t="str">
        <f>SUBSTITUTE(Table3[[#This Row],[Column1]],"'","")</f>
        <v>RXN-FACOAL161_l_FWD-YMR246W</v>
      </c>
      <c r="S1373" t="s">
        <v>1483</v>
      </c>
      <c r="T1373" t="s">
        <v>415</v>
      </c>
      <c r="U1373">
        <v>4.2172485999999999E-7</v>
      </c>
      <c r="V1373" cm="1">
        <f t="array" ref="V1373">(_xlfn._xlws.FILTER(Table3[Column2],Table3[Column2]=Table5[[#This Row],[Column1]],"")=Table5[[#This Row],[Column1]])*Table5[[#This Row],[Column3]]</f>
        <v>0</v>
      </c>
      <c r="X1373" t="s">
        <v>1254</v>
      </c>
      <c r="Y1373" t="s">
        <v>415</v>
      </c>
      <c r="Z1373">
        <v>1.7354403000000001E-8</v>
      </c>
      <c r="AA1373">
        <f>_xlfn.XLOOKUP(Table4[[#This Row],[Column1]],Table2[Column1],Table2[Column3])</f>
        <v>1.7354403000000001E-8</v>
      </c>
      <c r="AB1373">
        <f>(Table4[[#This Row],[old flux]]-Table4[[#This Row],[Column3]])/Table4[[#This Row],[old flux]]</f>
        <v>0</v>
      </c>
    </row>
    <row r="1374" spans="6:28" hidden="1" x14ac:dyDescent="0.2">
      <c r="F1374" t="s">
        <v>7125</v>
      </c>
      <c r="G1374">
        <f>_xlfn.XLOOKUP(SUBSTITUTE(Table6[[#This Row],[rxn]],"'",""),Table1[rxnid2],Table1[kapp (1/h)],MEDIAN(Table1[kapp (1/h)]))</f>
        <v>24803.684102600713</v>
      </c>
      <c r="J1374" t="s">
        <v>1484</v>
      </c>
      <c r="K1374" t="s">
        <v>415</v>
      </c>
      <c r="L1374">
        <v>1.1891144468E-5</v>
      </c>
      <c r="M1374" cm="1">
        <f t="array" ref="M1374">(_xlfn._xlws.FILTER(Table3[Column2],Table3[Column2]=Table2[[#This Row],[Column1]],"")=Table2[[#This Row],[Column1]])*Table2[[#This Row],[Column3]]</f>
        <v>0</v>
      </c>
      <c r="P1374" t="s">
        <v>3251</v>
      </c>
      <c r="Q1374" t="str">
        <f>SUBSTITUTE(Table3[[#This Row],[Column1]],"'","")</f>
        <v>RXN-FACOAL161_l_FWD-YOR317W</v>
      </c>
      <c r="S1374" t="s">
        <v>1484</v>
      </c>
      <c r="T1374" t="s">
        <v>415</v>
      </c>
      <c r="U1374">
        <v>1.1891144468E-5</v>
      </c>
      <c r="V1374" cm="1">
        <f t="array" ref="V1374">(_xlfn._xlws.FILTER(Table3[Column2],Table3[Column2]=Table5[[#This Row],[Column1]],"")=Table5[[#This Row],[Column1]])*Table5[[#This Row],[Column3]]</f>
        <v>0</v>
      </c>
      <c r="X1374" t="s">
        <v>1255</v>
      </c>
      <c r="Y1374" t="s">
        <v>415</v>
      </c>
      <c r="Z1374">
        <v>1.7354403000000001E-8</v>
      </c>
      <c r="AA1374">
        <f>_xlfn.XLOOKUP(Table4[[#This Row],[Column1]],Table2[Column1],Table2[Column3])</f>
        <v>1.7354403000000001E-8</v>
      </c>
      <c r="AB1374">
        <f>(Table4[[#This Row],[old flux]]-Table4[[#This Row],[Column3]])/Table4[[#This Row],[old flux]]</f>
        <v>0</v>
      </c>
    </row>
    <row r="1375" spans="6:28" hidden="1" x14ac:dyDescent="0.2">
      <c r="F1375" t="s">
        <v>7126</v>
      </c>
      <c r="G1375">
        <f>_xlfn.XLOOKUP(SUBSTITUTE(Table6[[#This Row],[rxn]],"'",""),Table1[rxnid2],Table1[kapp (1/h)],MEDIAN(Table1[kapp (1/h)]))</f>
        <v>24803.684102600713</v>
      </c>
      <c r="J1375" t="s">
        <v>1485</v>
      </c>
      <c r="K1375" t="s">
        <v>415</v>
      </c>
      <c r="L1375">
        <v>1.02991059E-7</v>
      </c>
      <c r="M1375" cm="1">
        <f t="array" ref="M1375">(_xlfn._xlws.FILTER(Table3[Column2],Table3[Column2]=Table2[[#This Row],[Column1]],"")=Table2[[#This Row],[Column1]])*Table2[[#This Row],[Column3]]</f>
        <v>0</v>
      </c>
      <c r="P1375" t="s">
        <v>3252</v>
      </c>
      <c r="Q1375" t="str">
        <f>SUBSTITUTE(Table3[[#This Row],[Column1]],"'","")</f>
        <v>RXN-FACOAL180_l_FWD-YMR246W</v>
      </c>
      <c r="S1375" t="s">
        <v>1485</v>
      </c>
      <c r="T1375" t="s">
        <v>415</v>
      </c>
      <c r="U1375">
        <v>1.02991059E-7</v>
      </c>
      <c r="V1375" cm="1">
        <f t="array" ref="V1375">(_xlfn._xlws.FILTER(Table3[Column2],Table3[Column2]=Table5[[#This Row],[Column1]],"")=Table5[[#This Row],[Column1]])*Table5[[#This Row],[Column3]]</f>
        <v>0</v>
      </c>
      <c r="X1375" t="s">
        <v>1256</v>
      </c>
      <c r="Y1375" t="s">
        <v>415</v>
      </c>
      <c r="Z1375">
        <v>1.7354403000000001E-8</v>
      </c>
      <c r="AA1375">
        <f>_xlfn.XLOOKUP(Table4[[#This Row],[Column1]],Table2[Column1],Table2[Column3])</f>
        <v>1.7354403000000001E-8</v>
      </c>
      <c r="AB1375">
        <f>(Table4[[#This Row],[old flux]]-Table4[[#This Row],[Column3]])/Table4[[#This Row],[old flux]]</f>
        <v>0</v>
      </c>
    </row>
    <row r="1376" spans="6:28" hidden="1" x14ac:dyDescent="0.2">
      <c r="F1376" t="s">
        <v>7127</v>
      </c>
      <c r="G1376">
        <f>_xlfn.XLOOKUP(SUBSTITUTE(Table6[[#This Row],[rxn]],"'",""),Table1[rxnid2],Table1[kapp (1/h)],MEDIAN(Table1[kapp (1/h)]))</f>
        <v>24803.684102600713</v>
      </c>
      <c r="J1376" t="s">
        <v>1486</v>
      </c>
      <c r="K1376" t="s">
        <v>415</v>
      </c>
      <c r="L1376">
        <v>1.1826253000000001E-8</v>
      </c>
      <c r="M1376" cm="1">
        <f t="array" ref="M1376">(_xlfn._xlws.FILTER(Table3[Column2],Table3[Column2]=Table2[[#This Row],[Column1]],"")=Table2[[#This Row],[Column1]])*Table2[[#This Row],[Column3]]</f>
        <v>0</v>
      </c>
      <c r="P1376" t="s">
        <v>3253</v>
      </c>
      <c r="Q1376" t="str">
        <f>SUBSTITUTE(Table3[[#This Row],[Column1]],"'","")</f>
        <v>RXN-FACOAL180_l_FWD-YOR317W</v>
      </c>
      <c r="S1376" t="s">
        <v>1486</v>
      </c>
      <c r="T1376" t="s">
        <v>415</v>
      </c>
      <c r="U1376">
        <v>1.1826253000000001E-8</v>
      </c>
      <c r="V1376" cm="1">
        <f t="array" ref="V1376">(_xlfn._xlws.FILTER(Table3[Column2],Table3[Column2]=Table5[[#This Row],[Column1]],"")=Table5[[#This Row],[Column1]])*Table5[[#This Row],[Column3]]</f>
        <v>0</v>
      </c>
      <c r="X1376" t="s">
        <v>1257</v>
      </c>
      <c r="Y1376" t="s">
        <v>415</v>
      </c>
      <c r="Z1376">
        <v>1.7354403000000001E-8</v>
      </c>
      <c r="AA1376">
        <f>_xlfn.XLOOKUP(Table4[[#This Row],[Column1]],Table2[Column1],Table2[Column3])</f>
        <v>1.7354403000000001E-8</v>
      </c>
      <c r="AB1376">
        <f>(Table4[[#This Row],[old flux]]-Table4[[#This Row],[Column3]])/Table4[[#This Row],[old flux]]</f>
        <v>0</v>
      </c>
    </row>
    <row r="1377" spans="6:28" hidden="1" x14ac:dyDescent="0.2">
      <c r="F1377" t="s">
        <v>7128</v>
      </c>
      <c r="G1377">
        <f>_xlfn.XLOOKUP(SUBSTITUTE(Table6[[#This Row],[rxn]],"'",""),Table1[rxnid2],Table1[kapp (1/h)],MEDIAN(Table1[kapp (1/h)]))</f>
        <v>24803.684102600713</v>
      </c>
      <c r="J1377" t="s">
        <v>1487</v>
      </c>
      <c r="K1377" t="s">
        <v>415</v>
      </c>
      <c r="L1377">
        <v>1.7670798999999999E-8</v>
      </c>
      <c r="M1377" cm="1">
        <f t="array" ref="M1377">(_xlfn._xlws.FILTER(Table3[Column2],Table3[Column2]=Table2[[#This Row],[Column1]],"")=Table2[[#This Row],[Column1]])*Table2[[#This Row],[Column3]]</f>
        <v>0</v>
      </c>
      <c r="P1377" t="s">
        <v>3254</v>
      </c>
      <c r="Q1377" t="str">
        <f>SUBSTITUTE(Table3[[#This Row],[Column1]],"'","")</f>
        <v>RXN-FACOAL181_l_FWD-YMR246W</v>
      </c>
      <c r="S1377" t="s">
        <v>1487</v>
      </c>
      <c r="T1377" t="s">
        <v>415</v>
      </c>
      <c r="U1377">
        <v>1.7670798999999999E-8</v>
      </c>
      <c r="V1377" cm="1">
        <f t="array" ref="V1377">(_xlfn._xlws.FILTER(Table3[Column2],Table3[Column2]=Table5[[#This Row],[Column1]],"")=Table5[[#This Row],[Column1]])*Table5[[#This Row],[Column3]]</f>
        <v>0</v>
      </c>
      <c r="X1377" t="s">
        <v>1258</v>
      </c>
      <c r="Y1377" t="s">
        <v>415</v>
      </c>
      <c r="Z1377">
        <v>1.7354403000000001E-8</v>
      </c>
      <c r="AA1377">
        <f>_xlfn.XLOOKUP(Table4[[#This Row],[Column1]],Table2[Column1],Table2[Column3])</f>
        <v>1.7354403000000001E-8</v>
      </c>
      <c r="AB1377">
        <f>(Table4[[#This Row],[old flux]]-Table4[[#This Row],[Column3]])/Table4[[#This Row],[old flux]]</f>
        <v>0</v>
      </c>
    </row>
    <row r="1378" spans="6:28" hidden="1" x14ac:dyDescent="0.2">
      <c r="F1378" t="s">
        <v>7129</v>
      </c>
      <c r="G1378">
        <f>_xlfn.XLOOKUP(SUBSTITUTE(Table6[[#This Row],[rxn]],"'",""),Table1[rxnid2],Table1[kapp (1/h)],MEDIAN(Table1[kapp (1/h)]))</f>
        <v>24803.684102600713</v>
      </c>
      <c r="J1378" t="s">
        <v>1488</v>
      </c>
      <c r="K1378" t="s">
        <v>415</v>
      </c>
      <c r="L1378">
        <v>2.5824608899999997E-7</v>
      </c>
      <c r="M1378" cm="1">
        <f t="array" ref="M1378">(_xlfn._xlws.FILTER(Table3[Column2],Table3[Column2]=Table2[[#This Row],[Column1]],"")=Table2[[#This Row],[Column1]])*Table2[[#This Row],[Column3]]</f>
        <v>0</v>
      </c>
      <c r="P1378" t="s">
        <v>3255</v>
      </c>
      <c r="Q1378" t="str">
        <f>SUBSTITUTE(Table3[[#This Row],[Column1]],"'","")</f>
        <v>RXN-FACOAL181_l_FWD-YOR317W</v>
      </c>
      <c r="S1378" t="s">
        <v>1488</v>
      </c>
      <c r="T1378" t="s">
        <v>415</v>
      </c>
      <c r="U1378">
        <v>2.5824608899999997E-7</v>
      </c>
      <c r="V1378" cm="1">
        <f t="array" ref="V1378">(_xlfn._xlws.FILTER(Table3[Column2],Table3[Column2]=Table5[[#This Row],[Column1]],"")=Table5[[#This Row],[Column1]])*Table5[[#This Row],[Column3]]</f>
        <v>0</v>
      </c>
      <c r="X1378" t="s">
        <v>1259</v>
      </c>
      <c r="Y1378" t="s">
        <v>415</v>
      </c>
      <c r="Z1378">
        <v>1.7354403000000001E-8</v>
      </c>
      <c r="AA1378">
        <f>_xlfn.XLOOKUP(Table4[[#This Row],[Column1]],Table2[Column1],Table2[Column3])</f>
        <v>1.7354403000000001E-8</v>
      </c>
      <c r="AB1378">
        <f>(Table4[[#This Row],[old flux]]-Table4[[#This Row],[Column3]])/Table4[[#This Row],[old flux]]</f>
        <v>0</v>
      </c>
    </row>
    <row r="1379" spans="6:28" hidden="1" x14ac:dyDescent="0.2">
      <c r="F1379" t="s">
        <v>7130</v>
      </c>
      <c r="G1379">
        <f>_xlfn.XLOOKUP(SUBSTITUTE(Table6[[#This Row],[rxn]],"'",""),Table1[rxnid2],Table1[kapp (1/h)],MEDIAN(Table1[kapp (1/h)]))</f>
        <v>24803.684102600713</v>
      </c>
      <c r="J1379" t="s">
        <v>1489</v>
      </c>
      <c r="K1379" t="s">
        <v>415</v>
      </c>
      <c r="L1379">
        <v>1.3723877410000001E-6</v>
      </c>
      <c r="M1379" cm="1">
        <f t="array" ref="M1379">(_xlfn._xlws.FILTER(Table3[Column2],Table3[Column2]=Table2[[#This Row],[Column1]],"")=Table2[[#This Row],[Column1]])*Table2[[#This Row],[Column3]]</f>
        <v>0</v>
      </c>
      <c r="P1379" t="s">
        <v>3256</v>
      </c>
      <c r="Q1379" t="str">
        <f>SUBSTITUTE(Table3[[#This Row],[Column1]],"'","")</f>
        <v>RXN-FACOAL161_x_FWD-YER015W</v>
      </c>
      <c r="S1379" t="s">
        <v>1489</v>
      </c>
      <c r="T1379" t="s">
        <v>415</v>
      </c>
      <c r="U1379">
        <v>1.3723877410000001E-6</v>
      </c>
      <c r="V1379" cm="1">
        <f t="array" ref="V1379">(_xlfn._xlws.FILTER(Table3[Column2],Table3[Column2]=Table5[[#This Row],[Column1]],"")=Table5[[#This Row],[Column1]])*Table5[[#This Row],[Column3]]</f>
        <v>0</v>
      </c>
      <c r="X1379" t="s">
        <v>1260</v>
      </c>
      <c r="Y1379" t="s">
        <v>415</v>
      </c>
      <c r="Z1379">
        <v>1.7354403000000001E-8</v>
      </c>
      <c r="AA1379">
        <f>_xlfn.XLOOKUP(Table4[[#This Row],[Column1]],Table2[Column1],Table2[Column3])</f>
        <v>1.7354403000000001E-8</v>
      </c>
      <c r="AB1379">
        <f>(Table4[[#This Row],[old flux]]-Table4[[#This Row],[Column3]])/Table4[[#This Row],[old flux]]</f>
        <v>0</v>
      </c>
    </row>
    <row r="1380" spans="6:28" hidden="1" x14ac:dyDescent="0.2">
      <c r="F1380" t="s">
        <v>7131</v>
      </c>
      <c r="G1380">
        <f>_xlfn.XLOOKUP(SUBSTITUTE(Table6[[#This Row],[rxn]],"'",""),Table1[rxnid2],Table1[kapp (1/h)],MEDIAN(Table1[kapp (1/h)]))</f>
        <v>24803.684102600713</v>
      </c>
      <c r="J1380" t="s">
        <v>1490</v>
      </c>
      <c r="K1380" t="s">
        <v>415</v>
      </c>
      <c r="L1380">
        <v>3.1415676999999998E-7</v>
      </c>
      <c r="M1380" cm="1">
        <f t="array" ref="M1380">(_xlfn._xlws.FILTER(Table3[Column2],Table3[Column2]=Table2[[#This Row],[Column1]],"")=Table2[[#This Row],[Column1]])*Table2[[#This Row],[Column3]]</f>
        <v>0</v>
      </c>
      <c r="P1380" t="s">
        <v>3257</v>
      </c>
      <c r="Q1380" t="str">
        <f>SUBSTITUTE(Table3[[#This Row],[Column1]],"'","")</f>
        <v>RXN-FACOAL180_x_FWD-YER015W</v>
      </c>
      <c r="S1380" t="s">
        <v>1490</v>
      </c>
      <c r="T1380" t="s">
        <v>415</v>
      </c>
      <c r="U1380">
        <v>3.1415676999999998E-7</v>
      </c>
      <c r="V1380" cm="1">
        <f t="array" ref="V1380">(_xlfn._xlws.FILTER(Table3[Column2],Table3[Column2]=Table5[[#This Row],[Column1]],"")=Table5[[#This Row],[Column1]])*Table5[[#This Row],[Column3]]</f>
        <v>0</v>
      </c>
      <c r="X1380" t="s">
        <v>1261</v>
      </c>
      <c r="Y1380" t="s">
        <v>415</v>
      </c>
      <c r="Z1380">
        <v>1.7354403000000001E-8</v>
      </c>
      <c r="AA1380">
        <f>_xlfn.XLOOKUP(Table4[[#This Row],[Column1]],Table2[Column1],Table2[Column3])</f>
        <v>1.7354403000000001E-8</v>
      </c>
      <c r="AB1380">
        <f>(Table4[[#This Row],[old flux]]-Table4[[#This Row],[Column3]])/Table4[[#This Row],[old flux]]</f>
        <v>0</v>
      </c>
    </row>
    <row r="1381" spans="6:28" hidden="1" x14ac:dyDescent="0.2">
      <c r="F1381" t="s">
        <v>7132</v>
      </c>
      <c r="G1381">
        <f>_xlfn.XLOOKUP(SUBSTITUTE(Table6[[#This Row],[rxn]],"'",""),Table1[rxnid2],Table1[kapp (1/h)],MEDIAN(Table1[kapp (1/h)]))</f>
        <v>24803.684102600713</v>
      </c>
      <c r="J1381" t="s">
        <v>1491</v>
      </c>
      <c r="K1381" t="s">
        <v>415</v>
      </c>
      <c r="L1381">
        <v>3.96699505E-7</v>
      </c>
      <c r="M1381" cm="1">
        <f t="array" ref="M1381">(_xlfn._xlws.FILTER(Table3[Column2],Table3[Column2]=Table2[[#This Row],[Column1]],"")=Table2[[#This Row],[Column1]])*Table2[[#This Row],[Column3]]</f>
        <v>0</v>
      </c>
      <c r="P1381" t="s">
        <v>3258</v>
      </c>
      <c r="Q1381" t="str">
        <f>SUBSTITUTE(Table3[[#This Row],[Column1]],"'","")</f>
        <v>RXN-FACOAL181_x_FWD-YER015W</v>
      </c>
      <c r="S1381" t="s">
        <v>1491</v>
      </c>
      <c r="T1381" t="s">
        <v>415</v>
      </c>
      <c r="U1381">
        <v>3.96699505E-7</v>
      </c>
      <c r="V1381" cm="1">
        <f t="array" ref="V1381">(_xlfn._xlws.FILTER(Table3[Column2],Table3[Column2]=Table5[[#This Row],[Column1]],"")=Table5[[#This Row],[Column1]])*Table5[[#This Row],[Column3]]</f>
        <v>0</v>
      </c>
      <c r="X1381" t="s">
        <v>1262</v>
      </c>
      <c r="Y1381" t="s">
        <v>415</v>
      </c>
      <c r="Z1381">
        <v>1.7354403000000001E-8</v>
      </c>
      <c r="AA1381">
        <f>_xlfn.XLOOKUP(Table4[[#This Row],[Column1]],Table2[Column1],Table2[Column3])</f>
        <v>1.7354403000000001E-8</v>
      </c>
      <c r="AB1381">
        <f>(Table4[[#This Row],[old flux]]-Table4[[#This Row],[Column3]])/Table4[[#This Row],[old flux]]</f>
        <v>0</v>
      </c>
    </row>
    <row r="1382" spans="6:28" hidden="1" x14ac:dyDescent="0.2">
      <c r="F1382" t="s">
        <v>7133</v>
      </c>
      <c r="G1382">
        <f>_xlfn.XLOOKUP(SUBSTITUTE(Table6[[#This Row],[rxn]],"'",""),Table1[rxnid2],Table1[kapp (1/h)],MEDIAN(Table1[kapp (1/h)]))</f>
        <v>24803.684102600713</v>
      </c>
      <c r="J1382" t="s">
        <v>1492</v>
      </c>
      <c r="K1382" t="s">
        <v>415</v>
      </c>
      <c r="L1382">
        <v>1.6320497E-8</v>
      </c>
      <c r="M1382" cm="1">
        <f t="array" ref="M1382">(_xlfn._xlws.FILTER(Table3[Column2],Table3[Column2]=Table2[[#This Row],[Column1]],"")=Table2[[#This Row],[Column1]])*Table2[[#This Row],[Column3]]</f>
        <v>0</v>
      </c>
      <c r="P1382" t="s">
        <v>3259</v>
      </c>
      <c r="Q1382" t="str">
        <f>SUBSTITUTE(Table3[[#This Row],[Column1]],"'","")</f>
        <v>RXN-FACOAL200_en_FWD-YIL009W</v>
      </c>
      <c r="S1382" t="s">
        <v>1492</v>
      </c>
      <c r="T1382" t="s">
        <v>415</v>
      </c>
      <c r="U1382">
        <v>1.6320497E-8</v>
      </c>
      <c r="V1382" cm="1">
        <f t="array" ref="V1382">(_xlfn._xlws.FILTER(Table3[Column2],Table3[Column2]=Table5[[#This Row],[Column1]],"")=Table5[[#This Row],[Column1]])*Table5[[#This Row],[Column3]]</f>
        <v>0</v>
      </c>
      <c r="X1382" t="s">
        <v>1263</v>
      </c>
      <c r="Y1382" t="s">
        <v>415</v>
      </c>
      <c r="Z1382">
        <v>1.7354403000000001E-8</v>
      </c>
      <c r="AA1382">
        <f>_xlfn.XLOOKUP(Table4[[#This Row],[Column1]],Table2[Column1],Table2[Column3])</f>
        <v>1.7354403000000001E-8</v>
      </c>
      <c r="AB1382">
        <f>(Table4[[#This Row],[old flux]]-Table4[[#This Row],[Column3]])/Table4[[#This Row],[old flux]]</f>
        <v>0</v>
      </c>
    </row>
    <row r="1383" spans="6:28" hidden="1" x14ac:dyDescent="0.2">
      <c r="F1383" t="s">
        <v>7134</v>
      </c>
      <c r="G1383">
        <f>_xlfn.XLOOKUP(SUBSTITUTE(Table6[[#This Row],[rxn]],"'",""),Table1[rxnid2],Table1[kapp (1/h)],MEDIAN(Table1[kapp (1/h)]))</f>
        <v>24803.684102600713</v>
      </c>
      <c r="J1383" t="s">
        <v>1493</v>
      </c>
      <c r="K1383" t="s">
        <v>415</v>
      </c>
      <c r="L1383">
        <v>9.8166537409999993E-6</v>
      </c>
      <c r="M1383" cm="1">
        <f t="array" ref="M1383">(_xlfn._xlws.FILTER(Table3[Column2],Table3[Column2]=Table2[[#This Row],[Column1]],"")=Table2[[#This Row],[Column1]])*Table2[[#This Row],[Column3]]</f>
        <v>0</v>
      </c>
      <c r="P1383" t="s">
        <v>3260</v>
      </c>
      <c r="Q1383" t="str">
        <f>SUBSTITUTE(Table3[[#This Row],[Column1]],"'","")</f>
        <v>RXN-FACOAL220_en_FWD-YIL009W</v>
      </c>
      <c r="S1383" t="s">
        <v>1493</v>
      </c>
      <c r="T1383" t="s">
        <v>415</v>
      </c>
      <c r="U1383">
        <v>9.8166537409999993E-6</v>
      </c>
      <c r="V1383" cm="1">
        <f t="array" ref="V1383">(_xlfn._xlws.FILTER(Table3[Column2],Table3[Column2]=Table5[[#This Row],[Column1]],"")=Table5[[#This Row],[Column1]])*Table5[[#This Row],[Column3]]</f>
        <v>0</v>
      </c>
      <c r="X1383" t="s">
        <v>1264</v>
      </c>
      <c r="Y1383" t="s">
        <v>415</v>
      </c>
      <c r="Z1383">
        <v>1.7354403000000001E-8</v>
      </c>
      <c r="AA1383">
        <f>_xlfn.XLOOKUP(Table4[[#This Row],[Column1]],Table2[Column1],Table2[Column3])</f>
        <v>1.7354403000000001E-8</v>
      </c>
      <c r="AB1383">
        <f>(Table4[[#This Row],[old flux]]-Table4[[#This Row],[Column3]])/Table4[[#This Row],[old flux]]</f>
        <v>0</v>
      </c>
    </row>
    <row r="1384" spans="6:28" hidden="1" x14ac:dyDescent="0.2">
      <c r="F1384" t="s">
        <v>7135</v>
      </c>
      <c r="G1384">
        <f>_xlfn.XLOOKUP(SUBSTITUTE(Table6[[#This Row],[rxn]],"'",""),Table1[rxnid2],Table1[kapp (1/h)],MEDIAN(Table1[kapp (1/h)]))</f>
        <v>24803.684102600713</v>
      </c>
      <c r="J1384" t="s">
        <v>1494</v>
      </c>
      <c r="K1384" t="s">
        <v>415</v>
      </c>
      <c r="L1384">
        <v>4.8815506E-8</v>
      </c>
      <c r="M1384" cm="1">
        <f t="array" ref="M1384">(_xlfn._xlws.FILTER(Table3[Column2],Table3[Column2]=Table2[[#This Row],[Column1]],"")=Table2[[#This Row],[Column1]])*Table2[[#This Row],[Column3]]</f>
        <v>0</v>
      </c>
      <c r="P1384" t="s">
        <v>3261</v>
      </c>
      <c r="Q1384" t="str">
        <f>SUBSTITUTE(Table3[[#This Row],[Column1]],"'","")</f>
        <v>RXN-FACOAL240_en_FWD-YIL009W</v>
      </c>
      <c r="S1384" t="s">
        <v>1494</v>
      </c>
      <c r="T1384" t="s">
        <v>415</v>
      </c>
      <c r="U1384">
        <v>4.8815506E-8</v>
      </c>
      <c r="V1384" cm="1">
        <f t="array" ref="V1384">(_xlfn._xlws.FILTER(Table3[Column2],Table3[Column2]=Table5[[#This Row],[Column1]],"")=Table5[[#This Row],[Column1]])*Table5[[#This Row],[Column3]]</f>
        <v>0</v>
      </c>
      <c r="X1384" t="s">
        <v>1265</v>
      </c>
      <c r="Y1384" t="s">
        <v>415</v>
      </c>
      <c r="Z1384">
        <v>1.7354403000000001E-8</v>
      </c>
      <c r="AA1384">
        <f>_xlfn.XLOOKUP(Table4[[#This Row],[Column1]],Table2[Column1],Table2[Column3])</f>
        <v>1.7354403000000001E-8</v>
      </c>
      <c r="AB1384">
        <f>(Table4[[#This Row],[old flux]]-Table4[[#This Row],[Column3]])/Table4[[#This Row],[old flux]]</f>
        <v>0</v>
      </c>
    </row>
    <row r="1385" spans="6:28" hidden="1" x14ac:dyDescent="0.2">
      <c r="F1385" t="s">
        <v>7136</v>
      </c>
      <c r="G1385">
        <f>_xlfn.XLOOKUP(SUBSTITUTE(Table6[[#This Row],[rxn]],"'",""),Table1[rxnid2],Table1[kapp (1/h)],MEDIAN(Table1[kapp (1/h)]))</f>
        <v>24803.684102600713</v>
      </c>
      <c r="J1385" t="s">
        <v>1495</v>
      </c>
      <c r="K1385" t="s">
        <v>415</v>
      </c>
      <c r="L1385">
        <v>7.6620663000000003E-8</v>
      </c>
      <c r="M1385" cm="1">
        <f t="array" ref="M1385">(_xlfn._xlws.FILTER(Table3[Column2],Table3[Column2]=Table2[[#This Row],[Column1]],"")=Table2[[#This Row],[Column1]])*Table2[[#This Row],[Column3]]</f>
        <v>0</v>
      </c>
      <c r="P1385" t="s">
        <v>3262</v>
      </c>
      <c r="Q1385" t="str">
        <f>SUBSTITUTE(Table3[[#This Row],[Column1]],"'","")</f>
        <v>RXN-FACOAL260_en_FWD-YIL009W</v>
      </c>
      <c r="S1385" t="s">
        <v>1495</v>
      </c>
      <c r="T1385" t="s">
        <v>415</v>
      </c>
      <c r="U1385">
        <v>7.6620663000000003E-8</v>
      </c>
      <c r="V1385" cm="1">
        <f t="array" ref="V1385">(_xlfn._xlws.FILTER(Table3[Column2],Table3[Column2]=Table5[[#This Row],[Column1]],"")=Table5[[#This Row],[Column1]])*Table5[[#This Row],[Column3]]</f>
        <v>0</v>
      </c>
      <c r="X1385" t="s">
        <v>1266</v>
      </c>
      <c r="Y1385" t="s">
        <v>415</v>
      </c>
      <c r="Z1385">
        <v>1.7354403000000001E-8</v>
      </c>
      <c r="AA1385">
        <f>_xlfn.XLOOKUP(Table4[[#This Row],[Column1]],Table2[Column1],Table2[Column3])</f>
        <v>1.7354403000000001E-8</v>
      </c>
      <c r="AB1385">
        <f>(Table4[[#This Row],[old flux]]-Table4[[#This Row],[Column3]])/Table4[[#This Row],[old flux]]</f>
        <v>0</v>
      </c>
    </row>
    <row r="1386" spans="6:28" hidden="1" x14ac:dyDescent="0.2">
      <c r="F1386" t="s">
        <v>7137</v>
      </c>
      <c r="G1386">
        <f>_xlfn.XLOOKUP(SUBSTITUTE(Table6[[#This Row],[rxn]],"'",""),Table1[rxnid2],Table1[kapp (1/h)],MEDIAN(Table1[kapp (1/h)]))</f>
        <v>24803.684102600713</v>
      </c>
      <c r="J1386" t="s">
        <v>1496</v>
      </c>
      <c r="K1386" t="s">
        <v>415</v>
      </c>
      <c r="L1386">
        <v>2.9398231E-8</v>
      </c>
      <c r="M1386" cm="1">
        <f t="array" ref="M1386">(_xlfn._xlws.FILTER(Table3[Column2],Table3[Column2]=Table2[[#This Row],[Column1]],"")=Table2[[#This Row],[Column1]])*Table2[[#This Row],[Column3]]</f>
        <v>0</v>
      </c>
      <c r="P1386" t="s">
        <v>3263</v>
      </c>
      <c r="Q1386" t="str">
        <f>SUBSTITUTE(Table3[[#This Row],[Column1]],"'","")</f>
        <v>RXN-FACOAL220_l_FWD-YBR041W</v>
      </c>
      <c r="S1386" t="s">
        <v>1496</v>
      </c>
      <c r="T1386" t="s">
        <v>415</v>
      </c>
      <c r="U1386">
        <v>2.9398231E-8</v>
      </c>
      <c r="V1386" cm="1">
        <f t="array" ref="V1386">(_xlfn._xlws.FILTER(Table3[Column2],Table3[Column2]=Table5[[#This Row],[Column1]],"")=Table5[[#This Row],[Column1]])*Table5[[#This Row],[Column3]]</f>
        <v>0</v>
      </c>
      <c r="X1386" t="s">
        <v>1267</v>
      </c>
      <c r="Y1386" t="s">
        <v>415</v>
      </c>
      <c r="Z1386">
        <v>1.7354403000000001E-8</v>
      </c>
      <c r="AA1386">
        <f>_xlfn.XLOOKUP(Table4[[#This Row],[Column1]],Table2[Column1],Table2[Column3])</f>
        <v>1.7354403000000001E-8</v>
      </c>
      <c r="AB1386">
        <f>(Table4[[#This Row],[old flux]]-Table4[[#This Row],[Column3]])/Table4[[#This Row],[old flux]]</f>
        <v>0</v>
      </c>
    </row>
    <row r="1387" spans="6:28" hidden="1" x14ac:dyDescent="0.2">
      <c r="F1387" t="s">
        <v>7138</v>
      </c>
      <c r="G1387">
        <f>_xlfn.XLOOKUP(SUBSTITUTE(Table6[[#This Row],[rxn]],"'",""),Table1[rxnid2],Table1[kapp (1/h)],MEDIAN(Table1[kapp (1/h)]))</f>
        <v>24803.684102600713</v>
      </c>
      <c r="J1387" t="s">
        <v>1497</v>
      </c>
      <c r="K1387" t="s">
        <v>415</v>
      </c>
      <c r="L1387">
        <v>4.6818583569999996E-6</v>
      </c>
      <c r="M1387" cm="1">
        <f t="array" ref="M1387">(_xlfn._xlws.FILTER(Table3[Column2],Table3[Column2]=Table2[[#This Row],[Column1]],"")=Table2[[#This Row],[Column1]])*Table2[[#This Row],[Column3]]</f>
        <v>0</v>
      </c>
      <c r="P1387" t="s">
        <v>3264</v>
      </c>
      <c r="Q1387" t="str">
        <f>SUBSTITUTE(Table3[[#This Row],[Column1]],"'","")</f>
        <v>RXN-FACOAL240_l_FWD-YBR041W</v>
      </c>
      <c r="S1387" t="s">
        <v>1497</v>
      </c>
      <c r="T1387" t="s">
        <v>415</v>
      </c>
      <c r="U1387">
        <v>4.6818583569999996E-6</v>
      </c>
      <c r="V1387" cm="1">
        <f t="array" ref="V1387">(_xlfn._xlws.FILTER(Table3[Column2],Table3[Column2]=Table5[[#This Row],[Column1]],"")=Table5[[#This Row],[Column1]])*Table5[[#This Row],[Column3]]</f>
        <v>0</v>
      </c>
      <c r="X1387" t="s">
        <v>1268</v>
      </c>
      <c r="Y1387" t="s">
        <v>415</v>
      </c>
      <c r="Z1387">
        <v>1.7354403000000001E-8</v>
      </c>
      <c r="AA1387">
        <f>_xlfn.XLOOKUP(Table4[[#This Row],[Column1]],Table2[Column1],Table2[Column3])</f>
        <v>1.7354403000000001E-8</v>
      </c>
      <c r="AB1387">
        <f>(Table4[[#This Row],[old flux]]-Table4[[#This Row],[Column3]])/Table4[[#This Row],[old flux]]</f>
        <v>0</v>
      </c>
    </row>
    <row r="1388" spans="6:28" hidden="1" x14ac:dyDescent="0.2">
      <c r="F1388" t="s">
        <v>7139</v>
      </c>
      <c r="G1388">
        <f>_xlfn.XLOOKUP(SUBSTITUTE(Table6[[#This Row],[rxn]],"'",""),Table1[rxnid2],Table1[kapp (1/h)],MEDIAN(Table1[kapp (1/h)]))</f>
        <v>24803.684102600713</v>
      </c>
      <c r="J1388" t="s">
        <v>1498</v>
      </c>
      <c r="K1388" t="s">
        <v>415</v>
      </c>
      <c r="L1388">
        <v>3.3293238999999999E-8</v>
      </c>
      <c r="M1388" cm="1">
        <f t="array" ref="M1388">(_xlfn._xlws.FILTER(Table3[Column2],Table3[Column2]=Table2[[#This Row],[Column1]],"")=Table2[[#This Row],[Column1]])*Table2[[#This Row],[Column3]]</f>
        <v>0</v>
      </c>
      <c r="P1388" t="s">
        <v>3265</v>
      </c>
      <c r="Q1388" t="str">
        <f>SUBSTITUTE(Table3[[#This Row],[Column1]],"'","")</f>
        <v>RXN-FACOAL260_l_FWD-YBR041W</v>
      </c>
      <c r="S1388" t="s">
        <v>1498</v>
      </c>
      <c r="T1388" t="s">
        <v>415</v>
      </c>
      <c r="U1388">
        <v>3.3293238999999999E-8</v>
      </c>
      <c r="V1388" cm="1">
        <f t="array" ref="V1388">(_xlfn._xlws.FILTER(Table3[Column2],Table3[Column2]=Table5[[#This Row],[Column1]],"")=Table5[[#This Row],[Column1]])*Table5[[#This Row],[Column3]]</f>
        <v>0</v>
      </c>
      <c r="X1388" t="s">
        <v>1269</v>
      </c>
      <c r="Y1388" t="s">
        <v>415</v>
      </c>
      <c r="Z1388">
        <v>1.7354403000000001E-8</v>
      </c>
      <c r="AA1388">
        <f>_xlfn.XLOOKUP(Table4[[#This Row],[Column1]],Table2[Column1],Table2[Column3])</f>
        <v>1.7354403000000001E-8</v>
      </c>
      <c r="AB1388">
        <f>(Table4[[#This Row],[old flux]]-Table4[[#This Row],[Column3]])/Table4[[#This Row],[old flux]]</f>
        <v>0</v>
      </c>
    </row>
    <row r="1389" spans="6:28" hidden="1" x14ac:dyDescent="0.2">
      <c r="F1389" t="s">
        <v>7140</v>
      </c>
      <c r="G1389">
        <f>_xlfn.XLOOKUP(SUBSTITUTE(Table6[[#This Row],[rxn]],"'",""),Table1[rxnid2],Table1[kapp (1/h)],MEDIAN(Table1[kapp (1/h)]))</f>
        <v>24803.684102600713</v>
      </c>
      <c r="J1389" t="s">
        <v>1499</v>
      </c>
      <c r="K1389" t="s">
        <v>415</v>
      </c>
      <c r="L1389">
        <v>1.18852642E-7</v>
      </c>
      <c r="M1389" cm="1">
        <f t="array" ref="M1389">(_xlfn._xlws.FILTER(Table3[Column2],Table3[Column2]=Table2[[#This Row],[Column1]],"")=Table2[[#This Row],[Column1]])*Table2[[#This Row],[Column3]]</f>
        <v>0</v>
      </c>
      <c r="P1389" t="s">
        <v>3266</v>
      </c>
      <c r="Q1389" t="str">
        <f>SUBSTITUTE(Table3[[#This Row],[Column1]],"'","")</f>
        <v>RXN-FACOAE40_x_FWD-YJR019C</v>
      </c>
      <c r="S1389" t="s">
        <v>1499</v>
      </c>
      <c r="T1389" t="s">
        <v>415</v>
      </c>
      <c r="U1389">
        <v>1.18852642E-7</v>
      </c>
      <c r="V1389" cm="1">
        <f t="array" ref="V1389">(_xlfn._xlws.FILTER(Table3[Column2],Table3[Column2]=Table5[[#This Row],[Column1]],"")=Table5[[#This Row],[Column1]])*Table5[[#This Row],[Column3]]</f>
        <v>0</v>
      </c>
      <c r="X1389" t="s">
        <v>1270</v>
      </c>
      <c r="Y1389" t="s">
        <v>415</v>
      </c>
      <c r="Z1389">
        <v>1.7354403000000001E-8</v>
      </c>
      <c r="AA1389">
        <f>_xlfn.XLOOKUP(Table4[[#This Row],[Column1]],Table2[Column1],Table2[Column3])</f>
        <v>1.7354403000000001E-8</v>
      </c>
      <c r="AB1389">
        <f>(Table4[[#This Row],[old flux]]-Table4[[#This Row],[Column3]])/Table4[[#This Row],[old flux]]</f>
        <v>0</v>
      </c>
    </row>
    <row r="1390" spans="6:28" hidden="1" x14ac:dyDescent="0.2">
      <c r="F1390" t="s">
        <v>7141</v>
      </c>
      <c r="G1390">
        <f>_xlfn.XLOOKUP(SUBSTITUTE(Table6[[#This Row],[rxn]],"'",""),Table1[rxnid2],Table1[kapp (1/h)],MEDIAN(Table1[kapp (1/h)]))</f>
        <v>24803.684102600713</v>
      </c>
      <c r="J1390" t="s">
        <v>1500</v>
      </c>
      <c r="K1390" t="s">
        <v>415</v>
      </c>
      <c r="L1390">
        <v>1.544667751E-6</v>
      </c>
      <c r="M1390" cm="1">
        <f t="array" ref="M1390">(_xlfn._xlws.FILTER(Table3[Column2],Table3[Column2]=Table2[[#This Row],[Column1]],"")=Table2[[#This Row],[Column1]])*Table2[[#This Row],[Column3]]</f>
        <v>0</v>
      </c>
      <c r="P1390" t="s">
        <v>3267</v>
      </c>
      <c r="Q1390" t="str">
        <f>SUBSTITUTE(Table3[[#This Row],[Column1]],"'","")</f>
        <v>RXN-FACOAE60_x_FWD-YJR019C</v>
      </c>
      <c r="S1390" t="s">
        <v>1500</v>
      </c>
      <c r="T1390" t="s">
        <v>415</v>
      </c>
      <c r="U1390">
        <v>1.544667751E-6</v>
      </c>
      <c r="V1390" cm="1">
        <f t="array" ref="V1390">(_xlfn._xlws.FILTER(Table3[Column2],Table3[Column2]=Table5[[#This Row],[Column1]],"")=Table5[[#This Row],[Column1]])*Table5[[#This Row],[Column3]]</f>
        <v>0</v>
      </c>
      <c r="X1390" t="s">
        <v>1271</v>
      </c>
      <c r="Y1390" t="s">
        <v>415</v>
      </c>
      <c r="Z1390">
        <v>1.7354403000000001E-8</v>
      </c>
      <c r="AA1390">
        <f>_xlfn.XLOOKUP(Table4[[#This Row],[Column1]],Table2[Column1],Table2[Column3])</f>
        <v>1.7354403000000001E-8</v>
      </c>
      <c r="AB1390">
        <f>(Table4[[#This Row],[old flux]]-Table4[[#This Row],[Column3]])/Table4[[#This Row],[old flux]]</f>
        <v>0</v>
      </c>
    </row>
    <row r="1391" spans="6:28" hidden="1" x14ac:dyDescent="0.2">
      <c r="F1391" t="s">
        <v>7142</v>
      </c>
      <c r="G1391">
        <f>_xlfn.XLOOKUP(SUBSTITUTE(Table6[[#This Row],[rxn]],"'",""),Table1[rxnid2],Table1[kapp (1/h)],MEDIAN(Table1[kapp (1/h)]))</f>
        <v>24803.684102600713</v>
      </c>
      <c r="J1391" t="s">
        <v>1501</v>
      </c>
      <c r="K1391" t="s">
        <v>415</v>
      </c>
      <c r="L1391">
        <v>6.9498515999999997E-8</v>
      </c>
      <c r="M1391" cm="1">
        <f t="array" ref="M1391">(_xlfn._xlws.FILTER(Table3[Column2],Table3[Column2]=Table2[[#This Row],[Column1]],"")=Table2[[#This Row],[Column1]])*Table2[[#This Row],[Column3]]</f>
        <v>0</v>
      </c>
      <c r="P1391" t="s">
        <v>3268</v>
      </c>
      <c r="Q1391" t="str">
        <f>SUBSTITUTE(Table3[[#This Row],[Column1]],"'","")</f>
        <v>RXN-FACOAE161_x_FWD-YJR019C</v>
      </c>
      <c r="S1391" t="s">
        <v>1501</v>
      </c>
      <c r="T1391" t="s">
        <v>415</v>
      </c>
      <c r="U1391">
        <v>6.9498515999999997E-8</v>
      </c>
      <c r="V1391" cm="1">
        <f t="array" ref="V1391">(_xlfn._xlws.FILTER(Table3[Column2],Table3[Column2]=Table5[[#This Row],[Column1]],"")=Table5[[#This Row],[Column1]])*Table5[[#This Row],[Column3]]</f>
        <v>0</v>
      </c>
      <c r="X1391" t="s">
        <v>1272</v>
      </c>
      <c r="Y1391" t="s">
        <v>415</v>
      </c>
      <c r="Z1391">
        <v>1.7354403000000001E-8</v>
      </c>
      <c r="AA1391">
        <f>_xlfn.XLOOKUP(Table4[[#This Row],[Column1]],Table2[Column1],Table2[Column3])</f>
        <v>1.7354403000000001E-8</v>
      </c>
      <c r="AB1391">
        <f>(Table4[[#This Row],[old flux]]-Table4[[#This Row],[Column3]])/Table4[[#This Row],[old flux]]</f>
        <v>0</v>
      </c>
    </row>
    <row r="1392" spans="6:28" hidden="1" x14ac:dyDescent="0.2">
      <c r="F1392" t="s">
        <v>7143</v>
      </c>
      <c r="G1392">
        <f>_xlfn.XLOOKUP(SUBSTITUTE(Table6[[#This Row],[rxn]],"'",""),Table1[rxnid2],Table1[kapp (1/h)],MEDIAN(Table1[kapp (1/h)]))</f>
        <v>24803.684102600713</v>
      </c>
      <c r="J1392" t="s">
        <v>1502</v>
      </c>
      <c r="K1392" t="s">
        <v>415</v>
      </c>
      <c r="L1392">
        <v>1.5808847E-8</v>
      </c>
      <c r="M1392" cm="1">
        <f t="array" ref="M1392">(_xlfn._xlws.FILTER(Table3[Column2],Table3[Column2]=Table2[[#This Row],[Column1]],"")=Table2[[#This Row],[Column1]])*Table2[[#This Row],[Column3]]</f>
        <v>0</v>
      </c>
      <c r="P1392" t="s">
        <v>3269</v>
      </c>
      <c r="Q1392" t="str">
        <f>SUBSTITUTE(Table3[[#This Row],[Column1]],"'","")</f>
        <v>RXN-FACOAE181_x_FWD-YJR019C</v>
      </c>
      <c r="S1392" t="s">
        <v>1502</v>
      </c>
      <c r="T1392" t="s">
        <v>415</v>
      </c>
      <c r="U1392">
        <v>1.5808847E-8</v>
      </c>
      <c r="V1392" cm="1">
        <f t="array" ref="V1392">(_xlfn._xlws.FILTER(Table3[Column2],Table3[Column2]=Table5[[#This Row],[Column1]],"")=Table5[[#This Row],[Column1]])*Table5[[#This Row],[Column3]]</f>
        <v>0</v>
      </c>
      <c r="X1392" t="s">
        <v>1273</v>
      </c>
      <c r="Y1392" t="s">
        <v>415</v>
      </c>
      <c r="Z1392">
        <v>1.7354403000000001E-8</v>
      </c>
      <c r="AA1392">
        <f>_xlfn.XLOOKUP(Table4[[#This Row],[Column1]],Table2[Column1],Table2[Column3])</f>
        <v>1.7354403000000001E-8</v>
      </c>
      <c r="AB1392">
        <f>(Table4[[#This Row],[old flux]]-Table4[[#This Row],[Column3]])/Table4[[#This Row],[old flux]]</f>
        <v>0</v>
      </c>
    </row>
    <row r="1393" spans="6:28" hidden="1" x14ac:dyDescent="0.2">
      <c r="F1393" t="s">
        <v>7144</v>
      </c>
      <c r="G1393">
        <f>_xlfn.XLOOKUP(SUBSTITUTE(Table6[[#This Row],[rxn]],"'",""),Table1[rxnid2],Table1[kapp (1/h)],MEDIAN(Table1[kapp (1/h)]))</f>
        <v>24803.684102600713</v>
      </c>
      <c r="J1393" t="s">
        <v>1503</v>
      </c>
      <c r="K1393" t="s">
        <v>415</v>
      </c>
      <c r="L1393">
        <v>2.6994466999999999E-7</v>
      </c>
      <c r="M1393" cm="1">
        <f t="array" ref="M1393">(_xlfn._xlws.FILTER(Table3[Column2],Table3[Column2]=Table2[[#This Row],[Column1]],"")=Table2[[#This Row],[Column1]])*Table2[[#This Row],[Column3]]</f>
        <v>0</v>
      </c>
      <c r="P1393" t="s">
        <v>3270</v>
      </c>
      <c r="Q1393" t="str">
        <f>SUBSTITUTE(Table3[[#This Row],[Column1]],"'","")</f>
        <v>RXN-ACOAO40_x_FWD-YGL205W</v>
      </c>
      <c r="S1393" t="s">
        <v>1503</v>
      </c>
      <c r="T1393" t="s">
        <v>415</v>
      </c>
      <c r="U1393">
        <v>2.6994466999999999E-7</v>
      </c>
      <c r="V1393" cm="1">
        <f t="array" ref="V1393">(_xlfn._xlws.FILTER(Table3[Column2],Table3[Column2]=Table5[[#This Row],[Column1]],"")=Table5[[#This Row],[Column1]])*Table5[[#This Row],[Column3]]</f>
        <v>0</v>
      </c>
      <c r="X1393" t="s">
        <v>1274</v>
      </c>
      <c r="Y1393" t="s">
        <v>415</v>
      </c>
      <c r="Z1393">
        <v>1.7354403000000001E-8</v>
      </c>
      <c r="AA1393">
        <f>_xlfn.XLOOKUP(Table4[[#This Row],[Column1]],Table2[Column1],Table2[Column3])</f>
        <v>1.7354403000000001E-8</v>
      </c>
      <c r="AB1393">
        <f>(Table4[[#This Row],[old flux]]-Table4[[#This Row],[Column3]])/Table4[[#This Row],[old flux]]</f>
        <v>0</v>
      </c>
    </row>
    <row r="1394" spans="6:28" hidden="1" x14ac:dyDescent="0.2">
      <c r="F1394" t="s">
        <v>7145</v>
      </c>
      <c r="G1394">
        <f>_xlfn.XLOOKUP(SUBSTITUTE(Table6[[#This Row],[rxn]],"'",""),Table1[rxnid2],Table1[kapp (1/h)],MEDIAN(Table1[kapp (1/h)]))</f>
        <v>24803.684102600713</v>
      </c>
      <c r="J1394" t="s">
        <v>1504</v>
      </c>
      <c r="K1394" t="s">
        <v>415</v>
      </c>
      <c r="L1394">
        <v>3.3066064200000002E-7</v>
      </c>
      <c r="M1394" cm="1">
        <f t="array" ref="M1394">(_xlfn._xlws.FILTER(Table3[Column2],Table3[Column2]=Table2[[#This Row],[Column1]],"")=Table2[[#This Row],[Column1]])*Table2[[#This Row],[Column3]]</f>
        <v>0</v>
      </c>
      <c r="P1394" t="s">
        <v>3271</v>
      </c>
      <c r="Q1394" t="str">
        <f>SUBSTITUTE(Table3[[#This Row],[Column1]],"'","")</f>
        <v>RXN-ACOAO60_x_FWD-YGL205W</v>
      </c>
      <c r="S1394" t="s">
        <v>1504</v>
      </c>
      <c r="T1394" t="s">
        <v>415</v>
      </c>
      <c r="U1394">
        <v>3.3066064200000002E-7</v>
      </c>
      <c r="V1394" cm="1">
        <f t="array" ref="V1394">(_xlfn._xlws.FILTER(Table3[Column2],Table3[Column2]=Table5[[#This Row],[Column1]],"")=Table5[[#This Row],[Column1]])*Table5[[#This Row],[Column3]]</f>
        <v>0</v>
      </c>
      <c r="X1394" t="s">
        <v>1275</v>
      </c>
      <c r="Y1394" t="s">
        <v>415</v>
      </c>
      <c r="Z1394">
        <v>1.7354403000000001E-8</v>
      </c>
      <c r="AA1394">
        <f>_xlfn.XLOOKUP(Table4[[#This Row],[Column1]],Table2[Column1],Table2[Column3])</f>
        <v>1.7354403000000001E-8</v>
      </c>
      <c r="AB1394">
        <f>(Table4[[#This Row],[old flux]]-Table4[[#This Row],[Column3]])/Table4[[#This Row],[old flux]]</f>
        <v>0</v>
      </c>
    </row>
    <row r="1395" spans="6:28" hidden="1" x14ac:dyDescent="0.2">
      <c r="F1395" t="s">
        <v>7146</v>
      </c>
      <c r="G1395">
        <f>_xlfn.XLOOKUP(SUBSTITUTE(Table6[[#This Row],[rxn]],"'",""),Table1[rxnid2],Table1[kapp (1/h)],MEDIAN(Table1[kapp (1/h)]))</f>
        <v>24803.684102600713</v>
      </c>
      <c r="J1395" t="s">
        <v>1505</v>
      </c>
      <c r="K1395" t="s">
        <v>415</v>
      </c>
      <c r="L1395">
        <v>2.8734302000000001E-8</v>
      </c>
      <c r="M1395" cm="1">
        <f t="array" ref="M1395">(_xlfn._xlws.FILTER(Table3[Column2],Table3[Column2]=Table2[[#This Row],[Column1]],"")=Table2[[#This Row],[Column1]])*Table2[[#This Row],[Column3]]</f>
        <v>0</v>
      </c>
      <c r="P1395" t="s">
        <v>3272</v>
      </c>
      <c r="Q1395" t="str">
        <f>SUBSTITUTE(Table3[[#This Row],[Column1]],"'","")</f>
        <v>RXN-ACOAO80_x_FWD-YGL205W</v>
      </c>
      <c r="S1395" t="s">
        <v>1505</v>
      </c>
      <c r="T1395" t="s">
        <v>415</v>
      </c>
      <c r="U1395">
        <v>2.8734302000000001E-8</v>
      </c>
      <c r="V1395" cm="1">
        <f t="array" ref="V1395">(_xlfn._xlws.FILTER(Table3[Column2],Table3[Column2]=Table5[[#This Row],[Column1]],"")=Table5[[#This Row],[Column1]])*Table5[[#This Row],[Column3]]</f>
        <v>0</v>
      </c>
      <c r="X1395" t="s">
        <v>1276</v>
      </c>
      <c r="Y1395" t="s">
        <v>415</v>
      </c>
      <c r="Z1395">
        <v>1.7354403000000001E-8</v>
      </c>
      <c r="AA1395">
        <f>_xlfn.XLOOKUP(Table4[[#This Row],[Column1]],Table2[Column1],Table2[Column3])</f>
        <v>1.7354403000000001E-8</v>
      </c>
      <c r="AB1395">
        <f>(Table4[[#This Row],[old flux]]-Table4[[#This Row],[Column3]])/Table4[[#This Row],[old flux]]</f>
        <v>0</v>
      </c>
    </row>
    <row r="1396" spans="6:28" hidden="1" x14ac:dyDescent="0.2">
      <c r="F1396" t="s">
        <v>7147</v>
      </c>
      <c r="G1396">
        <f>_xlfn.XLOOKUP(SUBSTITUTE(Table6[[#This Row],[rxn]],"'",""),Table1[rxnid2],Table1[kapp (1/h)],MEDIAN(Table1[kapp (1/h)]))</f>
        <v>24803.684102600713</v>
      </c>
      <c r="J1396" t="s">
        <v>1506</v>
      </c>
      <c r="K1396" t="s">
        <v>415</v>
      </c>
      <c r="L1396">
        <v>1.5828961199999999E-7</v>
      </c>
      <c r="M1396" cm="1">
        <f t="array" ref="M1396">(_xlfn._xlws.FILTER(Table3[Column2],Table3[Column2]=Table2[[#This Row],[Column1]],"")=Table2[[#This Row],[Column1]])*Table2[[#This Row],[Column3]]</f>
        <v>0</v>
      </c>
      <c r="P1396" t="s">
        <v>3273</v>
      </c>
      <c r="Q1396" t="str">
        <f>SUBSTITUTE(Table3[[#This Row],[Column1]],"'","")</f>
        <v>RXN-ACOAO200_x_FWD-YGL205W</v>
      </c>
      <c r="S1396" t="s">
        <v>1506</v>
      </c>
      <c r="T1396" t="s">
        <v>415</v>
      </c>
      <c r="U1396">
        <v>1.5828961199999999E-7</v>
      </c>
      <c r="V1396" cm="1">
        <f t="array" ref="V1396">(_xlfn._xlws.FILTER(Table3[Column2],Table3[Column2]=Table5[[#This Row],[Column1]],"")=Table5[[#This Row],[Column1]])*Table5[[#This Row],[Column3]]</f>
        <v>0</v>
      </c>
      <c r="X1396" t="s">
        <v>1277</v>
      </c>
      <c r="Y1396" t="s">
        <v>415</v>
      </c>
      <c r="Z1396">
        <v>1.7354403000000001E-8</v>
      </c>
      <c r="AA1396">
        <f>_xlfn.XLOOKUP(Table4[[#This Row],[Column1]],Table2[Column1],Table2[Column3])</f>
        <v>1.7354403000000001E-8</v>
      </c>
      <c r="AB1396">
        <f>(Table4[[#This Row],[old flux]]-Table4[[#This Row],[Column3]])/Table4[[#This Row],[old flux]]</f>
        <v>0</v>
      </c>
    </row>
    <row r="1397" spans="6:28" hidden="1" x14ac:dyDescent="0.2">
      <c r="F1397" t="s">
        <v>7148</v>
      </c>
      <c r="G1397">
        <f>_xlfn.XLOOKUP(SUBSTITUTE(Table6[[#This Row],[rxn]],"'",""),Table1[rxnid2],Table1[kapp (1/h)],MEDIAN(Table1[kapp (1/h)]))</f>
        <v>24803.684102600713</v>
      </c>
      <c r="J1397" t="s">
        <v>1507</v>
      </c>
      <c r="K1397" t="s">
        <v>415</v>
      </c>
      <c r="L1397">
        <v>3.2309133999999998E-8</v>
      </c>
      <c r="M1397" cm="1">
        <f t="array" ref="M1397">(_xlfn._xlws.FILTER(Table3[Column2],Table3[Column2]=Table2[[#This Row],[Column1]],"")=Table2[[#This Row],[Column1]])*Table2[[#This Row],[Column3]]</f>
        <v>0</v>
      </c>
      <c r="P1397" t="s">
        <v>3274</v>
      </c>
      <c r="Q1397" t="str">
        <f>SUBSTITUTE(Table3[[#This Row],[Column1]],"'","")</f>
        <v>RXN-ACOAO220_x_FWD-YGL205W</v>
      </c>
      <c r="S1397" t="s">
        <v>1507</v>
      </c>
      <c r="T1397" t="s">
        <v>415</v>
      </c>
      <c r="U1397">
        <v>3.2309133999999998E-8</v>
      </c>
      <c r="V1397" cm="1">
        <f t="array" ref="V1397">(_xlfn._xlws.FILTER(Table3[Column2],Table3[Column2]=Table5[[#This Row],[Column1]],"")=Table5[[#This Row],[Column1]])*Table5[[#This Row],[Column3]]</f>
        <v>0</v>
      </c>
      <c r="X1397" t="s">
        <v>1278</v>
      </c>
      <c r="Y1397" t="s">
        <v>415</v>
      </c>
      <c r="Z1397">
        <v>1.7354403000000001E-8</v>
      </c>
      <c r="AA1397">
        <f>_xlfn.XLOOKUP(Table4[[#This Row],[Column1]],Table2[Column1],Table2[Column3])</f>
        <v>1.7354403000000001E-8</v>
      </c>
      <c r="AB1397">
        <f>(Table4[[#This Row],[old flux]]-Table4[[#This Row],[Column3]])/Table4[[#This Row],[old flux]]</f>
        <v>0</v>
      </c>
    </row>
    <row r="1398" spans="6:28" hidden="1" x14ac:dyDescent="0.2">
      <c r="F1398" t="s">
        <v>7149</v>
      </c>
      <c r="G1398">
        <f>_xlfn.XLOOKUP(SUBSTITUTE(Table6[[#This Row],[rxn]],"'",""),Table1[rxnid2],Table1[kapp (1/h)],MEDIAN(Table1[kapp (1/h)]))</f>
        <v>24803.684102600713</v>
      </c>
      <c r="J1398" t="s">
        <v>1508</v>
      </c>
      <c r="K1398" t="s">
        <v>415</v>
      </c>
      <c r="L1398">
        <v>8.3377851699999996E-7</v>
      </c>
      <c r="M1398" cm="1">
        <f t="array" ref="M1398">(_xlfn._xlws.FILTER(Table3[Column2],Table3[Column2]=Table2[[#This Row],[Column1]],"")=Table2[[#This Row],[Column1]])*Table2[[#This Row],[Column3]]</f>
        <v>0</v>
      </c>
      <c r="P1398" t="s">
        <v>3275</v>
      </c>
      <c r="Q1398" t="str">
        <f>SUBSTITUTE(Table3[[#This Row],[Column1]],"'","")</f>
        <v>RXN-ACOAO240_x_FWD-YGL205W</v>
      </c>
      <c r="S1398" t="s">
        <v>1508</v>
      </c>
      <c r="T1398" t="s">
        <v>415</v>
      </c>
      <c r="U1398">
        <v>8.3377851699999996E-7</v>
      </c>
      <c r="V1398" cm="1">
        <f t="array" ref="V1398">(_xlfn._xlws.FILTER(Table3[Column2],Table3[Column2]=Table5[[#This Row],[Column1]],"")=Table5[[#This Row],[Column1]])*Table5[[#This Row],[Column3]]</f>
        <v>0</v>
      </c>
      <c r="X1398" t="s">
        <v>1279</v>
      </c>
      <c r="Y1398" t="s">
        <v>415</v>
      </c>
      <c r="Z1398">
        <v>1.7354403000000001E-8</v>
      </c>
      <c r="AA1398">
        <f>_xlfn.XLOOKUP(Table4[[#This Row],[Column1]],Table2[Column1],Table2[Column3])</f>
        <v>1.7354403000000001E-8</v>
      </c>
      <c r="AB1398">
        <f>(Table4[[#This Row],[old flux]]-Table4[[#This Row],[Column3]])/Table4[[#This Row],[old flux]]</f>
        <v>0</v>
      </c>
    </row>
    <row r="1399" spans="6:28" hidden="1" x14ac:dyDescent="0.2">
      <c r="F1399" t="s">
        <v>7150</v>
      </c>
      <c r="G1399">
        <f>_xlfn.XLOOKUP(SUBSTITUTE(Table6[[#This Row],[rxn]],"'",""),Table1[rxnid2],Table1[kapp (1/h)],MEDIAN(Table1[kapp (1/h)]))</f>
        <v>24803.684102600713</v>
      </c>
      <c r="J1399" t="s">
        <v>1509</v>
      </c>
      <c r="K1399" t="s">
        <v>415</v>
      </c>
      <c r="L1399">
        <v>4.8152467099999999E-7</v>
      </c>
      <c r="M1399" cm="1">
        <f t="array" ref="M1399">(_xlfn._xlws.FILTER(Table3[Column2],Table3[Column2]=Table2[[#This Row],[Column1]],"")=Table2[[#This Row],[Column1]])*Table2[[#This Row],[Column3]]</f>
        <v>0</v>
      </c>
      <c r="P1399" t="s">
        <v>3276</v>
      </c>
      <c r="Q1399" t="str">
        <f>SUBSTITUTE(Table3[[#This Row],[Column1]],"'","")</f>
        <v>RXN-ACOAO161b_x_FWD-YGL205W</v>
      </c>
      <c r="S1399" t="s">
        <v>1509</v>
      </c>
      <c r="T1399" t="s">
        <v>415</v>
      </c>
      <c r="U1399">
        <v>4.8152467099999999E-7</v>
      </c>
      <c r="V1399" cm="1">
        <f t="array" ref="V1399">(_xlfn._xlws.FILTER(Table3[Column2],Table3[Column2]=Table5[[#This Row],[Column1]],"")=Table5[[#This Row],[Column1]])*Table5[[#This Row],[Column3]]</f>
        <v>0</v>
      </c>
      <c r="X1399" t="s">
        <v>1280</v>
      </c>
      <c r="Y1399" t="s">
        <v>415</v>
      </c>
      <c r="Z1399">
        <v>1.7354403000000001E-8</v>
      </c>
      <c r="AA1399">
        <f>_xlfn.XLOOKUP(Table4[[#This Row],[Column1]],Table2[Column1],Table2[Column3])</f>
        <v>1.7354403000000001E-8</v>
      </c>
      <c r="AB1399">
        <f>(Table4[[#This Row],[old flux]]-Table4[[#This Row],[Column3]])/Table4[[#This Row],[old flux]]</f>
        <v>0</v>
      </c>
    </row>
    <row r="1400" spans="6:28" hidden="1" x14ac:dyDescent="0.2">
      <c r="F1400" t="s">
        <v>7151</v>
      </c>
      <c r="G1400">
        <f>_xlfn.XLOOKUP(SUBSTITUTE(Table6[[#This Row],[rxn]],"'",""),Table1[rxnid2],Table1[kapp (1/h)],MEDIAN(Table1[kapp (1/h)]))</f>
        <v>24803.684102600713</v>
      </c>
      <c r="J1400" t="s">
        <v>1510</v>
      </c>
      <c r="K1400" t="s">
        <v>415</v>
      </c>
      <c r="L1400">
        <v>8.3377851699999996E-7</v>
      </c>
      <c r="M1400" cm="1">
        <f t="array" ref="M1400">(_xlfn._xlws.FILTER(Table3[Column2],Table3[Column2]=Table2[[#This Row],[Column1]],"")=Table2[[#This Row],[Column1]])*Table2[[#This Row],[Column3]]</f>
        <v>0</v>
      </c>
      <c r="P1400" t="s">
        <v>3277</v>
      </c>
      <c r="Q1400" t="str">
        <f>SUBSTITUTE(Table3[[#This Row],[Column1]],"'","")</f>
        <v>RXN-ACOAO141b_x_FWD-YGL205W</v>
      </c>
      <c r="S1400" t="s">
        <v>1510</v>
      </c>
      <c r="T1400" t="s">
        <v>415</v>
      </c>
      <c r="U1400">
        <v>8.3377851699999996E-7</v>
      </c>
      <c r="V1400" cm="1">
        <f t="array" ref="V1400">(_xlfn._xlws.FILTER(Table3[Column2],Table3[Column2]=Table5[[#This Row],[Column1]],"")=Table5[[#This Row],[Column1]])*Table5[[#This Row],[Column3]]</f>
        <v>0</v>
      </c>
      <c r="X1400" t="s">
        <v>1281</v>
      </c>
      <c r="Y1400" t="s">
        <v>415</v>
      </c>
      <c r="Z1400">
        <v>1.7354403000000001E-8</v>
      </c>
      <c r="AA1400">
        <f>_xlfn.XLOOKUP(Table4[[#This Row],[Column1]],Table2[Column1],Table2[Column3])</f>
        <v>1.7354403000000001E-8</v>
      </c>
      <c r="AB1400">
        <f>(Table4[[#This Row],[old flux]]-Table4[[#This Row],[Column3]])/Table4[[#This Row],[old flux]]</f>
        <v>0</v>
      </c>
    </row>
    <row r="1401" spans="6:28" hidden="1" x14ac:dyDescent="0.2">
      <c r="F1401" t="s">
        <v>7152</v>
      </c>
      <c r="G1401">
        <f>_xlfn.XLOOKUP(SUBSTITUTE(Table6[[#This Row],[rxn]],"'",""),Table1[rxnid2],Table1[kapp (1/h)],MEDIAN(Table1[kapp (1/h)]))</f>
        <v>24803.684102600713</v>
      </c>
      <c r="J1401" t="s">
        <v>1511</v>
      </c>
      <c r="K1401" t="s">
        <v>415</v>
      </c>
      <c r="L1401">
        <v>9.0163020000000004E-8</v>
      </c>
      <c r="M1401" cm="1">
        <f t="array" ref="M1401">(_xlfn._xlws.FILTER(Table3[Column2],Table3[Column2]=Table2[[#This Row],[Column1]],"")=Table2[[#This Row],[Column1]])*Table2[[#This Row],[Column3]]</f>
        <v>0</v>
      </c>
      <c r="P1401" t="s">
        <v>3278</v>
      </c>
      <c r="Q1401" t="str">
        <f>SUBSTITUTE(Table3[[#This Row],[Column1]],"'","")</f>
        <v>RXN-ACOAO121a_x_FWD-YGL205W</v>
      </c>
      <c r="S1401" t="s">
        <v>1511</v>
      </c>
      <c r="T1401" t="s">
        <v>415</v>
      </c>
      <c r="U1401">
        <v>9.0163020000000004E-8</v>
      </c>
      <c r="V1401" cm="1">
        <f t="array" ref="V1401">(_xlfn._xlws.FILTER(Table3[Column2],Table3[Column2]=Table5[[#This Row],[Column1]],"")=Table5[[#This Row],[Column1]])*Table5[[#This Row],[Column3]]</f>
        <v>0</v>
      </c>
      <c r="X1401" t="s">
        <v>1282</v>
      </c>
      <c r="Y1401" t="s">
        <v>415</v>
      </c>
      <c r="Z1401">
        <v>1.7354403000000001E-8</v>
      </c>
      <c r="AA1401">
        <f>_xlfn.XLOOKUP(Table4[[#This Row],[Column1]],Table2[Column1],Table2[Column3])</f>
        <v>1.7354403000000001E-8</v>
      </c>
      <c r="AB1401">
        <f>(Table4[[#This Row],[old flux]]-Table4[[#This Row],[Column3]])/Table4[[#This Row],[old flux]]</f>
        <v>0</v>
      </c>
    </row>
    <row r="1402" spans="6:28" hidden="1" x14ac:dyDescent="0.2">
      <c r="F1402" t="s">
        <v>7153</v>
      </c>
      <c r="G1402">
        <f>_xlfn.XLOOKUP(SUBSTITUTE(Table6[[#This Row],[rxn]],"'",""),Table1[rxnid2],Table1[kapp (1/h)],MEDIAN(Table1[kapp (1/h)]))</f>
        <v>24803.684102600713</v>
      </c>
      <c r="J1402" t="s">
        <v>1512</v>
      </c>
      <c r="K1402" t="s">
        <v>415</v>
      </c>
      <c r="L1402">
        <v>1.8261160029999999E-6</v>
      </c>
      <c r="M1402" cm="1">
        <f t="array" ref="M1402">(_xlfn._xlws.FILTER(Table3[Column2],Table3[Column2]=Table2[[#This Row],[Column1]],"")=Table2[[#This Row],[Column1]])*Table2[[#This Row],[Column3]]</f>
        <v>0</v>
      </c>
      <c r="P1402" t="s">
        <v>3279</v>
      </c>
      <c r="Q1402" t="str">
        <f>SUBSTITUTE(Table3[[#This Row],[Column1]],"'","")</f>
        <v>RXN-ACOAO181a_x_FWD-YGL205W</v>
      </c>
      <c r="S1402" t="s">
        <v>1512</v>
      </c>
      <c r="T1402" t="s">
        <v>415</v>
      </c>
      <c r="U1402">
        <v>1.8261160029999999E-6</v>
      </c>
      <c r="V1402" cm="1">
        <f t="array" ref="V1402">(_xlfn._xlws.FILTER(Table3[Column2],Table3[Column2]=Table5[[#This Row],[Column1]],"")=Table5[[#This Row],[Column1]])*Table5[[#This Row],[Column3]]</f>
        <v>0</v>
      </c>
      <c r="X1402" t="s">
        <v>1283</v>
      </c>
      <c r="Y1402" t="s">
        <v>415</v>
      </c>
      <c r="Z1402">
        <v>1.7354403000000001E-8</v>
      </c>
      <c r="AA1402">
        <f>_xlfn.XLOOKUP(Table4[[#This Row],[Column1]],Table2[Column1],Table2[Column3])</f>
        <v>1.7354403000000001E-8</v>
      </c>
      <c r="AB1402">
        <f>(Table4[[#This Row],[old flux]]-Table4[[#This Row],[Column3]])/Table4[[#This Row],[old flux]]</f>
        <v>0</v>
      </c>
    </row>
    <row r="1403" spans="6:28" hidden="1" x14ac:dyDescent="0.2">
      <c r="F1403" t="s">
        <v>7154</v>
      </c>
      <c r="G1403">
        <f>_xlfn.XLOOKUP(SUBSTITUTE(Table6[[#This Row],[rxn]],"'",""),Table1[rxnid2],Table1[kapp (1/h)],MEDIAN(Table1[kapp (1/h)]))</f>
        <v>24803.684102600713</v>
      </c>
      <c r="J1403" t="s">
        <v>1513</v>
      </c>
      <c r="K1403" t="s">
        <v>415</v>
      </c>
      <c r="L1403">
        <v>1.3556349E-8</v>
      </c>
      <c r="M1403" cm="1">
        <f t="array" ref="M1403">(_xlfn._xlws.FILTER(Table3[Column2],Table3[Column2]=Table2[[#This Row],[Column1]],"")=Table2[[#This Row],[Column1]])*Table2[[#This Row],[Column3]]</f>
        <v>0</v>
      </c>
      <c r="P1403" t="s">
        <v>3280</v>
      </c>
      <c r="Q1403" t="str">
        <f>SUBSTITUTE(Table3[[#This Row],[Column1]],"'","")</f>
        <v>RXN-ACOAO161a_x_FWD-YGL205W</v>
      </c>
      <c r="S1403" t="s">
        <v>1513</v>
      </c>
      <c r="T1403" t="s">
        <v>415</v>
      </c>
      <c r="U1403">
        <v>1.3556349E-8</v>
      </c>
      <c r="V1403" cm="1">
        <f t="array" ref="V1403">(_xlfn._xlws.FILTER(Table3[Column2],Table3[Column2]=Table5[[#This Row],[Column1]],"")=Table5[[#This Row],[Column1]])*Table5[[#This Row],[Column3]]</f>
        <v>0</v>
      </c>
      <c r="X1403" t="s">
        <v>1284</v>
      </c>
      <c r="Y1403" t="s">
        <v>415</v>
      </c>
      <c r="Z1403">
        <v>1.7354403000000001E-8</v>
      </c>
      <c r="AA1403">
        <f>_xlfn.XLOOKUP(Table4[[#This Row],[Column1]],Table2[Column1],Table2[Column3])</f>
        <v>1.7354403000000001E-8</v>
      </c>
      <c r="AB1403">
        <f>(Table4[[#This Row],[old flux]]-Table4[[#This Row],[Column3]])/Table4[[#This Row],[old flux]]</f>
        <v>0</v>
      </c>
    </row>
    <row r="1404" spans="6:28" hidden="1" x14ac:dyDescent="0.2">
      <c r="F1404" t="s">
        <v>7155</v>
      </c>
      <c r="G1404">
        <f>_xlfn.XLOOKUP(SUBSTITUTE(Table6[[#This Row],[rxn]],"'",""),Table1[rxnid2],Table1[kapp (1/h)],MEDIAN(Table1[kapp (1/h)]))</f>
        <v>24803.684102600713</v>
      </c>
      <c r="J1404" t="s">
        <v>1514</v>
      </c>
      <c r="K1404" t="s">
        <v>415</v>
      </c>
      <c r="L1404">
        <v>5.8222813000000001E-8</v>
      </c>
      <c r="M1404" cm="1">
        <f t="array" ref="M1404">(_xlfn._xlws.FILTER(Table3[Column2],Table3[Column2]=Table2[[#This Row],[Column1]],"")=Table2[[#This Row],[Column1]])*Table2[[#This Row],[Column3]]</f>
        <v>0</v>
      </c>
      <c r="P1404" t="s">
        <v>3281</v>
      </c>
      <c r="Q1404" t="str">
        <f>SUBSTITUTE(Table3[[#This Row],[Column1]],"'","")</f>
        <v>RXN-ACOAO141a_x_FWD-YGL205W</v>
      </c>
      <c r="S1404" t="s">
        <v>1514</v>
      </c>
      <c r="T1404" t="s">
        <v>415</v>
      </c>
      <c r="U1404">
        <v>5.8222813000000001E-8</v>
      </c>
      <c r="V1404" cm="1">
        <f t="array" ref="V1404">(_xlfn._xlws.FILTER(Table3[Column2],Table3[Column2]=Table5[[#This Row],[Column1]],"")=Table5[[#This Row],[Column1]])*Table5[[#This Row],[Column3]]</f>
        <v>0</v>
      </c>
      <c r="X1404" t="s">
        <v>1285</v>
      </c>
      <c r="Y1404" t="s">
        <v>415</v>
      </c>
      <c r="Z1404">
        <v>1.7354403000000001E-8</v>
      </c>
      <c r="AA1404">
        <f>_xlfn.XLOOKUP(Table4[[#This Row],[Column1]],Table2[Column1],Table2[Column3])</f>
        <v>1.7354403000000001E-8</v>
      </c>
      <c r="AB1404">
        <f>(Table4[[#This Row],[old flux]]-Table4[[#This Row],[Column3]])/Table4[[#This Row],[old flux]]</f>
        <v>0</v>
      </c>
    </row>
    <row r="1405" spans="6:28" hidden="1" x14ac:dyDescent="0.2">
      <c r="F1405" t="s">
        <v>7156</v>
      </c>
      <c r="G1405">
        <f>_xlfn.XLOOKUP(SUBSTITUTE(Table6[[#This Row],[rxn]],"'",""),Table1[rxnid2],Table1[kapp (1/h)],MEDIAN(Table1[kapp (1/h)]))</f>
        <v>24803.684102600713</v>
      </c>
      <c r="J1405" t="s">
        <v>1515</v>
      </c>
      <c r="K1405" t="s">
        <v>415</v>
      </c>
      <c r="L1405">
        <v>1.9798755999999999E-8</v>
      </c>
      <c r="M1405" cm="1">
        <f t="array" ref="M1405">(_xlfn._xlws.FILTER(Table3[Column2],Table3[Column2]=Table2[[#This Row],[Column1]],"")=Table2[[#This Row],[Column1]])*Table2[[#This Row],[Column3]]</f>
        <v>0</v>
      </c>
      <c r="P1405" t="s">
        <v>3282</v>
      </c>
      <c r="Q1405" t="str">
        <f>SUBSTITUTE(Table3[[#This Row],[Column1]],"'","")</f>
        <v>RXN-ECOAH100_x_FWD-YKR009C</v>
      </c>
      <c r="S1405" t="s">
        <v>1515</v>
      </c>
      <c r="T1405" t="s">
        <v>415</v>
      </c>
      <c r="U1405">
        <v>1.9798755999999999E-8</v>
      </c>
      <c r="V1405" cm="1">
        <f t="array" ref="V1405">(_xlfn._xlws.FILTER(Table3[Column2],Table3[Column2]=Table5[[#This Row],[Column1]],"")=Table5[[#This Row],[Column1]])*Table5[[#This Row],[Column3]]</f>
        <v>0</v>
      </c>
      <c r="X1405" t="s">
        <v>1286</v>
      </c>
      <c r="Y1405" t="s">
        <v>415</v>
      </c>
      <c r="Z1405">
        <v>1.7354403000000001E-8</v>
      </c>
      <c r="AA1405">
        <f>_xlfn.XLOOKUP(Table4[[#This Row],[Column1]],Table2[Column1],Table2[Column3])</f>
        <v>1.7354403000000001E-8</v>
      </c>
      <c r="AB1405">
        <f>(Table4[[#This Row],[old flux]]-Table4[[#This Row],[Column3]])/Table4[[#This Row],[old flux]]</f>
        <v>0</v>
      </c>
    </row>
    <row r="1406" spans="6:28" hidden="1" x14ac:dyDescent="0.2">
      <c r="F1406" t="s">
        <v>7157</v>
      </c>
      <c r="G1406">
        <f>_xlfn.XLOOKUP(SUBSTITUTE(Table6[[#This Row],[rxn]],"'",""),Table1[rxnid2],Table1[kapp (1/h)],MEDIAN(Table1[kapp (1/h)]))</f>
        <v>24803.684102600713</v>
      </c>
      <c r="J1406" t="s">
        <v>1516</v>
      </c>
      <c r="K1406" t="s">
        <v>415</v>
      </c>
      <c r="L1406">
        <v>1.5780017E-7</v>
      </c>
      <c r="M1406" cm="1">
        <f t="array" ref="M1406">(_xlfn._xlws.FILTER(Table3[Column2],Table3[Column2]=Table2[[#This Row],[Column1]],"")=Table2[[#This Row],[Column1]])*Table2[[#This Row],[Column3]]</f>
        <v>0</v>
      </c>
      <c r="P1406" t="s">
        <v>3283</v>
      </c>
      <c r="Q1406" t="str">
        <f>SUBSTITUTE(Table3[[#This Row],[Column1]],"'","")</f>
        <v>RXN-ECOAH120_x_FWD-YKR009C</v>
      </c>
      <c r="S1406" t="s">
        <v>1516</v>
      </c>
      <c r="T1406" t="s">
        <v>415</v>
      </c>
      <c r="U1406">
        <v>1.5780017E-7</v>
      </c>
      <c r="V1406" cm="1">
        <f t="array" ref="V1406">(_xlfn._xlws.FILTER(Table3[Column2],Table3[Column2]=Table5[[#This Row],[Column1]],"")=Table5[[#This Row],[Column1]])*Table5[[#This Row],[Column3]]</f>
        <v>0</v>
      </c>
      <c r="X1406" t="s">
        <v>1287</v>
      </c>
      <c r="Y1406" t="s">
        <v>415</v>
      </c>
      <c r="Z1406">
        <v>1.7354403000000001E-8</v>
      </c>
      <c r="AA1406">
        <f>_xlfn.XLOOKUP(Table4[[#This Row],[Column1]],Table2[Column1],Table2[Column3])</f>
        <v>1.7354403000000001E-8</v>
      </c>
      <c r="AB1406">
        <f>(Table4[[#This Row],[old flux]]-Table4[[#This Row],[Column3]])/Table4[[#This Row],[old flux]]</f>
        <v>0</v>
      </c>
    </row>
    <row r="1407" spans="6:28" hidden="1" x14ac:dyDescent="0.2">
      <c r="F1407" t="s">
        <v>7158</v>
      </c>
      <c r="G1407">
        <f>_xlfn.XLOOKUP(SUBSTITUTE(Table6[[#This Row],[rxn]],"'",""),Table1[rxnid2],Table1[kapp (1/h)],MEDIAN(Table1[kapp (1/h)]))</f>
        <v>24803.684102600713</v>
      </c>
      <c r="J1407" t="s">
        <v>1517</v>
      </c>
      <c r="K1407" t="s">
        <v>415</v>
      </c>
      <c r="L1407">
        <v>5.2444259000000003E-8</v>
      </c>
      <c r="M1407" cm="1">
        <f t="array" ref="M1407">(_xlfn._xlws.FILTER(Table3[Column2],Table3[Column2]=Table2[[#This Row],[Column1]],"")=Table2[[#This Row],[Column1]])*Table2[[#This Row],[Column3]]</f>
        <v>0</v>
      </c>
      <c r="P1407" t="s">
        <v>3284</v>
      </c>
      <c r="Q1407" t="str">
        <f>SUBSTITUTE(Table3[[#This Row],[Column1]],"'","")</f>
        <v>RXN-ECOAH140_x_FWD-YKR009C</v>
      </c>
      <c r="S1407" t="s">
        <v>1517</v>
      </c>
      <c r="T1407" t="s">
        <v>415</v>
      </c>
      <c r="U1407">
        <v>5.2444259000000003E-8</v>
      </c>
      <c r="V1407" cm="1">
        <f t="array" ref="V1407">(_xlfn._xlws.FILTER(Table3[Column2],Table3[Column2]=Table5[[#This Row],[Column1]],"")=Table5[[#This Row],[Column1]])*Table5[[#This Row],[Column3]]</f>
        <v>0</v>
      </c>
      <c r="X1407" t="s">
        <v>1288</v>
      </c>
      <c r="Y1407" t="s">
        <v>415</v>
      </c>
      <c r="Z1407">
        <v>1.7354403000000001E-8</v>
      </c>
      <c r="AA1407">
        <f>_xlfn.XLOOKUP(Table4[[#This Row],[Column1]],Table2[Column1],Table2[Column3])</f>
        <v>1.7354403000000001E-8</v>
      </c>
      <c r="AB1407">
        <f>(Table4[[#This Row],[old flux]]-Table4[[#This Row],[Column3]])/Table4[[#This Row],[old flux]]</f>
        <v>0</v>
      </c>
    </row>
    <row r="1408" spans="6:28" hidden="1" x14ac:dyDescent="0.2">
      <c r="F1408" t="s">
        <v>7159</v>
      </c>
      <c r="G1408">
        <f>_xlfn.XLOOKUP(SUBSTITUTE(Table6[[#This Row],[rxn]],"'",""),Table1[rxnid2],Table1[kapp (1/h)],MEDIAN(Table1[kapp (1/h)]))</f>
        <v>24803.684102600713</v>
      </c>
      <c r="J1408" t="s">
        <v>1518</v>
      </c>
      <c r="K1408" t="s">
        <v>415</v>
      </c>
      <c r="L1408">
        <v>1.1970169700000001E-7</v>
      </c>
      <c r="M1408" cm="1">
        <f t="array" ref="M1408">(_xlfn._xlws.FILTER(Table3[Column2],Table3[Column2]=Table2[[#This Row],[Column1]],"")=Table2[[#This Row],[Column1]])*Table2[[#This Row],[Column3]]</f>
        <v>0</v>
      </c>
      <c r="P1408" t="s">
        <v>3285</v>
      </c>
      <c r="Q1408" t="str">
        <f>SUBSTITUTE(Table3[[#This Row],[Column1]],"'","")</f>
        <v>RXN-ECOAH160_x_FWD-YKR009C</v>
      </c>
      <c r="S1408" t="s">
        <v>1518</v>
      </c>
      <c r="T1408" t="s">
        <v>415</v>
      </c>
      <c r="U1408">
        <v>1.1970169700000001E-7</v>
      </c>
      <c r="V1408" cm="1">
        <f t="array" ref="V1408">(_xlfn._xlws.FILTER(Table3[Column2],Table3[Column2]=Table5[[#This Row],[Column1]],"")=Table5[[#This Row],[Column1]])*Table5[[#This Row],[Column3]]</f>
        <v>0</v>
      </c>
      <c r="X1408" t="s">
        <v>1289</v>
      </c>
      <c r="Y1408" t="s">
        <v>415</v>
      </c>
      <c r="Z1408">
        <v>1.7354403000000001E-8</v>
      </c>
      <c r="AA1408">
        <f>_xlfn.XLOOKUP(Table4[[#This Row],[Column1]],Table2[Column1],Table2[Column3])</f>
        <v>1.7354403000000001E-8</v>
      </c>
      <c r="AB1408">
        <f>(Table4[[#This Row],[old flux]]-Table4[[#This Row],[Column3]])/Table4[[#This Row],[old flux]]</f>
        <v>0</v>
      </c>
    </row>
    <row r="1409" spans="6:28" hidden="1" x14ac:dyDescent="0.2">
      <c r="F1409" t="s">
        <v>7160</v>
      </c>
      <c r="G1409">
        <f>_xlfn.XLOOKUP(SUBSTITUTE(Table6[[#This Row],[rxn]],"'",""),Table1[rxnid2],Table1[kapp (1/h)],MEDIAN(Table1[kapp (1/h)]))</f>
        <v>24803.684102600713</v>
      </c>
      <c r="J1409" t="s">
        <v>1519</v>
      </c>
      <c r="K1409" t="s">
        <v>415</v>
      </c>
      <c r="L1409">
        <v>1.482831051E-5</v>
      </c>
      <c r="M1409" cm="1">
        <f t="array" ref="M1409">(_xlfn._xlws.FILTER(Table3[Column2],Table3[Column2]=Table2[[#This Row],[Column1]],"")=Table2[[#This Row],[Column1]])*Table2[[#This Row],[Column3]]</f>
        <v>0</v>
      </c>
      <c r="P1409" t="s">
        <v>3286</v>
      </c>
      <c r="Q1409" t="str">
        <f>SUBSTITUTE(Table3[[#This Row],[Column1]],"'","")</f>
        <v>RXN-ECOAH180_x_FWD-YKR009C</v>
      </c>
      <c r="S1409" t="s">
        <v>1519</v>
      </c>
      <c r="T1409" t="s">
        <v>415</v>
      </c>
      <c r="U1409">
        <v>1.482831051E-5</v>
      </c>
      <c r="V1409" cm="1">
        <f t="array" ref="V1409">(_xlfn._xlws.FILTER(Table3[Column2],Table3[Column2]=Table5[[#This Row],[Column1]],"")=Table5[[#This Row],[Column1]])*Table5[[#This Row],[Column3]]</f>
        <v>0</v>
      </c>
      <c r="X1409" t="s">
        <v>1290</v>
      </c>
      <c r="Y1409" t="s">
        <v>415</v>
      </c>
      <c r="Z1409">
        <v>1.7354403000000001E-8</v>
      </c>
      <c r="AA1409">
        <f>_xlfn.XLOOKUP(Table4[[#This Row],[Column1]],Table2[Column1],Table2[Column3])</f>
        <v>1.7354403000000001E-8</v>
      </c>
      <c r="AB1409">
        <f>(Table4[[#This Row],[old flux]]-Table4[[#This Row],[Column3]])/Table4[[#This Row],[old flux]]</f>
        <v>0</v>
      </c>
    </row>
    <row r="1410" spans="6:28" hidden="1" x14ac:dyDescent="0.2">
      <c r="F1410" t="s">
        <v>7161</v>
      </c>
      <c r="G1410">
        <f>_xlfn.XLOOKUP(SUBSTITUTE(Table6[[#This Row],[rxn]],"'",""),Table1[rxnid2],Table1[kapp (1/h)],MEDIAN(Table1[kapp (1/h)]))</f>
        <v>24803.684102600713</v>
      </c>
      <c r="J1410" t="s">
        <v>1520</v>
      </c>
      <c r="K1410" t="s">
        <v>415</v>
      </c>
      <c r="L1410">
        <v>1.4855532890000001E-6</v>
      </c>
      <c r="M1410" cm="1">
        <f t="array" ref="M1410">(_xlfn._xlws.FILTER(Table3[Column2],Table3[Column2]=Table2[[#This Row],[Column1]],"")=Table2[[#This Row],[Column1]])*Table2[[#This Row],[Column3]]</f>
        <v>0</v>
      </c>
      <c r="P1410" t="s">
        <v>3287</v>
      </c>
      <c r="Q1410" t="str">
        <f>SUBSTITUTE(Table3[[#This Row],[Column1]],"'","")</f>
        <v>RXN-ECOAH260_x_FWD-YKR009C</v>
      </c>
      <c r="S1410" t="s">
        <v>1520</v>
      </c>
      <c r="T1410" t="s">
        <v>415</v>
      </c>
      <c r="U1410">
        <v>1.4855532890000001E-6</v>
      </c>
      <c r="V1410" cm="1">
        <f t="array" ref="V1410">(_xlfn._xlws.FILTER(Table3[Column2],Table3[Column2]=Table5[[#This Row],[Column1]],"")=Table5[[#This Row],[Column1]])*Table5[[#This Row],[Column3]]</f>
        <v>0</v>
      </c>
      <c r="X1410" t="s">
        <v>1291</v>
      </c>
      <c r="Y1410" t="s">
        <v>415</v>
      </c>
      <c r="Z1410">
        <v>1.7354403000000001E-8</v>
      </c>
      <c r="AA1410">
        <f>_xlfn.XLOOKUP(Table4[[#This Row],[Column1]],Table2[Column1],Table2[Column3])</f>
        <v>1.7354403000000001E-8</v>
      </c>
      <c r="AB1410">
        <f>(Table4[[#This Row],[old flux]]-Table4[[#This Row],[Column3]])/Table4[[#This Row],[old flux]]</f>
        <v>0</v>
      </c>
    </row>
    <row r="1411" spans="6:28" hidden="1" x14ac:dyDescent="0.2">
      <c r="F1411" t="s">
        <v>7162</v>
      </c>
      <c r="G1411">
        <f>_xlfn.XLOOKUP(SUBSTITUTE(Table6[[#This Row],[rxn]],"'",""),Table1[rxnid2],Table1[kapp (1/h)],MEDIAN(Table1[kapp (1/h)]))</f>
        <v>24803.684102600713</v>
      </c>
      <c r="J1411" t="s">
        <v>1521</v>
      </c>
      <c r="K1411" t="s">
        <v>415</v>
      </c>
      <c r="L1411">
        <v>4.4757513699999998E-7</v>
      </c>
      <c r="M1411" cm="1">
        <f t="array" ref="M1411">(_xlfn._xlws.FILTER(Table3[Column2],Table3[Column2]=Table2[[#This Row],[Column1]],"")=Table2[[#This Row],[Column1]])*Table2[[#This Row],[Column3]]</f>
        <v>0</v>
      </c>
      <c r="P1411" t="s">
        <v>3288</v>
      </c>
      <c r="Q1411" t="str">
        <f>SUBSTITUTE(Table3[[#This Row],[Column1]],"'","")</f>
        <v>RXN-ECOAH40_x_FWD-YKR009C</v>
      </c>
      <c r="S1411" t="s">
        <v>1521</v>
      </c>
      <c r="T1411" t="s">
        <v>415</v>
      </c>
      <c r="U1411">
        <v>4.4757513699999998E-7</v>
      </c>
      <c r="V1411" cm="1">
        <f t="array" ref="V1411">(_xlfn._xlws.FILTER(Table3[Column2],Table3[Column2]=Table5[[#This Row],[Column1]],"")=Table5[[#This Row],[Column1]])*Table5[[#This Row],[Column3]]</f>
        <v>0</v>
      </c>
      <c r="X1411" t="s">
        <v>1292</v>
      </c>
      <c r="Y1411" t="s">
        <v>415</v>
      </c>
      <c r="Z1411">
        <v>1.7354403000000001E-8</v>
      </c>
      <c r="AA1411">
        <f>_xlfn.XLOOKUP(Table4[[#This Row],[Column1]],Table2[Column1],Table2[Column3])</f>
        <v>1.7354403000000001E-8</v>
      </c>
      <c r="AB1411">
        <f>(Table4[[#This Row],[old flux]]-Table4[[#This Row],[Column3]])/Table4[[#This Row],[old flux]]</f>
        <v>0</v>
      </c>
    </row>
    <row r="1412" spans="6:28" hidden="1" x14ac:dyDescent="0.2">
      <c r="F1412" t="s">
        <v>7163</v>
      </c>
      <c r="G1412">
        <f>_xlfn.XLOOKUP(SUBSTITUTE(Table6[[#This Row],[rxn]],"'",""),Table1[rxnid2],Table1[kapp (1/h)],MEDIAN(Table1[kapp (1/h)]))</f>
        <v>24803.684102600713</v>
      </c>
      <c r="J1412" t="s">
        <v>1522</v>
      </c>
      <c r="K1412" t="s">
        <v>415</v>
      </c>
      <c r="L1412">
        <v>3.3012494100000002E-7</v>
      </c>
      <c r="M1412" cm="1">
        <f t="array" ref="M1412">(_xlfn._xlws.FILTER(Table3[Column2],Table3[Column2]=Table2[[#This Row],[Column1]],"")=Table2[[#This Row],[Column1]])*Table2[[#This Row],[Column3]]</f>
        <v>0</v>
      </c>
      <c r="P1412" t="s">
        <v>3289</v>
      </c>
      <c r="Q1412" t="str">
        <f>SUBSTITUTE(Table3[[#This Row],[Column1]],"'","")</f>
        <v>RXN-ECOAH60_x_FWD-YKR009C</v>
      </c>
      <c r="S1412" t="s">
        <v>1522</v>
      </c>
      <c r="T1412" t="s">
        <v>415</v>
      </c>
      <c r="U1412">
        <v>3.3012494100000002E-7</v>
      </c>
      <c r="V1412" cm="1">
        <f t="array" ref="V1412">(_xlfn._xlws.FILTER(Table3[Column2],Table3[Column2]=Table5[[#This Row],[Column1]],"")=Table5[[#This Row],[Column1]])*Table5[[#This Row],[Column3]]</f>
        <v>0</v>
      </c>
      <c r="X1412" t="s">
        <v>1293</v>
      </c>
      <c r="Y1412" t="s">
        <v>415</v>
      </c>
      <c r="Z1412">
        <v>0.27562483486533501</v>
      </c>
      <c r="AA1412">
        <f>_xlfn.XLOOKUP(Table4[[#This Row],[Column1]],Table2[Column1],Table2[Column3])</f>
        <v>0.288599194436236</v>
      </c>
      <c r="AB1412">
        <f>(Table4[[#This Row],[old flux]]-Table4[[#This Row],[Column3]])/Table4[[#This Row],[old flux]]</f>
        <v>4.4956326355122866E-2</v>
      </c>
    </row>
    <row r="1413" spans="6:28" hidden="1" x14ac:dyDescent="0.2">
      <c r="F1413" t="s">
        <v>7164</v>
      </c>
      <c r="G1413">
        <f>_xlfn.XLOOKUP(SUBSTITUTE(Table6[[#This Row],[rxn]],"'",""),Table1[rxnid2],Table1[kapp (1/h)],MEDIAN(Table1[kapp (1/h)]))</f>
        <v>24803.684102600713</v>
      </c>
      <c r="J1413" t="s">
        <v>1523</v>
      </c>
      <c r="K1413" t="s">
        <v>415</v>
      </c>
      <c r="L1413">
        <v>4.2145922999999998E-8</v>
      </c>
      <c r="M1413" cm="1">
        <f t="array" ref="M1413">(_xlfn._xlws.FILTER(Table3[Column2],Table3[Column2]=Table2[[#This Row],[Column1]],"")=Table2[[#This Row],[Column1]])*Table2[[#This Row],[Column3]]</f>
        <v>0</v>
      </c>
      <c r="P1413" t="s">
        <v>3290</v>
      </c>
      <c r="Q1413" t="str">
        <f>SUBSTITUTE(Table3[[#This Row],[Column1]],"'","")</f>
        <v>RXN-ECOAH80_x_FWD-YKR009C</v>
      </c>
      <c r="S1413" t="s">
        <v>1523</v>
      </c>
      <c r="T1413" t="s">
        <v>415</v>
      </c>
      <c r="U1413">
        <v>4.2145922999999998E-8</v>
      </c>
      <c r="V1413" cm="1">
        <f t="array" ref="V1413">(_xlfn._xlws.FILTER(Table3[Column2],Table3[Column2]=Table5[[#This Row],[Column1]],"")=Table5[[#This Row],[Column1]])*Table5[[#This Row],[Column3]]</f>
        <v>0</v>
      </c>
      <c r="X1413" t="s">
        <v>1294</v>
      </c>
      <c r="Y1413" t="s">
        <v>415</v>
      </c>
      <c r="Z1413">
        <v>4.8346282779999997E-6</v>
      </c>
      <c r="AA1413">
        <f>_xlfn.XLOOKUP(Table4[[#This Row],[Column1]],Table2[Column1],Table2[Column3])</f>
        <v>4.8346282779999997E-6</v>
      </c>
      <c r="AB1413">
        <f>(Table4[[#This Row],[old flux]]-Table4[[#This Row],[Column3]])/Table4[[#This Row],[old flux]]</f>
        <v>0</v>
      </c>
    </row>
    <row r="1414" spans="6:28" hidden="1" x14ac:dyDescent="0.2">
      <c r="F1414" t="s">
        <v>7165</v>
      </c>
      <c r="G1414">
        <f>_xlfn.XLOOKUP(SUBSTITUTE(Table6[[#This Row],[rxn]],"'",""),Table1[rxnid2],Table1[kapp (1/h)],MEDIAN(Table1[kapp (1/h)]))</f>
        <v>24803.684102600713</v>
      </c>
      <c r="J1414" t="s">
        <v>1524</v>
      </c>
      <c r="K1414" t="s">
        <v>415</v>
      </c>
      <c r="L1414">
        <v>7.8184649999999996E-8</v>
      </c>
      <c r="M1414" cm="1">
        <f t="array" ref="M1414">(_xlfn._xlws.FILTER(Table3[Column2],Table3[Column2]=Table2[[#This Row],[Column1]],"")=Table2[[#This Row],[Column1]])*Table2[[#This Row],[Column3]]</f>
        <v>0</v>
      </c>
      <c r="P1414" t="s">
        <v>3291</v>
      </c>
      <c r="Q1414" t="str">
        <f>SUBSTITUTE(Table3[[#This Row],[Column1]],"'","")</f>
        <v>RXN-ECOAH200_x_FWD-YKR009C</v>
      </c>
      <c r="S1414" t="s">
        <v>1524</v>
      </c>
      <c r="T1414" t="s">
        <v>415</v>
      </c>
      <c r="U1414">
        <v>7.8184649999999996E-8</v>
      </c>
      <c r="V1414" cm="1">
        <f t="array" ref="V1414">(_xlfn._xlws.FILTER(Table3[Column2],Table3[Column2]=Table5[[#This Row],[Column1]],"")=Table5[[#This Row],[Column1]])*Table5[[#This Row],[Column3]]</f>
        <v>0</v>
      </c>
      <c r="X1414" t="s">
        <v>1295</v>
      </c>
      <c r="Y1414" t="s">
        <v>415</v>
      </c>
      <c r="Z1414">
        <v>3.8700296099999998E-6</v>
      </c>
      <c r="AA1414">
        <f>_xlfn.XLOOKUP(Table4[[#This Row],[Column1]],Table2[Column1],Table2[Column3])</f>
        <v>3.8700296099999998E-6</v>
      </c>
      <c r="AB1414">
        <f>(Table4[[#This Row],[old flux]]-Table4[[#This Row],[Column3]])/Table4[[#This Row],[old flux]]</f>
        <v>0</v>
      </c>
    </row>
    <row r="1415" spans="6:28" hidden="1" x14ac:dyDescent="0.2">
      <c r="F1415" t="s">
        <v>7166</v>
      </c>
      <c r="G1415">
        <f>_xlfn.XLOOKUP(SUBSTITUTE(Table6[[#This Row],[rxn]],"'",""),Table1[rxnid2],Table1[kapp (1/h)],MEDIAN(Table1[kapp (1/h)]))</f>
        <v>24803.684102600713</v>
      </c>
      <c r="J1415" t="s">
        <v>1525</v>
      </c>
      <c r="K1415" t="s">
        <v>415</v>
      </c>
      <c r="L1415">
        <v>7.7396290300000003E-7</v>
      </c>
      <c r="M1415" cm="1">
        <f t="array" ref="M1415">(_xlfn._xlws.FILTER(Table3[Column2],Table3[Column2]=Table2[[#This Row],[Column1]],"")=Table2[[#This Row],[Column1]])*Table2[[#This Row],[Column3]]</f>
        <v>0</v>
      </c>
      <c r="P1415" t="s">
        <v>3292</v>
      </c>
      <c r="Q1415" t="str">
        <f>SUBSTITUTE(Table3[[#This Row],[Column1]],"'","")</f>
        <v>RXN-ECOAH220_x_FWD-YKR009C</v>
      </c>
      <c r="S1415" t="s">
        <v>1525</v>
      </c>
      <c r="T1415" t="s">
        <v>415</v>
      </c>
      <c r="U1415">
        <v>7.7396290300000003E-7</v>
      </c>
      <c r="V1415" cm="1">
        <f t="array" ref="V1415">(_xlfn._xlws.FILTER(Table3[Column2],Table3[Column2]=Table5[[#This Row],[Column1]],"")=Table5[[#This Row],[Column1]])*Table5[[#This Row],[Column3]]</f>
        <v>0</v>
      </c>
      <c r="X1415" t="s">
        <v>1296</v>
      </c>
      <c r="Y1415" t="s">
        <v>415</v>
      </c>
      <c r="Z1415">
        <v>3.8700296099999998E-6</v>
      </c>
      <c r="AA1415">
        <f>_xlfn.XLOOKUP(Table4[[#This Row],[Column1]],Table2[Column1],Table2[Column3])</f>
        <v>3.8700296099999998E-6</v>
      </c>
      <c r="AB1415">
        <f>(Table4[[#This Row],[old flux]]-Table4[[#This Row],[Column3]])/Table4[[#This Row],[old flux]]</f>
        <v>0</v>
      </c>
    </row>
    <row r="1416" spans="6:28" hidden="1" x14ac:dyDescent="0.2">
      <c r="F1416" t="s">
        <v>7167</v>
      </c>
      <c r="G1416">
        <f>_xlfn.XLOOKUP(SUBSTITUTE(Table6[[#This Row],[rxn]],"'",""),Table1[rxnid2],Table1[kapp (1/h)],MEDIAN(Table1[kapp (1/h)]))</f>
        <v>24803.684102600713</v>
      </c>
      <c r="J1416" t="s">
        <v>1526</v>
      </c>
      <c r="K1416" t="s">
        <v>415</v>
      </c>
      <c r="L1416">
        <v>1.2748802E-8</v>
      </c>
      <c r="M1416" cm="1">
        <f t="array" ref="M1416">(_xlfn._xlws.FILTER(Table3[Column2],Table3[Column2]=Table2[[#This Row],[Column1]],"")=Table2[[#This Row],[Column1]])*Table2[[#This Row],[Column3]]</f>
        <v>0</v>
      </c>
      <c r="P1416" t="s">
        <v>3293</v>
      </c>
      <c r="Q1416" t="str">
        <f>SUBSTITUTE(Table3[[#This Row],[Column1]],"'","")</f>
        <v>RXN-ECOAH240_x_FWD-YKR009C</v>
      </c>
      <c r="S1416" t="s">
        <v>1526</v>
      </c>
      <c r="T1416" t="s">
        <v>415</v>
      </c>
      <c r="U1416">
        <v>1.2748802E-8</v>
      </c>
      <c r="V1416" cm="1">
        <f t="array" ref="V1416">(_xlfn._xlws.FILTER(Table3[Column2],Table3[Column2]=Table5[[#This Row],[Column1]],"")=Table5[[#This Row],[Column1]])*Table5[[#This Row],[Column3]]</f>
        <v>0</v>
      </c>
      <c r="X1416" t="s">
        <v>1297</v>
      </c>
      <c r="Y1416" t="s">
        <v>415</v>
      </c>
      <c r="Z1416">
        <v>5.0808004920000002E-6</v>
      </c>
      <c r="AA1416">
        <f>_xlfn.XLOOKUP(Table4[[#This Row],[Column1]],Table2[Column1],Table2[Column3])</f>
        <v>5.0808004920000002E-6</v>
      </c>
      <c r="AB1416">
        <f>(Table4[[#This Row],[old flux]]-Table4[[#This Row],[Column3]])/Table4[[#This Row],[old flux]]</f>
        <v>0</v>
      </c>
    </row>
    <row r="1417" spans="6:28" hidden="1" x14ac:dyDescent="0.2">
      <c r="F1417" t="s">
        <v>7168</v>
      </c>
      <c r="G1417">
        <f>_xlfn.XLOOKUP(SUBSTITUTE(Table6[[#This Row],[rxn]],"'",""),Table1[rxnid2],Table1[kapp (1/h)],MEDIAN(Table1[kapp (1/h)]))</f>
        <v>24803.684102600713</v>
      </c>
      <c r="J1417" t="s">
        <v>1527</v>
      </c>
      <c r="K1417" t="s">
        <v>415</v>
      </c>
      <c r="L1417">
        <v>1.9087615700000001E-7</v>
      </c>
      <c r="M1417" cm="1">
        <f t="array" ref="M1417">(_xlfn._xlws.FILTER(Table3[Column2],Table3[Column2]=Table2[[#This Row],[Column1]],"")=Table2[[#This Row],[Column1]])*Table2[[#This Row],[Column3]]</f>
        <v>0</v>
      </c>
      <c r="P1417" t="s">
        <v>3294</v>
      </c>
      <c r="Q1417" t="str">
        <f>SUBSTITUTE(Table3[[#This Row],[Column1]],"'","")</f>
        <v>RXN-ECOAH161b_x_FWD-YKR009C</v>
      </c>
      <c r="S1417" t="s">
        <v>1527</v>
      </c>
      <c r="T1417" t="s">
        <v>415</v>
      </c>
      <c r="U1417">
        <v>1.9087615700000001E-7</v>
      </c>
      <c r="V1417" cm="1">
        <f t="array" ref="V1417">(_xlfn._xlws.FILTER(Table3[Column2],Table3[Column2]=Table5[[#This Row],[Column1]],"")=Table5[[#This Row],[Column1]])*Table5[[#This Row],[Column3]]</f>
        <v>0</v>
      </c>
      <c r="X1417" t="s">
        <v>1298</v>
      </c>
      <c r="Y1417" t="s">
        <v>415</v>
      </c>
      <c r="Z1417">
        <v>3.8700296095999999E-5</v>
      </c>
      <c r="AA1417">
        <f>_xlfn.XLOOKUP(Table4[[#This Row],[Column1]],Table2[Column1],Table2[Column3])</f>
        <v>3.8700296095999999E-5</v>
      </c>
      <c r="AB1417">
        <f>(Table4[[#This Row],[old flux]]-Table4[[#This Row],[Column3]])/Table4[[#This Row],[old flux]]</f>
        <v>0</v>
      </c>
    </row>
    <row r="1418" spans="6:28" hidden="1" x14ac:dyDescent="0.2">
      <c r="F1418" t="s">
        <v>7169</v>
      </c>
      <c r="G1418">
        <f>_xlfn.XLOOKUP(SUBSTITUTE(Table6[[#This Row],[rxn]],"'",""),Table1[rxnid2],Table1[kapp (1/h)],MEDIAN(Table1[kapp (1/h)]))</f>
        <v>24803.684102600713</v>
      </c>
      <c r="J1418" t="s">
        <v>1528</v>
      </c>
      <c r="K1418" t="s">
        <v>415</v>
      </c>
      <c r="L1418">
        <v>1.1267598E-8</v>
      </c>
      <c r="M1418" cm="1">
        <f t="array" ref="M1418">(_xlfn._xlws.FILTER(Table3[Column2],Table3[Column2]=Table2[[#This Row],[Column1]],"")=Table2[[#This Row],[Column1]])*Table2[[#This Row],[Column3]]</f>
        <v>0</v>
      </c>
      <c r="P1418" t="s">
        <v>3295</v>
      </c>
      <c r="Q1418" t="str">
        <f>SUBSTITUTE(Table3[[#This Row],[Column1]],"'","")</f>
        <v>RXN-ECOAH141b_x_FWD-YKR009C</v>
      </c>
      <c r="S1418" t="s">
        <v>1528</v>
      </c>
      <c r="T1418" t="s">
        <v>415</v>
      </c>
      <c r="U1418">
        <v>1.1267598E-8</v>
      </c>
      <c r="V1418" cm="1">
        <f t="array" ref="V1418">(_xlfn._xlws.FILTER(Table3[Column2],Table3[Column2]=Table5[[#This Row],[Column1]],"")=Table5[[#This Row],[Column1]])*Table5[[#This Row],[Column3]]</f>
        <v>0</v>
      </c>
      <c r="X1418" t="s">
        <v>1299</v>
      </c>
      <c r="Y1418" t="s">
        <v>415</v>
      </c>
      <c r="Z1418">
        <v>4.8346282779999997E-6</v>
      </c>
      <c r="AA1418">
        <f>_xlfn.XLOOKUP(Table4[[#This Row],[Column1]],Table2[Column1],Table2[Column3])</f>
        <v>4.8346282779999997E-6</v>
      </c>
      <c r="AB1418">
        <f>(Table4[[#This Row],[old flux]]-Table4[[#This Row],[Column3]])/Table4[[#This Row],[old flux]]</f>
        <v>0</v>
      </c>
    </row>
    <row r="1419" spans="6:28" hidden="1" x14ac:dyDescent="0.2">
      <c r="F1419" t="s">
        <v>7170</v>
      </c>
      <c r="G1419">
        <f>_xlfn.XLOOKUP(SUBSTITUTE(Table6[[#This Row],[rxn]],"'",""),Table1[rxnid2],Table1[kapp (1/h)],MEDIAN(Table1[kapp (1/h)]))</f>
        <v>24803.684102600713</v>
      </c>
      <c r="J1419" t="s">
        <v>1529</v>
      </c>
      <c r="K1419" t="s">
        <v>415</v>
      </c>
      <c r="L1419">
        <v>3.6132132299999999E-7</v>
      </c>
      <c r="M1419" cm="1">
        <f t="array" ref="M1419">(_xlfn._xlws.FILTER(Table3[Column2],Table3[Column2]=Table2[[#This Row],[Column1]],"")=Table2[[#This Row],[Column1]])*Table2[[#This Row],[Column3]]</f>
        <v>0</v>
      </c>
      <c r="P1419" t="s">
        <v>3296</v>
      </c>
      <c r="Q1419" t="str">
        <f>SUBSTITUTE(Table3[[#This Row],[Column1]],"'","")</f>
        <v>RXN-ECOAH121a_x_FWD-YKR009C</v>
      </c>
      <c r="S1419" t="s">
        <v>1529</v>
      </c>
      <c r="T1419" t="s">
        <v>415</v>
      </c>
      <c r="U1419">
        <v>3.6132132299999999E-7</v>
      </c>
      <c r="V1419" cm="1">
        <f t="array" ref="V1419">(_xlfn._xlws.FILTER(Table3[Column2],Table3[Column2]=Table5[[#This Row],[Column1]],"")=Table5[[#This Row],[Column1]])*Table5[[#This Row],[Column3]]</f>
        <v>0</v>
      </c>
      <c r="X1419" t="s">
        <v>1300</v>
      </c>
      <c r="Y1419" t="s">
        <v>415</v>
      </c>
      <c r="Z1419">
        <v>4.8346282779999997E-6</v>
      </c>
      <c r="AA1419">
        <f>_xlfn.XLOOKUP(Table4[[#This Row],[Column1]],Table2[Column1],Table2[Column3])</f>
        <v>4.8346282779999997E-6</v>
      </c>
      <c r="AB1419">
        <f>(Table4[[#This Row],[old flux]]-Table4[[#This Row],[Column3]])/Table4[[#This Row],[old flux]]</f>
        <v>0</v>
      </c>
    </row>
    <row r="1420" spans="6:28" hidden="1" x14ac:dyDescent="0.2">
      <c r="F1420" t="s">
        <v>7171</v>
      </c>
      <c r="G1420">
        <f>_xlfn.XLOOKUP(SUBSTITUTE(Table6[[#This Row],[rxn]],"'",""),Table1[rxnid2],Table1[kapp (1/h)],MEDIAN(Table1[kapp (1/h)]))</f>
        <v>24803.684102600713</v>
      </c>
      <c r="J1420" t="s">
        <v>1530</v>
      </c>
      <c r="K1420" t="s">
        <v>415</v>
      </c>
      <c r="L1420">
        <v>2.4872378000000001E-8</v>
      </c>
      <c r="M1420" cm="1">
        <f t="array" ref="M1420">(_xlfn._xlws.FILTER(Table3[Column2],Table3[Column2]=Table2[[#This Row],[Column1]],"")=Table2[[#This Row],[Column1]])*Table2[[#This Row],[Column3]]</f>
        <v>0</v>
      </c>
      <c r="P1420" t="s">
        <v>3297</v>
      </c>
      <c r="Q1420" t="str">
        <f>SUBSTITUTE(Table3[[#This Row],[Column1]],"'","")</f>
        <v>RXN-ECOAH181a_x_FWD-YKR009C</v>
      </c>
      <c r="S1420" t="s">
        <v>1530</v>
      </c>
      <c r="T1420" t="s">
        <v>415</v>
      </c>
      <c r="U1420">
        <v>2.4872378000000001E-8</v>
      </c>
      <c r="V1420" cm="1">
        <f t="array" ref="V1420">(_xlfn._xlws.FILTER(Table3[Column2],Table3[Column2]=Table5[[#This Row],[Column1]],"")=Table5[[#This Row],[Column1]])*Table5[[#This Row],[Column3]]</f>
        <v>0</v>
      </c>
      <c r="X1420" t="s">
        <v>1301</v>
      </c>
      <c r="Y1420" t="s">
        <v>415</v>
      </c>
      <c r="Z1420">
        <v>2.9527942999999998E-7</v>
      </c>
      <c r="AA1420">
        <f>_xlfn.XLOOKUP(Table4[[#This Row],[Column1]],Table2[Column1],Table2[Column3])</f>
        <v>2.9527942999999998E-7</v>
      </c>
      <c r="AB1420">
        <f>(Table4[[#This Row],[old flux]]-Table4[[#This Row],[Column3]])/Table4[[#This Row],[old flux]]</f>
        <v>0</v>
      </c>
    </row>
    <row r="1421" spans="6:28" hidden="1" x14ac:dyDescent="0.2">
      <c r="F1421" t="s">
        <v>7172</v>
      </c>
      <c r="G1421">
        <f>_xlfn.XLOOKUP(SUBSTITUTE(Table6[[#This Row],[rxn]],"'",""),Table1[rxnid2],Table1[kapp (1/h)],MEDIAN(Table1[kapp (1/h)]))</f>
        <v>24803.684102600713</v>
      </c>
      <c r="J1421" t="s">
        <v>1531</v>
      </c>
      <c r="K1421" t="s">
        <v>415</v>
      </c>
      <c r="L1421">
        <v>1.12410839E-7</v>
      </c>
      <c r="M1421" cm="1">
        <f t="array" ref="M1421">(_xlfn._xlws.FILTER(Table3[Column2],Table3[Column2]=Table2[[#This Row],[Column1]],"")=Table2[[#This Row],[Column1]])*Table2[[#This Row],[Column3]]</f>
        <v>0</v>
      </c>
      <c r="P1421" t="s">
        <v>3298</v>
      </c>
      <c r="Q1421" t="str">
        <f>SUBSTITUTE(Table3[[#This Row],[Column1]],"'","")</f>
        <v>RXN-ECOAH161c_x_FWD-YKR009C</v>
      </c>
      <c r="S1421" t="s">
        <v>1531</v>
      </c>
      <c r="T1421" t="s">
        <v>415</v>
      </c>
      <c r="U1421">
        <v>1.12410839E-7</v>
      </c>
      <c r="V1421" cm="1">
        <f t="array" ref="V1421">(_xlfn._xlws.FILTER(Table3[Column2],Table3[Column2]=Table5[[#This Row],[Column1]],"")=Table5[[#This Row],[Column1]])*Table5[[#This Row],[Column3]]</f>
        <v>0</v>
      </c>
      <c r="X1421" t="s">
        <v>5518</v>
      </c>
      <c r="Y1421" t="s">
        <v>415</v>
      </c>
      <c r="Z1421">
        <v>2.7982699999999998E-10</v>
      </c>
      <c r="AA1421" t="e">
        <f>_xlfn.XLOOKUP(Table4[[#This Row],[Column1]],Table2[Column1],Table2[Column3])</f>
        <v>#N/A</v>
      </c>
      <c r="AB1421" t="e">
        <f>(Table4[[#This Row],[old flux]]-Table4[[#This Row],[Column3]])/Table4[[#This Row],[old flux]]</f>
        <v>#N/A</v>
      </c>
    </row>
    <row r="1422" spans="6:28" hidden="1" x14ac:dyDescent="0.2">
      <c r="F1422" t="s">
        <v>7173</v>
      </c>
      <c r="G1422">
        <f>_xlfn.XLOOKUP(SUBSTITUTE(Table6[[#This Row],[rxn]],"'",""),Table1[rxnid2],Table1[kapp (1/h)],MEDIAN(Table1[kapp (1/h)]))</f>
        <v>24803.684102600713</v>
      </c>
      <c r="J1422" t="s">
        <v>1532</v>
      </c>
      <c r="K1422" t="s">
        <v>415</v>
      </c>
      <c r="L1422">
        <v>1.36975264E-7</v>
      </c>
      <c r="M1422" cm="1">
        <f t="array" ref="M1422">(_xlfn._xlws.FILTER(Table3[Column2],Table3[Column2]=Table2[[#This Row],[Column1]],"")=Table2[[#This Row],[Column1]])*Table2[[#This Row],[Column3]]</f>
        <v>0</v>
      </c>
      <c r="P1422" t="s">
        <v>3299</v>
      </c>
      <c r="Q1422" t="str">
        <f>SUBSTITUTE(Table3[[#This Row],[Column1]],"'","")</f>
        <v>RXN-ECOAH141c_x_FWD-YKR009C</v>
      </c>
      <c r="S1422" t="s">
        <v>1532</v>
      </c>
      <c r="T1422" t="s">
        <v>415</v>
      </c>
      <c r="U1422">
        <v>1.36975264E-7</v>
      </c>
      <c r="V1422" cm="1">
        <f t="array" ref="V1422">(_xlfn._xlws.FILTER(Table3[Column2],Table3[Column2]=Table5[[#This Row],[Column1]],"")=Table5[[#This Row],[Column1]])*Table5[[#This Row],[Column3]]</f>
        <v>0</v>
      </c>
      <c r="X1422" t="s">
        <v>5519</v>
      </c>
      <c r="Y1422" t="s">
        <v>415</v>
      </c>
      <c r="Z1422">
        <v>8.5035689999999995E-9</v>
      </c>
      <c r="AA1422" t="e">
        <f>_xlfn.XLOOKUP(Table4[[#This Row],[Column1]],Table2[Column1],Table2[Column3])</f>
        <v>#N/A</v>
      </c>
      <c r="AB1422" t="e">
        <f>(Table4[[#This Row],[old flux]]-Table4[[#This Row],[Column3]])/Table4[[#This Row],[old flux]]</f>
        <v>#N/A</v>
      </c>
    </row>
    <row r="1423" spans="6:28" hidden="1" x14ac:dyDescent="0.2">
      <c r="F1423" t="s">
        <v>7174</v>
      </c>
      <c r="G1423">
        <f>_xlfn.XLOOKUP(SUBSTITUTE(Table6[[#This Row],[rxn]],"'",""),Table1[rxnid2],Table1[kapp (1/h)],MEDIAN(Table1[kapp (1/h)]))</f>
        <v>24803.684102600713</v>
      </c>
      <c r="J1423" t="s">
        <v>1533</v>
      </c>
      <c r="K1423" t="s">
        <v>415</v>
      </c>
      <c r="L1423">
        <v>6.3413742999999995E-8</v>
      </c>
      <c r="M1423" cm="1">
        <f t="array" ref="M1423">(_xlfn._xlws.FILTER(Table3[Column2],Table3[Column2]=Table2[[#This Row],[Column1]],"")=Table2[[#This Row],[Column1]])*Table2[[#This Row],[Column3]]</f>
        <v>0</v>
      </c>
      <c r="P1423" t="s">
        <v>3300</v>
      </c>
      <c r="Q1423" t="str">
        <f>SUBSTITUTE(Table3[[#This Row],[Column1]],"'","")</f>
        <v>RXN-HACD100i_x_FWD-YKR009C</v>
      </c>
      <c r="S1423" t="s">
        <v>1533</v>
      </c>
      <c r="T1423" t="s">
        <v>415</v>
      </c>
      <c r="U1423">
        <v>6.3413742999999995E-8</v>
      </c>
      <c r="V1423" cm="1">
        <f t="array" ref="V1423">(_xlfn._xlws.FILTER(Table3[Column2],Table3[Column2]=Table5[[#This Row],[Column1]],"")=Table5[[#This Row],[Column1]])*Table5[[#This Row],[Column3]]</f>
        <v>0</v>
      </c>
      <c r="X1423" t="s">
        <v>1302</v>
      </c>
      <c r="Y1423" t="s">
        <v>415</v>
      </c>
      <c r="Z1423">
        <v>4.7320207330000003E-6</v>
      </c>
      <c r="AA1423">
        <f>_xlfn.XLOOKUP(Table4[[#This Row],[Column1]],Table2[Column1],Table2[Column3])</f>
        <v>4.7320207330000003E-6</v>
      </c>
      <c r="AB1423">
        <f>(Table4[[#This Row],[old flux]]-Table4[[#This Row],[Column3]])/Table4[[#This Row],[old flux]]</f>
        <v>0</v>
      </c>
    </row>
    <row r="1424" spans="6:28" hidden="1" x14ac:dyDescent="0.2">
      <c r="F1424" t="s">
        <v>7175</v>
      </c>
      <c r="G1424">
        <f>_xlfn.XLOOKUP(SUBSTITUTE(Table6[[#This Row],[rxn]],"'",""),Table1[rxnid2],Table1[kapp (1/h)],MEDIAN(Table1[kapp (1/h)]))</f>
        <v>24803.684102600713</v>
      </c>
      <c r="J1424" t="s">
        <v>1534</v>
      </c>
      <c r="K1424" t="s">
        <v>415</v>
      </c>
      <c r="L1424">
        <v>2.4704873399999999E-7</v>
      </c>
      <c r="M1424" cm="1">
        <f t="array" ref="M1424">(_xlfn._xlws.FILTER(Table3[Column2],Table3[Column2]=Table2[[#This Row],[Column1]],"")=Table2[[#This Row],[Column1]])*Table2[[#This Row],[Column3]]</f>
        <v>0</v>
      </c>
      <c r="P1424" t="s">
        <v>3301</v>
      </c>
      <c r="Q1424" t="str">
        <f>SUBSTITUTE(Table3[[#This Row],[Column1]],"'","")</f>
        <v>RXN-HACD120i_x_FWD-YKR009C</v>
      </c>
      <c r="S1424" t="s">
        <v>1534</v>
      </c>
      <c r="T1424" t="s">
        <v>415</v>
      </c>
      <c r="U1424">
        <v>2.4704873399999999E-7</v>
      </c>
      <c r="V1424" cm="1">
        <f t="array" ref="V1424">(_xlfn._xlws.FILTER(Table3[Column2],Table3[Column2]=Table5[[#This Row],[Column1]],"")=Table5[[#This Row],[Column1]])*Table5[[#This Row],[Column3]]</f>
        <v>0</v>
      </c>
      <c r="X1424" t="s">
        <v>1303</v>
      </c>
      <c r="Y1424" t="s">
        <v>415</v>
      </c>
      <c r="Z1424">
        <v>3.7510450700000001E-7</v>
      </c>
      <c r="AA1424">
        <f>_xlfn.XLOOKUP(Table4[[#This Row],[Column1]],Table2[Column1],Table2[Column3])</f>
        <v>3.7510450700000001E-7</v>
      </c>
      <c r="AB1424">
        <f>(Table4[[#This Row],[old flux]]-Table4[[#This Row],[Column3]])/Table4[[#This Row],[old flux]]</f>
        <v>0</v>
      </c>
    </row>
    <row r="1425" spans="6:28" hidden="1" x14ac:dyDescent="0.2">
      <c r="F1425" t="s">
        <v>7176</v>
      </c>
      <c r="G1425">
        <f>_xlfn.XLOOKUP(SUBSTITUTE(Table6[[#This Row],[rxn]],"'",""),Table1[rxnid2],Table1[kapp (1/h)],MEDIAN(Table1[kapp (1/h)]))</f>
        <v>24803.684102600713</v>
      </c>
      <c r="J1425" t="s">
        <v>1535</v>
      </c>
      <c r="K1425" t="s">
        <v>415</v>
      </c>
      <c r="L1425">
        <v>9.8450914399999998E-7</v>
      </c>
      <c r="M1425" cm="1">
        <f t="array" ref="M1425">(_xlfn._xlws.FILTER(Table3[Column2],Table3[Column2]=Table2[[#This Row],[Column1]],"")=Table2[[#This Row],[Column1]])*Table2[[#This Row],[Column3]]</f>
        <v>0</v>
      </c>
      <c r="P1425" t="s">
        <v>3302</v>
      </c>
      <c r="Q1425" t="str">
        <f>SUBSTITUTE(Table3[[#This Row],[Column1]],"'","")</f>
        <v>RXN-HACD160i_x_FWD-YKR009C</v>
      </c>
      <c r="S1425" t="s">
        <v>1535</v>
      </c>
      <c r="T1425" t="s">
        <v>415</v>
      </c>
      <c r="U1425">
        <v>9.8450914399999998E-7</v>
      </c>
      <c r="V1425" cm="1">
        <f t="array" ref="V1425">(_xlfn._xlws.FILTER(Table3[Column2],Table3[Column2]=Table5[[#This Row],[Column1]],"")=Table5[[#This Row],[Column1]])*Table5[[#This Row],[Column3]]</f>
        <v>0</v>
      </c>
      <c r="X1425" t="s">
        <v>1304</v>
      </c>
      <c r="Y1425" t="s">
        <v>415</v>
      </c>
      <c r="Z1425">
        <v>8.8444181000000003E-8</v>
      </c>
      <c r="AA1425">
        <f>_xlfn.XLOOKUP(Table4[[#This Row],[Column1]],Table2[Column1],Table2[Column3])</f>
        <v>8.8444181000000003E-8</v>
      </c>
      <c r="AB1425">
        <f>(Table4[[#This Row],[old flux]]-Table4[[#This Row],[Column3]])/Table4[[#This Row],[old flux]]</f>
        <v>0</v>
      </c>
    </row>
    <row r="1426" spans="6:28" hidden="1" x14ac:dyDescent="0.2">
      <c r="F1426" t="s">
        <v>7177</v>
      </c>
      <c r="G1426">
        <f>_xlfn.XLOOKUP(SUBSTITUTE(Table6[[#This Row],[rxn]],"'",""),Table1[rxnid2],Table1[kapp (1/h)],MEDIAN(Table1[kapp (1/h)]))</f>
        <v>24803.684102600713</v>
      </c>
      <c r="J1426" t="s">
        <v>1536</v>
      </c>
      <c r="K1426" t="s">
        <v>415</v>
      </c>
      <c r="L1426">
        <v>4.8239898000000001E-8</v>
      </c>
      <c r="M1426" cm="1">
        <f t="array" ref="M1426">(_xlfn._xlws.FILTER(Table3[Column2],Table3[Column2]=Table2[[#This Row],[Column1]],"")=Table2[[#This Row],[Column1]])*Table2[[#This Row],[Column3]]</f>
        <v>0</v>
      </c>
      <c r="P1426" t="s">
        <v>3303</v>
      </c>
      <c r="Q1426" t="str">
        <f>SUBSTITUTE(Table3[[#This Row],[Column1]],"'","")</f>
        <v>RXN-HACD180i_x_FWD-YKR009C</v>
      </c>
      <c r="S1426" t="s">
        <v>1536</v>
      </c>
      <c r="T1426" t="s">
        <v>415</v>
      </c>
      <c r="U1426">
        <v>4.8239898000000001E-8</v>
      </c>
      <c r="V1426" cm="1">
        <f t="array" ref="V1426">(_xlfn._xlws.FILTER(Table3[Column2],Table3[Column2]=Table5[[#This Row],[Column1]],"")=Table5[[#This Row],[Column1]])*Table5[[#This Row],[Column3]]</f>
        <v>0</v>
      </c>
      <c r="X1426" t="s">
        <v>1305</v>
      </c>
      <c r="Y1426" t="s">
        <v>415</v>
      </c>
      <c r="Z1426">
        <v>9.0167083699999997E-7</v>
      </c>
      <c r="AA1426">
        <f>_xlfn.XLOOKUP(Table4[[#This Row],[Column1]],Table2[Column1],Table2[Column3])</f>
        <v>9.0167083699999997E-7</v>
      </c>
      <c r="AB1426">
        <f>(Table4[[#This Row],[old flux]]-Table4[[#This Row],[Column3]])/Table4[[#This Row],[old flux]]</f>
        <v>0</v>
      </c>
    </row>
    <row r="1427" spans="6:28" hidden="1" x14ac:dyDescent="0.2">
      <c r="F1427" t="s">
        <v>7178</v>
      </c>
      <c r="G1427">
        <f>_xlfn.XLOOKUP(SUBSTITUTE(Table6[[#This Row],[rxn]],"'",""),Table1[rxnid2],Table1[kapp (1/h)],MEDIAN(Table1[kapp (1/h)]))</f>
        <v>24803.684102600713</v>
      </c>
      <c r="J1427" t="s">
        <v>1537</v>
      </c>
      <c r="K1427" t="s">
        <v>415</v>
      </c>
      <c r="L1427">
        <v>4.1180434700000001E-7</v>
      </c>
      <c r="M1427" cm="1">
        <f t="array" ref="M1427">(_xlfn._xlws.FILTER(Table3[Column2],Table3[Column2]=Table2[[#This Row],[Column1]],"")=Table2[[#This Row],[Column1]])*Table2[[#This Row],[Column3]]</f>
        <v>0</v>
      </c>
      <c r="P1427" t="s">
        <v>3304</v>
      </c>
      <c r="Q1427" t="str">
        <f>SUBSTITUTE(Table3[[#This Row],[Column1]],"'","")</f>
        <v>RXN-HACD260i_x_FWD-YKR009C</v>
      </c>
      <c r="S1427" t="s">
        <v>1537</v>
      </c>
      <c r="T1427" t="s">
        <v>415</v>
      </c>
      <c r="U1427">
        <v>4.1180434700000001E-7</v>
      </c>
      <c r="V1427" cm="1">
        <f t="array" ref="V1427">(_xlfn._xlws.FILTER(Table3[Column2],Table3[Column2]=Table5[[#This Row],[Column1]],"")=Table5[[#This Row],[Column1]])*Table5[[#This Row],[Column3]]</f>
        <v>0</v>
      </c>
      <c r="X1427" t="s">
        <v>1306</v>
      </c>
      <c r="Y1427" t="s">
        <v>415</v>
      </c>
      <c r="Z1427">
        <v>9.1853352700000004E-7</v>
      </c>
      <c r="AA1427">
        <f>_xlfn.XLOOKUP(Table4[[#This Row],[Column1]],Table2[Column1],Table2[Column3])</f>
        <v>9.1853352700000004E-7</v>
      </c>
      <c r="AB1427">
        <f>(Table4[[#This Row],[old flux]]-Table4[[#This Row],[Column3]])/Table4[[#This Row],[old flux]]</f>
        <v>0</v>
      </c>
    </row>
    <row r="1428" spans="6:28" hidden="1" x14ac:dyDescent="0.2">
      <c r="F1428" t="s">
        <v>7179</v>
      </c>
      <c r="G1428">
        <f>_xlfn.XLOOKUP(SUBSTITUTE(Table6[[#This Row],[rxn]],"'",""),Table1[rxnid2],Table1[kapp (1/h)],MEDIAN(Table1[kapp (1/h)]))</f>
        <v>24803.684102600713</v>
      </c>
      <c r="J1428" t="s">
        <v>1538</v>
      </c>
      <c r="K1428" t="s">
        <v>415</v>
      </c>
      <c r="L1428">
        <v>8.6322171200000004E-7</v>
      </c>
      <c r="M1428" cm="1">
        <f t="array" ref="M1428">(_xlfn._xlws.FILTER(Table3[Column2],Table3[Column2]=Table2[[#This Row],[Column1]],"")=Table2[[#This Row],[Column1]])*Table2[[#This Row],[Column3]]</f>
        <v>0</v>
      </c>
      <c r="P1428" t="s">
        <v>3305</v>
      </c>
      <c r="Q1428" t="str">
        <f>SUBSTITUTE(Table3[[#This Row],[Column1]],"'","")</f>
        <v>RXN-HACD40i_x_FWD-YKR009C</v>
      </c>
      <c r="S1428" t="s">
        <v>1538</v>
      </c>
      <c r="T1428" t="s">
        <v>415</v>
      </c>
      <c r="U1428">
        <v>8.6322171200000004E-7</v>
      </c>
      <c r="V1428" cm="1">
        <f t="array" ref="V1428">(_xlfn._xlws.FILTER(Table3[Column2],Table3[Column2]=Table5[[#This Row],[Column1]],"")=Table5[[#This Row],[Column1]])*Table5[[#This Row],[Column3]]</f>
        <v>0</v>
      </c>
      <c r="X1428" t="s">
        <v>5520</v>
      </c>
      <c r="Y1428" t="s">
        <v>415</v>
      </c>
      <c r="Z1428">
        <v>4.8792169999999999E-9</v>
      </c>
      <c r="AA1428" t="e">
        <f>_xlfn.XLOOKUP(Table4[[#This Row],[Column1]],Table2[Column1],Table2[Column3])</f>
        <v>#N/A</v>
      </c>
      <c r="AB1428" t="e">
        <f>(Table4[[#This Row],[old flux]]-Table4[[#This Row],[Column3]])/Table4[[#This Row],[old flux]]</f>
        <v>#N/A</v>
      </c>
    </row>
    <row r="1429" spans="6:28" hidden="1" x14ac:dyDescent="0.2">
      <c r="F1429" t="s">
        <v>7180</v>
      </c>
      <c r="G1429">
        <f>_xlfn.XLOOKUP(SUBSTITUTE(Table6[[#This Row],[rxn]],"'",""),Table1[rxnid2],Table1[kapp (1/h)],MEDIAN(Table1[kapp (1/h)]))</f>
        <v>24803.684102600713</v>
      </c>
      <c r="J1429" t="s">
        <v>1539</v>
      </c>
      <c r="K1429" t="s">
        <v>415</v>
      </c>
      <c r="L1429">
        <v>5.9112770000000001E-8</v>
      </c>
      <c r="M1429" cm="1">
        <f t="array" ref="M1429">(_xlfn._xlws.FILTER(Table3[Column2],Table3[Column2]=Table2[[#This Row],[Column1]],"")=Table2[[#This Row],[Column1]])*Table2[[#This Row],[Column3]]</f>
        <v>0</v>
      </c>
      <c r="P1429" t="s">
        <v>3306</v>
      </c>
      <c r="Q1429" t="str">
        <f>SUBSTITUTE(Table3[[#This Row],[Column1]],"'","")</f>
        <v>RXN-HACD60i_x_FWD-YKR009C</v>
      </c>
      <c r="S1429" t="s">
        <v>1539</v>
      </c>
      <c r="T1429" t="s">
        <v>415</v>
      </c>
      <c r="U1429">
        <v>5.9112770000000001E-8</v>
      </c>
      <c r="V1429" cm="1">
        <f t="array" ref="V1429">(_xlfn._xlws.FILTER(Table3[Column2],Table3[Column2]=Table5[[#This Row],[Column1]],"")=Table5[[#This Row],[Column1]])*Table5[[#This Row],[Column3]]</f>
        <v>0</v>
      </c>
      <c r="X1429" t="s">
        <v>1307</v>
      </c>
      <c r="Y1429" t="s">
        <v>415</v>
      </c>
      <c r="Z1429">
        <v>1.4887778669999999E-6</v>
      </c>
      <c r="AA1429">
        <f>_xlfn.XLOOKUP(Table4[[#This Row],[Column1]],Table2[Column1],Table2[Column3])</f>
        <v>1.4887778669999999E-6</v>
      </c>
      <c r="AB1429">
        <f>(Table4[[#This Row],[old flux]]-Table4[[#This Row],[Column3]])/Table4[[#This Row],[old flux]]</f>
        <v>0</v>
      </c>
    </row>
    <row r="1430" spans="6:28" hidden="1" x14ac:dyDescent="0.2">
      <c r="F1430" t="s">
        <v>7181</v>
      </c>
      <c r="G1430">
        <f>_xlfn.XLOOKUP(SUBSTITUTE(Table6[[#This Row],[rxn]],"'",""),Table1[rxnid2],Table1[kapp (1/h)],MEDIAN(Table1[kapp (1/h)]))</f>
        <v>24803.684102600713</v>
      </c>
      <c r="J1430" t="s">
        <v>1540</v>
      </c>
      <c r="K1430" t="s">
        <v>415</v>
      </c>
      <c r="L1430">
        <v>3.4281393E-7</v>
      </c>
      <c r="M1430" cm="1">
        <f t="array" ref="M1430">(_xlfn._xlws.FILTER(Table3[Column2],Table3[Column2]=Table2[[#This Row],[Column1]],"")=Table2[[#This Row],[Column1]])*Table2[[#This Row],[Column3]]</f>
        <v>0</v>
      </c>
      <c r="P1430" t="s">
        <v>3307</v>
      </c>
      <c r="Q1430" t="str">
        <f>SUBSTITUTE(Table3[[#This Row],[Column1]],"'","")</f>
        <v>RXN-HACD80i_x_FWD-YKR009C</v>
      </c>
      <c r="S1430" t="s">
        <v>1540</v>
      </c>
      <c r="T1430" t="s">
        <v>415</v>
      </c>
      <c r="U1430">
        <v>3.4281393E-7</v>
      </c>
      <c r="V1430" cm="1">
        <f t="array" ref="V1430">(_xlfn._xlws.FILTER(Table3[Column2],Table3[Column2]=Table5[[#This Row],[Column1]],"")=Table5[[#This Row],[Column1]])*Table5[[#This Row],[Column3]]</f>
        <v>0</v>
      </c>
      <c r="X1430" t="s">
        <v>1308</v>
      </c>
      <c r="Y1430" t="s">
        <v>415</v>
      </c>
      <c r="Z1430">
        <v>1.7928293101999999E-5</v>
      </c>
      <c r="AA1430">
        <f>_xlfn.XLOOKUP(Table4[[#This Row],[Column1]],Table2[Column1],Table2[Column3])</f>
        <v>1.7928293101999999E-5</v>
      </c>
      <c r="AB1430">
        <f>(Table4[[#This Row],[old flux]]-Table4[[#This Row],[Column3]])/Table4[[#This Row],[old flux]]</f>
        <v>0</v>
      </c>
    </row>
    <row r="1431" spans="6:28" hidden="1" x14ac:dyDescent="0.2">
      <c r="F1431" t="s">
        <v>7182</v>
      </c>
      <c r="G1431">
        <f>_xlfn.XLOOKUP(SUBSTITUTE(Table6[[#This Row],[rxn]],"'",""),Table1[rxnid2],Table1[kapp (1/h)],MEDIAN(Table1[kapp (1/h)]))</f>
        <v>24803.684102600713</v>
      </c>
      <c r="J1431" t="s">
        <v>1541</v>
      </c>
      <c r="K1431" t="s">
        <v>415</v>
      </c>
      <c r="L1431">
        <v>9.1242892309999996E-6</v>
      </c>
      <c r="M1431" cm="1">
        <f t="array" ref="M1431">(_xlfn._xlws.FILTER(Table3[Column2],Table3[Column2]=Table2[[#This Row],[Column1]],"")=Table2[[#This Row],[Column1]])*Table2[[#This Row],[Column3]]</f>
        <v>0</v>
      </c>
      <c r="P1431" t="s">
        <v>3308</v>
      </c>
      <c r="Q1431" t="str">
        <f>SUBSTITUTE(Table3[[#This Row],[Column1]],"'","")</f>
        <v>RXN-HACD200i_x_FWD-YKR009C</v>
      </c>
      <c r="S1431" t="s">
        <v>1541</v>
      </c>
      <c r="T1431" t="s">
        <v>415</v>
      </c>
      <c r="U1431">
        <v>9.1242892309999996E-6</v>
      </c>
      <c r="V1431" cm="1">
        <f t="array" ref="V1431">(_xlfn._xlws.FILTER(Table3[Column2],Table3[Column2]=Table5[[#This Row],[Column1]],"")=Table5[[#This Row],[Column1]])*Table5[[#This Row],[Column3]]</f>
        <v>0</v>
      </c>
      <c r="X1431" t="s">
        <v>5521</v>
      </c>
      <c r="Y1431" t="s">
        <v>415</v>
      </c>
      <c r="Z1431">
        <v>1.256336E-9</v>
      </c>
      <c r="AA1431" t="e">
        <f>_xlfn.XLOOKUP(Table4[[#This Row],[Column1]],Table2[Column1],Table2[Column3])</f>
        <v>#N/A</v>
      </c>
      <c r="AB1431" t="e">
        <f>(Table4[[#This Row],[old flux]]-Table4[[#This Row],[Column3]])/Table4[[#This Row],[old flux]]</f>
        <v>#N/A</v>
      </c>
    </row>
    <row r="1432" spans="6:28" hidden="1" x14ac:dyDescent="0.2">
      <c r="F1432" t="s">
        <v>7183</v>
      </c>
      <c r="G1432">
        <f>_xlfn.XLOOKUP(SUBSTITUTE(Table6[[#This Row],[rxn]],"'",""),Table1[rxnid2],Table1[kapp (1/h)],MEDIAN(Table1[kapp (1/h)]))</f>
        <v>24803.684102600713</v>
      </c>
      <c r="J1432" t="s">
        <v>1542</v>
      </c>
      <c r="K1432" t="s">
        <v>415</v>
      </c>
      <c r="L1432">
        <v>1.9940541999999999E-8</v>
      </c>
      <c r="M1432" cm="1">
        <f t="array" ref="M1432">(_xlfn._xlws.FILTER(Table3[Column2],Table3[Column2]=Table2[[#This Row],[Column1]],"")=Table2[[#This Row],[Column1]])*Table2[[#This Row],[Column3]]</f>
        <v>0</v>
      </c>
      <c r="P1432" t="s">
        <v>3309</v>
      </c>
      <c r="Q1432" t="str">
        <f>SUBSTITUTE(Table3[[#This Row],[Column1]],"'","")</f>
        <v>RXN-HACD220i_x_FWD-YKR009C</v>
      </c>
      <c r="S1432" t="s">
        <v>1542</v>
      </c>
      <c r="T1432" t="s">
        <v>415</v>
      </c>
      <c r="U1432">
        <v>1.9940541999999999E-8</v>
      </c>
      <c r="V1432" cm="1">
        <f t="array" ref="V1432">(_xlfn._xlws.FILTER(Table3[Column2],Table3[Column2]=Table5[[#This Row],[Column1]],"")=Table5[[#This Row],[Column1]])*Table5[[#This Row],[Column3]]</f>
        <v>0</v>
      </c>
      <c r="X1432" t="s">
        <v>1309</v>
      </c>
      <c r="Y1432" t="s">
        <v>415</v>
      </c>
      <c r="Z1432">
        <v>4.04691707E-7</v>
      </c>
      <c r="AA1432">
        <f>_xlfn.XLOOKUP(Table4[[#This Row],[Column1]],Table2[Column1],Table2[Column3])</f>
        <v>4.04691707E-7</v>
      </c>
      <c r="AB1432">
        <f>(Table4[[#This Row],[old flux]]-Table4[[#This Row],[Column3]])/Table4[[#This Row],[old flux]]</f>
        <v>0</v>
      </c>
    </row>
    <row r="1433" spans="6:28" hidden="1" x14ac:dyDescent="0.2">
      <c r="F1433" t="s">
        <v>7184</v>
      </c>
      <c r="G1433">
        <f>_xlfn.XLOOKUP(SUBSTITUTE(Table6[[#This Row],[rxn]],"'",""),Table1[rxnid2],Table1[kapp (1/h)],MEDIAN(Table1[kapp (1/h)]))</f>
        <v>24803.684102600713</v>
      </c>
      <c r="J1433" t="s">
        <v>1543</v>
      </c>
      <c r="K1433" t="s">
        <v>415</v>
      </c>
      <c r="L1433">
        <v>5.33500977E-7</v>
      </c>
      <c r="M1433" cm="1">
        <f t="array" ref="M1433">(_xlfn._xlws.FILTER(Table3[Column2],Table3[Column2]=Table2[[#This Row],[Column1]],"")=Table2[[#This Row],[Column1]])*Table2[[#This Row],[Column3]]</f>
        <v>0</v>
      </c>
      <c r="P1433" t="s">
        <v>3310</v>
      </c>
      <c r="Q1433" t="str">
        <f>SUBSTITUTE(Table3[[#This Row],[Column1]],"'","")</f>
        <v>RXN-HACD240i_x_FWD-YKR009C</v>
      </c>
      <c r="S1433" t="s">
        <v>1543</v>
      </c>
      <c r="T1433" t="s">
        <v>415</v>
      </c>
      <c r="U1433">
        <v>5.33500977E-7</v>
      </c>
      <c r="V1433" cm="1">
        <f t="array" ref="V1433">(_xlfn._xlws.FILTER(Table3[Column2],Table3[Column2]=Table5[[#This Row],[Column1]],"")=Table5[[#This Row],[Column1]])*Table5[[#This Row],[Column3]]</f>
        <v>0</v>
      </c>
      <c r="X1433" t="s">
        <v>1310</v>
      </c>
      <c r="Y1433" t="s">
        <v>415</v>
      </c>
      <c r="Z1433">
        <v>5.7950004299999997E-7</v>
      </c>
      <c r="AA1433">
        <f>_xlfn.XLOOKUP(Table4[[#This Row],[Column1]],Table2[Column1],Table2[Column3])</f>
        <v>5.7950004299999997E-7</v>
      </c>
      <c r="AB1433">
        <f>(Table4[[#This Row],[old flux]]-Table4[[#This Row],[Column3]])/Table4[[#This Row],[old flux]]</f>
        <v>0</v>
      </c>
    </row>
    <row r="1434" spans="6:28" hidden="1" x14ac:dyDescent="0.2">
      <c r="F1434" t="s">
        <v>7185</v>
      </c>
      <c r="G1434">
        <f>_xlfn.XLOOKUP(SUBSTITUTE(Table6[[#This Row],[rxn]],"'",""),Table1[rxnid2],Table1[kapp (1/h)],MEDIAN(Table1[kapp (1/h)]))</f>
        <v>24803.684102600713</v>
      </c>
      <c r="J1434" t="s">
        <v>1544</v>
      </c>
      <c r="K1434" t="s">
        <v>415</v>
      </c>
      <c r="L1434">
        <v>1.0709541999999999E-8</v>
      </c>
      <c r="M1434" cm="1">
        <f t="array" ref="M1434">(_xlfn._xlws.FILTER(Table3[Column2],Table3[Column2]=Table2[[#This Row],[Column1]],"")=Table2[[#This Row],[Column1]])*Table2[[#This Row],[Column3]]</f>
        <v>0</v>
      </c>
      <c r="P1434" t="s">
        <v>3311</v>
      </c>
      <c r="Q1434" t="str">
        <f>SUBSTITUTE(Table3[[#This Row],[Column1]],"'","")</f>
        <v>RXN-HACD161bi_x_FWD-YKR009C</v>
      </c>
      <c r="S1434" t="s">
        <v>1544</v>
      </c>
      <c r="T1434" t="s">
        <v>415</v>
      </c>
      <c r="U1434">
        <v>1.0709541999999999E-8</v>
      </c>
      <c r="V1434" cm="1">
        <f t="array" ref="V1434">(_xlfn._xlws.FILTER(Table3[Column2],Table3[Column2]=Table5[[#This Row],[Column1]],"")=Table5[[#This Row],[Column1]])*Table5[[#This Row],[Column3]]</f>
        <v>0</v>
      </c>
      <c r="X1434" t="s">
        <v>1311</v>
      </c>
      <c r="Y1434" t="s">
        <v>415</v>
      </c>
      <c r="Z1434">
        <v>1.2699254E-8</v>
      </c>
      <c r="AA1434">
        <f>_xlfn.XLOOKUP(Table4[[#This Row],[Column1]],Table2[Column1],Table2[Column3])</f>
        <v>1.2699254E-8</v>
      </c>
      <c r="AB1434">
        <f>(Table4[[#This Row],[old flux]]-Table4[[#This Row],[Column3]])/Table4[[#This Row],[old flux]]</f>
        <v>0</v>
      </c>
    </row>
    <row r="1435" spans="6:28" hidden="1" x14ac:dyDescent="0.2">
      <c r="F1435" t="s">
        <v>7186</v>
      </c>
      <c r="G1435">
        <f>_xlfn.XLOOKUP(SUBSTITUTE(Table6[[#This Row],[rxn]],"'",""),Table1[rxnid2],Table1[kapp (1/h)],MEDIAN(Table1[kapp (1/h)]))</f>
        <v>24803.684102600713</v>
      </c>
      <c r="J1435" t="s">
        <v>1545</v>
      </c>
      <c r="K1435" t="s">
        <v>415</v>
      </c>
      <c r="L1435">
        <v>1.03622763E-7</v>
      </c>
      <c r="M1435" cm="1">
        <f t="array" ref="M1435">(_xlfn._xlws.FILTER(Table3[Column2],Table3[Column2]=Table2[[#This Row],[Column1]],"")=Table2[[#This Row],[Column1]])*Table2[[#This Row],[Column3]]</f>
        <v>0</v>
      </c>
      <c r="P1435" t="s">
        <v>3312</v>
      </c>
      <c r="Q1435" t="str">
        <f>SUBSTITUTE(Table3[[#This Row],[Column1]],"'","")</f>
        <v>RXN-HACD141bi_x_FWD-YKR009C</v>
      </c>
      <c r="S1435" t="s">
        <v>1545</v>
      </c>
      <c r="T1435" t="s">
        <v>415</v>
      </c>
      <c r="U1435">
        <v>1.03622763E-7</v>
      </c>
      <c r="V1435" cm="1">
        <f t="array" ref="V1435">(_xlfn._xlws.FILTER(Table3[Column2],Table3[Column2]=Table5[[#This Row],[Column1]],"")=Table5[[#This Row],[Column1]])*Table5[[#This Row],[Column3]]</f>
        <v>0</v>
      </c>
      <c r="X1435" t="s">
        <v>1312</v>
      </c>
      <c r="Y1435" t="s">
        <v>415</v>
      </c>
      <c r="Z1435">
        <v>1.3742838000000001E-7</v>
      </c>
      <c r="AA1435">
        <f>_xlfn.XLOOKUP(Table4[[#This Row],[Column1]],Table2[Column1],Table2[Column3])</f>
        <v>1.3742838000000001E-7</v>
      </c>
      <c r="AB1435">
        <f>(Table4[[#This Row],[old flux]]-Table4[[#This Row],[Column3]])/Table4[[#This Row],[old flux]]</f>
        <v>0</v>
      </c>
    </row>
    <row r="1436" spans="6:28" hidden="1" x14ac:dyDescent="0.2">
      <c r="F1436" t="s">
        <v>7187</v>
      </c>
      <c r="G1436">
        <f>_xlfn.XLOOKUP(SUBSTITUTE(Table6[[#This Row],[rxn]],"'",""),Table1[rxnid2],Table1[kapp (1/h)],MEDIAN(Table1[kapp (1/h)]))</f>
        <v>24803.684102600713</v>
      </c>
      <c r="J1436" t="s">
        <v>1546</v>
      </c>
      <c r="K1436" t="s">
        <v>415</v>
      </c>
      <c r="L1436">
        <v>2.0489562700000001E-7</v>
      </c>
      <c r="M1436" cm="1">
        <f t="array" ref="M1436">(_xlfn._xlws.FILTER(Table3[Column2],Table3[Column2]=Table2[[#This Row],[Column1]],"")=Table2[[#This Row],[Column1]])*Table2[[#This Row],[Column3]]</f>
        <v>0</v>
      </c>
      <c r="P1436" t="s">
        <v>3313</v>
      </c>
      <c r="Q1436" t="str">
        <f>SUBSTITUTE(Table3[[#This Row],[Column1]],"'","")</f>
        <v>RXN-HACD121ai_x_FWD-YKR009C</v>
      </c>
      <c r="S1436" t="s">
        <v>1546</v>
      </c>
      <c r="T1436" t="s">
        <v>415</v>
      </c>
      <c r="U1436">
        <v>2.0489562700000001E-7</v>
      </c>
      <c r="V1436" cm="1">
        <f t="array" ref="V1436">(_xlfn._xlws.FILTER(Table3[Column2],Table3[Column2]=Table5[[#This Row],[Column1]],"")=Table5[[#This Row],[Column1]])*Table5[[#This Row],[Column3]]</f>
        <v>0</v>
      </c>
      <c r="X1436" t="s">
        <v>1313</v>
      </c>
      <c r="Y1436" t="s">
        <v>415</v>
      </c>
      <c r="Z1436">
        <v>3.8533475000000001E-8</v>
      </c>
      <c r="AA1436">
        <f>_xlfn.XLOOKUP(Table4[[#This Row],[Column1]],Table2[Column1],Table2[Column3])</f>
        <v>3.8533475000000001E-8</v>
      </c>
      <c r="AB1436">
        <f>(Table4[[#This Row],[old flux]]-Table4[[#This Row],[Column3]])/Table4[[#This Row],[old flux]]</f>
        <v>0</v>
      </c>
    </row>
    <row r="1437" spans="6:28" hidden="1" x14ac:dyDescent="0.2">
      <c r="F1437" t="s">
        <v>7188</v>
      </c>
      <c r="G1437">
        <f>_xlfn.XLOOKUP(SUBSTITUTE(Table6[[#This Row],[rxn]],"'",""),Table1[rxnid2],Table1[kapp (1/h)],MEDIAN(Table1[kapp (1/h)]))</f>
        <v>24803.684102600713</v>
      </c>
      <c r="J1437" t="s">
        <v>1547</v>
      </c>
      <c r="K1437" t="s">
        <v>415</v>
      </c>
      <c r="L1437">
        <v>9.957104330000001E-7</v>
      </c>
      <c r="M1437" cm="1">
        <f t="array" ref="M1437">(_xlfn._xlws.FILTER(Table3[Column2],Table3[Column2]=Table2[[#This Row],[Column1]],"")=Table2[[#This Row],[Column1]])*Table2[[#This Row],[Column3]]</f>
        <v>0</v>
      </c>
      <c r="P1437" t="s">
        <v>3314</v>
      </c>
      <c r="Q1437" t="str">
        <f>SUBSTITUTE(Table3[[#This Row],[Column1]],"'","")</f>
        <v>RXN-HACD181ai_x_FWD-YKR009C</v>
      </c>
      <c r="S1437" t="s">
        <v>1547</v>
      </c>
      <c r="T1437" t="s">
        <v>415</v>
      </c>
      <c r="U1437">
        <v>9.957104330000001E-7</v>
      </c>
      <c r="V1437" cm="1">
        <f t="array" ref="V1437">(_xlfn._xlws.FILTER(Table3[Column2],Table3[Column2]=Table5[[#This Row],[Column1]],"")=Table5[[#This Row],[Column1]])*Table5[[#This Row],[Column3]]</f>
        <v>0</v>
      </c>
      <c r="X1437" t="s">
        <v>1314</v>
      </c>
      <c r="Y1437" t="s">
        <v>415</v>
      </c>
      <c r="Z1437">
        <v>1.4485197139999999E-6</v>
      </c>
      <c r="AA1437">
        <f>_xlfn.XLOOKUP(Table4[[#This Row],[Column1]],Table2[Column1],Table2[Column3])</f>
        <v>1.4485197139999999E-6</v>
      </c>
      <c r="AB1437">
        <f>(Table4[[#This Row],[old flux]]-Table4[[#This Row],[Column3]])/Table4[[#This Row],[old flux]]</f>
        <v>0</v>
      </c>
    </row>
    <row r="1438" spans="6:28" hidden="1" x14ac:dyDescent="0.2">
      <c r="F1438" t="s">
        <v>7189</v>
      </c>
      <c r="G1438">
        <f>_xlfn.XLOOKUP(SUBSTITUTE(Table6[[#This Row],[rxn]],"'",""),Table1[rxnid2],Table1[kapp (1/h)],MEDIAN(Table1[kapp (1/h)]))</f>
        <v>24803.684102600713</v>
      </c>
      <c r="J1438" t="s">
        <v>1548</v>
      </c>
      <c r="K1438" t="s">
        <v>415</v>
      </c>
      <c r="L1438">
        <v>1.2738634E-8</v>
      </c>
      <c r="M1438" cm="1">
        <f t="array" ref="M1438">(_xlfn._xlws.FILTER(Table3[Column2],Table3[Column2]=Table2[[#This Row],[Column1]],"")=Table2[[#This Row],[Column1]])*Table2[[#This Row],[Column3]]</f>
        <v>0</v>
      </c>
      <c r="P1438" t="s">
        <v>3315</v>
      </c>
      <c r="Q1438" t="str">
        <f>SUBSTITUTE(Table3[[#This Row],[Column1]],"'","")</f>
        <v>RXN-HACD161ai_x_FWD-YKR009C</v>
      </c>
      <c r="S1438" t="s">
        <v>1548</v>
      </c>
      <c r="T1438" t="s">
        <v>415</v>
      </c>
      <c r="U1438">
        <v>1.2738634E-8</v>
      </c>
      <c r="V1438" cm="1">
        <f t="array" ref="V1438">(_xlfn._xlws.FILTER(Table3[Column2],Table3[Column2]=Table5[[#This Row],[Column1]],"")=Table5[[#This Row],[Column1]])*Table5[[#This Row],[Column3]]</f>
        <v>0</v>
      </c>
      <c r="X1438" t="s">
        <v>5522</v>
      </c>
      <c r="Y1438" t="s">
        <v>415</v>
      </c>
      <c r="Z1438">
        <v>1.8953789999999998E-9</v>
      </c>
      <c r="AA1438" t="e">
        <f>_xlfn.XLOOKUP(Table4[[#This Row],[Column1]],Table2[Column1],Table2[Column3])</f>
        <v>#N/A</v>
      </c>
      <c r="AB1438" t="e">
        <f>(Table4[[#This Row],[old flux]]-Table4[[#This Row],[Column3]])/Table4[[#This Row],[old flux]]</f>
        <v>#N/A</v>
      </c>
    </row>
    <row r="1439" spans="6:28" hidden="1" x14ac:dyDescent="0.2">
      <c r="F1439" t="s">
        <v>7190</v>
      </c>
      <c r="G1439">
        <f>_xlfn.XLOOKUP(SUBSTITUTE(Table6[[#This Row],[rxn]],"'",""),Table1[rxnid2],Table1[kapp (1/h)],MEDIAN(Table1[kapp (1/h)]))</f>
        <v>24803.684102600713</v>
      </c>
      <c r="J1439" t="s">
        <v>1549</v>
      </c>
      <c r="K1439" t="s">
        <v>415</v>
      </c>
      <c r="L1439">
        <v>5.0808004920000002E-6</v>
      </c>
      <c r="M1439" cm="1">
        <f t="array" ref="M1439">(_xlfn._xlws.FILTER(Table3[Column2],Table3[Column2]=Table2[[#This Row],[Column1]],"")=Table2[[#This Row],[Column1]])*Table2[[#This Row],[Column3]]</f>
        <v>0</v>
      </c>
      <c r="P1439" t="s">
        <v>3316</v>
      </c>
      <c r="Q1439" t="str">
        <f>SUBSTITUTE(Table3[[#This Row],[Column1]],"'","")</f>
        <v>RXN-HACD141ai_x_FWD-YKR009C</v>
      </c>
      <c r="S1439" t="s">
        <v>1549</v>
      </c>
      <c r="T1439" t="s">
        <v>415</v>
      </c>
      <c r="U1439">
        <v>5.0808004920000002E-6</v>
      </c>
      <c r="V1439" cm="1">
        <f t="array" ref="V1439">(_xlfn._xlws.FILTER(Table3[Column2],Table3[Column2]=Table5[[#This Row],[Column1]],"")=Table5[[#This Row],[Column1]])*Table5[[#This Row],[Column3]]</f>
        <v>0</v>
      </c>
      <c r="X1439" t="s">
        <v>1315</v>
      </c>
      <c r="Y1439" t="s">
        <v>415</v>
      </c>
      <c r="Z1439">
        <v>3.1798924000000001E-8</v>
      </c>
      <c r="AA1439">
        <f>_xlfn.XLOOKUP(Table4[[#This Row],[Column1]],Table2[Column1],Table2[Column3])</f>
        <v>3.1798924000000001E-8</v>
      </c>
      <c r="AB1439">
        <f>(Table4[[#This Row],[old flux]]-Table4[[#This Row],[Column3]])/Table4[[#This Row],[old flux]]</f>
        <v>0</v>
      </c>
    </row>
    <row r="1440" spans="6:28" hidden="1" x14ac:dyDescent="0.2">
      <c r="F1440" t="s">
        <v>7191</v>
      </c>
      <c r="G1440">
        <f>_xlfn.XLOOKUP(SUBSTITUTE(Table6[[#This Row],[rxn]],"'",""),Table1[rxnid2],Table1[kapp (1/h)],MEDIAN(Table1[kapp (1/h)]))</f>
        <v>24803.684102600713</v>
      </c>
      <c r="J1440" t="s">
        <v>1550</v>
      </c>
      <c r="K1440" t="s">
        <v>415</v>
      </c>
      <c r="L1440">
        <v>1.556500775E-6</v>
      </c>
      <c r="M1440" cm="1">
        <f t="array" ref="M1440">(_xlfn._xlws.FILTER(Table3[Column2],Table3[Column2]=Table2[[#This Row],[Column1]],"")=Table2[[#This Row],[Column1]])*Table2[[#This Row],[Column3]]</f>
        <v>0</v>
      </c>
      <c r="P1440" t="s">
        <v>3317</v>
      </c>
      <c r="Q1440" t="str">
        <f>SUBSTITUTE(Table3[[#This Row],[Column1]],"'","")</f>
        <v>RXN-ACACT40i_x_FWD-YIL160C</v>
      </c>
      <c r="S1440" t="s">
        <v>1550</v>
      </c>
      <c r="T1440" t="s">
        <v>415</v>
      </c>
      <c r="U1440">
        <v>1.556500775E-6</v>
      </c>
      <c r="V1440" cm="1">
        <f t="array" ref="V1440">(_xlfn._xlws.FILTER(Table3[Column2],Table3[Column2]=Table5[[#This Row],[Column1]],"")=Table5[[#This Row],[Column1]])*Table5[[#This Row],[Column3]]</f>
        <v>0</v>
      </c>
      <c r="X1440" t="s">
        <v>5523</v>
      </c>
      <c r="Y1440" t="s">
        <v>415</v>
      </c>
      <c r="Z1440">
        <v>2.162918E-9</v>
      </c>
      <c r="AA1440" t="e">
        <f>_xlfn.XLOOKUP(Table4[[#This Row],[Column1]],Table2[Column1],Table2[Column3])</f>
        <v>#N/A</v>
      </c>
      <c r="AB1440" t="e">
        <f>(Table4[[#This Row],[old flux]]-Table4[[#This Row],[Column3]])/Table4[[#This Row],[old flux]]</f>
        <v>#N/A</v>
      </c>
    </row>
    <row r="1441" spans="6:28" hidden="1" x14ac:dyDescent="0.2">
      <c r="F1441" t="s">
        <v>7192</v>
      </c>
      <c r="G1441">
        <f>_xlfn.XLOOKUP(SUBSTITUTE(Table6[[#This Row],[rxn]],"'",""),Table1[rxnid2],Table1[kapp (1/h)],MEDIAN(Table1[kapp (1/h)]))</f>
        <v>24803.684102600713</v>
      </c>
      <c r="J1441" t="s">
        <v>1551</v>
      </c>
      <c r="K1441" t="s">
        <v>415</v>
      </c>
      <c r="L1441">
        <v>2.5297946900000001E-7</v>
      </c>
      <c r="M1441" cm="1">
        <f t="array" ref="M1441">(_xlfn._xlws.FILTER(Table3[Column2],Table3[Column2]=Table2[[#This Row],[Column1]],"")=Table2[[#This Row],[Column1]])*Table2[[#This Row],[Column3]]</f>
        <v>0</v>
      </c>
      <c r="P1441" t="s">
        <v>3318</v>
      </c>
      <c r="Q1441" t="str">
        <f>SUBSTITUTE(Table3[[#This Row],[Column1]],"'","")</f>
        <v>RXN-ACACT60i_x_FWD-YIL160C</v>
      </c>
      <c r="S1441" t="s">
        <v>1551</v>
      </c>
      <c r="T1441" t="s">
        <v>415</v>
      </c>
      <c r="U1441">
        <v>2.5297946900000001E-7</v>
      </c>
      <c r="V1441" cm="1">
        <f t="array" ref="V1441">(_xlfn._xlws.FILTER(Table3[Column2],Table3[Column2]=Table5[[#This Row],[Column1]],"")=Table5[[#This Row],[Column1]])*Table5[[#This Row],[Column3]]</f>
        <v>0</v>
      </c>
      <c r="X1441" t="s">
        <v>1316</v>
      </c>
      <c r="Y1441" t="s">
        <v>415</v>
      </c>
      <c r="Z1441">
        <v>1.1374537969E-5</v>
      </c>
      <c r="AA1441">
        <f>_xlfn.XLOOKUP(Table4[[#This Row],[Column1]],Table2[Column1],Table2[Column3])</f>
        <v>1.1374537969E-5</v>
      </c>
      <c r="AB1441">
        <f>(Table4[[#This Row],[old flux]]-Table4[[#This Row],[Column3]])/Table4[[#This Row],[old flux]]</f>
        <v>0</v>
      </c>
    </row>
    <row r="1442" spans="6:28" hidden="1" x14ac:dyDescent="0.2">
      <c r="F1442" t="s">
        <v>7193</v>
      </c>
      <c r="G1442">
        <f>_xlfn.XLOOKUP(SUBSTITUTE(Table6[[#This Row],[rxn]],"'",""),Table1[rxnid2],Table1[kapp (1/h)],MEDIAN(Table1[kapp (1/h)]))</f>
        <v>24803.684102600713</v>
      </c>
      <c r="J1442" t="s">
        <v>1552</v>
      </c>
      <c r="K1442" t="s">
        <v>415</v>
      </c>
      <c r="L1442">
        <v>2.0054204999999999E-7</v>
      </c>
      <c r="M1442" cm="1">
        <f t="array" ref="M1442">(_xlfn._xlws.FILTER(Table3[Column2],Table3[Column2]=Table2[[#This Row],[Column1]],"")=Table2[[#This Row],[Column1]])*Table2[[#This Row],[Column3]]</f>
        <v>0</v>
      </c>
      <c r="P1442" t="s">
        <v>3319</v>
      </c>
      <c r="Q1442" t="str">
        <f>SUBSTITUTE(Table3[[#This Row],[Column1]],"'","")</f>
        <v>RXN-ACACT80i_x_FWD-YIL160C</v>
      </c>
      <c r="S1442" t="s">
        <v>1552</v>
      </c>
      <c r="T1442" t="s">
        <v>415</v>
      </c>
      <c r="U1442">
        <v>2.0054204999999999E-7</v>
      </c>
      <c r="V1442" cm="1">
        <f t="array" ref="V1442">(_xlfn._xlws.FILTER(Table3[Column2],Table3[Column2]=Table5[[#This Row],[Column1]],"")=Table5[[#This Row],[Column1]])*Table5[[#This Row],[Column3]]</f>
        <v>0</v>
      </c>
      <c r="X1442" t="s">
        <v>1317</v>
      </c>
      <c r="Y1442" t="s">
        <v>415</v>
      </c>
      <c r="Z1442">
        <v>2.02461787E-7</v>
      </c>
      <c r="AA1442">
        <f>_xlfn.XLOOKUP(Table4[[#This Row],[Column1]],Table2[Column1],Table2[Column3])</f>
        <v>2.02461787E-7</v>
      </c>
      <c r="AB1442">
        <f>(Table4[[#This Row],[old flux]]-Table4[[#This Row],[Column3]])/Table4[[#This Row],[old flux]]</f>
        <v>0</v>
      </c>
    </row>
    <row r="1443" spans="6:28" hidden="1" x14ac:dyDescent="0.2">
      <c r="F1443" t="s">
        <v>7194</v>
      </c>
      <c r="G1443">
        <f>_xlfn.XLOOKUP(SUBSTITUTE(Table6[[#This Row],[rxn]],"'",""),Table1[rxnid2],Table1[kapp (1/h)],MEDIAN(Table1[kapp (1/h)]))</f>
        <v>24803.684102600713</v>
      </c>
      <c r="J1443" t="s">
        <v>1553</v>
      </c>
      <c r="K1443" t="s">
        <v>415</v>
      </c>
      <c r="L1443">
        <v>5.9604233E-8</v>
      </c>
      <c r="M1443" cm="1">
        <f t="array" ref="M1443">(_xlfn._xlws.FILTER(Table3[Column2],Table3[Column2]=Table2[[#This Row],[Column1]],"")=Table2[[#This Row],[Column1]])*Table2[[#This Row],[Column3]]</f>
        <v>0</v>
      </c>
      <c r="P1443" t="s">
        <v>3320</v>
      </c>
      <c r="Q1443" t="str">
        <f>SUBSTITUTE(Table3[[#This Row],[Column1]],"'","")</f>
        <v>RXN-ACACT200i_x_FWD-YIL160C</v>
      </c>
      <c r="S1443" t="s">
        <v>1553</v>
      </c>
      <c r="T1443" t="s">
        <v>415</v>
      </c>
      <c r="U1443">
        <v>5.9604233E-8</v>
      </c>
      <c r="V1443" cm="1">
        <f t="array" ref="V1443">(_xlfn._xlws.FILTER(Table3[Column2],Table3[Column2]=Table5[[#This Row],[Column1]],"")=Table5[[#This Row],[Column1]])*Table5[[#This Row],[Column3]]</f>
        <v>0</v>
      </c>
      <c r="X1443" t="s">
        <v>1318</v>
      </c>
      <c r="Y1443" t="s">
        <v>415</v>
      </c>
      <c r="Z1443">
        <v>8.6227306999999997E-8</v>
      </c>
      <c r="AA1443">
        <f>_xlfn.XLOOKUP(Table4[[#This Row],[Column1]],Table2[Column1],Table2[Column3])</f>
        <v>8.6227306999999997E-8</v>
      </c>
      <c r="AB1443">
        <f>(Table4[[#This Row],[old flux]]-Table4[[#This Row],[Column3]])/Table4[[#This Row],[old flux]]</f>
        <v>0</v>
      </c>
    </row>
    <row r="1444" spans="6:28" hidden="1" x14ac:dyDescent="0.2">
      <c r="F1444" t="s">
        <v>7195</v>
      </c>
      <c r="G1444">
        <f>_xlfn.XLOOKUP(SUBSTITUTE(Table6[[#This Row],[rxn]],"'",""),Table1[rxnid2],Table1[kapp (1/h)],MEDIAN(Table1[kapp (1/h)]))</f>
        <v>24803.684102600713</v>
      </c>
      <c r="J1444" t="s">
        <v>1554</v>
      </c>
      <c r="K1444" t="s">
        <v>415</v>
      </c>
      <c r="L1444">
        <v>1.6507560599999999E-7</v>
      </c>
      <c r="M1444" cm="1">
        <f t="array" ref="M1444">(_xlfn._xlws.FILTER(Table3[Column2],Table3[Column2]=Table2[[#This Row],[Column1]],"")=Table2[[#This Row],[Column1]])*Table2[[#This Row],[Column3]]</f>
        <v>0</v>
      </c>
      <c r="P1444" t="s">
        <v>3321</v>
      </c>
      <c r="Q1444" t="str">
        <f>SUBSTITUTE(Table3[[#This Row],[Column1]],"'","")</f>
        <v>RXN-ACACT220i_x_FWD-YIL160C</v>
      </c>
      <c r="S1444" t="s">
        <v>1554</v>
      </c>
      <c r="T1444" t="s">
        <v>415</v>
      </c>
      <c r="U1444">
        <v>1.6507560599999999E-7</v>
      </c>
      <c r="V1444" cm="1">
        <f t="array" ref="V1444">(_xlfn._xlws.FILTER(Table3[Column2],Table3[Column2]=Table5[[#This Row],[Column1]],"")=Table5[[#This Row],[Column1]])*Table5[[#This Row],[Column3]]</f>
        <v>0</v>
      </c>
      <c r="X1444" t="s">
        <v>1319</v>
      </c>
      <c r="Y1444" t="s">
        <v>415</v>
      </c>
      <c r="Z1444">
        <v>4.2404018E-8</v>
      </c>
      <c r="AA1444">
        <f>_xlfn.XLOOKUP(Table4[[#This Row],[Column1]],Table2[Column1],Table2[Column3])</f>
        <v>4.2404018E-8</v>
      </c>
      <c r="AB1444">
        <f>(Table4[[#This Row],[old flux]]-Table4[[#This Row],[Column3]])/Table4[[#This Row],[old flux]]</f>
        <v>0</v>
      </c>
    </row>
    <row r="1445" spans="6:28" hidden="1" x14ac:dyDescent="0.2">
      <c r="F1445" t="s">
        <v>7196</v>
      </c>
      <c r="G1445">
        <f>_xlfn.XLOOKUP(SUBSTITUTE(Table6[[#This Row],[rxn]],"'",""),Table1[rxnid2],Table1[kapp (1/h)],MEDIAN(Table1[kapp (1/h)]))</f>
        <v>24803.684102600713</v>
      </c>
      <c r="J1445" t="s">
        <v>1555</v>
      </c>
      <c r="K1445" t="s">
        <v>415</v>
      </c>
      <c r="L1445">
        <v>2.2532346700000001E-7</v>
      </c>
      <c r="M1445" cm="1">
        <f t="array" ref="M1445">(_xlfn._xlws.FILTER(Table3[Column2],Table3[Column2]=Table2[[#This Row],[Column1]],"")=Table2[[#This Row],[Column1]])*Table2[[#This Row],[Column3]]</f>
        <v>0</v>
      </c>
      <c r="P1445" t="s">
        <v>3322</v>
      </c>
      <c r="Q1445" t="str">
        <f>SUBSTITUTE(Table3[[#This Row],[Column1]],"'","")</f>
        <v>RXN-ACACT240i_x_FWD-YIL160C</v>
      </c>
      <c r="S1445" t="s">
        <v>1555</v>
      </c>
      <c r="T1445" t="s">
        <v>415</v>
      </c>
      <c r="U1445">
        <v>2.2532346700000001E-7</v>
      </c>
      <c r="V1445" cm="1">
        <f t="array" ref="V1445">(_xlfn._xlws.FILTER(Table3[Column2],Table3[Column2]=Table5[[#This Row],[Column1]],"")=Table5[[#This Row],[Column1]])*Table5[[#This Row],[Column3]]</f>
        <v>0</v>
      </c>
      <c r="X1445" t="s">
        <v>5524</v>
      </c>
      <c r="Y1445" t="s">
        <v>415</v>
      </c>
      <c r="Z1445">
        <v>7.4891620000000004E-9</v>
      </c>
      <c r="AA1445" t="e">
        <f>_xlfn.XLOOKUP(Table4[[#This Row],[Column1]],Table2[Column1],Table2[Column3])</f>
        <v>#N/A</v>
      </c>
      <c r="AB1445" t="e">
        <f>(Table4[[#This Row],[old flux]]-Table4[[#This Row],[Column3]])/Table4[[#This Row],[old flux]]</f>
        <v>#N/A</v>
      </c>
    </row>
    <row r="1446" spans="6:28" hidden="1" x14ac:dyDescent="0.2">
      <c r="F1446" t="s">
        <v>7197</v>
      </c>
      <c r="G1446">
        <f>_xlfn.XLOOKUP(SUBSTITUTE(Table6[[#This Row],[rxn]],"'",""),Table1[rxnid2],Table1[kapp (1/h)],MEDIAN(Table1[kapp (1/h)]))</f>
        <v>24803.684102600713</v>
      </c>
      <c r="J1446" t="s">
        <v>1556</v>
      </c>
      <c r="K1446" t="s">
        <v>415</v>
      </c>
      <c r="L1446">
        <v>2.1761243E-8</v>
      </c>
      <c r="M1446" cm="1">
        <f t="array" ref="M1446">(_xlfn._xlws.FILTER(Table3[Column2],Table3[Column2]=Table2[[#This Row],[Column1]],"")=Table2[[#This Row],[Column1]])*Table2[[#This Row],[Column3]]</f>
        <v>0</v>
      </c>
      <c r="P1446" t="s">
        <v>3323</v>
      </c>
      <c r="Q1446" t="str">
        <f>SUBSTITUTE(Table3[[#This Row],[Column1]],"'","")</f>
        <v>RXN-ACACT161bi_x_FWD-YIL160C</v>
      </c>
      <c r="S1446" t="s">
        <v>1556</v>
      </c>
      <c r="T1446" t="s">
        <v>415</v>
      </c>
      <c r="U1446">
        <v>2.1761243E-8</v>
      </c>
      <c r="V1446" cm="1">
        <f t="array" ref="V1446">(_xlfn._xlws.FILTER(Table3[Column2],Table3[Column2]=Table5[[#This Row],[Column1]],"")=Table5[[#This Row],[Column1]])*Table5[[#This Row],[Column3]]</f>
        <v>0</v>
      </c>
      <c r="X1446" t="s">
        <v>5525</v>
      </c>
      <c r="Y1446" t="s">
        <v>415</v>
      </c>
      <c r="Z1446">
        <v>4.0388020000000004E-9</v>
      </c>
      <c r="AA1446" t="e">
        <f>_xlfn.XLOOKUP(Table4[[#This Row],[Column1]],Table2[Column1],Table2[Column3])</f>
        <v>#N/A</v>
      </c>
      <c r="AB1446" t="e">
        <f>(Table4[[#This Row],[old flux]]-Table4[[#This Row],[Column3]])/Table4[[#This Row],[old flux]]</f>
        <v>#N/A</v>
      </c>
    </row>
    <row r="1447" spans="6:28" hidden="1" x14ac:dyDescent="0.2">
      <c r="F1447" t="s">
        <v>7198</v>
      </c>
      <c r="G1447">
        <f>_xlfn.XLOOKUP(SUBSTITUTE(Table6[[#This Row],[rxn]],"'",""),Table1[rxnid2],Table1[kapp (1/h)],MEDIAN(Table1[kapp (1/h)]))</f>
        <v>24803.684102600713</v>
      </c>
      <c r="J1447" t="s">
        <v>1557</v>
      </c>
      <c r="K1447" t="s">
        <v>415</v>
      </c>
      <c r="L1447">
        <v>5.4078811399999995E-7</v>
      </c>
      <c r="M1447" cm="1">
        <f t="array" ref="M1447">(_xlfn._xlws.FILTER(Table3[Column2],Table3[Column2]=Table2[[#This Row],[Column1]],"")=Table2[[#This Row],[Column1]])*Table2[[#This Row],[Column3]]</f>
        <v>0</v>
      </c>
      <c r="P1447" t="s">
        <v>3324</v>
      </c>
      <c r="Q1447" t="str">
        <f>SUBSTITUTE(Table3[[#This Row],[Column1]],"'","")</f>
        <v>RXN-ACACT141bi_x_FWD-YIL160C</v>
      </c>
      <c r="S1447" t="s">
        <v>1557</v>
      </c>
      <c r="T1447" t="s">
        <v>415</v>
      </c>
      <c r="U1447">
        <v>5.4078811399999995E-7</v>
      </c>
      <c r="V1447" cm="1">
        <f t="array" ref="V1447">(_xlfn._xlws.FILTER(Table3[Column2],Table3[Column2]=Table5[[#This Row],[Column1]],"")=Table5[[#This Row],[Column1]])*Table5[[#This Row],[Column3]]</f>
        <v>0</v>
      </c>
      <c r="X1447" t="s">
        <v>5526</v>
      </c>
      <c r="Y1447" t="s">
        <v>415</v>
      </c>
      <c r="Z1447">
        <v>1.6850110000000001E-9</v>
      </c>
      <c r="AA1447" t="e">
        <f>_xlfn.XLOOKUP(Table4[[#This Row],[Column1]],Table2[Column1],Table2[Column3])</f>
        <v>#N/A</v>
      </c>
      <c r="AB1447" t="e">
        <f>(Table4[[#This Row],[old flux]]-Table4[[#This Row],[Column3]])/Table4[[#This Row],[old flux]]</f>
        <v>#N/A</v>
      </c>
    </row>
    <row r="1448" spans="6:28" hidden="1" x14ac:dyDescent="0.2">
      <c r="F1448" t="s">
        <v>7199</v>
      </c>
      <c r="G1448">
        <f>_xlfn.XLOOKUP(SUBSTITUTE(Table6[[#This Row],[rxn]],"'",""),Table1[rxnid2],Table1[kapp (1/h)],MEDIAN(Table1[kapp (1/h)]))</f>
        <v>24803.684102600713</v>
      </c>
      <c r="J1448" t="s">
        <v>1558</v>
      </c>
      <c r="K1448" t="s">
        <v>415</v>
      </c>
      <c r="L1448">
        <v>6.0498021E-8</v>
      </c>
      <c r="M1448" cm="1">
        <f t="array" ref="M1448">(_xlfn._xlws.FILTER(Table3[Column2],Table3[Column2]=Table2[[#This Row],[Column1]],"")=Table2[[#This Row],[Column1]])*Table2[[#This Row],[Column3]]</f>
        <v>0</v>
      </c>
      <c r="P1448" t="s">
        <v>3325</v>
      </c>
      <c r="Q1448" t="str">
        <f>SUBSTITUTE(Table3[[#This Row],[Column1]],"'","")</f>
        <v>RXN-ACACT121ai_x_FWD-YIL160C</v>
      </c>
      <c r="S1448" t="s">
        <v>1558</v>
      </c>
      <c r="T1448" t="s">
        <v>415</v>
      </c>
      <c r="U1448">
        <v>6.0498021E-8</v>
      </c>
      <c r="V1448" cm="1">
        <f t="array" ref="V1448">(_xlfn._xlws.FILTER(Table3[Column2],Table3[Column2]=Table5[[#This Row],[Column1]],"")=Table5[[#This Row],[Column1]])*Table5[[#This Row],[Column3]]</f>
        <v>0</v>
      </c>
      <c r="X1448" t="s">
        <v>1320</v>
      </c>
      <c r="Y1448" t="s">
        <v>415</v>
      </c>
      <c r="Z1448">
        <v>2.7654158900000001E-7</v>
      </c>
      <c r="AA1448">
        <f>_xlfn.XLOOKUP(Table4[[#This Row],[Column1]],Table2[Column1],Table2[Column3])</f>
        <v>2.7654158900000001E-7</v>
      </c>
      <c r="AB1448">
        <f>(Table4[[#This Row],[old flux]]-Table4[[#This Row],[Column3]])/Table4[[#This Row],[old flux]]</f>
        <v>0</v>
      </c>
    </row>
    <row r="1449" spans="6:28" hidden="1" x14ac:dyDescent="0.2">
      <c r="F1449" t="s">
        <v>7200</v>
      </c>
      <c r="G1449">
        <f>_xlfn.XLOOKUP(SUBSTITUTE(Table6[[#This Row],[rxn]],"'",""),Table1[rxnid2],Table1[kapp (1/h)],MEDIAN(Table1[kapp (1/h)]))</f>
        <v>24803.684102600713</v>
      </c>
      <c r="J1449" t="s">
        <v>1559</v>
      </c>
      <c r="K1449" t="s">
        <v>415</v>
      </c>
      <c r="L1449">
        <v>3.4054566999999998E-7</v>
      </c>
      <c r="M1449" cm="1">
        <f t="array" ref="M1449">(_xlfn._xlws.FILTER(Table3[Column2],Table3[Column2]=Table2[[#This Row],[Column1]],"")=Table2[[#This Row],[Column1]])*Table2[[#This Row],[Column3]]</f>
        <v>0</v>
      </c>
      <c r="P1449" t="s">
        <v>3326</v>
      </c>
      <c r="Q1449" t="str">
        <f>SUBSTITUTE(Table3[[#This Row],[Column1]],"'","")</f>
        <v>RXN-ACACT181ai_x_FWD-YIL160C</v>
      </c>
      <c r="S1449" t="s">
        <v>1559</v>
      </c>
      <c r="T1449" t="s">
        <v>415</v>
      </c>
      <c r="U1449">
        <v>3.4054566999999998E-7</v>
      </c>
      <c r="V1449" cm="1">
        <f t="array" ref="V1449">(_xlfn._xlws.FILTER(Table3[Column2],Table3[Column2]=Table5[[#This Row],[Column1]],"")=Table5[[#This Row],[Column1]])*Table5[[#This Row],[Column3]]</f>
        <v>0</v>
      </c>
      <c r="X1449" t="s">
        <v>5527</v>
      </c>
      <c r="Y1449" t="s">
        <v>415</v>
      </c>
      <c r="Z1449">
        <v>5.9580900000000001E-9</v>
      </c>
      <c r="AA1449" t="e">
        <f>_xlfn.XLOOKUP(Table4[[#This Row],[Column1]],Table2[Column1],Table2[Column3])</f>
        <v>#N/A</v>
      </c>
      <c r="AB1449" t="e">
        <f>(Table4[[#This Row],[old flux]]-Table4[[#This Row],[Column3]])/Table4[[#This Row],[old flux]]</f>
        <v>#N/A</v>
      </c>
    </row>
    <row r="1450" spans="6:28" hidden="1" x14ac:dyDescent="0.2">
      <c r="F1450" t="s">
        <v>7201</v>
      </c>
      <c r="G1450">
        <f>_xlfn.XLOOKUP(SUBSTITUTE(Table6[[#This Row],[rxn]],"'",""),Table1[rxnid2],Table1[kapp (1/h)],MEDIAN(Table1[kapp (1/h)]))</f>
        <v>24803.684102600713</v>
      </c>
      <c r="J1450" t="s">
        <v>1560</v>
      </c>
      <c r="K1450" t="s">
        <v>415</v>
      </c>
      <c r="L1450">
        <v>2.6090118999999999E-7</v>
      </c>
      <c r="M1450" cm="1">
        <f t="array" ref="M1450">(_xlfn._xlws.FILTER(Table3[Column2],Table3[Column2]=Table2[[#This Row],[Column1]],"")=Table2[[#This Row],[Column1]])*Table2[[#This Row],[Column3]]</f>
        <v>0</v>
      </c>
      <c r="P1450" t="s">
        <v>3327</v>
      </c>
      <c r="Q1450" t="str">
        <f>SUBSTITUTE(Table3[[#This Row],[Column1]],"'","")</f>
        <v>RXN-ACACT161ai_x_FWD-YIL160C</v>
      </c>
      <c r="S1450" t="s">
        <v>1560</v>
      </c>
      <c r="T1450" t="s">
        <v>415</v>
      </c>
      <c r="U1450">
        <v>2.6090118999999999E-7</v>
      </c>
      <c r="V1450" cm="1">
        <f t="array" ref="V1450">(_xlfn._xlws.FILTER(Table3[Column2],Table3[Column2]=Table5[[#This Row],[Column1]],"")=Table5[[#This Row],[Column1]])*Table5[[#This Row],[Column3]]</f>
        <v>0</v>
      </c>
      <c r="X1450" t="s">
        <v>5528</v>
      </c>
      <c r="Y1450" t="s">
        <v>415</v>
      </c>
      <c r="Z1450">
        <v>0</v>
      </c>
      <c r="AA1450" t="e">
        <f>_xlfn.XLOOKUP(Table4[[#This Row],[Column1]],Table2[Column1],Table2[Column3])</f>
        <v>#N/A</v>
      </c>
      <c r="AB1450" t="e">
        <f>(Table4[[#This Row],[old flux]]-Table4[[#This Row],[Column3]])/Table4[[#This Row],[old flux]]</f>
        <v>#N/A</v>
      </c>
    </row>
    <row r="1451" spans="6:28" hidden="1" x14ac:dyDescent="0.2">
      <c r="F1451" t="s">
        <v>7202</v>
      </c>
      <c r="G1451">
        <f>_xlfn.XLOOKUP(SUBSTITUTE(Table6[[#This Row],[rxn]],"'",""),Table1[rxnid2],Table1[kapp (1/h)],MEDIAN(Table1[kapp (1/h)]))</f>
        <v>24803.684102600713</v>
      </c>
      <c r="J1451" t="s">
        <v>1561</v>
      </c>
      <c r="K1451" t="s">
        <v>415</v>
      </c>
      <c r="L1451">
        <v>1.667571764E-6</v>
      </c>
      <c r="M1451" cm="1">
        <f t="array" ref="M1451">(_xlfn._xlws.FILTER(Table3[Column2],Table3[Column2]=Table2[[#This Row],[Column1]],"")=Table2[[#This Row],[Column1]])*Table2[[#This Row],[Column3]]</f>
        <v>0</v>
      </c>
      <c r="P1451" t="s">
        <v>3328</v>
      </c>
      <c r="Q1451" t="str">
        <f>SUBSTITUTE(Table3[[#This Row],[Column1]],"'","")</f>
        <v>RXN-ACACT141ai_x_FWD-YIL160C</v>
      </c>
      <c r="S1451" t="s">
        <v>1561</v>
      </c>
      <c r="T1451" t="s">
        <v>415</v>
      </c>
      <c r="U1451">
        <v>1.667571764E-6</v>
      </c>
      <c r="V1451" cm="1">
        <f t="array" ref="V1451">(_xlfn._xlws.FILTER(Table3[Column2],Table3[Column2]=Table5[[#This Row],[Column1]],"")=Table5[[#This Row],[Column1]])*Table5[[#This Row],[Column3]]</f>
        <v>0</v>
      </c>
      <c r="X1451" t="s">
        <v>1321</v>
      </c>
      <c r="Y1451" t="s">
        <v>415</v>
      </c>
      <c r="Z1451">
        <v>1.2812601999999999E-8</v>
      </c>
      <c r="AA1451">
        <f>_xlfn.XLOOKUP(Table4[[#This Row],[Column1]],Table2[Column1],Table2[Column3])</f>
        <v>1.2812601999999999E-8</v>
      </c>
      <c r="AB1451">
        <f>(Table4[[#This Row],[old flux]]-Table4[[#This Row],[Column3]])/Table4[[#This Row],[old flux]]</f>
        <v>0</v>
      </c>
    </row>
    <row r="1452" spans="6:28" hidden="1" x14ac:dyDescent="0.2">
      <c r="F1452" t="s">
        <v>7203</v>
      </c>
      <c r="G1452">
        <f>_xlfn.XLOOKUP(SUBSTITUTE(Table6[[#This Row],[rxn]],"'",""),Table1[rxnid2],Table1[kapp (1/h)],MEDIAN(Table1[kapp (1/h)]))</f>
        <v>24803.684102600713</v>
      </c>
      <c r="J1452" t="s">
        <v>1562</v>
      </c>
      <c r="K1452" t="s">
        <v>415</v>
      </c>
      <c r="L1452">
        <v>3.9225501999999997E-8</v>
      </c>
      <c r="M1452" cm="1">
        <f t="array" ref="M1452">(_xlfn._xlws.FILTER(Table3[Column2],Table3[Column2]=Table2[[#This Row],[Column1]],"")=Table2[[#This Row],[Column1]])*Table2[[#This Row],[Column3]]</f>
        <v>0</v>
      </c>
      <c r="P1452" t="s">
        <v>3329</v>
      </c>
      <c r="Q1452" t="str">
        <f>SUBSTITUTE(Table3[[#This Row],[Column1]],"'","")</f>
        <v>RXN-ECOAI101a_x_FWD-YLR284C</v>
      </c>
      <c r="S1452" t="s">
        <v>1562</v>
      </c>
      <c r="T1452" t="s">
        <v>415</v>
      </c>
      <c r="U1452">
        <v>3.9225501999999997E-8</v>
      </c>
      <c r="V1452" cm="1">
        <f t="array" ref="V1452">(_xlfn._xlws.FILTER(Table3[Column2],Table3[Column2]=Table5[[#This Row],[Column1]],"")=Table5[[#This Row],[Column1]])*Table5[[#This Row],[Column3]]</f>
        <v>0</v>
      </c>
      <c r="X1452" t="s">
        <v>5529</v>
      </c>
      <c r="Y1452" t="s">
        <v>415</v>
      </c>
      <c r="Z1452">
        <v>1.3687650000000001E-9</v>
      </c>
      <c r="AA1452" t="e">
        <f>_xlfn.XLOOKUP(Table4[[#This Row],[Column1]],Table2[Column1],Table2[Column3])</f>
        <v>#N/A</v>
      </c>
      <c r="AB1452" t="e">
        <f>(Table4[[#This Row],[old flux]]-Table4[[#This Row],[Column3]])/Table4[[#This Row],[old flux]]</f>
        <v>#N/A</v>
      </c>
    </row>
    <row r="1453" spans="6:28" hidden="1" x14ac:dyDescent="0.2">
      <c r="F1453" t="s">
        <v>7204</v>
      </c>
      <c r="G1453">
        <f>_xlfn.XLOOKUP(SUBSTITUTE(Table6[[#This Row],[rxn]],"'",""),Table1[rxnid2],Table1[kapp (1/h)],MEDIAN(Table1[kapp (1/h)]))</f>
        <v>24803.684102600713</v>
      </c>
      <c r="J1453" t="s">
        <v>1563</v>
      </c>
      <c r="K1453" t="s">
        <v>415</v>
      </c>
      <c r="L1453">
        <v>2.8571058100000003E-7</v>
      </c>
      <c r="M1453" cm="1">
        <f t="array" ref="M1453">(_xlfn._xlws.FILTER(Table3[Column2],Table3[Column2]=Table2[[#This Row],[Column1]],"")=Table2[[#This Row],[Column1]])*Table2[[#This Row],[Column3]]</f>
        <v>0</v>
      </c>
      <c r="P1453" t="s">
        <v>3330</v>
      </c>
      <c r="Q1453" t="str">
        <f>SUBSTITUTE(Table3[[#This Row],[Column1]],"'","")</f>
        <v>RXN-ECOAI122c_x_FWD-YLR284C</v>
      </c>
      <c r="S1453" t="s">
        <v>1563</v>
      </c>
      <c r="T1453" t="s">
        <v>415</v>
      </c>
      <c r="U1453">
        <v>2.8571058100000003E-7</v>
      </c>
      <c r="V1453" cm="1">
        <f t="array" ref="V1453">(_xlfn._xlws.FILTER(Table3[Column2],Table3[Column2]=Table5[[#This Row],[Column1]],"")=Table5[[#This Row],[Column1]])*Table5[[#This Row],[Column3]]</f>
        <v>0</v>
      </c>
      <c r="X1453" t="s">
        <v>5530</v>
      </c>
      <c r="Y1453" t="s">
        <v>415</v>
      </c>
      <c r="Z1453">
        <v>2.2503400000000001E-10</v>
      </c>
      <c r="AA1453" t="e">
        <f>_xlfn.XLOOKUP(Table4[[#This Row],[Column1]],Table2[Column1],Table2[Column3])</f>
        <v>#N/A</v>
      </c>
      <c r="AB1453" t="e">
        <f>(Table4[[#This Row],[old flux]]-Table4[[#This Row],[Column3]])/Table4[[#This Row],[old flux]]</f>
        <v>#N/A</v>
      </c>
    </row>
    <row r="1454" spans="6:28" hidden="1" x14ac:dyDescent="0.2">
      <c r="F1454" t="s">
        <v>7205</v>
      </c>
      <c r="G1454">
        <f>_xlfn.XLOOKUP(SUBSTITUTE(Table6[[#This Row],[rxn]],"'",""),Table1[rxnid2],Table1[kapp (1/h)],MEDIAN(Table1[kapp (1/h)]))</f>
        <v>24803.684102600713</v>
      </c>
      <c r="J1454" t="s">
        <v>1564</v>
      </c>
      <c r="K1454" t="s">
        <v>415</v>
      </c>
      <c r="L1454">
        <v>9.9588116500000004E-7</v>
      </c>
      <c r="M1454" cm="1">
        <f t="array" ref="M1454">(_xlfn._xlws.FILTER(Table3[Column2],Table3[Column2]=Table2[[#This Row],[Column1]],"")=Table2[[#This Row],[Column1]])*Table2[[#This Row],[Column3]]</f>
        <v>0</v>
      </c>
      <c r="P1454" t="s">
        <v>3331</v>
      </c>
      <c r="Q1454" t="str">
        <f>SUBSTITUTE(Table3[[#This Row],[Column1]],"'","")</f>
        <v>RXN-ECOAI121b_x_FWD-YLR284C</v>
      </c>
      <c r="S1454" t="s">
        <v>1564</v>
      </c>
      <c r="T1454" t="s">
        <v>415</v>
      </c>
      <c r="U1454">
        <v>9.9588116500000004E-7</v>
      </c>
      <c r="V1454" cm="1">
        <f t="array" ref="V1454">(_xlfn._xlws.FILTER(Table3[Column2],Table3[Column2]=Table5[[#This Row],[Column1]],"")=Table5[[#This Row],[Column1]])*Table5[[#This Row],[Column3]]</f>
        <v>0</v>
      </c>
      <c r="X1454" t="s">
        <v>1322</v>
      </c>
      <c r="Y1454" t="s">
        <v>415</v>
      </c>
      <c r="Z1454">
        <v>4.4525408000000001E-8</v>
      </c>
      <c r="AA1454">
        <f>_xlfn.XLOOKUP(Table4[[#This Row],[Column1]],Table2[Column1],Table2[Column3])</f>
        <v>4.4525408000000001E-8</v>
      </c>
      <c r="AB1454">
        <f>(Table4[[#This Row],[old flux]]-Table4[[#This Row],[Column3]])/Table4[[#This Row],[old flux]]</f>
        <v>0</v>
      </c>
    </row>
    <row r="1455" spans="6:28" hidden="1" x14ac:dyDescent="0.2">
      <c r="F1455" t="s">
        <v>7206</v>
      </c>
      <c r="G1455">
        <f>_xlfn.XLOOKUP(SUBSTITUTE(Table6[[#This Row],[rxn]],"'",""),Table1[rxnid2],Table1[kapp (1/h)],MEDIAN(Table1[kapp (1/h)]))</f>
        <v>24803.684102600713</v>
      </c>
      <c r="J1455" t="s">
        <v>1565</v>
      </c>
      <c r="K1455" t="s">
        <v>415</v>
      </c>
      <c r="L1455">
        <v>2.9871033099999999E-7</v>
      </c>
      <c r="M1455" cm="1">
        <f t="array" ref="M1455">(_xlfn._xlws.FILTER(Table3[Column2],Table3[Column2]=Table2[[#This Row],[Column1]],"")=Table2[[#This Row],[Column1]])*Table2[[#This Row],[Column3]]</f>
        <v>0</v>
      </c>
      <c r="P1455" t="s">
        <v>3332</v>
      </c>
      <c r="Q1455" t="str">
        <f>SUBSTITUTE(Table3[[#This Row],[Column1]],"'","")</f>
        <v>RXN-ECOAI121a_x_FWD-YLR284C</v>
      </c>
      <c r="S1455" t="s">
        <v>1565</v>
      </c>
      <c r="T1455" t="s">
        <v>415</v>
      </c>
      <c r="U1455">
        <v>2.9871033099999999E-7</v>
      </c>
      <c r="V1455" cm="1">
        <f t="array" ref="V1455">(_xlfn._xlws.FILTER(Table3[Column2],Table3[Column2]=Table5[[#This Row],[Column1]],"")=Table5[[#This Row],[Column1]])*Table5[[#This Row],[Column3]]</f>
        <v>0</v>
      </c>
      <c r="X1455" t="s">
        <v>1323</v>
      </c>
      <c r="Y1455" t="s">
        <v>415</v>
      </c>
      <c r="Z1455">
        <v>7.7226014000000004E-8</v>
      </c>
      <c r="AA1455">
        <f>_xlfn.XLOOKUP(Table4[[#This Row],[Column1]],Table2[Column1],Table2[Column3])</f>
        <v>7.7226014000000004E-8</v>
      </c>
      <c r="AB1455">
        <f>(Table4[[#This Row],[old flux]]-Table4[[#This Row],[Column3]])/Table4[[#This Row],[old flux]]</f>
        <v>0</v>
      </c>
    </row>
    <row r="1456" spans="6:28" hidden="1" x14ac:dyDescent="0.2">
      <c r="F1456" t="s">
        <v>7207</v>
      </c>
      <c r="G1456">
        <f>_xlfn.XLOOKUP(SUBSTITUTE(Table6[[#This Row],[rxn]],"'",""),Table1[rxnid2],Table1[kapp (1/h)],MEDIAN(Table1[kapp (1/h)]))</f>
        <v>24803.684102600713</v>
      </c>
      <c r="J1456" t="s">
        <v>1566</v>
      </c>
      <c r="K1456" t="s">
        <v>415</v>
      </c>
      <c r="L1456">
        <v>1.2846073300000001E-7</v>
      </c>
      <c r="M1456" cm="1">
        <f t="array" ref="M1456">(_xlfn._xlws.FILTER(Table3[Column2],Table3[Column2]=Table2[[#This Row],[Column1]],"")=Table2[[#This Row],[Column1]])*Table2[[#This Row],[Column3]]</f>
        <v>0</v>
      </c>
      <c r="P1456" t="s">
        <v>3333</v>
      </c>
      <c r="Q1456" t="str">
        <f>SUBSTITUTE(Table3[[#This Row],[Column1]],"'","")</f>
        <v>RXN-ECOAI142c_x_FWD-YLR284C</v>
      </c>
      <c r="S1456" t="s">
        <v>1566</v>
      </c>
      <c r="T1456" t="s">
        <v>415</v>
      </c>
      <c r="U1456">
        <v>1.2846073300000001E-7</v>
      </c>
      <c r="V1456" cm="1">
        <f t="array" ref="V1456">(_xlfn._xlws.FILTER(Table3[Column2],Table3[Column2]=Table5[[#This Row],[Column1]],"")=Table5[[#This Row],[Column1]])*Table5[[#This Row],[Column3]]</f>
        <v>0</v>
      </c>
      <c r="X1456" t="s">
        <v>1324</v>
      </c>
      <c r="Y1456" t="s">
        <v>415</v>
      </c>
      <c r="Z1456">
        <v>3.2159930099999997E-7</v>
      </c>
      <c r="AA1456">
        <f>_xlfn.XLOOKUP(Table4[[#This Row],[Column1]],Table2[Column1],Table2[Column3])</f>
        <v>3.2159930099999997E-7</v>
      </c>
      <c r="AB1456">
        <f>(Table4[[#This Row],[old flux]]-Table4[[#This Row],[Column3]])/Table4[[#This Row],[old flux]]</f>
        <v>0</v>
      </c>
    </row>
    <row r="1457" spans="6:28" hidden="1" x14ac:dyDescent="0.2">
      <c r="F1457" t="s">
        <v>7208</v>
      </c>
      <c r="G1457">
        <f>_xlfn.XLOOKUP(SUBSTITUTE(Table6[[#This Row],[rxn]],"'",""),Table1[rxnid2],Table1[kapp (1/h)],MEDIAN(Table1[kapp (1/h)]))</f>
        <v>24803.684102600713</v>
      </c>
      <c r="J1457" t="s">
        <v>1567</v>
      </c>
      <c r="K1457" t="s">
        <v>415</v>
      </c>
      <c r="L1457">
        <v>3.7695710199999998E-7</v>
      </c>
      <c r="M1457" cm="1">
        <f t="array" ref="M1457">(_xlfn._xlws.FILTER(Table3[Column2],Table3[Column2]=Table2[[#This Row],[Column1]],"")=Table2[[#This Row],[Column1]])*Table2[[#This Row],[Column3]]</f>
        <v>0</v>
      </c>
      <c r="P1457" t="s">
        <v>3334</v>
      </c>
      <c r="Q1457" t="str">
        <f>SUBSTITUTE(Table3[[#This Row],[Column1]],"'","")</f>
        <v>RXN-ECOAI141a_x_FWD-YLR284C</v>
      </c>
      <c r="S1457" t="s">
        <v>1567</v>
      </c>
      <c r="T1457" t="s">
        <v>415</v>
      </c>
      <c r="U1457">
        <v>3.7695710199999998E-7</v>
      </c>
      <c r="V1457" cm="1">
        <f t="array" ref="V1457">(_xlfn._xlws.FILTER(Table3[Column2],Table3[Column2]=Table5[[#This Row],[Column1]],"")=Table5[[#This Row],[Column1]])*Table5[[#This Row],[Column3]]</f>
        <v>0</v>
      </c>
      <c r="X1457" t="s">
        <v>1325</v>
      </c>
      <c r="Y1457" t="s">
        <v>415</v>
      </c>
      <c r="Z1457">
        <v>2.37956454E-7</v>
      </c>
      <c r="AA1457">
        <f>_xlfn.XLOOKUP(Table4[[#This Row],[Column1]],Table2[Column1],Table2[Column3])</f>
        <v>2.37956454E-7</v>
      </c>
      <c r="AB1457">
        <f>(Table4[[#This Row],[old flux]]-Table4[[#This Row],[Column3]])/Table4[[#This Row],[old flux]]</f>
        <v>0</v>
      </c>
    </row>
    <row r="1458" spans="6:28" hidden="1" x14ac:dyDescent="0.2">
      <c r="F1458" t="s">
        <v>7209</v>
      </c>
      <c r="G1458">
        <f>_xlfn.XLOOKUP(SUBSTITUTE(Table6[[#This Row],[rxn]],"'",""),Table1[rxnid2],Table1[kapp (1/h)],MEDIAN(Table1[kapp (1/h)]))</f>
        <v>24803.684102600713</v>
      </c>
      <c r="J1458" t="s">
        <v>1568</v>
      </c>
      <c r="K1458" t="s">
        <v>415</v>
      </c>
      <c r="L1458">
        <v>1.374279E-8</v>
      </c>
      <c r="M1458" cm="1">
        <f t="array" ref="M1458">(_xlfn._xlws.FILTER(Table3[Column2],Table3[Column2]=Table2[[#This Row],[Column1]],"")=Table2[[#This Row],[Column1]])*Table2[[#This Row],[Column3]]</f>
        <v>0</v>
      </c>
      <c r="P1458" t="s">
        <v>3335</v>
      </c>
      <c r="Q1458" t="str">
        <f>SUBSTITUTE(Table3[[#This Row],[Column1]],"'","")</f>
        <v>RXN-ECOAI5d_x_FWD-YOR180C</v>
      </c>
      <c r="S1458" t="s">
        <v>1568</v>
      </c>
      <c r="T1458" t="s">
        <v>415</v>
      </c>
      <c r="U1458">
        <v>1.374279E-8</v>
      </c>
      <c r="V1458" cm="1">
        <f t="array" ref="V1458">(_xlfn._xlws.FILTER(Table3[Column2],Table3[Column2]=Table5[[#This Row],[Column1]],"")=Table5[[#This Row],[Column1]])*Table5[[#This Row],[Column3]]</f>
        <v>0</v>
      </c>
      <c r="X1458" t="s">
        <v>1326</v>
      </c>
      <c r="Y1458" t="s">
        <v>415</v>
      </c>
      <c r="Z1458">
        <v>4.3589862600000002E-7</v>
      </c>
      <c r="AA1458">
        <f>_xlfn.XLOOKUP(Table4[[#This Row],[Column1]],Table2[Column1],Table2[Column3])</f>
        <v>4.3589862600000002E-7</v>
      </c>
      <c r="AB1458">
        <f>(Table4[[#This Row],[old flux]]-Table4[[#This Row],[Column3]])/Table4[[#This Row],[old flux]]</f>
        <v>0</v>
      </c>
    </row>
    <row r="1459" spans="6:28" hidden="1" x14ac:dyDescent="0.2">
      <c r="F1459" t="s">
        <v>7210</v>
      </c>
      <c r="G1459">
        <f>_xlfn.XLOOKUP(SUBSTITUTE(Table6[[#This Row],[rxn]],"'",""),Table1[rxnid2],Table1[kapp (1/h)],MEDIAN(Table1[kapp (1/h)]))</f>
        <v>24803.684102600713</v>
      </c>
      <c r="J1459" t="s">
        <v>1569</v>
      </c>
      <c r="K1459" t="s">
        <v>415</v>
      </c>
      <c r="L1459">
        <v>2.1669315999999999E-8</v>
      </c>
      <c r="M1459" cm="1">
        <f t="array" ref="M1459">(_xlfn._xlws.FILTER(Table3[Column2],Table3[Column2]=Table2[[#This Row],[Column1]],"")=Table2[[#This Row],[Column1]])*Table2[[#This Row],[Column3]]</f>
        <v>0</v>
      </c>
      <c r="P1459" t="s">
        <v>3336</v>
      </c>
      <c r="Q1459" t="str">
        <f>SUBSTITUTE(Table3[[#This Row],[Column1]],"'","")</f>
        <v>RXN-ECOAI6d_x_FWD-YOR180C</v>
      </c>
      <c r="S1459" t="s">
        <v>1569</v>
      </c>
      <c r="T1459" t="s">
        <v>415</v>
      </c>
      <c r="U1459">
        <v>2.1669315999999999E-8</v>
      </c>
      <c r="V1459" cm="1">
        <f t="array" ref="V1459">(_xlfn._xlws.FILTER(Table3[Column2],Table3[Column2]=Table5[[#This Row],[Column1]],"")=Table5[[#This Row],[Column1]])*Table5[[#This Row],[Column3]]</f>
        <v>0</v>
      </c>
      <c r="X1459" t="s">
        <v>1327</v>
      </c>
      <c r="Y1459" t="s">
        <v>415</v>
      </c>
      <c r="Z1459">
        <v>2.6017107960000002E-6</v>
      </c>
      <c r="AA1459">
        <f>_xlfn.XLOOKUP(Table4[[#This Row],[Column1]],Table2[Column1],Table2[Column3])</f>
        <v>2.6017107960000002E-6</v>
      </c>
      <c r="AB1459">
        <f>(Table4[[#This Row],[old flux]]-Table4[[#This Row],[Column3]])/Table4[[#This Row],[old flux]]</f>
        <v>0</v>
      </c>
    </row>
    <row r="1460" spans="6:28" hidden="1" x14ac:dyDescent="0.2">
      <c r="F1460" t="s">
        <v>7211</v>
      </c>
      <c r="G1460">
        <f>_xlfn.XLOOKUP(SUBSTITUTE(Table6[[#This Row],[rxn]],"'",""),Table1[rxnid2],Table1[kapp (1/h)],MEDIAN(Table1[kapp (1/h)]))</f>
        <v>24803.684102600713</v>
      </c>
      <c r="J1460" t="s">
        <v>1570</v>
      </c>
      <c r="K1460" t="s">
        <v>415</v>
      </c>
      <c r="L1460">
        <v>7.3914794900000002E-7</v>
      </c>
      <c r="M1460" cm="1">
        <f t="array" ref="M1460">(_xlfn._xlws.FILTER(Table3[Column2],Table3[Column2]=Table2[[#This Row],[Column1]],"")=Table2[[#This Row],[Column1]])*Table2[[#This Row],[Column3]]</f>
        <v>0</v>
      </c>
      <c r="P1460" t="s">
        <v>3337</v>
      </c>
      <c r="Q1460" t="str">
        <f>SUBSTITUTE(Table3[[#This Row],[Column1]],"'","")</f>
        <v>RXN-ECOAR122_x_FWD-YNL202W</v>
      </c>
      <c r="S1460" t="s">
        <v>1570</v>
      </c>
      <c r="T1460" t="s">
        <v>415</v>
      </c>
      <c r="U1460">
        <v>7.3914794900000002E-7</v>
      </c>
      <c r="V1460" cm="1">
        <f t="array" ref="V1460">(_xlfn._xlws.FILTER(Table3[Column2],Table3[Column2]=Table5[[#This Row],[Column1]],"")=Table5[[#This Row],[Column1]])*Table5[[#This Row],[Column3]]</f>
        <v>0</v>
      </c>
      <c r="X1460" t="s">
        <v>1328</v>
      </c>
      <c r="Y1460" t="s">
        <v>415</v>
      </c>
      <c r="Z1460">
        <v>1.8921492359999999E-6</v>
      </c>
      <c r="AA1460">
        <f>_xlfn.XLOOKUP(Table4[[#This Row],[Column1]],Table2[Column1],Table2[Column3])</f>
        <v>1.8921492359999999E-6</v>
      </c>
      <c r="AB1460">
        <f>(Table4[[#This Row],[old flux]]-Table4[[#This Row],[Column3]])/Table4[[#This Row],[old flux]]</f>
        <v>0</v>
      </c>
    </row>
    <row r="1461" spans="6:28" hidden="1" x14ac:dyDescent="0.2">
      <c r="F1461" t="s">
        <v>7212</v>
      </c>
      <c r="G1461">
        <f>_xlfn.XLOOKUP(SUBSTITUTE(Table6[[#This Row],[rxn]],"'",""),Table1[rxnid2],Table1[kapp (1/h)],MEDIAN(Table1[kapp (1/h)]))</f>
        <v>24803.684102600713</v>
      </c>
      <c r="J1461" t="s">
        <v>1571</v>
      </c>
      <c r="K1461" t="s">
        <v>415</v>
      </c>
      <c r="L1461">
        <v>4.2499188199999999E-7</v>
      </c>
      <c r="M1461" cm="1">
        <f t="array" ref="M1461">(_xlfn._xlws.FILTER(Table3[Column2],Table3[Column2]=Table2[[#This Row],[Column1]],"")=Table2[[#This Row],[Column1]])*Table2[[#This Row],[Column3]]</f>
        <v>0</v>
      </c>
      <c r="P1461" t="s">
        <v>3338</v>
      </c>
      <c r="Q1461" t="str">
        <f>SUBSTITUTE(Table3[[#This Row],[Column1]],"'","")</f>
        <v>RXN-ECOAR142_x_FWD-YNL202W</v>
      </c>
      <c r="S1461" t="s">
        <v>1571</v>
      </c>
      <c r="T1461" t="s">
        <v>415</v>
      </c>
      <c r="U1461">
        <v>4.2499188199999999E-7</v>
      </c>
      <c r="V1461" cm="1">
        <f t="array" ref="V1461">(_xlfn._xlws.FILTER(Table3[Column2],Table3[Column2]=Table5[[#This Row],[Column1]],"")=Table5[[#This Row],[Column1]])*Table5[[#This Row],[Column3]]</f>
        <v>0</v>
      </c>
      <c r="X1461" t="s">
        <v>5531</v>
      </c>
      <c r="Y1461" t="s">
        <v>415</v>
      </c>
      <c r="Z1461">
        <v>2.7205800000000001E-9</v>
      </c>
      <c r="AA1461" t="e">
        <f>_xlfn.XLOOKUP(Table4[[#This Row],[Column1]],Table2[Column1],Table2[Column3])</f>
        <v>#N/A</v>
      </c>
      <c r="AB1461" t="e">
        <f>(Table4[[#This Row],[old flux]]-Table4[[#This Row],[Column3]])/Table4[[#This Row],[old flux]]</f>
        <v>#N/A</v>
      </c>
    </row>
    <row r="1462" spans="6:28" hidden="1" x14ac:dyDescent="0.2">
      <c r="F1462" t="s">
        <v>7213</v>
      </c>
      <c r="G1462">
        <f>_xlfn.XLOOKUP(SUBSTITUTE(Table6[[#This Row],[rxn]],"'",""),Table1[rxnid2],Table1[kapp (1/h)],MEDIAN(Table1[kapp (1/h)]))</f>
        <v>24803.684102600713</v>
      </c>
      <c r="J1462" t="s">
        <v>1572</v>
      </c>
      <c r="K1462" t="s">
        <v>415</v>
      </c>
      <c r="L1462">
        <v>3.0311203999999998E-8</v>
      </c>
      <c r="M1462" cm="1">
        <f t="array" ref="M1462">(_xlfn._xlws.FILTER(Table3[Column2],Table3[Column2]=Table2[[#This Row],[Column1]],"")=Table2[[#This Row],[Column1]])*Table2[[#This Row],[Column3]]</f>
        <v>0</v>
      </c>
      <c r="P1462" t="s">
        <v>3339</v>
      </c>
      <c r="Q1462" t="str">
        <f>SUBSTITUTE(Table3[[#This Row],[Column1]],"'","")</f>
        <v>RXN-STEHg161_l_FWD-YLL012W</v>
      </c>
      <c r="S1462" t="s">
        <v>1572</v>
      </c>
      <c r="T1462" t="s">
        <v>415</v>
      </c>
      <c r="U1462">
        <v>3.0311203999999998E-8</v>
      </c>
      <c r="V1462" cm="1">
        <f t="array" ref="V1462">(_xlfn._xlws.FILTER(Table3[Column2],Table3[Column2]=Table5[[#This Row],[Column1]],"")=Table5[[#This Row],[Column1]])*Table5[[#This Row],[Column3]]</f>
        <v>0</v>
      </c>
      <c r="X1462" t="s">
        <v>5532</v>
      </c>
      <c r="Y1462" t="s">
        <v>415</v>
      </c>
      <c r="Z1462">
        <v>3.281795E-9</v>
      </c>
      <c r="AA1462" t="e">
        <f>_xlfn.XLOOKUP(Table4[[#This Row],[Column1]],Table2[Column1],Table2[Column3])</f>
        <v>#N/A</v>
      </c>
      <c r="AB1462" t="e">
        <f>(Table4[[#This Row],[old flux]]-Table4[[#This Row],[Column3]])/Table4[[#This Row],[old flux]]</f>
        <v>#N/A</v>
      </c>
    </row>
    <row r="1463" spans="6:28" hidden="1" x14ac:dyDescent="0.2">
      <c r="F1463" t="s">
        <v>7214</v>
      </c>
      <c r="G1463">
        <f>_xlfn.XLOOKUP(SUBSTITUTE(Table6[[#This Row],[rxn]],"'",""),Table1[rxnid2],Table1[kapp (1/h)],MEDIAN(Table1[kapp (1/h)]))</f>
        <v>24803.684102600713</v>
      </c>
      <c r="J1463" t="s">
        <v>1573</v>
      </c>
      <c r="K1463" t="s">
        <v>415</v>
      </c>
      <c r="L1463">
        <v>8.9074919999999996E-8</v>
      </c>
      <c r="M1463" cm="1">
        <f t="array" ref="M1463">(_xlfn._xlws.FILTER(Table3[Column2],Table3[Column2]=Table2[[#This Row],[Column1]],"")=Table2[[#This Row],[Column1]])*Table2[[#This Row],[Column3]]</f>
        <v>0</v>
      </c>
      <c r="P1463" t="s">
        <v>3340</v>
      </c>
      <c r="Q1463" t="str">
        <f>SUBSTITUTE(Table3[[#This Row],[Column1]],"'","")</f>
        <v>RXN-STEHg161_l_FWD-YKL140W</v>
      </c>
      <c r="S1463" t="s">
        <v>1573</v>
      </c>
      <c r="T1463" t="s">
        <v>415</v>
      </c>
      <c r="U1463">
        <v>8.9074919999999996E-8</v>
      </c>
      <c r="V1463" cm="1">
        <f t="array" ref="V1463">(_xlfn._xlws.FILTER(Table3[Column2],Table3[Column2]=Table5[[#This Row],[Column1]],"")=Table5[[#This Row],[Column1]])*Table5[[#This Row],[Column3]]</f>
        <v>0</v>
      </c>
      <c r="X1463" t="s">
        <v>5533</v>
      </c>
      <c r="Y1463" t="s">
        <v>415</v>
      </c>
      <c r="Z1463">
        <v>4.0388020000000004E-9</v>
      </c>
      <c r="AA1463" t="e">
        <f>_xlfn.XLOOKUP(Table4[[#This Row],[Column1]],Table2[Column1],Table2[Column3])</f>
        <v>#N/A</v>
      </c>
      <c r="AB1463" t="e">
        <f>(Table4[[#This Row],[old flux]]-Table4[[#This Row],[Column3]])/Table4[[#This Row],[old flux]]</f>
        <v>#N/A</v>
      </c>
    </row>
    <row r="1464" spans="6:28" hidden="1" x14ac:dyDescent="0.2">
      <c r="F1464" t="s">
        <v>7215</v>
      </c>
      <c r="G1464">
        <f>_xlfn.XLOOKUP(SUBSTITUTE(Table6[[#This Row],[rxn]],"'",""),Table1[rxnid2],Table1[kapp (1/h)],MEDIAN(Table1[kapp (1/h)]))</f>
        <v>24803.684102600713</v>
      </c>
      <c r="J1464" t="s">
        <v>1574</v>
      </c>
      <c r="K1464" t="s">
        <v>415</v>
      </c>
      <c r="L1464">
        <v>6.6975201349999997E-6</v>
      </c>
      <c r="M1464" cm="1">
        <f t="array" ref="M1464">(_xlfn._xlws.FILTER(Table3[Column2],Table3[Column2]=Table2[[#This Row],[Column1]],"")=Table2[[#This Row],[Column1]])*Table2[[#This Row],[Column3]]</f>
        <v>0</v>
      </c>
      <c r="P1464" t="s">
        <v>3341</v>
      </c>
      <c r="Q1464" t="str">
        <f>SUBSTITUTE(Table3[[#This Row],[Column1]],"'","")</f>
        <v>RXN-STEHg181_l_FWD-YKL140W</v>
      </c>
      <c r="S1464" t="s">
        <v>1574</v>
      </c>
      <c r="T1464" t="s">
        <v>415</v>
      </c>
      <c r="U1464">
        <v>6.6975201349999997E-6</v>
      </c>
      <c r="V1464" cm="1">
        <f t="array" ref="V1464">(_xlfn._xlws.FILTER(Table3[Column2],Table3[Column2]=Table5[[#This Row],[Column1]],"")=Table5[[#This Row],[Column1]])*Table5[[#This Row],[Column3]]</f>
        <v>0</v>
      </c>
      <c r="X1464" t="s">
        <v>1329</v>
      </c>
      <c r="Y1464" t="s">
        <v>415</v>
      </c>
      <c r="Z1464">
        <v>2.2199473000000001E-8</v>
      </c>
      <c r="AA1464">
        <f>_xlfn.XLOOKUP(Table4[[#This Row],[Column1]],Table2[Column1],Table2[Column3])</f>
        <v>2.2199473000000001E-8</v>
      </c>
      <c r="AB1464">
        <f>(Table4[[#This Row],[old flux]]-Table4[[#This Row],[Column3]])/Table4[[#This Row],[old flux]]</f>
        <v>0</v>
      </c>
    </row>
    <row r="1465" spans="6:28" hidden="1" x14ac:dyDescent="0.2">
      <c r="F1465" t="s">
        <v>7216</v>
      </c>
      <c r="G1465">
        <f>_xlfn.XLOOKUP(SUBSTITUTE(Table6[[#This Row],[rxn]],"'",""),Table1[rxnid2],Table1[kapp (1/h)],MEDIAN(Table1[kapp (1/h)]))</f>
        <v>24803.684102600713</v>
      </c>
      <c r="J1465" t="s">
        <v>1575</v>
      </c>
      <c r="K1465" t="s">
        <v>415</v>
      </c>
      <c r="L1465">
        <v>6.2121580100000001E-7</v>
      </c>
      <c r="M1465" cm="1">
        <f t="array" ref="M1465">(_xlfn._xlws.FILTER(Table3[Column2],Table3[Column2]=Table2[[#This Row],[Column1]],"")=Table2[[#This Row],[Column1]])*Table2[[#This Row],[Column3]]</f>
        <v>0</v>
      </c>
      <c r="P1465" t="s">
        <v>3342</v>
      </c>
      <c r="Q1465" t="str">
        <f>SUBSTITUTE(Table3[[#This Row],[Column1]],"'","")</f>
        <v>RXN-STEHg181_l_FWD-YLL012W</v>
      </c>
      <c r="S1465" t="s">
        <v>1575</v>
      </c>
      <c r="T1465" t="s">
        <v>415</v>
      </c>
      <c r="U1465">
        <v>6.2121580100000001E-7</v>
      </c>
      <c r="V1465" cm="1">
        <f t="array" ref="V1465">(_xlfn._xlws.FILTER(Table3[Column2],Table3[Column2]=Table5[[#This Row],[Column1]],"")=Table5[[#This Row],[Column1]])*Table5[[#This Row],[Column3]]</f>
        <v>0</v>
      </c>
      <c r="X1465" t="s">
        <v>1330</v>
      </c>
      <c r="Y1465" t="s">
        <v>415</v>
      </c>
      <c r="Z1465">
        <v>2.0166106000000001E-8</v>
      </c>
      <c r="AA1465">
        <f>_xlfn.XLOOKUP(Table4[[#This Row],[Column1]],Table2[Column1],Table2[Column3])</f>
        <v>2.0166106000000001E-8</v>
      </c>
      <c r="AB1465">
        <f>(Table4[[#This Row],[old flux]]-Table4[[#This Row],[Column3]])/Table4[[#This Row],[old flux]]</f>
        <v>0</v>
      </c>
    </row>
    <row r="1466" spans="6:28" hidden="1" x14ac:dyDescent="0.2">
      <c r="F1466" t="s">
        <v>7217</v>
      </c>
      <c r="G1466">
        <f>_xlfn.XLOOKUP(SUBSTITUTE(Table6[[#This Row],[rxn]],"'",""),Table1[rxnid2],Table1[kapp (1/h)],MEDIAN(Table1[kapp (1/h)]))</f>
        <v>24803.684102600713</v>
      </c>
      <c r="J1466" t="s">
        <v>1576</v>
      </c>
      <c r="K1466" t="s">
        <v>415</v>
      </c>
      <c r="L1466">
        <v>1.2020373800000001E-7</v>
      </c>
      <c r="M1466" cm="1">
        <f t="array" ref="M1466">(_xlfn._xlws.FILTER(Table3[Column2],Table3[Column2]=Table2[[#This Row],[Column1]],"")=Table2[[#This Row],[Column1]])*Table2[[#This Row],[Column3]]</f>
        <v>0</v>
      </c>
      <c r="P1466" t="s">
        <v>3343</v>
      </c>
      <c r="Q1466" t="str">
        <f>SUBSTITUTE(Table3[[#This Row],[Column1]],"'","")</f>
        <v>RXN-STEHe161_l_FWD-YLL012W</v>
      </c>
      <c r="S1466" t="s">
        <v>1576</v>
      </c>
      <c r="T1466" t="s">
        <v>415</v>
      </c>
      <c r="U1466">
        <v>1.2020373800000001E-7</v>
      </c>
      <c r="V1466" cm="1">
        <f t="array" ref="V1466">(_xlfn._xlws.FILTER(Table3[Column2],Table3[Column2]=Table5[[#This Row],[Column1]],"")=Table5[[#This Row],[Column1]])*Table5[[#This Row],[Column3]]</f>
        <v>0</v>
      </c>
      <c r="X1466" t="s">
        <v>5534</v>
      </c>
      <c r="Y1466" t="s">
        <v>415</v>
      </c>
      <c r="Z1466">
        <v>5.3305780000000002E-9</v>
      </c>
      <c r="AA1466" t="e">
        <f>_xlfn.XLOOKUP(Table4[[#This Row],[Column1]],Table2[Column1],Table2[Column3])</f>
        <v>#N/A</v>
      </c>
      <c r="AB1466" t="e">
        <f>(Table4[[#This Row],[old flux]]-Table4[[#This Row],[Column3]])/Table4[[#This Row],[old flux]]</f>
        <v>#N/A</v>
      </c>
    </row>
    <row r="1467" spans="6:28" hidden="1" x14ac:dyDescent="0.2">
      <c r="F1467" t="s">
        <v>7218</v>
      </c>
      <c r="G1467">
        <f>_xlfn.XLOOKUP(SUBSTITUTE(Table6[[#This Row],[rxn]],"'",""),Table1[rxnid2],Table1[kapp (1/h)],MEDIAN(Table1[kapp (1/h)]))</f>
        <v>24803.684102600713</v>
      </c>
      <c r="J1467" t="s">
        <v>1577</v>
      </c>
      <c r="K1467" t="s">
        <v>415</v>
      </c>
      <c r="L1467">
        <v>8.3377851699999996E-7</v>
      </c>
      <c r="M1467" cm="1">
        <f t="array" ref="M1467">(_xlfn._xlws.FILTER(Table3[Column2],Table3[Column2]=Table2[[#This Row],[Column1]],"")=Table2[[#This Row],[Column1]])*Table2[[#This Row],[Column3]]</f>
        <v>0</v>
      </c>
      <c r="P1467" t="s">
        <v>3344</v>
      </c>
      <c r="Q1467" t="str">
        <f>SUBSTITUTE(Table3[[#This Row],[Column1]],"'","")</f>
        <v>RXN-STEHe181_l_FWD-YLL012W</v>
      </c>
      <c r="S1467" t="s">
        <v>1577</v>
      </c>
      <c r="T1467" t="s">
        <v>415</v>
      </c>
      <c r="U1467">
        <v>8.3377851699999996E-7</v>
      </c>
      <c r="V1467" cm="1">
        <f t="array" ref="V1467">(_xlfn._xlws.FILTER(Table3[Column2],Table3[Column2]=Table5[[#This Row],[Column1]],"")=Table5[[#This Row],[Column1]])*Table5[[#This Row],[Column3]]</f>
        <v>0</v>
      </c>
      <c r="X1467" t="s">
        <v>1331</v>
      </c>
      <c r="Y1467" t="s">
        <v>415</v>
      </c>
      <c r="Z1467">
        <v>6.9763267920000002E-6</v>
      </c>
      <c r="AA1467">
        <f>_xlfn.XLOOKUP(Table4[[#This Row],[Column1]],Table2[Column1],Table2[Column3])</f>
        <v>6.9763267920000002E-6</v>
      </c>
      <c r="AB1467">
        <f>(Table4[[#This Row],[old flux]]-Table4[[#This Row],[Column3]])/Table4[[#This Row],[old flux]]</f>
        <v>0</v>
      </c>
    </row>
    <row r="1468" spans="6:28" hidden="1" x14ac:dyDescent="0.2">
      <c r="F1468" t="s">
        <v>7219</v>
      </c>
      <c r="G1468">
        <f>_xlfn.XLOOKUP(SUBSTITUTE(Table6[[#This Row],[rxn]],"'",""),Table1[rxnid2],Table1[kapp (1/h)],MEDIAN(Table1[kapp (1/h)]))</f>
        <v>24803.684102600713</v>
      </c>
      <c r="J1468" t="s">
        <v>1578</v>
      </c>
      <c r="K1468" t="s">
        <v>415</v>
      </c>
      <c r="L1468">
        <v>2.6507001100000002E-7</v>
      </c>
      <c r="M1468" cm="1">
        <f t="array" ref="M1468">(_xlfn._xlws.FILTER(Table3[Column2],Table3[Column2]=Table2[[#This Row],[Column1]],"")=Table2[[#This Row],[Column1]])*Table2[[#This Row],[Column3]]</f>
        <v>0</v>
      </c>
      <c r="P1468" t="s">
        <v>3345</v>
      </c>
      <c r="Q1468" t="str">
        <f>SUBSTITUTE(Table3[[#This Row],[Column1]],"'","")</f>
        <v>RXN-STEHf161_l_FWD-YLL012W</v>
      </c>
      <c r="S1468" t="s">
        <v>1578</v>
      </c>
      <c r="T1468" t="s">
        <v>415</v>
      </c>
      <c r="U1468">
        <v>2.6507001100000002E-7</v>
      </c>
      <c r="V1468" cm="1">
        <f t="array" ref="V1468">(_xlfn._xlws.FILTER(Table3[Column2],Table3[Column2]=Table5[[#This Row],[Column1]],"")=Table5[[#This Row],[Column1]])*Table5[[#This Row],[Column3]]</f>
        <v>0</v>
      </c>
      <c r="X1468" t="s">
        <v>5535</v>
      </c>
      <c r="Y1468" t="s">
        <v>415</v>
      </c>
      <c r="Z1468">
        <v>6.2785980000000004E-9</v>
      </c>
      <c r="AA1468" t="e">
        <f>_xlfn.XLOOKUP(Table4[[#This Row],[Column1]],Table2[Column1],Table2[Column3])</f>
        <v>#N/A</v>
      </c>
      <c r="AB1468" t="e">
        <f>(Table4[[#This Row],[old flux]]-Table4[[#This Row],[Column3]])/Table4[[#This Row],[old flux]]</f>
        <v>#N/A</v>
      </c>
    </row>
    <row r="1469" spans="6:28" hidden="1" x14ac:dyDescent="0.2">
      <c r="F1469" t="s">
        <v>7220</v>
      </c>
      <c r="G1469">
        <f>_xlfn.XLOOKUP(SUBSTITUTE(Table6[[#This Row],[rxn]],"'",""),Table1[rxnid2],Table1[kapp (1/h)],MEDIAN(Table1[kapp (1/h)]))</f>
        <v>24803.684102600713</v>
      </c>
      <c r="J1469" t="s">
        <v>1579</v>
      </c>
      <c r="K1469" t="s">
        <v>415</v>
      </c>
      <c r="L1469">
        <v>2.9151201999999999E-8</v>
      </c>
      <c r="M1469" cm="1">
        <f t="array" ref="M1469">(_xlfn._xlws.FILTER(Table3[Column2],Table3[Column2]=Table2[[#This Row],[Column1]],"")=Table2[[#This Row],[Column1]])*Table2[[#This Row],[Column3]]</f>
        <v>0</v>
      </c>
      <c r="P1469" t="s">
        <v>3346</v>
      </c>
      <c r="Q1469" t="str">
        <f>SUBSTITUTE(Table3[[#This Row],[Column1]],"'","")</f>
        <v>RXN-STEHf181_l_FWD-YLL012W</v>
      </c>
      <c r="S1469" t="s">
        <v>1579</v>
      </c>
      <c r="T1469" t="s">
        <v>415</v>
      </c>
      <c r="U1469">
        <v>2.9151201999999999E-8</v>
      </c>
      <c r="V1469" cm="1">
        <f t="array" ref="V1469">(_xlfn._xlws.FILTER(Table3[Column2],Table3[Column2]=Table5[[#This Row],[Column1]],"")=Table5[[#This Row],[Column1]])*Table5[[#This Row],[Column3]]</f>
        <v>0</v>
      </c>
      <c r="X1469" t="s">
        <v>1332</v>
      </c>
      <c r="Y1469" t="s">
        <v>415</v>
      </c>
      <c r="Z1469">
        <v>7.4864844000000006E-8</v>
      </c>
      <c r="AA1469">
        <f>_xlfn.XLOOKUP(Table4[[#This Row],[Column1]],Table2[Column1],Table2[Column3])</f>
        <v>7.4864844000000006E-8</v>
      </c>
      <c r="AB1469">
        <f>(Table4[[#This Row],[old flux]]-Table4[[#This Row],[Column3]])/Table4[[#This Row],[old flux]]</f>
        <v>0</v>
      </c>
    </row>
    <row r="1470" spans="6:28" hidden="1" x14ac:dyDescent="0.2">
      <c r="F1470" t="s">
        <v>7221</v>
      </c>
      <c r="G1470">
        <f>_xlfn.XLOOKUP(SUBSTITUTE(Table6[[#This Row],[rxn]],"'",""),Table1[rxnid2],Table1[kapp (1/h)],MEDIAN(Table1[kapp (1/h)]))</f>
        <v>24803.684102600713</v>
      </c>
      <c r="J1470" t="s">
        <v>1580</v>
      </c>
      <c r="K1470" t="s">
        <v>415</v>
      </c>
      <c r="L1470">
        <v>2.09374218E-7</v>
      </c>
      <c r="M1470" cm="1">
        <f t="array" ref="M1470">(_xlfn._xlws.FILTER(Table3[Column2],Table3[Column2]=Table2[[#This Row],[Column1]],"")=Table2[[#This Row],[Column1]])*Table2[[#This Row],[Column3]]</f>
        <v>0</v>
      </c>
      <c r="P1470" t="s">
        <v>3347</v>
      </c>
      <c r="Q1470" t="str">
        <f>SUBSTITUTE(Table3[[#This Row],[Column1]],"'","")</f>
        <v>RXN-STEHl161_l_FWD-YLL012W</v>
      </c>
      <c r="S1470" t="s">
        <v>1580</v>
      </c>
      <c r="T1470" t="s">
        <v>415</v>
      </c>
      <c r="U1470">
        <v>2.09374218E-7</v>
      </c>
      <c r="V1470" cm="1">
        <f t="array" ref="V1470">(_xlfn._xlws.FILTER(Table3[Column2],Table3[Column2]=Table5[[#This Row],[Column1]],"")=Table5[[#This Row],[Column1]])*Table5[[#This Row],[Column3]]</f>
        <v>0</v>
      </c>
      <c r="X1470" t="s">
        <v>1333</v>
      </c>
      <c r="Y1470" t="s">
        <v>415</v>
      </c>
      <c r="Z1470">
        <v>4.2736137999999997E-8</v>
      </c>
      <c r="AA1470">
        <f>_xlfn.XLOOKUP(Table4[[#This Row],[Column1]],Table2[Column1],Table2[Column3])</f>
        <v>4.2736137999999997E-8</v>
      </c>
      <c r="AB1470">
        <f>(Table4[[#This Row],[old flux]]-Table4[[#This Row],[Column3]])/Table4[[#This Row],[old flux]]</f>
        <v>0</v>
      </c>
    </row>
    <row r="1471" spans="6:28" hidden="1" x14ac:dyDescent="0.2">
      <c r="F1471" t="s">
        <v>7222</v>
      </c>
      <c r="G1471">
        <f>_xlfn.XLOOKUP(SUBSTITUTE(Table6[[#This Row],[rxn]],"'",""),Table1[rxnid2],Table1[kapp (1/h)],MEDIAN(Table1[kapp (1/h)]))</f>
        <v>24803.684102600713</v>
      </c>
      <c r="J1471" t="s">
        <v>1581</v>
      </c>
      <c r="K1471" t="s">
        <v>415</v>
      </c>
      <c r="L1471">
        <v>1.9527154E-8</v>
      </c>
      <c r="M1471" cm="1">
        <f t="array" ref="M1471">(_xlfn._xlws.FILTER(Table3[Column2],Table3[Column2]=Table2[[#This Row],[Column1]],"")=Table2[[#This Row],[Column1]])*Table2[[#This Row],[Column3]]</f>
        <v>0</v>
      </c>
      <c r="P1471" t="s">
        <v>3348</v>
      </c>
      <c r="Q1471" t="str">
        <f>SUBSTITUTE(Table3[[#This Row],[Column1]],"'","")</f>
        <v>RXN-STEHl181_l_FWD-YLL012W</v>
      </c>
      <c r="S1471" t="s">
        <v>1581</v>
      </c>
      <c r="T1471" t="s">
        <v>415</v>
      </c>
      <c r="U1471">
        <v>1.9527154E-8</v>
      </c>
      <c r="V1471" cm="1">
        <f t="array" ref="V1471">(_xlfn._xlws.FILTER(Table3[Column2],Table3[Column2]=Table5[[#This Row],[Column1]],"")=Table5[[#This Row],[Column1]])*Table5[[#This Row],[Column3]]</f>
        <v>0</v>
      </c>
      <c r="X1471" t="s">
        <v>1334</v>
      </c>
      <c r="Y1471" t="s">
        <v>415</v>
      </c>
      <c r="Z1471">
        <v>3.0387785099999998E-7</v>
      </c>
      <c r="AA1471">
        <f>_xlfn.XLOOKUP(Table4[[#This Row],[Column1]],Table2[Column1],Table2[Column3])</f>
        <v>3.0387785099999998E-7</v>
      </c>
      <c r="AB1471">
        <f>(Table4[[#This Row],[old flux]]-Table4[[#This Row],[Column3]])/Table4[[#This Row],[old flux]]</f>
        <v>0</v>
      </c>
    </row>
    <row r="1472" spans="6:28" hidden="1" x14ac:dyDescent="0.2">
      <c r="F1472" t="s">
        <v>7223</v>
      </c>
      <c r="G1472">
        <f>_xlfn.XLOOKUP(SUBSTITUTE(Table6[[#This Row],[rxn]],"'",""),Table1[rxnid2],Table1[kapp (1/h)],MEDIAN(Table1[kapp (1/h)]))</f>
        <v>24803.684102600713</v>
      </c>
      <c r="J1472" t="s">
        <v>1582</v>
      </c>
      <c r="K1472" t="s">
        <v>415</v>
      </c>
      <c r="L1472">
        <v>2.5766371899999998E-7</v>
      </c>
      <c r="M1472" cm="1">
        <f t="array" ref="M1472">(_xlfn._xlws.FILTER(Table3[Column2],Table3[Column2]=Table2[[#This Row],[Column1]],"")=Table2[[#This Row],[Column1]])*Table2[[#This Row],[Column3]]</f>
        <v>0</v>
      </c>
      <c r="P1472" t="s">
        <v>3349</v>
      </c>
      <c r="Q1472" t="str">
        <f>SUBSTITUTE(Table3[[#This Row],[Column1]],"'","")</f>
        <v>RXN-STEHz161_l_FWD-YLL012W</v>
      </c>
      <c r="S1472" t="s">
        <v>1582</v>
      </c>
      <c r="T1472" t="s">
        <v>415</v>
      </c>
      <c r="U1472">
        <v>2.5766371899999998E-7</v>
      </c>
      <c r="V1472" cm="1">
        <f t="array" ref="V1472">(_xlfn._xlws.FILTER(Table3[Column2],Table3[Column2]=Table5[[#This Row],[Column1]],"")=Table5[[#This Row],[Column1]])*Table5[[#This Row],[Column3]]</f>
        <v>0</v>
      </c>
      <c r="X1472" t="s">
        <v>1335</v>
      </c>
      <c r="Y1472" t="s">
        <v>415</v>
      </c>
      <c r="Z1472">
        <v>1.7929966800000001E-7</v>
      </c>
      <c r="AA1472">
        <f>_xlfn.XLOOKUP(Table4[[#This Row],[Column1]],Table2[Column1],Table2[Column3])</f>
        <v>1.7929966800000001E-7</v>
      </c>
      <c r="AB1472">
        <f>(Table4[[#This Row],[old flux]]-Table4[[#This Row],[Column3]])/Table4[[#This Row],[old flux]]</f>
        <v>0</v>
      </c>
    </row>
    <row r="1473" spans="6:28" hidden="1" x14ac:dyDescent="0.2">
      <c r="F1473" t="s">
        <v>7224</v>
      </c>
      <c r="G1473">
        <f>_xlfn.XLOOKUP(SUBSTITUTE(Table6[[#This Row],[rxn]],"'",""),Table1[rxnid2],Table1[kapp (1/h)],MEDIAN(Table1[kapp (1/h)]))</f>
        <v>24803.684102600713</v>
      </c>
      <c r="J1473" t="s">
        <v>1583</v>
      </c>
      <c r="K1473" t="s">
        <v>415</v>
      </c>
      <c r="L1473">
        <v>1.38233374E-7</v>
      </c>
      <c r="M1473" cm="1">
        <f t="array" ref="M1473">(_xlfn._xlws.FILTER(Table3[Column2],Table3[Column2]=Table2[[#This Row],[Column1]],"")=Table2[[#This Row],[Column1]])*Table2[[#This Row],[Column3]]</f>
        <v>0</v>
      </c>
      <c r="P1473" t="s">
        <v>3350</v>
      </c>
      <c r="Q1473" t="str">
        <f>SUBSTITUTE(Table3[[#This Row],[Column1]],"'","")</f>
        <v>RXN-STEHz181_l_FWD-YLL012W</v>
      </c>
      <c r="S1473" t="s">
        <v>1583</v>
      </c>
      <c r="T1473" t="s">
        <v>415</v>
      </c>
      <c r="U1473">
        <v>1.38233374E-7</v>
      </c>
      <c r="V1473" cm="1">
        <f t="array" ref="V1473">(_xlfn._xlws.FILTER(Table3[Column2],Table3[Column2]=Table5[[#This Row],[Column1]],"")=Table5[[#This Row],[Column1]])*Table5[[#This Row],[Column3]]</f>
        <v>0</v>
      </c>
      <c r="X1473" t="s">
        <v>1336</v>
      </c>
      <c r="Y1473" t="s">
        <v>415</v>
      </c>
      <c r="Z1473">
        <v>3.8930867999999997E-8</v>
      </c>
      <c r="AA1473">
        <f>_xlfn.XLOOKUP(Table4[[#This Row],[Column1]],Table2[Column1],Table2[Column3])</f>
        <v>3.8930867999999997E-8</v>
      </c>
      <c r="AB1473">
        <f>(Table4[[#This Row],[old flux]]-Table4[[#This Row],[Column3]])/Table4[[#This Row],[old flux]]</f>
        <v>0</v>
      </c>
    </row>
    <row r="1474" spans="6:28" hidden="1" x14ac:dyDescent="0.2">
      <c r="F1474" t="s">
        <v>7225</v>
      </c>
      <c r="G1474">
        <f>_xlfn.XLOOKUP(SUBSTITUTE(Table6[[#This Row],[rxn]],"'",""),Table1[rxnid2],Table1[kapp (1/h)],MEDIAN(Table1[kapp (1/h)]))</f>
        <v>24803.684102600713</v>
      </c>
      <c r="J1474" t="s">
        <v>1584</v>
      </c>
      <c r="K1474" t="s">
        <v>415</v>
      </c>
      <c r="L1474">
        <v>1.6654768999999998E-8</v>
      </c>
      <c r="M1474" cm="1">
        <f t="array" ref="M1474">(_xlfn._xlws.FILTER(Table3[Column2],Table3[Column2]=Table2[[#This Row],[Column1]],"")=Table2[[#This Row],[Column1]])*Table2[[#This Row],[Column3]]</f>
        <v>0</v>
      </c>
      <c r="P1474" t="s">
        <v>3351</v>
      </c>
      <c r="Q1474" t="str">
        <f>SUBSTITUTE(Table3[[#This Row],[Column1]],"'","")</f>
        <v>RXN-STEHz161_en_FWD-YLR020C</v>
      </c>
      <c r="S1474" t="s">
        <v>1584</v>
      </c>
      <c r="T1474" t="s">
        <v>415</v>
      </c>
      <c r="U1474">
        <v>1.6654768999999998E-8</v>
      </c>
      <c r="V1474" cm="1">
        <f t="array" ref="V1474">(_xlfn._xlws.FILTER(Table3[Column2],Table3[Column2]=Table5[[#This Row],[Column1]],"")=Table5[[#This Row],[Column1]])*Table5[[#This Row],[Column3]]</f>
        <v>0</v>
      </c>
      <c r="X1474" t="s">
        <v>1337</v>
      </c>
      <c r="Y1474" t="s">
        <v>415</v>
      </c>
      <c r="Z1474">
        <v>1.7389206199999999E-7</v>
      </c>
      <c r="AA1474">
        <f>_xlfn.XLOOKUP(Table4[[#This Row],[Column1]],Table2[Column1],Table2[Column3])</f>
        <v>1.7389206199999999E-7</v>
      </c>
      <c r="AB1474">
        <f>(Table4[[#This Row],[old flux]]-Table4[[#This Row],[Column3]])/Table4[[#This Row],[old flux]]</f>
        <v>0</v>
      </c>
    </row>
    <row r="1475" spans="6:28" hidden="1" x14ac:dyDescent="0.2">
      <c r="F1475" t="s">
        <v>7226</v>
      </c>
      <c r="G1475">
        <f>_xlfn.XLOOKUP(SUBSTITUTE(Table6[[#This Row],[rxn]],"'",""),Table1[rxnid2],Table1[kapp (1/h)],MEDIAN(Table1[kapp (1/h)]))</f>
        <v>24803.684102600713</v>
      </c>
      <c r="J1475" t="s">
        <v>1585</v>
      </c>
      <c r="K1475" t="s">
        <v>415</v>
      </c>
      <c r="L1475">
        <v>5.3017827999999997E-8</v>
      </c>
      <c r="M1475" cm="1">
        <f t="array" ref="M1475">(_xlfn._xlws.FILTER(Table3[Column2],Table3[Column2]=Table2[[#This Row],[Column1]],"")=Table2[[#This Row],[Column1]])*Table2[[#This Row],[Column3]]</f>
        <v>0</v>
      </c>
      <c r="P1475" t="s">
        <v>3352</v>
      </c>
      <c r="Q1475" t="str">
        <f>SUBSTITUTE(Table3[[#This Row],[Column1]],"'","")</f>
        <v>RXN-STEHz181_en_FWD-YLR020C</v>
      </c>
      <c r="S1475" t="s">
        <v>1585</v>
      </c>
      <c r="T1475" t="s">
        <v>415</v>
      </c>
      <c r="U1475">
        <v>5.3017827999999997E-8</v>
      </c>
      <c r="V1475" cm="1">
        <f t="array" ref="V1475">(_xlfn._xlws.FILTER(Table3[Column2],Table3[Column2]=Table5[[#This Row],[Column1]],"")=Table5[[#This Row],[Column1]])*Table5[[#This Row],[Column3]]</f>
        <v>0</v>
      </c>
      <c r="X1475" t="s">
        <v>1338</v>
      </c>
      <c r="Y1475" t="s">
        <v>415</v>
      </c>
      <c r="Z1475">
        <v>4.9354437100000004E-7</v>
      </c>
      <c r="AA1475">
        <f>_xlfn.XLOOKUP(Table4[[#This Row],[Column1]],Table2[Column1],Table2[Column3])</f>
        <v>4.9354437100000004E-7</v>
      </c>
      <c r="AB1475">
        <f>(Table4[[#This Row],[old flux]]-Table4[[#This Row],[Column3]])/Table4[[#This Row],[old flux]]</f>
        <v>0</v>
      </c>
    </row>
    <row r="1476" spans="6:28" hidden="1" x14ac:dyDescent="0.2">
      <c r="F1476" t="s">
        <v>7227</v>
      </c>
      <c r="G1476">
        <f>_xlfn.XLOOKUP(SUBSTITUTE(Table6[[#This Row],[rxn]],"'",""),Table1[rxnid2],Table1[kapp (1/h)],MEDIAN(Table1[kapp (1/h)]))</f>
        <v>24803.684102600713</v>
      </c>
      <c r="J1476" t="s">
        <v>1586</v>
      </c>
      <c r="K1476" t="s">
        <v>415</v>
      </c>
      <c r="L1476">
        <v>4.2542928500000002E-7</v>
      </c>
      <c r="M1476" cm="1">
        <f t="array" ref="M1476">(_xlfn._xlws.FILTER(Table3[Column2],Table3[Column2]=Table2[[#This Row],[Column1]],"")=Table2[[#This Row],[Column1]])*Table2[[#This Row],[Column3]]</f>
        <v>0</v>
      </c>
      <c r="P1476" t="s">
        <v>3353</v>
      </c>
      <c r="Q1476" t="str">
        <f>SUBSTITUTE(Table3[[#This Row],[Column1]],"'","")</f>
        <v>RXN-SUCACCT_m_FWD-YBL015W</v>
      </c>
      <c r="S1476" t="s">
        <v>1586</v>
      </c>
      <c r="T1476" t="s">
        <v>415</v>
      </c>
      <c r="U1476">
        <v>4.2542928500000002E-7</v>
      </c>
      <c r="V1476" cm="1">
        <f t="array" ref="V1476">(_xlfn._xlws.FILTER(Table3[Column2],Table3[Column2]=Table5[[#This Row],[Column1]],"")=Table5[[#This Row],[Column1]])*Table5[[#This Row],[Column3]]</f>
        <v>0</v>
      </c>
      <c r="X1476" t="s">
        <v>1339</v>
      </c>
      <c r="Y1476" t="s">
        <v>415</v>
      </c>
      <c r="Z1476">
        <v>4.9194594999999998E-8</v>
      </c>
      <c r="AA1476">
        <f>_xlfn.XLOOKUP(Table4[[#This Row],[Column1]],Table2[Column1],Table2[Column3])</f>
        <v>4.9194594999999998E-8</v>
      </c>
      <c r="AB1476">
        <f>(Table4[[#This Row],[old flux]]-Table4[[#This Row],[Column3]])/Table4[[#This Row],[old flux]]</f>
        <v>0</v>
      </c>
    </row>
    <row r="1477" spans="6:28" hidden="1" x14ac:dyDescent="0.2">
      <c r="F1477" t="s">
        <v>7228</v>
      </c>
      <c r="G1477">
        <f>_xlfn.XLOOKUP(SUBSTITUTE(Table6[[#This Row],[rxn]],"'",""),Table1[rxnid2],Table1[kapp (1/h)],MEDIAN(Table1[kapp (1/h)]))</f>
        <v>24803.684102600713</v>
      </c>
      <c r="J1477" t="s">
        <v>1587</v>
      </c>
      <c r="K1477" t="s">
        <v>415</v>
      </c>
      <c r="L1477">
        <v>4.4953371719999997E-6</v>
      </c>
      <c r="M1477" cm="1">
        <f t="array" ref="M1477">(_xlfn._xlws.FILTER(Table3[Column2],Table3[Column2]=Table2[[#This Row],[Column1]],"")=Table2[[#This Row],[Column1]])*Table2[[#This Row],[Column3]]</f>
        <v>0</v>
      </c>
      <c r="P1477" t="s">
        <v>3354</v>
      </c>
      <c r="Q1477" t="str">
        <f>SUBSTITUTE(Table3[[#This Row],[Column1]],"'","")</f>
        <v>RXN-SUCACCT_m_REV-YBL015W</v>
      </c>
      <c r="S1477" t="s">
        <v>1587</v>
      </c>
      <c r="T1477" t="s">
        <v>415</v>
      </c>
      <c r="U1477">
        <v>4.4953371719999997E-6</v>
      </c>
      <c r="V1477" cm="1">
        <f t="array" ref="V1477">(_xlfn._xlws.FILTER(Table3[Column2],Table3[Column2]=Table5[[#This Row],[Column1]],"")=Table5[[#This Row],[Column1]])*Table5[[#This Row],[Column3]]</f>
        <v>0</v>
      </c>
      <c r="X1477" t="s">
        <v>1340</v>
      </c>
      <c r="Y1477" t="s">
        <v>415</v>
      </c>
      <c r="Z1477">
        <v>4.3755699300000001E-7</v>
      </c>
      <c r="AA1477">
        <f>_xlfn.XLOOKUP(Table4[[#This Row],[Column1]],Table2[Column1],Table2[Column3])</f>
        <v>4.3755699300000001E-7</v>
      </c>
      <c r="AB1477">
        <f>(Table4[[#This Row],[old flux]]-Table4[[#This Row],[Column3]])/Table4[[#This Row],[old flux]]</f>
        <v>0</v>
      </c>
    </row>
    <row r="1478" spans="6:28" hidden="1" x14ac:dyDescent="0.2">
      <c r="F1478" t="s">
        <v>7229</v>
      </c>
      <c r="G1478">
        <f>_xlfn.XLOOKUP(SUBSTITUTE(Table6[[#This Row],[rxn]],"'",""),Table1[rxnid2],Table1[kapp (1/h)],MEDIAN(Table1[kapp (1/h)]))</f>
        <v>24803.684102600713</v>
      </c>
      <c r="J1478" t="s">
        <v>1588</v>
      </c>
      <c r="K1478" t="s">
        <v>415</v>
      </c>
      <c r="L1478">
        <v>1.2699254E-8</v>
      </c>
      <c r="M1478" cm="1">
        <f t="array" ref="M1478">(_xlfn._xlws.FILTER(Table3[Column2],Table3[Column2]=Table2[[#This Row],[Column1]],"")=Table2[[#This Row],[Column1]])*Table2[[#This Row],[Column3]]</f>
        <v>0</v>
      </c>
      <c r="P1478" t="s">
        <v>3355</v>
      </c>
      <c r="Q1478" t="str">
        <f>SUBSTITUTE(Table3[[#This Row],[Column1]],"'","")</f>
        <v>RXN-RAFH_e_FWD-YIL020C</v>
      </c>
      <c r="S1478" t="s">
        <v>1588</v>
      </c>
      <c r="T1478" t="s">
        <v>415</v>
      </c>
      <c r="U1478">
        <v>1.2699254E-8</v>
      </c>
      <c r="V1478" cm="1">
        <f t="array" ref="V1478">(_xlfn._xlws.FILTER(Table3[Column2],Table3[Column2]=Table5[[#This Row],[Column1]],"")=Table5[[#This Row],[Column1]])*Table5[[#This Row],[Column3]]</f>
        <v>0</v>
      </c>
      <c r="X1478" t="s">
        <v>5536</v>
      </c>
      <c r="Y1478" t="s">
        <v>415</v>
      </c>
      <c r="Z1478">
        <v>1.6619320000000001E-9</v>
      </c>
      <c r="AA1478" t="e">
        <f>_xlfn.XLOOKUP(Table4[[#This Row],[Column1]],Table2[Column1],Table2[Column3])</f>
        <v>#N/A</v>
      </c>
      <c r="AB1478" t="e">
        <f>(Table4[[#This Row],[old flux]]-Table4[[#This Row],[Column3]])/Table4[[#This Row],[old flux]]</f>
        <v>#N/A</v>
      </c>
    </row>
    <row r="1479" spans="6:28" hidden="1" x14ac:dyDescent="0.2">
      <c r="F1479" t="s">
        <v>7230</v>
      </c>
      <c r="G1479">
        <f>_xlfn.XLOOKUP(SUBSTITUTE(Table6[[#This Row],[rxn]],"'",""),Table1[rxnid2],Table1[kapp (1/h)],MEDIAN(Table1[kapp (1/h)]))</f>
        <v>24803.684102600713</v>
      </c>
      <c r="J1479" t="s">
        <v>1589</v>
      </c>
      <c r="K1479" t="s">
        <v>415</v>
      </c>
      <c r="L1479">
        <v>1.0886267929999999E-6</v>
      </c>
      <c r="M1479" cm="1">
        <f t="array" ref="M1479">(_xlfn._xlws.FILTER(Table3[Column2],Table3[Column2]=Table2[[#This Row],[Column1]],"")=Table2[[#This Row],[Column1]])*Table2[[#This Row],[Column3]]</f>
        <v>0</v>
      </c>
      <c r="P1479" t="s">
        <v>3356</v>
      </c>
      <c r="Q1479" t="str">
        <f>SUBSTITUTE(Table3[[#This Row],[Column1]],"'","")</f>
        <v>RXN-URIH_c_FWD-YDR400W</v>
      </c>
      <c r="S1479" t="s">
        <v>1589</v>
      </c>
      <c r="T1479" t="s">
        <v>415</v>
      </c>
      <c r="U1479">
        <v>1.0886267929999999E-6</v>
      </c>
      <c r="V1479" cm="1">
        <f t="array" ref="V1479">(_xlfn._xlws.FILTER(Table3[Column2],Table3[Column2]=Table5[[#This Row],[Column1]],"")=Table5[[#This Row],[Column1]])*Table5[[#This Row],[Column3]]</f>
        <v>0</v>
      </c>
      <c r="X1479" t="s">
        <v>1341</v>
      </c>
      <c r="Y1479" t="s">
        <v>415</v>
      </c>
      <c r="Z1479">
        <v>3.2116907199999998E-7</v>
      </c>
      <c r="AA1479">
        <f>_xlfn.XLOOKUP(Table4[[#This Row],[Column1]],Table2[Column1],Table2[Column3])</f>
        <v>3.2116907199999998E-7</v>
      </c>
      <c r="AB1479">
        <f>(Table4[[#This Row],[old flux]]-Table4[[#This Row],[Column3]])/Table4[[#This Row],[old flux]]</f>
        <v>0</v>
      </c>
    </row>
    <row r="1480" spans="6:28" hidden="1" x14ac:dyDescent="0.2">
      <c r="F1480" t="s">
        <v>7231</v>
      </c>
      <c r="G1480">
        <f>_xlfn.XLOOKUP(SUBSTITUTE(Table6[[#This Row],[rxn]],"'",""),Table1[rxnid2],Table1[kapp (1/h)],MEDIAN(Table1[kapp (1/h)]))</f>
        <v>24803.684102600713</v>
      </c>
      <c r="J1480" t="s">
        <v>1590</v>
      </c>
      <c r="K1480" t="s">
        <v>415</v>
      </c>
      <c r="L1480">
        <v>8.8440361000000002E-8</v>
      </c>
      <c r="M1480" cm="1">
        <f t="array" ref="M1480">(_xlfn._xlws.FILTER(Table3[Column2],Table3[Column2]=Table2[[#This Row],[Column1]],"")=Table2[[#This Row],[Column1]])*Table2[[#This Row],[Column3]]</f>
        <v>0</v>
      </c>
      <c r="P1480" t="s">
        <v>3357</v>
      </c>
      <c r="Q1480" t="str">
        <f>SUBSTITUTE(Table3[[#This Row],[Column1]],"'","")</f>
        <v>RXN-GTHRDtabc_v_FWD-YDR135C</v>
      </c>
      <c r="S1480" t="s">
        <v>1590</v>
      </c>
      <c r="T1480" t="s">
        <v>415</v>
      </c>
      <c r="U1480">
        <v>8.8440361000000002E-8</v>
      </c>
      <c r="V1480" cm="1">
        <f t="array" ref="V1480">(_xlfn._xlws.FILTER(Table3[Column2],Table3[Column2]=Table5[[#This Row],[Column1]],"")=Table5[[#This Row],[Column1]])*Table5[[#This Row],[Column3]]</f>
        <v>0</v>
      </c>
      <c r="X1480" t="s">
        <v>5537</v>
      </c>
      <c r="Y1480" t="s">
        <v>415</v>
      </c>
      <c r="Z1480">
        <v>7.9129400000000002E-9</v>
      </c>
      <c r="AA1480" t="e">
        <f>_xlfn.XLOOKUP(Table4[[#This Row],[Column1]],Table2[Column1],Table2[Column3])</f>
        <v>#N/A</v>
      </c>
      <c r="AB1480" t="e">
        <f>(Table4[[#This Row],[old flux]]-Table4[[#This Row],[Column3]])/Table4[[#This Row],[old flux]]</f>
        <v>#N/A</v>
      </c>
    </row>
    <row r="1481" spans="6:28" hidden="1" x14ac:dyDescent="0.2">
      <c r="F1481" t="s">
        <v>7232</v>
      </c>
      <c r="G1481">
        <f>_xlfn.XLOOKUP(SUBSTITUTE(Table6[[#This Row],[rxn]],"'",""),Table1[rxnid2],Table1[kapp (1/h)],MEDIAN(Table1[kapp (1/h)]))</f>
        <v>24803.684102600713</v>
      </c>
      <c r="J1481" t="s">
        <v>1591</v>
      </c>
      <c r="K1481" t="s">
        <v>415</v>
      </c>
      <c r="L1481">
        <v>1.04616816E-7</v>
      </c>
      <c r="M1481" cm="1">
        <f t="array" ref="M1481">(_xlfn._xlws.FILTER(Table3[Column2],Table3[Column2]=Table2[[#This Row],[Column1]],"")=Table2[[#This Row],[Column1]])*Table2[[#This Row],[Column3]]</f>
        <v>0</v>
      </c>
      <c r="P1481" t="s">
        <v>3358</v>
      </c>
      <c r="Q1481" t="str">
        <f>SUBSTITUTE(Table3[[#This Row],[Column1]],"'","")</f>
        <v>RXN-TCHOLAtabc_v_FWD-YLL048C</v>
      </c>
      <c r="S1481" t="s">
        <v>1591</v>
      </c>
      <c r="T1481" t="s">
        <v>415</v>
      </c>
      <c r="U1481">
        <v>1.04616816E-7</v>
      </c>
      <c r="V1481" cm="1">
        <f t="array" ref="V1481">(_xlfn._xlws.FILTER(Table3[Column2],Table3[Column2]=Table5[[#This Row],[Column1]],"")=Table5[[#This Row],[Column1]])*Table5[[#This Row],[Column3]]</f>
        <v>0</v>
      </c>
      <c r="X1481" t="s">
        <v>1342</v>
      </c>
      <c r="Y1481" t="s">
        <v>415</v>
      </c>
      <c r="Z1481">
        <v>1.0115033999999999E-8</v>
      </c>
      <c r="AA1481">
        <f>_xlfn.XLOOKUP(Table4[[#This Row],[Column1]],Table2[Column1],Table2[Column3])</f>
        <v>1.0115033999999999E-8</v>
      </c>
      <c r="AB1481">
        <f>(Table4[[#This Row],[old flux]]-Table4[[#This Row],[Column3]])/Table4[[#This Row],[old flux]]</f>
        <v>0</v>
      </c>
    </row>
    <row r="1482" spans="6:28" hidden="1" x14ac:dyDescent="0.2">
      <c r="F1482" t="s">
        <v>7233</v>
      </c>
      <c r="G1482">
        <f>_xlfn.XLOOKUP(SUBSTITUTE(Table6[[#This Row],[rxn]],"'",""),Table1[rxnid2],Table1[kapp (1/h)],MEDIAN(Table1[kapp (1/h)]))</f>
        <v>24803.684102600713</v>
      </c>
      <c r="J1482" t="s">
        <v>1592</v>
      </c>
      <c r="K1482" t="s">
        <v>415</v>
      </c>
      <c r="L1482">
        <v>2.6277676999999998E-8</v>
      </c>
      <c r="M1482" cm="1">
        <f t="array" ref="M1482">(_xlfn._xlws.FILTER(Table3[Column2],Table3[Column2]=Table2[[#This Row],[Column1]],"")=Table2[[#This Row],[Column1]])*Table2[[#This Row],[Column3]]</f>
        <v>0</v>
      </c>
      <c r="P1482" t="s">
        <v>3359</v>
      </c>
      <c r="Q1482" t="str">
        <f>SUBSTITUTE(Table3[[#This Row],[Column1]],"'","")</f>
        <v>RXN-MEVt_c_e_FWD-SPONT</v>
      </c>
      <c r="S1482" t="s">
        <v>1592</v>
      </c>
      <c r="T1482" t="s">
        <v>415</v>
      </c>
      <c r="U1482">
        <v>2.6277676999999998E-8</v>
      </c>
      <c r="V1482" cm="1">
        <f t="array" ref="V1482">(_xlfn._xlws.FILTER(Table3[Column2],Table3[Column2]=Table5[[#This Row],[Column1]],"")=Table5[[#This Row],[Column1]])*Table5[[#This Row],[Column3]]</f>
        <v>0</v>
      </c>
      <c r="X1482" t="s">
        <v>1343</v>
      </c>
      <c r="Y1482" t="s">
        <v>415</v>
      </c>
      <c r="Z1482">
        <v>3.1411151499999999E-7</v>
      </c>
      <c r="AA1482">
        <f>_xlfn.XLOOKUP(Table4[[#This Row],[Column1]],Table2[Column1],Table2[Column3])</f>
        <v>3.1411151499999999E-7</v>
      </c>
      <c r="AB1482">
        <f>(Table4[[#This Row],[old flux]]-Table4[[#This Row],[Column3]])/Table4[[#This Row],[old flux]]</f>
        <v>0</v>
      </c>
    </row>
    <row r="1483" spans="6:28" hidden="1" x14ac:dyDescent="0.2">
      <c r="F1483" t="s">
        <v>7234</v>
      </c>
      <c r="G1483">
        <f>_xlfn.XLOOKUP(SUBSTITUTE(Table6[[#This Row],[rxn]],"'",""),Table1[rxnid2],Table1[kapp (1/h)],MEDIAN(Table1[kapp (1/h)]))</f>
        <v>24803.684102600713</v>
      </c>
      <c r="J1483" t="s">
        <v>1593</v>
      </c>
      <c r="K1483" t="s">
        <v>415</v>
      </c>
      <c r="L1483">
        <v>2.0924051999999999E-8</v>
      </c>
      <c r="M1483" cm="1">
        <f t="array" ref="M1483">(_xlfn._xlws.FILTER(Table3[Column2],Table3[Column2]=Table2[[#This Row],[Column1]],"")=Table2[[#This Row],[Column1]])*Table2[[#This Row],[Column3]]</f>
        <v>0</v>
      </c>
      <c r="P1483" t="s">
        <v>3360</v>
      </c>
      <c r="Q1483" t="str">
        <f>SUBSTITUTE(Table3[[#This Row],[Column1]],"'","")</f>
        <v>RXN-MEVt_c_e_REV-SPONT</v>
      </c>
      <c r="S1483" t="s">
        <v>1593</v>
      </c>
      <c r="T1483" t="s">
        <v>415</v>
      </c>
      <c r="U1483">
        <v>2.0924051999999999E-8</v>
      </c>
      <c r="V1483" cm="1">
        <f t="array" ref="V1483">(_xlfn._xlws.FILTER(Table3[Column2],Table3[Column2]=Table5[[#This Row],[Column1]],"")=Table5[[#This Row],[Column1]])*Table5[[#This Row],[Column3]]</f>
        <v>0</v>
      </c>
      <c r="X1483" t="s">
        <v>1344</v>
      </c>
      <c r="Y1483" t="s">
        <v>415</v>
      </c>
      <c r="Z1483">
        <v>9.5787009599999991E-7</v>
      </c>
      <c r="AA1483">
        <f>_xlfn.XLOOKUP(Table4[[#This Row],[Column1]],Table2[Column1],Table2[Column3])</f>
        <v>9.5787009599999991E-7</v>
      </c>
      <c r="AB1483">
        <f>(Table4[[#This Row],[old flux]]-Table4[[#This Row],[Column3]])/Table4[[#This Row],[old flux]]</f>
        <v>0</v>
      </c>
    </row>
    <row r="1484" spans="6:28" hidden="1" x14ac:dyDescent="0.2">
      <c r="F1484" t="s">
        <v>7235</v>
      </c>
      <c r="G1484">
        <f>_xlfn.XLOOKUP(SUBSTITUTE(Table6[[#This Row],[rxn]],"'",""),Table1[rxnid2],Table1[kapp (1/h)],MEDIAN(Table1[kapp (1/h)]))</f>
        <v>24803.684102600713</v>
      </c>
      <c r="J1484" t="s">
        <v>1594</v>
      </c>
      <c r="K1484" t="s">
        <v>415</v>
      </c>
      <c r="L1484">
        <v>1.3566323E-7</v>
      </c>
      <c r="M1484" cm="1">
        <f t="array" ref="M1484">(_xlfn._xlws.FILTER(Table3[Column2],Table3[Column2]=Table2[[#This Row],[Column1]],"")=Table2[[#This Row],[Column1]])*Table2[[#This Row],[Column3]]</f>
        <v>0</v>
      </c>
      <c r="P1484" t="s">
        <v>3361</v>
      </c>
      <c r="Q1484" t="str">
        <f>SUBSTITUTE(Table3[[#This Row],[Column1]],"'","")</f>
        <v>RXN-BTDt_c_e_FWD-SPONT</v>
      </c>
      <c r="S1484" t="s">
        <v>1594</v>
      </c>
      <c r="T1484" t="s">
        <v>415</v>
      </c>
      <c r="U1484">
        <v>1.3566323E-7</v>
      </c>
      <c r="V1484" cm="1">
        <f t="array" ref="V1484">(_xlfn._xlws.FILTER(Table3[Column2],Table3[Column2]=Table5[[#This Row],[Column1]],"")=Table5[[#This Row],[Column1]])*Table5[[#This Row],[Column3]]</f>
        <v>0</v>
      </c>
      <c r="X1484" t="s">
        <v>1345</v>
      </c>
      <c r="Y1484" t="s">
        <v>415</v>
      </c>
      <c r="Z1484">
        <v>2.6044576300000002E-7</v>
      </c>
      <c r="AA1484">
        <f>_xlfn.XLOOKUP(Table4[[#This Row],[Column1]],Table2[Column1],Table2[Column3])</f>
        <v>2.6044576300000002E-7</v>
      </c>
      <c r="AB1484">
        <f>(Table4[[#This Row],[old flux]]-Table4[[#This Row],[Column3]])/Table4[[#This Row],[old flux]]</f>
        <v>0</v>
      </c>
    </row>
    <row r="1485" spans="6:28" hidden="1" x14ac:dyDescent="0.2">
      <c r="F1485" t="s">
        <v>7236</v>
      </c>
      <c r="G1485">
        <f>_xlfn.XLOOKUP(SUBSTITUTE(Table6[[#This Row],[rxn]],"'",""),Table1[rxnid2],Table1[kapp (1/h)],MEDIAN(Table1[kapp (1/h)]))</f>
        <v>24803.684102600713</v>
      </c>
      <c r="J1485" t="s">
        <v>1595</v>
      </c>
      <c r="K1485" t="s">
        <v>415</v>
      </c>
      <c r="L1485">
        <v>2.9204368000000002E-7</v>
      </c>
      <c r="M1485" cm="1">
        <f t="array" ref="M1485">(_xlfn._xlws.FILTER(Table3[Column2],Table3[Column2]=Table2[[#This Row],[Column1]],"")=Table2[[#This Row],[Column1]])*Table2[[#This Row],[Column3]]</f>
        <v>0</v>
      </c>
      <c r="P1485" t="s">
        <v>3362</v>
      </c>
      <c r="Q1485" t="str">
        <f>SUBSTITUTE(Table3[[#This Row],[Column1]],"'","")</f>
        <v>RXN-BTDt_c_e_REV-SPONT</v>
      </c>
      <c r="S1485" t="s">
        <v>1595</v>
      </c>
      <c r="T1485" t="s">
        <v>415</v>
      </c>
      <c r="U1485">
        <v>2.9204368000000002E-7</v>
      </c>
      <c r="V1485" cm="1">
        <f t="array" ref="V1485">(_xlfn._xlws.FILTER(Table3[Column2],Table3[Column2]=Table5[[#This Row],[Column1]],"")=Table5[[#This Row],[Column1]])*Table5[[#This Row],[Column3]]</f>
        <v>0</v>
      </c>
      <c r="X1485" t="s">
        <v>1346</v>
      </c>
      <c r="Y1485" t="s">
        <v>415</v>
      </c>
      <c r="Z1485">
        <v>2.7607867919999998E-6</v>
      </c>
      <c r="AA1485">
        <f>_xlfn.XLOOKUP(Table4[[#This Row],[Column1]],Table2[Column1],Table2[Column3])</f>
        <v>2.7607867919999998E-6</v>
      </c>
      <c r="AB1485">
        <f>(Table4[[#This Row],[old flux]]-Table4[[#This Row],[Column3]])/Table4[[#This Row],[old flux]]</f>
        <v>0</v>
      </c>
    </row>
    <row r="1486" spans="6:28" hidden="1" x14ac:dyDescent="0.2">
      <c r="F1486" t="s">
        <v>7237</v>
      </c>
      <c r="G1486">
        <f>_xlfn.XLOOKUP(SUBSTITUTE(Table6[[#This Row],[rxn]],"'",""),Table1[rxnid2],Table1[kapp (1/h)],MEDIAN(Table1[kapp (1/h)]))</f>
        <v>24803.684102600713</v>
      </c>
      <c r="J1486" t="s">
        <v>1596</v>
      </c>
      <c r="K1486" t="s">
        <v>415</v>
      </c>
      <c r="L1486">
        <v>3.9265786E-8</v>
      </c>
      <c r="M1486" cm="1">
        <f t="array" ref="M1486">(_xlfn._xlws.FILTER(Table3[Column2],Table3[Column2]=Table2[[#This Row],[Column1]],"")=Table2[[#This Row],[Column1]])*Table2[[#This Row],[Column3]]</f>
        <v>0</v>
      </c>
      <c r="P1486" t="s">
        <v>3363</v>
      </c>
      <c r="Q1486" t="str">
        <f>SUBSTITUTE(Table3[[#This Row],[Column1]],"'","")</f>
        <v>RXN-2MBACt_c_e_FWD-SPONT</v>
      </c>
      <c r="S1486" t="s">
        <v>1596</v>
      </c>
      <c r="T1486" t="s">
        <v>415</v>
      </c>
      <c r="U1486">
        <v>3.9265786E-8</v>
      </c>
      <c r="V1486" cm="1">
        <f t="array" ref="V1486">(_xlfn._xlws.FILTER(Table3[Column2],Table3[Column2]=Table5[[#This Row],[Column1]],"")=Table5[[#This Row],[Column1]])*Table5[[#This Row],[Column3]]</f>
        <v>0</v>
      </c>
      <c r="X1486" t="s">
        <v>1347</v>
      </c>
      <c r="Y1486" t="s">
        <v>415</v>
      </c>
      <c r="Z1486">
        <v>6.3925667800000004E-7</v>
      </c>
      <c r="AA1486">
        <f>_xlfn.XLOOKUP(Table4[[#This Row],[Column1]],Table2[Column1],Table2[Column3])</f>
        <v>6.3925667800000004E-7</v>
      </c>
      <c r="AB1486">
        <f>(Table4[[#This Row],[old flux]]-Table4[[#This Row],[Column3]])/Table4[[#This Row],[old flux]]</f>
        <v>0</v>
      </c>
    </row>
    <row r="1487" spans="6:28" hidden="1" x14ac:dyDescent="0.2">
      <c r="F1487" t="s">
        <v>7238</v>
      </c>
      <c r="G1487">
        <f>_xlfn.XLOOKUP(SUBSTITUTE(Table6[[#This Row],[rxn]],"'",""),Table1[rxnid2],Table1[kapp (1/h)],MEDIAN(Table1[kapp (1/h)]))</f>
        <v>24803.684102600713</v>
      </c>
      <c r="J1487" t="s">
        <v>1597</v>
      </c>
      <c r="K1487" t="s">
        <v>415</v>
      </c>
      <c r="L1487">
        <v>3.3489693999999999E-8</v>
      </c>
      <c r="M1487" cm="1">
        <f t="array" ref="M1487">(_xlfn._xlws.FILTER(Table3[Column2],Table3[Column2]=Table2[[#This Row],[Column1]],"")=Table2[[#This Row],[Column1]])*Table2[[#This Row],[Column3]]</f>
        <v>0</v>
      </c>
      <c r="P1487" t="s">
        <v>3364</v>
      </c>
      <c r="Q1487" t="str">
        <f>SUBSTITUTE(Table3[[#This Row],[Column1]],"'","")</f>
        <v>RXN-2OXOADPt_c_m_FWD-YOR222W</v>
      </c>
      <c r="S1487" t="s">
        <v>1597</v>
      </c>
      <c r="T1487" t="s">
        <v>415</v>
      </c>
      <c r="U1487">
        <v>3.3489693999999999E-8</v>
      </c>
      <c r="V1487" cm="1">
        <f t="array" ref="V1487">(_xlfn._xlws.FILTER(Table3[Column2],Table3[Column2]=Table5[[#This Row],[Column1]],"")=Table5[[#This Row],[Column1]])*Table5[[#This Row],[Column3]]</f>
        <v>0</v>
      </c>
      <c r="X1487" t="s">
        <v>1348</v>
      </c>
      <c r="Y1487" t="s">
        <v>415</v>
      </c>
      <c r="Z1487">
        <v>1.0733133100000001E-7</v>
      </c>
      <c r="AA1487">
        <f>_xlfn.XLOOKUP(Table4[[#This Row],[Column1]],Table2[Column1],Table2[Column3])</f>
        <v>1.0733133100000001E-7</v>
      </c>
      <c r="AB1487">
        <f>(Table4[[#This Row],[old flux]]-Table4[[#This Row],[Column3]])/Table4[[#This Row],[old flux]]</f>
        <v>0</v>
      </c>
    </row>
    <row r="1488" spans="6:28" hidden="1" x14ac:dyDescent="0.2">
      <c r="F1488" t="s">
        <v>7239</v>
      </c>
      <c r="G1488">
        <f>_xlfn.XLOOKUP(SUBSTITUTE(Table6[[#This Row],[rxn]],"'",""),Table1[rxnid2],Table1[kapp (1/h)],MEDIAN(Table1[kapp (1/h)]))</f>
        <v>24803.684102600713</v>
      </c>
      <c r="J1488" t="s">
        <v>1598</v>
      </c>
      <c r="K1488" t="s">
        <v>415</v>
      </c>
      <c r="L1488">
        <v>1.34670277E-7</v>
      </c>
      <c r="M1488" cm="1">
        <f t="array" ref="M1488">(_xlfn._xlws.FILTER(Table3[Column2],Table3[Column2]=Table2[[#This Row],[Column1]],"")=Table2[[#This Row],[Column1]])*Table2[[#This Row],[Column3]]</f>
        <v>0</v>
      </c>
      <c r="P1488" t="s">
        <v>3365</v>
      </c>
      <c r="Q1488" t="str">
        <f>SUBSTITUTE(Table3[[#This Row],[Column1]],"'","")</f>
        <v>RXN-2OXOADPt_c_m_REV-YOR222W</v>
      </c>
      <c r="S1488" t="s">
        <v>1598</v>
      </c>
      <c r="T1488" t="s">
        <v>415</v>
      </c>
      <c r="U1488">
        <v>1.34670277E-7</v>
      </c>
      <c r="V1488" cm="1">
        <f t="array" ref="V1488">(_xlfn._xlws.FILTER(Table3[Column2],Table3[Column2]=Table5[[#This Row],[Column1]],"")=Table5[[#This Row],[Column1]])*Table5[[#This Row],[Column3]]</f>
        <v>0</v>
      </c>
      <c r="X1488" t="s">
        <v>5538</v>
      </c>
      <c r="Y1488" t="s">
        <v>415</v>
      </c>
      <c r="Z1488">
        <v>2.4943659999999999E-9</v>
      </c>
      <c r="AA1488" t="e">
        <f>_xlfn.XLOOKUP(Table4[[#This Row],[Column1]],Table2[Column1],Table2[Column3])</f>
        <v>#N/A</v>
      </c>
      <c r="AB1488" t="e">
        <f>(Table4[[#This Row],[old flux]]-Table4[[#This Row],[Column3]])/Table4[[#This Row],[old flux]]</f>
        <v>#N/A</v>
      </c>
    </row>
    <row r="1489" spans="6:28" hidden="1" x14ac:dyDescent="0.2">
      <c r="F1489" t="s">
        <v>7240</v>
      </c>
      <c r="G1489">
        <f>_xlfn.XLOOKUP(SUBSTITUTE(Table6[[#This Row],[rxn]],"'",""),Table1[rxnid2],Table1[kapp (1/h)],MEDIAN(Table1[kapp (1/h)]))</f>
        <v>24803.684102600713</v>
      </c>
      <c r="J1489" t="s">
        <v>1599</v>
      </c>
      <c r="K1489" t="s">
        <v>415</v>
      </c>
      <c r="L1489">
        <v>1.7305909E-8</v>
      </c>
      <c r="M1489" cm="1">
        <f t="array" ref="M1489">(_xlfn._xlws.FILTER(Table3[Column2],Table3[Column2]=Table2[[#This Row],[Column1]],"")=Table2[[#This Row],[Column1]])*Table2[[#This Row],[Column3]]</f>
        <v>0</v>
      </c>
      <c r="P1489" t="s">
        <v>3366</v>
      </c>
      <c r="Q1489" t="str">
        <f>SUBSTITUTE(Table3[[#This Row],[Column1]],"'","")</f>
        <v>RXN-2OXOADPt_c_m_FWD-YPL134C</v>
      </c>
      <c r="S1489" t="s">
        <v>1599</v>
      </c>
      <c r="T1489" t="s">
        <v>415</v>
      </c>
      <c r="U1489">
        <v>1.7305909E-8</v>
      </c>
      <c r="V1489" cm="1">
        <f t="array" ref="V1489">(_xlfn._xlws.FILTER(Table3[Column2],Table3[Column2]=Table5[[#This Row],[Column1]],"")=Table5[[#This Row],[Column1]])*Table5[[#This Row],[Column3]]</f>
        <v>0</v>
      </c>
      <c r="X1489" t="s">
        <v>1349</v>
      </c>
      <c r="Y1489" t="s">
        <v>415</v>
      </c>
      <c r="Z1489">
        <v>3.8495182E-8</v>
      </c>
      <c r="AA1489">
        <f>_xlfn.XLOOKUP(Table4[[#This Row],[Column1]],Table2[Column1],Table2[Column3])</f>
        <v>3.8495182E-8</v>
      </c>
      <c r="AB1489">
        <f>(Table4[[#This Row],[old flux]]-Table4[[#This Row],[Column3]])/Table4[[#This Row],[old flux]]</f>
        <v>0</v>
      </c>
    </row>
    <row r="1490" spans="6:28" hidden="1" x14ac:dyDescent="0.2">
      <c r="F1490" t="s">
        <v>7241</v>
      </c>
      <c r="G1490">
        <f>_xlfn.XLOOKUP(SUBSTITUTE(Table6[[#This Row],[rxn]],"'",""),Table1[rxnid2],Table1[kapp (1/h)],MEDIAN(Table1[kapp (1/h)]))</f>
        <v>24803.684102600713</v>
      </c>
      <c r="J1490" t="s">
        <v>1600</v>
      </c>
      <c r="K1490" t="s">
        <v>415</v>
      </c>
      <c r="L1490">
        <v>2.9681845000000001E-8</v>
      </c>
      <c r="M1490" cm="1">
        <f t="array" ref="M1490">(_xlfn._xlws.FILTER(Table3[Column2],Table3[Column2]=Table2[[#This Row],[Column1]],"")=Table2[[#This Row],[Column1]])*Table2[[#This Row],[Column3]]</f>
        <v>0</v>
      </c>
      <c r="P1490" t="s">
        <v>3367</v>
      </c>
      <c r="Q1490" t="str">
        <f>SUBSTITUTE(Table3[[#This Row],[Column1]],"'","")</f>
        <v>RXN-2OXOADPt_c_m_REV-YPL134C</v>
      </c>
      <c r="S1490" t="s">
        <v>1600</v>
      </c>
      <c r="T1490" t="s">
        <v>415</v>
      </c>
      <c r="U1490">
        <v>2.9681845000000001E-8</v>
      </c>
      <c r="V1490" cm="1">
        <f t="array" ref="V1490">(_xlfn._xlws.FILTER(Table3[Column2],Table3[Column2]=Table5[[#This Row],[Column1]],"")=Table5[[#This Row],[Column1]])*Table5[[#This Row],[Column3]]</f>
        <v>0</v>
      </c>
      <c r="X1490" t="s">
        <v>1350</v>
      </c>
      <c r="Y1490" t="s">
        <v>415</v>
      </c>
      <c r="Z1490">
        <v>2.1659858055000002E-5</v>
      </c>
      <c r="AA1490">
        <f>_xlfn.XLOOKUP(Table4[[#This Row],[Column1]],Table2[Column1],Table2[Column3])</f>
        <v>2.1659858055000002E-5</v>
      </c>
      <c r="AB1490">
        <f>(Table4[[#This Row],[old flux]]-Table4[[#This Row],[Column3]])/Table4[[#This Row],[old flux]]</f>
        <v>0</v>
      </c>
    </row>
    <row r="1491" spans="6:28" hidden="1" x14ac:dyDescent="0.2">
      <c r="F1491" t="s">
        <v>7242</v>
      </c>
      <c r="G1491">
        <f>_xlfn.XLOOKUP(SUBSTITUTE(Table6[[#This Row],[rxn]],"'",""),Table1[rxnid2],Table1[kapp (1/h)],MEDIAN(Table1[kapp (1/h)]))</f>
        <v>24803.684102600713</v>
      </c>
      <c r="J1491" t="s">
        <v>1601</v>
      </c>
      <c r="K1491" t="s">
        <v>415</v>
      </c>
      <c r="L1491">
        <v>1.8808289499999999E-7</v>
      </c>
      <c r="M1491" cm="1">
        <f t="array" ref="M1491">(_xlfn._xlws.FILTER(Table3[Column2],Table3[Column2]=Table2[[#This Row],[Column1]],"")=Table2[[#This Row],[Column1]])*Table2[[#This Row],[Column3]]</f>
        <v>0</v>
      </c>
      <c r="P1491" t="s">
        <v>3368</v>
      </c>
      <c r="Q1491" t="str">
        <f>SUBSTITUTE(Table3[[#This Row],[Column1]],"'","")</f>
        <v>RXN-3DH5HPBt_c_m_FWD-SPONT</v>
      </c>
      <c r="S1491" t="s">
        <v>1601</v>
      </c>
      <c r="T1491" t="s">
        <v>415</v>
      </c>
      <c r="U1491">
        <v>1.8808289499999999E-7</v>
      </c>
      <c r="V1491" cm="1">
        <f t="array" ref="V1491">(_xlfn._xlws.FILTER(Table3[Column2],Table3[Column2]=Table5[[#This Row],[Column1]],"")=Table5[[#This Row],[Column1]])*Table5[[#This Row],[Column3]]</f>
        <v>0</v>
      </c>
      <c r="X1491" t="s">
        <v>5539</v>
      </c>
      <c r="Y1491" t="s">
        <v>415</v>
      </c>
      <c r="Z1491">
        <v>1.8922180000000001E-9</v>
      </c>
      <c r="AA1491" t="e">
        <f>_xlfn.XLOOKUP(Table4[[#This Row],[Column1]],Table2[Column1],Table2[Column3])</f>
        <v>#N/A</v>
      </c>
      <c r="AB1491" t="e">
        <f>(Table4[[#This Row],[old flux]]-Table4[[#This Row],[Column3]])/Table4[[#This Row],[old flux]]</f>
        <v>#N/A</v>
      </c>
    </row>
    <row r="1492" spans="6:28" hidden="1" x14ac:dyDescent="0.2">
      <c r="F1492" t="s">
        <v>7243</v>
      </c>
      <c r="G1492">
        <f>_xlfn.XLOOKUP(SUBSTITUTE(Table6[[#This Row],[rxn]],"'",""),Table1[rxnid2],Table1[kapp (1/h)],MEDIAN(Table1[kapp (1/h)]))</f>
        <v>24803.684102600713</v>
      </c>
      <c r="J1492" t="s">
        <v>1602</v>
      </c>
      <c r="K1492" t="s">
        <v>415</v>
      </c>
      <c r="L1492">
        <v>3.4281393E-7</v>
      </c>
      <c r="M1492" cm="1">
        <f t="array" ref="M1492">(_xlfn._xlws.FILTER(Table3[Column2],Table3[Column2]=Table2[[#This Row],[Column1]],"")=Table2[[#This Row],[Column1]])*Table2[[#This Row],[Column3]]</f>
        <v>0</v>
      </c>
      <c r="P1492" t="s">
        <v>3369</v>
      </c>
      <c r="Q1492" t="str">
        <f>SUBSTITUTE(Table3[[#This Row],[Column1]],"'","")</f>
        <v>RXN-3DH5HPBt_c_m_REV-SPONT</v>
      </c>
      <c r="S1492" t="s">
        <v>1602</v>
      </c>
      <c r="T1492" t="s">
        <v>415</v>
      </c>
      <c r="U1492">
        <v>3.4281393E-7</v>
      </c>
      <c r="V1492" cm="1">
        <f t="array" ref="V1492">(_xlfn._xlws.FILTER(Table3[Column2],Table3[Column2]=Table5[[#This Row],[Column1]],"")=Table5[[#This Row],[Column1]])*Table5[[#This Row],[Column3]]</f>
        <v>0</v>
      </c>
      <c r="X1492" t="s">
        <v>1351</v>
      </c>
      <c r="Y1492" t="s">
        <v>415</v>
      </c>
      <c r="Z1492">
        <v>2.3168895E-8</v>
      </c>
      <c r="AA1492">
        <f>_xlfn.XLOOKUP(Table4[[#This Row],[Column1]],Table2[Column1],Table2[Column3])</f>
        <v>2.3168895E-8</v>
      </c>
      <c r="AB1492">
        <f>(Table4[[#This Row],[old flux]]-Table4[[#This Row],[Column3]])/Table4[[#This Row],[old flux]]</f>
        <v>0</v>
      </c>
    </row>
    <row r="1493" spans="6:28" hidden="1" x14ac:dyDescent="0.2">
      <c r="F1493" t="s">
        <v>7244</v>
      </c>
      <c r="G1493">
        <f>_xlfn.XLOOKUP(SUBSTITUTE(Table6[[#This Row],[rxn]],"'",""),Table1[rxnid2],Table1[kapp (1/h)],MEDIAN(Table1[kapp (1/h)]))</f>
        <v>24803.684102600713</v>
      </c>
      <c r="J1493" t="s">
        <v>1603</v>
      </c>
      <c r="K1493" t="s">
        <v>415</v>
      </c>
      <c r="L1493">
        <v>1.790452E-8</v>
      </c>
      <c r="M1493" cm="1">
        <f t="array" ref="M1493">(_xlfn._xlws.FILTER(Table3[Column2],Table3[Column2]=Table2[[#This Row],[Column1]],"")=Table2[[#This Row],[Column1]])*Table2[[#This Row],[Column3]]</f>
        <v>0</v>
      </c>
      <c r="P1493" t="s">
        <v>3370</v>
      </c>
      <c r="Q1493" t="str">
        <f>SUBSTITUTE(Table3[[#This Row],[Column1]],"'","")</f>
        <v>RXN-4ABUTtps_e_FWD-YDL210W</v>
      </c>
      <c r="S1493" t="s">
        <v>1603</v>
      </c>
      <c r="T1493" t="s">
        <v>415</v>
      </c>
      <c r="U1493">
        <v>1.790452E-8</v>
      </c>
      <c r="V1493" cm="1">
        <f t="array" ref="V1493">(_xlfn._xlws.FILTER(Table3[Column2],Table3[Column2]=Table5[[#This Row],[Column1]],"")=Table5[[#This Row],[Column1]])*Table5[[#This Row],[Column3]]</f>
        <v>0</v>
      </c>
      <c r="X1493" t="s">
        <v>5540</v>
      </c>
      <c r="Y1493" t="s">
        <v>415</v>
      </c>
      <c r="Z1493">
        <v>3.8168919999999999E-9</v>
      </c>
      <c r="AA1493" t="e">
        <f>_xlfn.XLOOKUP(Table4[[#This Row],[Column1]],Table2[Column1],Table2[Column3])</f>
        <v>#N/A</v>
      </c>
      <c r="AB1493" t="e">
        <f>(Table4[[#This Row],[old flux]]-Table4[[#This Row],[Column3]])/Table4[[#This Row],[old flux]]</f>
        <v>#N/A</v>
      </c>
    </row>
    <row r="1494" spans="6:28" hidden="1" x14ac:dyDescent="0.2">
      <c r="F1494" t="s">
        <v>7245</v>
      </c>
      <c r="G1494">
        <f>_xlfn.XLOOKUP(SUBSTITUTE(Table6[[#This Row],[rxn]],"'",""),Table1[rxnid2],Table1[kapp (1/h)],MEDIAN(Table1[kapp (1/h)]))</f>
        <v>24803.684102600713</v>
      </c>
      <c r="J1494" t="s">
        <v>1604</v>
      </c>
      <c r="K1494" t="s">
        <v>415</v>
      </c>
      <c r="L1494">
        <v>5.3395720999999998E-8</v>
      </c>
      <c r="M1494" cm="1">
        <f t="array" ref="M1494">(_xlfn._xlws.FILTER(Table3[Column2],Table3[Column2]=Table2[[#This Row],[Column1]],"")=Table2[[#This Row],[Column1]])*Table2[[#This Row],[Column3]]</f>
        <v>0</v>
      </c>
      <c r="P1494" t="s">
        <v>3371</v>
      </c>
      <c r="Q1494" t="str">
        <f>SUBSTITUTE(Table3[[#This Row],[Column1]],"'","")</f>
        <v>RXN-4ABUTtps_e_FWD-YOR348C</v>
      </c>
      <c r="S1494" t="s">
        <v>1604</v>
      </c>
      <c r="T1494" t="s">
        <v>415</v>
      </c>
      <c r="U1494">
        <v>5.3395720999999998E-8</v>
      </c>
      <c r="V1494" cm="1">
        <f t="array" ref="V1494">(_xlfn._xlws.FILTER(Table3[Column2],Table3[Column2]=Table5[[#This Row],[Column1]],"")=Table5[[#This Row],[Column1]])*Table5[[#This Row],[Column3]]</f>
        <v>0</v>
      </c>
      <c r="X1494" t="s">
        <v>1352</v>
      </c>
      <c r="Y1494" t="s">
        <v>415</v>
      </c>
      <c r="Z1494">
        <v>9.2506952900000005E-7</v>
      </c>
      <c r="AA1494">
        <f>_xlfn.XLOOKUP(Table4[[#This Row],[Column1]],Table2[Column1],Table2[Column3])</f>
        <v>9.2506952900000005E-7</v>
      </c>
      <c r="AB1494">
        <f>(Table4[[#This Row],[old flux]]-Table4[[#This Row],[Column3]])/Table4[[#This Row],[old flux]]</f>
        <v>0</v>
      </c>
    </row>
    <row r="1495" spans="6:28" hidden="1" x14ac:dyDescent="0.2">
      <c r="F1495" t="s">
        <v>7246</v>
      </c>
      <c r="G1495">
        <f>_xlfn.XLOOKUP(SUBSTITUTE(Table6[[#This Row],[rxn]],"'",""),Table1[rxnid2],Table1[kapp (1/h)],MEDIAN(Table1[kapp (1/h)]))</f>
        <v>24803.684102600713</v>
      </c>
      <c r="J1495" t="s">
        <v>1605</v>
      </c>
      <c r="K1495" t="s">
        <v>415</v>
      </c>
      <c r="L1495">
        <v>4.71677929E-7</v>
      </c>
      <c r="M1495" cm="1">
        <f t="array" ref="M1495">(_xlfn._xlws.FILTER(Table3[Column2],Table3[Column2]=Table2[[#This Row],[Column1]],"")=Table2[[#This Row],[Column1]])*Table2[[#This Row],[Column3]]</f>
        <v>0</v>
      </c>
      <c r="P1495" t="s">
        <v>3372</v>
      </c>
      <c r="Q1495" t="str">
        <f>SUBSTITUTE(Table3[[#This Row],[Column1]],"'","")</f>
        <v>RXN-5AOPtps_e_FWD-YDL210W</v>
      </c>
      <c r="S1495" t="s">
        <v>1605</v>
      </c>
      <c r="T1495" t="s">
        <v>415</v>
      </c>
      <c r="U1495">
        <v>4.71677929E-7</v>
      </c>
      <c r="V1495" cm="1">
        <f t="array" ref="V1495">(_xlfn._xlws.FILTER(Table3[Column2],Table3[Column2]=Table5[[#This Row],[Column1]],"")=Table5[[#This Row],[Column1]])*Table5[[#This Row],[Column3]]</f>
        <v>0</v>
      </c>
      <c r="X1495" t="s">
        <v>1353</v>
      </c>
      <c r="Y1495" t="s">
        <v>415</v>
      </c>
      <c r="Z1495">
        <v>6.1003398200000001E-7</v>
      </c>
      <c r="AA1495">
        <f>_xlfn.XLOOKUP(Table4[[#This Row],[Column1]],Table2[Column1],Table2[Column3])</f>
        <v>6.1003398200000001E-7</v>
      </c>
      <c r="AB1495">
        <f>(Table4[[#This Row],[old flux]]-Table4[[#This Row],[Column3]])/Table4[[#This Row],[old flux]]</f>
        <v>0</v>
      </c>
    </row>
    <row r="1496" spans="6:28" hidden="1" x14ac:dyDescent="0.2">
      <c r="F1496" t="s">
        <v>7247</v>
      </c>
      <c r="G1496">
        <f>_xlfn.XLOOKUP(SUBSTITUTE(Table6[[#This Row],[rxn]],"'",""),Table1[rxnid2],Table1[kapp (1/h)],MEDIAN(Table1[kapp (1/h)]))</f>
        <v>24803.684102600713</v>
      </c>
      <c r="J1496" t="s">
        <v>1606</v>
      </c>
      <c r="K1496" t="s">
        <v>415</v>
      </c>
      <c r="L1496">
        <v>5.1164671E-8</v>
      </c>
      <c r="M1496" cm="1">
        <f t="array" ref="M1496">(_xlfn._xlws.FILTER(Table3[Column2],Table3[Column2]=Table2[[#This Row],[Column1]],"")=Table2[[#This Row],[Column1]])*Table2[[#This Row],[Column3]]</f>
        <v>0</v>
      </c>
      <c r="P1496" t="s">
        <v>3373</v>
      </c>
      <c r="Q1496" t="str">
        <f>SUBSTITUTE(Table3[[#This Row],[Column1]],"'","")</f>
        <v>RXN-5FTHFt_c_e_FWD-SPONT</v>
      </c>
      <c r="S1496" t="s">
        <v>1606</v>
      </c>
      <c r="T1496" t="s">
        <v>415</v>
      </c>
      <c r="U1496">
        <v>5.1164671E-8</v>
      </c>
      <c r="V1496" cm="1">
        <f t="array" ref="V1496">(_xlfn._xlws.FILTER(Table3[Column2],Table3[Column2]=Table5[[#This Row],[Column1]],"")=Table5[[#This Row],[Column1]])*Table5[[#This Row],[Column3]]</f>
        <v>0</v>
      </c>
      <c r="X1496" t="s">
        <v>1354</v>
      </c>
      <c r="Y1496" t="s">
        <v>415</v>
      </c>
      <c r="Z1496">
        <v>3.8700296099999998E-6</v>
      </c>
      <c r="AA1496">
        <f>_xlfn.XLOOKUP(Table4[[#This Row],[Column1]],Table2[Column1],Table2[Column3])</f>
        <v>3.8700296099999998E-6</v>
      </c>
      <c r="AB1496">
        <f>(Table4[[#This Row],[old flux]]-Table4[[#This Row],[Column3]])/Table4[[#This Row],[old flux]]</f>
        <v>0</v>
      </c>
    </row>
    <row r="1497" spans="6:28" hidden="1" x14ac:dyDescent="0.2">
      <c r="F1497" t="s">
        <v>7248</v>
      </c>
      <c r="G1497">
        <f>_xlfn.XLOOKUP(SUBSTITUTE(Table6[[#This Row],[rxn]],"'",""),Table1[rxnid2],Table1[kapp (1/h)],MEDIAN(Table1[kapp (1/h)]))</f>
        <v>24803.684102600713</v>
      </c>
      <c r="J1497" t="s">
        <v>1607</v>
      </c>
      <c r="K1497" t="s">
        <v>415</v>
      </c>
      <c r="L1497">
        <v>2.0156538519999999E-6</v>
      </c>
      <c r="M1497" cm="1">
        <f t="array" ref="M1497">(_xlfn._xlws.FILTER(Table3[Column2],Table3[Column2]=Table2[[#This Row],[Column1]],"")=Table2[[#This Row],[Column1]])*Table2[[#This Row],[Column3]]</f>
        <v>0</v>
      </c>
      <c r="P1497" t="s">
        <v>3374</v>
      </c>
      <c r="Q1497" t="str">
        <f>SUBSTITUTE(Table3[[#This Row],[Column1]],"'","")</f>
        <v>RXN-5FTHFt_c_e_REV-SPONT</v>
      </c>
      <c r="S1497" t="s">
        <v>1607</v>
      </c>
      <c r="T1497" t="s">
        <v>415</v>
      </c>
      <c r="U1497">
        <v>2.0156538519999999E-6</v>
      </c>
      <c r="V1497" cm="1">
        <f t="array" ref="V1497">(_xlfn._xlws.FILTER(Table3[Column2],Table3[Column2]=Table5[[#This Row],[Column1]],"")=Table5[[#This Row],[Column1]])*Table5[[#This Row],[Column3]]</f>
        <v>0</v>
      </c>
      <c r="X1497" t="s">
        <v>1355</v>
      </c>
      <c r="Y1497" t="s">
        <v>415</v>
      </c>
      <c r="Z1497">
        <v>1.94001541E-7</v>
      </c>
      <c r="AA1497">
        <f>_xlfn.XLOOKUP(Table4[[#This Row],[Column1]],Table2[Column1],Table2[Column3])</f>
        <v>1.94001541E-7</v>
      </c>
      <c r="AB1497">
        <f>(Table4[[#This Row],[old flux]]-Table4[[#This Row],[Column3]])/Table4[[#This Row],[old flux]]</f>
        <v>0</v>
      </c>
    </row>
    <row r="1498" spans="6:28" hidden="1" x14ac:dyDescent="0.2">
      <c r="F1498" t="s">
        <v>7249</v>
      </c>
      <c r="G1498">
        <f>_xlfn.XLOOKUP(SUBSTITUTE(Table6[[#This Row],[rxn]],"'",""),Table1[rxnid2],Table1[kapp (1/h)],MEDIAN(Table1[kapp (1/h)]))</f>
        <v>24803.684102600713</v>
      </c>
      <c r="J1498" t="s">
        <v>1608</v>
      </c>
      <c r="K1498" t="s">
        <v>415</v>
      </c>
      <c r="L1498">
        <v>1.634658258E-6</v>
      </c>
      <c r="M1498" cm="1">
        <f t="array" ref="M1498">(_xlfn._xlws.FILTER(Table3[Column2],Table3[Column2]=Table2[[#This Row],[Column1]],"")=Table2[[#This Row],[Column1]])*Table2[[#This Row],[Column3]]</f>
        <v>0</v>
      </c>
      <c r="P1498" t="s">
        <v>3375</v>
      </c>
      <c r="Q1498" t="str">
        <f>SUBSTITUTE(Table3[[#This Row],[Column1]],"'","")</f>
        <v>RXN-8AONNtps_e_FWD-YNR056C</v>
      </c>
      <c r="S1498" t="s">
        <v>1608</v>
      </c>
      <c r="T1498" t="s">
        <v>415</v>
      </c>
      <c r="U1498">
        <v>1.634658258E-6</v>
      </c>
      <c r="V1498" cm="1">
        <f t="array" ref="V1498">(_xlfn._xlws.FILTER(Table3[Column2],Table3[Column2]=Table5[[#This Row],[Column1]],"")=Table5[[#This Row],[Column1]])*Table5[[#This Row],[Column3]]</f>
        <v>0</v>
      </c>
      <c r="X1498" t="s">
        <v>1356</v>
      </c>
      <c r="Y1498" t="s">
        <v>415</v>
      </c>
      <c r="Z1498">
        <v>3.2647605000000001E-7</v>
      </c>
      <c r="AA1498">
        <f>_xlfn.XLOOKUP(Table4[[#This Row],[Column1]],Table2[Column1],Table2[Column3])</f>
        <v>3.2647605000000001E-7</v>
      </c>
      <c r="AB1498">
        <f>(Table4[[#This Row],[old flux]]-Table4[[#This Row],[Column3]])/Table4[[#This Row],[old flux]]</f>
        <v>0</v>
      </c>
    </row>
    <row r="1499" spans="6:28" hidden="1" x14ac:dyDescent="0.2">
      <c r="F1499" t="s">
        <v>7250</v>
      </c>
      <c r="G1499">
        <f>_xlfn.XLOOKUP(SUBSTITUTE(Table6[[#This Row],[rxn]],"'",""),Table1[rxnid2],Table1[kapp (1/h)],MEDIAN(Table1[kapp (1/h)]))</f>
        <v>24803.684102600713</v>
      </c>
      <c r="J1499" t="s">
        <v>1609</v>
      </c>
      <c r="K1499" t="s">
        <v>415</v>
      </c>
      <c r="L1499">
        <v>2.847398588E-6</v>
      </c>
      <c r="M1499" cm="1">
        <f t="array" ref="M1499">(_xlfn._xlws.FILTER(Table3[Column2],Table3[Column2]=Table2[[#This Row],[Column1]],"")=Table2[[#This Row],[Column1]])*Table2[[#This Row],[Column3]]</f>
        <v>0</v>
      </c>
      <c r="P1499" t="s">
        <v>3376</v>
      </c>
      <c r="Q1499" t="str">
        <f>SUBSTITUTE(Table3[[#This Row],[Column1]],"'","")</f>
        <v>RXN-8AONNtps_e_REV-YNR056C</v>
      </c>
      <c r="S1499" t="s">
        <v>1609</v>
      </c>
      <c r="T1499" t="s">
        <v>415</v>
      </c>
      <c r="U1499">
        <v>2.847398588E-6</v>
      </c>
      <c r="V1499" cm="1">
        <f t="array" ref="V1499">(_xlfn._xlws.FILTER(Table3[Column2],Table3[Column2]=Table5[[#This Row],[Column1]],"")=Table5[[#This Row],[Column1]])*Table5[[#This Row],[Column3]]</f>
        <v>0</v>
      </c>
      <c r="X1499" t="s">
        <v>5541</v>
      </c>
      <c r="Y1499" t="s">
        <v>415</v>
      </c>
      <c r="Z1499">
        <v>8.7479000000000004E-10</v>
      </c>
      <c r="AA1499" t="e">
        <f>_xlfn.XLOOKUP(Table4[[#This Row],[Column1]],Table2[Column1],Table2[Column3])</f>
        <v>#N/A</v>
      </c>
      <c r="AB1499" t="e">
        <f>(Table4[[#This Row],[old flux]]-Table4[[#This Row],[Column3]])/Table4[[#This Row],[old flux]]</f>
        <v>#N/A</v>
      </c>
    </row>
    <row r="1500" spans="6:28" hidden="1" x14ac:dyDescent="0.2">
      <c r="F1500" t="s">
        <v>7251</v>
      </c>
      <c r="G1500">
        <f>_xlfn.XLOOKUP(SUBSTITUTE(Table6[[#This Row],[rxn]],"'",""),Table1[rxnid2],Table1[kapp (1/h)],MEDIAN(Table1[kapp (1/h)]))</f>
        <v>24803.684102600713</v>
      </c>
      <c r="J1500" t="s">
        <v>1610</v>
      </c>
      <c r="K1500" t="s">
        <v>415</v>
      </c>
      <c r="L1500">
        <v>1.53530315E-7</v>
      </c>
      <c r="M1500" cm="1">
        <f t="array" ref="M1500">(_xlfn._xlws.FILTER(Table3[Column2],Table3[Column2]=Table2[[#This Row],[Column1]],"")=Table2[[#This Row],[Column1]])*Table2[[#This Row],[Column3]]</f>
        <v>0</v>
      </c>
      <c r="P1500" t="s">
        <v>3377</v>
      </c>
      <c r="Q1500" t="str">
        <f>SUBSTITUTE(Table3[[#This Row],[Column1]],"'","")</f>
        <v>RXN-ACt_c_e_FWD-YCR010C</v>
      </c>
      <c r="S1500" t="s">
        <v>1610</v>
      </c>
      <c r="T1500" t="s">
        <v>415</v>
      </c>
      <c r="U1500">
        <v>1.53530315E-7</v>
      </c>
      <c r="V1500" cm="1">
        <f t="array" ref="V1500">(_xlfn._xlws.FILTER(Table3[Column2],Table3[Column2]=Table5[[#This Row],[Column1]],"")=Table5[[#This Row],[Column1]])*Table5[[#This Row],[Column3]]</f>
        <v>0</v>
      </c>
      <c r="X1500" t="s">
        <v>1357</v>
      </c>
      <c r="Y1500" t="s">
        <v>415</v>
      </c>
      <c r="Z1500">
        <v>7.9050222999999998E-8</v>
      </c>
      <c r="AA1500">
        <f>_xlfn.XLOOKUP(Table4[[#This Row],[Column1]],Table2[Column1],Table2[Column3])</f>
        <v>7.9050222999999998E-8</v>
      </c>
      <c r="AB1500">
        <f>(Table4[[#This Row],[old flux]]-Table4[[#This Row],[Column3]])/Table4[[#This Row],[old flux]]</f>
        <v>0</v>
      </c>
    </row>
    <row r="1501" spans="6:28" hidden="1" x14ac:dyDescent="0.2">
      <c r="F1501" t="s">
        <v>7252</v>
      </c>
      <c r="G1501">
        <f>_xlfn.XLOOKUP(SUBSTITUTE(Table6[[#This Row],[rxn]],"'",""),Table1[rxnid2],Table1[kapp (1/h)],MEDIAN(Table1[kapp (1/h)]))</f>
        <v>24803.684102600713</v>
      </c>
      <c r="J1501" t="s">
        <v>1611</v>
      </c>
      <c r="K1501" t="s">
        <v>415</v>
      </c>
      <c r="L1501">
        <v>4.8307489489999998E-6</v>
      </c>
      <c r="M1501" cm="1">
        <f t="array" ref="M1501">(_xlfn._xlws.FILTER(Table3[Column2],Table3[Column2]=Table2[[#This Row],[Column1]],"")=Table2[[#This Row],[Column1]])*Table2[[#This Row],[Column3]]</f>
        <v>0</v>
      </c>
      <c r="P1501" t="s">
        <v>3378</v>
      </c>
      <c r="Q1501" t="str">
        <f>SUBSTITUTE(Table3[[#This Row],[Column1]],"'","")</f>
        <v>RXN-ACt_c_e_REV-YCR010C</v>
      </c>
      <c r="S1501" t="s">
        <v>1611</v>
      </c>
      <c r="T1501" t="s">
        <v>415</v>
      </c>
      <c r="U1501">
        <v>4.8307489489999998E-6</v>
      </c>
      <c r="V1501" cm="1">
        <f t="array" ref="V1501">(_xlfn._xlws.FILTER(Table3[Column2],Table3[Column2]=Table5[[#This Row],[Column1]],"")=Table5[[#This Row],[Column1]])*Table5[[#This Row],[Column3]]</f>
        <v>0</v>
      </c>
      <c r="X1501" t="s">
        <v>1358</v>
      </c>
      <c r="Y1501" t="s">
        <v>415</v>
      </c>
      <c r="Z1501">
        <v>6.7231111999999998E-8</v>
      </c>
      <c r="AA1501">
        <f>_xlfn.XLOOKUP(Table4[[#This Row],[Column1]],Table2[Column1],Table2[Column3])</f>
        <v>6.7231111999999998E-8</v>
      </c>
      <c r="AB1501">
        <f>(Table4[[#This Row],[old flux]]-Table4[[#This Row],[Column3]])/Table4[[#This Row],[old flux]]</f>
        <v>0</v>
      </c>
    </row>
    <row r="1502" spans="6:28" hidden="1" x14ac:dyDescent="0.2">
      <c r="F1502" t="s">
        <v>7253</v>
      </c>
      <c r="G1502">
        <f>_xlfn.XLOOKUP(SUBSTITUTE(Table6[[#This Row],[rxn]],"'",""),Table1[rxnid2],Table1[kapp (1/h)],MEDIAN(Table1[kapp (1/h)]))</f>
        <v>24803.684102600713</v>
      </c>
      <c r="J1502" t="s">
        <v>1612</v>
      </c>
      <c r="K1502" t="s">
        <v>415</v>
      </c>
      <c r="L1502">
        <v>2.2635465E-8</v>
      </c>
      <c r="M1502" cm="1">
        <f t="array" ref="M1502">(_xlfn._xlws.FILTER(Table3[Column2],Table3[Column2]=Table2[[#This Row],[Column1]],"")=Table2[[#This Row],[Column1]])*Table2[[#This Row],[Column3]]</f>
        <v>0</v>
      </c>
      <c r="P1502" t="s">
        <v>3379</v>
      </c>
      <c r="Q1502" t="str">
        <f>SUBSTITUTE(Table3[[#This Row],[Column1]],"'","")</f>
        <v>RXN-ETACt_c_e_FWD-SPONT</v>
      </c>
      <c r="S1502" t="s">
        <v>1612</v>
      </c>
      <c r="T1502" t="s">
        <v>415</v>
      </c>
      <c r="U1502">
        <v>2.2635465E-8</v>
      </c>
      <c r="V1502" cm="1">
        <f t="array" ref="V1502">(_xlfn._xlws.FILTER(Table3[Column2],Table3[Column2]=Table5[[#This Row],[Column1]],"")=Table5[[#This Row],[Column1]])*Table5[[#This Row],[Column3]]</f>
        <v>0</v>
      </c>
      <c r="X1502" t="s">
        <v>1359</v>
      </c>
      <c r="Y1502" t="s">
        <v>415</v>
      </c>
      <c r="Z1502">
        <v>1.2488329099999999E-7</v>
      </c>
      <c r="AA1502">
        <f>_xlfn.XLOOKUP(Table4[[#This Row],[Column1]],Table2[Column1],Table2[Column3])</f>
        <v>1.2488329099999999E-7</v>
      </c>
      <c r="AB1502">
        <f>(Table4[[#This Row],[old flux]]-Table4[[#This Row],[Column3]])/Table4[[#This Row],[old flux]]</f>
        <v>0</v>
      </c>
    </row>
    <row r="1503" spans="6:28" hidden="1" x14ac:dyDescent="0.2">
      <c r="F1503" t="s">
        <v>7254</v>
      </c>
      <c r="G1503">
        <f>_xlfn.XLOOKUP(SUBSTITUTE(Table6[[#This Row],[rxn]],"'",""),Table1[rxnid2],Table1[kapp (1/h)],MEDIAN(Table1[kapp (1/h)]))</f>
        <v>24803.684102600713</v>
      </c>
      <c r="J1503" t="s">
        <v>1613</v>
      </c>
      <c r="K1503" t="s">
        <v>415</v>
      </c>
      <c r="L1503">
        <v>2.6207615999999999E-8</v>
      </c>
      <c r="M1503" cm="1">
        <f t="array" ref="M1503">(_xlfn._xlws.FILTER(Table3[Column2],Table3[Column2]=Table2[[#This Row],[Column1]],"")=Table2[[#This Row],[Column1]])*Table2[[#This Row],[Column3]]</f>
        <v>0</v>
      </c>
      <c r="P1503" t="s">
        <v>3380</v>
      </c>
      <c r="Q1503" t="str">
        <f>SUBSTITUTE(Table3[[#This Row],[Column1]],"'","")</f>
        <v>RXN-ADEtps_e_FWD-YGL186C</v>
      </c>
      <c r="S1503" t="s">
        <v>1613</v>
      </c>
      <c r="T1503" t="s">
        <v>415</v>
      </c>
      <c r="U1503">
        <v>2.6207615999999999E-8</v>
      </c>
      <c r="V1503" cm="1">
        <f t="array" ref="V1503">(_xlfn._xlws.FILTER(Table3[Column2],Table3[Column2]=Table5[[#This Row],[Column1]],"")=Table5[[#This Row],[Column1]])*Table5[[#This Row],[Column3]]</f>
        <v>0</v>
      </c>
      <c r="X1503" t="s">
        <v>1360</v>
      </c>
      <c r="Y1503" t="s">
        <v>415</v>
      </c>
      <c r="Z1503">
        <v>4.8346282779999997E-6</v>
      </c>
      <c r="AA1503">
        <f>_xlfn.XLOOKUP(Table4[[#This Row],[Column1]],Table2[Column1],Table2[Column3])</f>
        <v>4.8346282779999997E-6</v>
      </c>
      <c r="AB1503">
        <f>(Table4[[#This Row],[old flux]]-Table4[[#This Row],[Column3]])/Table4[[#This Row],[old flux]]</f>
        <v>0</v>
      </c>
    </row>
    <row r="1504" spans="6:28" hidden="1" x14ac:dyDescent="0.2">
      <c r="F1504" t="s">
        <v>7255</v>
      </c>
      <c r="G1504">
        <f>_xlfn.XLOOKUP(SUBSTITUTE(Table6[[#This Row],[rxn]],"'",""),Table1[rxnid2],Table1[kapp (1/h)],MEDIAN(Table1[kapp (1/h)]))</f>
        <v>24803.684102600713</v>
      </c>
      <c r="J1504" t="s">
        <v>1614</v>
      </c>
      <c r="K1504" t="s">
        <v>415</v>
      </c>
      <c r="L1504">
        <v>6.1210453000000006E-8</v>
      </c>
      <c r="M1504" cm="1">
        <f t="array" ref="M1504">(_xlfn._xlws.FILTER(Table3[Column2],Table3[Column2]=Table2[[#This Row],[Column1]],"")=Table2[[#This Row],[Column1]])*Table2[[#This Row],[Column3]]</f>
        <v>0</v>
      </c>
      <c r="P1504" t="s">
        <v>3381</v>
      </c>
      <c r="Q1504" t="str">
        <f>SUBSTITUTE(Table3[[#This Row],[Column1]],"'","")</f>
        <v>RXN-ADEtps_e_FWD-YER060W</v>
      </c>
      <c r="S1504" t="s">
        <v>1614</v>
      </c>
      <c r="T1504" t="s">
        <v>415</v>
      </c>
      <c r="U1504">
        <v>6.1210453000000006E-8</v>
      </c>
      <c r="V1504" cm="1">
        <f t="array" ref="V1504">(_xlfn._xlws.FILTER(Table3[Column2],Table3[Column2]=Table5[[#This Row],[Column1]],"")=Table5[[#This Row],[Column1]])*Table5[[#This Row],[Column3]]</f>
        <v>0</v>
      </c>
      <c r="X1504" t="s">
        <v>1361</v>
      </c>
      <c r="Y1504" t="s">
        <v>415</v>
      </c>
      <c r="Z1504">
        <v>6.4422027899999999E-7</v>
      </c>
      <c r="AA1504">
        <f>_xlfn.XLOOKUP(Table4[[#This Row],[Column1]],Table2[Column1],Table2[Column3])</f>
        <v>6.4422027899999999E-7</v>
      </c>
      <c r="AB1504">
        <f>(Table4[[#This Row],[old flux]]-Table4[[#This Row],[Column3]])/Table4[[#This Row],[old flux]]</f>
        <v>0</v>
      </c>
    </row>
    <row r="1505" spans="6:28" hidden="1" x14ac:dyDescent="0.2">
      <c r="F1505" t="s">
        <v>7256</v>
      </c>
      <c r="G1505">
        <f>_xlfn.XLOOKUP(SUBSTITUTE(Table6[[#This Row],[rxn]],"'",""),Table1[rxnid2],Table1[kapp (1/h)],MEDIAN(Table1[kapp (1/h)]))</f>
        <v>24803.684102600713</v>
      </c>
      <c r="J1505" t="s">
        <v>1615</v>
      </c>
      <c r="K1505" t="s">
        <v>415</v>
      </c>
      <c r="L1505">
        <v>1.15302139E-7</v>
      </c>
      <c r="M1505" cm="1">
        <f t="array" ref="M1505">(_xlfn._xlws.FILTER(Table3[Column2],Table3[Column2]=Table2[[#This Row],[Column1]],"")=Table2[[#This Row],[Column1]])*Table2[[#This Row],[Column3]]</f>
        <v>0</v>
      </c>
      <c r="P1505" t="s">
        <v>3382</v>
      </c>
      <c r="Q1505" t="str">
        <f>SUBSTITUTE(Table3[[#This Row],[Column1]],"'","")</f>
        <v>RXN-ADEtps_e_FWD-YER060W-A</v>
      </c>
      <c r="S1505" t="s">
        <v>1615</v>
      </c>
      <c r="T1505" t="s">
        <v>415</v>
      </c>
      <c r="U1505">
        <v>1.15302139E-7</v>
      </c>
      <c r="V1505" cm="1">
        <f t="array" ref="V1505">(_xlfn._xlws.FILTER(Table3[Column2],Table3[Column2]=Table5[[#This Row],[Column1]],"")=Table5[[#This Row],[Column1]])*Table5[[#This Row],[Column3]]</f>
        <v>0</v>
      </c>
      <c r="X1505" t="s">
        <v>5542</v>
      </c>
      <c r="Y1505" t="s">
        <v>415</v>
      </c>
      <c r="Z1505">
        <v>0</v>
      </c>
      <c r="AA1505" t="e">
        <f>_xlfn.XLOOKUP(Table4[[#This Row],[Column1]],Table2[Column1],Table2[Column3])</f>
        <v>#N/A</v>
      </c>
      <c r="AB1505" t="e">
        <f>(Table4[[#This Row],[old flux]]-Table4[[#This Row],[Column3]])/Table4[[#This Row],[old flux]]</f>
        <v>#N/A</v>
      </c>
    </row>
    <row r="1506" spans="6:28" hidden="1" x14ac:dyDescent="0.2">
      <c r="F1506" t="s">
        <v>7257</v>
      </c>
      <c r="G1506">
        <f>_xlfn.XLOOKUP(SUBSTITUTE(Table6[[#This Row],[rxn]],"'",""),Table1[rxnid2],Table1[kapp (1/h)],MEDIAN(Table1[kapp (1/h)]))</f>
        <v>24803.684102600713</v>
      </c>
      <c r="J1506" t="s">
        <v>1616</v>
      </c>
      <c r="K1506" t="s">
        <v>415</v>
      </c>
      <c r="L1506">
        <v>3.2761041000000001E-8</v>
      </c>
      <c r="M1506" cm="1">
        <f t="array" ref="M1506">(_xlfn._xlws.FILTER(Table3[Column2],Table3[Column2]=Table2[[#This Row],[Column1]],"")=Table2[[#This Row],[Column1]])*Table2[[#This Row],[Column3]]</f>
        <v>0</v>
      </c>
      <c r="P1506" t="s">
        <v>3383</v>
      </c>
      <c r="Q1506" t="str">
        <f>SUBSTITUTE(Table3[[#This Row],[Column1]],"'","")</f>
        <v>RXN-ADEtps_e_FWD-YER056C</v>
      </c>
      <c r="S1506" t="s">
        <v>1616</v>
      </c>
      <c r="T1506" t="s">
        <v>415</v>
      </c>
      <c r="U1506">
        <v>3.2761041000000001E-8</v>
      </c>
      <c r="V1506" cm="1">
        <f t="array" ref="V1506">(_xlfn._xlws.FILTER(Table3[Column2],Table3[Column2]=Table5[[#This Row],[Column1]],"")=Table5[[#This Row],[Column1]])*Table5[[#This Row],[Column3]]</f>
        <v>0</v>
      </c>
      <c r="X1506" t="s">
        <v>1362</v>
      </c>
      <c r="Y1506" t="s">
        <v>415</v>
      </c>
      <c r="Z1506">
        <v>1.4842474E-8</v>
      </c>
      <c r="AA1506">
        <f>_xlfn.XLOOKUP(Table4[[#This Row],[Column1]],Table2[Column1],Table2[Column3])</f>
        <v>1.4842474E-8</v>
      </c>
      <c r="AB1506">
        <f>(Table4[[#This Row],[old flux]]-Table4[[#This Row],[Column3]])/Table4[[#This Row],[old flux]]</f>
        <v>0</v>
      </c>
    </row>
    <row r="1507" spans="6:28" hidden="1" x14ac:dyDescent="0.2">
      <c r="F1507" t="s">
        <v>7258</v>
      </c>
      <c r="G1507">
        <f>_xlfn.XLOOKUP(SUBSTITUTE(Table6[[#This Row],[rxn]],"'",""),Table1[rxnid2],Table1[kapp (1/h)],MEDIAN(Table1[kapp (1/h)]))</f>
        <v>24803.684102600713</v>
      </c>
      <c r="J1507" t="s">
        <v>1617</v>
      </c>
      <c r="K1507" t="s">
        <v>415</v>
      </c>
      <c r="L1507">
        <v>1.4485250999999999E-8</v>
      </c>
      <c r="M1507" cm="1">
        <f t="array" ref="M1507">(_xlfn._xlws.FILTER(Table3[Column2],Table3[Column2]=Table2[[#This Row],[Column1]],"")=Table2[[#This Row],[Column1]])*Table2[[#This Row],[Column3]]</f>
        <v>0</v>
      </c>
      <c r="P1507" t="s">
        <v>3384</v>
      </c>
      <c r="Q1507" t="str">
        <f>SUBSTITUTE(Table3[[#This Row],[Column1]],"'","")</f>
        <v>RXN-ADNtps_e_FWD-YAL022C</v>
      </c>
      <c r="S1507" t="s">
        <v>1617</v>
      </c>
      <c r="T1507" t="s">
        <v>415</v>
      </c>
      <c r="U1507">
        <v>1.4485250999999999E-8</v>
      </c>
      <c r="V1507" cm="1">
        <f t="array" ref="V1507">(_xlfn._xlws.FILTER(Table3[Column2],Table3[Column2]=Table5[[#This Row],[Column1]],"")=Table5[[#This Row],[Column1]])*Table5[[#This Row],[Column3]]</f>
        <v>0</v>
      </c>
      <c r="X1507" t="s">
        <v>5543</v>
      </c>
      <c r="Y1507" t="s">
        <v>415</v>
      </c>
      <c r="Z1507">
        <v>2.14177E-10</v>
      </c>
      <c r="AA1507" t="e">
        <f>_xlfn.XLOOKUP(Table4[[#This Row],[Column1]],Table2[Column1],Table2[Column3])</f>
        <v>#N/A</v>
      </c>
      <c r="AB1507" t="e">
        <f>(Table4[[#This Row],[old flux]]-Table4[[#This Row],[Column3]])/Table4[[#This Row],[old flux]]</f>
        <v>#N/A</v>
      </c>
    </row>
    <row r="1508" spans="6:28" hidden="1" x14ac:dyDescent="0.2">
      <c r="F1508" t="s">
        <v>7259</v>
      </c>
      <c r="G1508">
        <f>_xlfn.XLOOKUP(SUBSTITUTE(Table6[[#This Row],[rxn]],"'",""),Table1[rxnid2],Table1[kapp (1/h)],MEDIAN(Table1[kapp (1/h)]))</f>
        <v>24803.684102600713</v>
      </c>
      <c r="J1508" t="s">
        <v>1618</v>
      </c>
      <c r="K1508" t="s">
        <v>415</v>
      </c>
      <c r="L1508">
        <v>8.0997056800000004E-7</v>
      </c>
      <c r="M1508" cm="1">
        <f t="array" ref="M1508">(_xlfn._xlws.FILTER(Table3[Column2],Table3[Column2]=Table2[[#This Row],[Column1]],"")=Table2[[#This Row],[Column1]])*Table2[[#This Row],[Column3]]</f>
        <v>0</v>
      </c>
      <c r="P1508" t="s">
        <v>3385</v>
      </c>
      <c r="Q1508" t="str">
        <f>SUBSTITUTE(Table3[[#This Row],[Column1]],"'","")</f>
        <v>RXN-ADPATPt_c_m_FWD-YMR056C</v>
      </c>
      <c r="S1508" t="s">
        <v>1618</v>
      </c>
      <c r="T1508" t="s">
        <v>415</v>
      </c>
      <c r="U1508">
        <v>8.0997056800000004E-7</v>
      </c>
      <c r="V1508" cm="1">
        <f t="array" ref="V1508">(_xlfn._xlws.FILTER(Table3[Column2],Table3[Column2]=Table5[[#This Row],[Column1]],"")=Table5[[#This Row],[Column1]])*Table5[[#This Row],[Column3]]</f>
        <v>0</v>
      </c>
      <c r="X1508" t="s">
        <v>5544</v>
      </c>
      <c r="Y1508" t="s">
        <v>415</v>
      </c>
      <c r="Z1508">
        <v>6.6167320000000004E-9</v>
      </c>
      <c r="AA1508" t="e">
        <f>_xlfn.XLOOKUP(Table4[[#This Row],[Column1]],Table2[Column1],Table2[Column3])</f>
        <v>#N/A</v>
      </c>
      <c r="AB1508" t="e">
        <f>(Table4[[#This Row],[old flux]]-Table4[[#This Row],[Column3]])/Table4[[#This Row],[old flux]]</f>
        <v>#N/A</v>
      </c>
    </row>
    <row r="1509" spans="6:28" hidden="1" x14ac:dyDescent="0.2">
      <c r="F1509" t="s">
        <v>7260</v>
      </c>
      <c r="G1509">
        <f>_xlfn.XLOOKUP(SUBSTITUTE(Table6[[#This Row],[rxn]],"'",""),Table1[rxnid2],Table1[kapp (1/h)],MEDIAN(Table1[kapp (1/h)]))</f>
        <v>24803.684102600713</v>
      </c>
      <c r="J1509" t="s">
        <v>1619</v>
      </c>
      <c r="K1509" t="s">
        <v>415</v>
      </c>
      <c r="L1509">
        <v>4.9191175699999998E-7</v>
      </c>
      <c r="M1509" cm="1">
        <f t="array" ref="M1509">(_xlfn._xlws.FILTER(Table3[Column2],Table3[Column2]=Table2[[#This Row],[Column1]],"")=Table2[[#This Row],[Column1]])*Table2[[#This Row],[Column3]]</f>
        <v>0</v>
      </c>
      <c r="P1509" t="s">
        <v>3386</v>
      </c>
      <c r="Q1509" t="str">
        <f>SUBSTITUTE(Table3[[#This Row],[Column1]],"'","")</f>
        <v>RXN-ADPATPt_c_m_REV-YMR056C</v>
      </c>
      <c r="S1509" t="s">
        <v>1619</v>
      </c>
      <c r="T1509" t="s">
        <v>415</v>
      </c>
      <c r="U1509">
        <v>4.9191175699999998E-7</v>
      </c>
      <c r="V1509" cm="1">
        <f t="array" ref="V1509">(_xlfn._xlws.FILTER(Table3[Column2],Table3[Column2]=Table5[[#This Row],[Column1]],"")=Table5[[#This Row],[Column1]])*Table5[[#This Row],[Column3]]</f>
        <v>0</v>
      </c>
      <c r="X1509" t="s">
        <v>1363</v>
      </c>
      <c r="Y1509" t="s">
        <v>415</v>
      </c>
      <c r="Z1509">
        <v>5.5925311899999997E-7</v>
      </c>
      <c r="AA1509">
        <f>_xlfn.XLOOKUP(Table4[[#This Row],[Column1]],Table2[Column1],Table2[Column3])</f>
        <v>5.5925311899999997E-7</v>
      </c>
      <c r="AB1509">
        <f>(Table4[[#This Row],[old flux]]-Table4[[#This Row],[Column3]])/Table4[[#This Row],[old flux]]</f>
        <v>0</v>
      </c>
    </row>
    <row r="1510" spans="6:28" hidden="1" x14ac:dyDescent="0.2">
      <c r="F1510" t="s">
        <v>7261</v>
      </c>
      <c r="G1510">
        <f>_xlfn.XLOOKUP(SUBSTITUTE(Table6[[#This Row],[rxn]],"'",""),Table1[rxnid2],Table1[kapp (1/h)],MEDIAN(Table1[kapp (1/h)]))</f>
        <v>24803.684102600713</v>
      </c>
      <c r="J1510" t="s">
        <v>1620</v>
      </c>
      <c r="K1510" t="s">
        <v>415</v>
      </c>
      <c r="L1510">
        <v>1.9436978700000001E-7</v>
      </c>
      <c r="M1510" cm="1">
        <f t="array" ref="M1510">(_xlfn._xlws.FILTER(Table3[Column2],Table3[Column2]=Table2[[#This Row],[Column1]],"")=Table2[[#This Row],[Column1]])*Table2[[#This Row],[Column3]]</f>
        <v>0</v>
      </c>
      <c r="P1510" t="s">
        <v>3387</v>
      </c>
      <c r="Q1510" t="str">
        <f>SUBSTITUTE(Table3[[#This Row],[Column1]],"'","")</f>
        <v>RXN-ADPATPt_c_m_FWD-YBR085W</v>
      </c>
      <c r="S1510" t="s">
        <v>1620</v>
      </c>
      <c r="T1510" t="s">
        <v>415</v>
      </c>
      <c r="U1510">
        <v>1.9436978700000001E-7</v>
      </c>
      <c r="V1510" cm="1">
        <f t="array" ref="V1510">(_xlfn._xlws.FILTER(Table3[Column2],Table3[Column2]=Table5[[#This Row],[Column1]],"")=Table5[[#This Row],[Column1]])*Table5[[#This Row],[Column3]]</f>
        <v>0</v>
      </c>
      <c r="X1510" t="s">
        <v>1364</v>
      </c>
      <c r="Y1510" t="s">
        <v>415</v>
      </c>
      <c r="Z1510">
        <v>6.8675289000000001E-8</v>
      </c>
      <c r="AA1510">
        <f>_xlfn.XLOOKUP(Table4[[#This Row],[Column1]],Table2[Column1],Table2[Column3])</f>
        <v>6.8675289000000001E-8</v>
      </c>
      <c r="AB1510">
        <f>(Table4[[#This Row],[old flux]]-Table4[[#This Row],[Column3]])/Table4[[#This Row],[old flux]]</f>
        <v>0</v>
      </c>
    </row>
    <row r="1511" spans="6:28" hidden="1" x14ac:dyDescent="0.2">
      <c r="F1511" t="s">
        <v>7262</v>
      </c>
      <c r="G1511">
        <f>_xlfn.XLOOKUP(SUBSTITUTE(Table6[[#This Row],[rxn]],"'",""),Table1[rxnid2],Table1[kapp (1/h)],MEDIAN(Table1[kapp (1/h)]))</f>
        <v>24803.684102600713</v>
      </c>
      <c r="J1511" t="s">
        <v>1621</v>
      </c>
      <c r="K1511" t="s">
        <v>415</v>
      </c>
      <c r="L1511">
        <v>1.76059509E-7</v>
      </c>
      <c r="M1511" cm="1">
        <f t="array" ref="M1511">(_xlfn._xlws.FILTER(Table3[Column2],Table3[Column2]=Table2[[#This Row],[Column1]],"")=Table2[[#This Row],[Column1]])*Table2[[#This Row],[Column3]]</f>
        <v>0</v>
      </c>
      <c r="P1511" t="s">
        <v>3388</v>
      </c>
      <c r="Q1511" t="str">
        <f>SUBSTITUTE(Table3[[#This Row],[Column1]],"'","")</f>
        <v>RXN-ADPATPt_c_m_REV-YBR085W</v>
      </c>
      <c r="S1511" t="s">
        <v>1621</v>
      </c>
      <c r="T1511" t="s">
        <v>415</v>
      </c>
      <c r="U1511">
        <v>1.76059509E-7</v>
      </c>
      <c r="V1511" cm="1">
        <f t="array" ref="V1511">(_xlfn._xlws.FILTER(Table3[Column2],Table3[Column2]=Table5[[#This Row],[Column1]],"")=Table5[[#This Row],[Column1]])*Table5[[#This Row],[Column3]]</f>
        <v>0</v>
      </c>
      <c r="X1511" t="s">
        <v>1365</v>
      </c>
      <c r="Y1511" t="s">
        <v>415</v>
      </c>
      <c r="Z1511">
        <v>1.4830247390000001E-6</v>
      </c>
      <c r="AA1511">
        <f>_xlfn.XLOOKUP(Table4[[#This Row],[Column1]],Table2[Column1],Table2[Column3])</f>
        <v>1.4830247390000001E-6</v>
      </c>
      <c r="AB1511">
        <f>(Table4[[#This Row],[old flux]]-Table4[[#This Row],[Column3]])/Table4[[#This Row],[old flux]]</f>
        <v>0</v>
      </c>
    </row>
    <row r="1512" spans="6:28" hidden="1" x14ac:dyDescent="0.2">
      <c r="F1512" t="s">
        <v>7263</v>
      </c>
      <c r="G1512">
        <f>_xlfn.XLOOKUP(SUBSTITUTE(Table6[[#This Row],[rxn]],"'",""),Table1[rxnid2],Table1[kapp (1/h)],MEDIAN(Table1[kapp (1/h)]))</f>
        <v>24803.684102600713</v>
      </c>
      <c r="J1512" t="s">
        <v>1622</v>
      </c>
      <c r="K1512" t="s">
        <v>415</v>
      </c>
      <c r="L1512">
        <v>7.1287960649999999E-6</v>
      </c>
      <c r="M1512" cm="1">
        <f t="array" ref="M1512">(_xlfn._xlws.FILTER(Table3[Column2],Table3[Column2]=Table2[[#This Row],[Column1]],"")=Table2[[#This Row],[Column1]])*Table2[[#This Row],[Column3]]</f>
        <v>0</v>
      </c>
      <c r="P1512" t="s">
        <v>3389</v>
      </c>
      <c r="Q1512" t="str">
        <f>SUBSTITUTE(Table3[[#This Row],[Column1]],"'","")</f>
        <v>RXN-ADPATPt_c_m_FWD-YBL030C</v>
      </c>
      <c r="S1512" t="s">
        <v>1622</v>
      </c>
      <c r="T1512" t="s">
        <v>415</v>
      </c>
      <c r="U1512">
        <v>7.1287960649999999E-6</v>
      </c>
      <c r="V1512" cm="1">
        <f t="array" ref="V1512">(_xlfn._xlws.FILTER(Table3[Column2],Table3[Column2]=Table5[[#This Row],[Column1]],"")=Table5[[#This Row],[Column1]])*Table5[[#This Row],[Column3]]</f>
        <v>0</v>
      </c>
      <c r="X1512" t="s">
        <v>5545</v>
      </c>
      <c r="Y1512" t="s">
        <v>415</v>
      </c>
      <c r="Z1512">
        <v>4.2557399999999999E-10</v>
      </c>
      <c r="AA1512" t="e">
        <f>_xlfn.XLOOKUP(Table4[[#This Row],[Column1]],Table2[Column1],Table2[Column3])</f>
        <v>#N/A</v>
      </c>
      <c r="AB1512" t="e">
        <f>(Table4[[#This Row],[old flux]]-Table4[[#This Row],[Column3]])/Table4[[#This Row],[old flux]]</f>
        <v>#N/A</v>
      </c>
    </row>
    <row r="1513" spans="6:28" hidden="1" x14ac:dyDescent="0.2">
      <c r="F1513" t="s">
        <v>7264</v>
      </c>
      <c r="G1513">
        <f>_xlfn.XLOOKUP(SUBSTITUTE(Table6[[#This Row],[rxn]],"'",""),Table1[rxnid2],Table1[kapp (1/h)],MEDIAN(Table1[kapp (1/h)]))</f>
        <v>24803.684102600713</v>
      </c>
      <c r="J1513" t="s">
        <v>1623</v>
      </c>
      <c r="K1513" t="s">
        <v>415</v>
      </c>
      <c r="L1513">
        <v>3.8100494999999999E-8</v>
      </c>
      <c r="M1513" cm="1">
        <f t="array" ref="M1513">(_xlfn._xlws.FILTER(Table3[Column2],Table3[Column2]=Table2[[#This Row],[Column1]],"")=Table2[[#This Row],[Column1]])*Table2[[#This Row],[Column3]]</f>
        <v>0</v>
      </c>
      <c r="P1513" t="s">
        <v>3390</v>
      </c>
      <c r="Q1513" t="str">
        <f>SUBSTITUTE(Table3[[#This Row],[Column1]],"'","")</f>
        <v>RXN-ADPATPt_c_m_REV-YBL030C</v>
      </c>
      <c r="S1513" t="s">
        <v>1623</v>
      </c>
      <c r="T1513" t="s">
        <v>415</v>
      </c>
      <c r="U1513">
        <v>3.8100494999999999E-8</v>
      </c>
      <c r="V1513" cm="1">
        <f t="array" ref="V1513">(_xlfn._xlws.FILTER(Table3[Column2],Table3[Column2]=Table5[[#This Row],[Column1]],"")=Table5[[#This Row],[Column1]])*Table5[[#This Row],[Column3]]</f>
        <v>0</v>
      </c>
      <c r="X1513" t="s">
        <v>1366</v>
      </c>
      <c r="Y1513" t="s">
        <v>415</v>
      </c>
      <c r="Z1513">
        <v>5.6557432E-8</v>
      </c>
      <c r="AA1513">
        <f>_xlfn.XLOOKUP(Table4[[#This Row],[Column1]],Table2[Column1],Table2[Column3])</f>
        <v>5.6557432E-8</v>
      </c>
      <c r="AB1513">
        <f>(Table4[[#This Row],[old flux]]-Table4[[#This Row],[Column3]])/Table4[[#This Row],[old flux]]</f>
        <v>0</v>
      </c>
    </row>
    <row r="1514" spans="6:28" hidden="1" x14ac:dyDescent="0.2">
      <c r="F1514" t="s">
        <v>7265</v>
      </c>
      <c r="G1514">
        <f>_xlfn.XLOOKUP(SUBSTITUTE(Table6[[#This Row],[rxn]],"'",""),Table1[rxnid2],Table1[kapp (1/h)],MEDIAN(Table1[kapp (1/h)]))</f>
        <v>24803.684102600713</v>
      </c>
      <c r="J1514" t="s">
        <v>1624</v>
      </c>
      <c r="K1514" t="s">
        <v>415</v>
      </c>
      <c r="L1514">
        <v>2.3383621000000001E-8</v>
      </c>
      <c r="M1514" cm="1">
        <f t="array" ref="M1514">(_xlfn._xlws.FILTER(Table3[Column2],Table3[Column2]=Table2[[#This Row],[Column1]],"")=Table2[[#This Row],[Column1]])*Table2[[#This Row],[Column3]]</f>
        <v>0</v>
      </c>
      <c r="P1514" t="s">
        <v>3391</v>
      </c>
      <c r="Q1514" t="str">
        <f>SUBSTITUTE(Table3[[#This Row],[Column1]],"'","")</f>
        <v>RXN-ADPATPt_c_x_FWD-YPR128C</v>
      </c>
      <c r="S1514" t="s">
        <v>1624</v>
      </c>
      <c r="T1514" t="s">
        <v>415</v>
      </c>
      <c r="U1514">
        <v>2.3383621000000001E-8</v>
      </c>
      <c r="V1514" cm="1">
        <f t="array" ref="V1514">(_xlfn._xlws.FILTER(Table3[Column2],Table3[Column2]=Table5[[#This Row],[Column1]],"")=Table5[[#This Row],[Column1]])*Table5[[#This Row],[Column3]]</f>
        <v>0</v>
      </c>
      <c r="X1514" t="s">
        <v>1367</v>
      </c>
      <c r="Y1514" t="s">
        <v>415</v>
      </c>
      <c r="Z1514">
        <v>1.2896235700000001E-7</v>
      </c>
      <c r="AA1514">
        <f>_xlfn.XLOOKUP(Table4[[#This Row],[Column1]],Table2[Column1],Table2[Column3])</f>
        <v>1.2896235700000001E-7</v>
      </c>
      <c r="AB1514">
        <f>(Table4[[#This Row],[old flux]]-Table4[[#This Row],[Column3]])/Table4[[#This Row],[old flux]]</f>
        <v>0</v>
      </c>
    </row>
    <row r="1515" spans="6:28" hidden="1" x14ac:dyDescent="0.2">
      <c r="F1515" t="s">
        <v>7266</v>
      </c>
      <c r="G1515">
        <f>_xlfn.XLOOKUP(SUBSTITUTE(Table6[[#This Row],[rxn]],"'",""),Table1[rxnid2],Table1[kapp (1/h)],MEDIAN(Table1[kapp (1/h)]))</f>
        <v>24803.684102600713</v>
      </c>
      <c r="J1515" t="s">
        <v>1625</v>
      </c>
      <c r="K1515" t="s">
        <v>415</v>
      </c>
      <c r="L1515">
        <v>5.3952719E-8</v>
      </c>
      <c r="M1515" cm="1">
        <f t="array" ref="M1515">(_xlfn._xlws.FILTER(Table3[Column2],Table3[Column2]=Table2[[#This Row],[Column1]],"")=Table2[[#This Row],[Column1]])*Table2[[#This Row],[Column3]]</f>
        <v>0</v>
      </c>
      <c r="P1515" t="s">
        <v>3392</v>
      </c>
      <c r="Q1515" t="str">
        <f>SUBSTITUTE(Table3[[#This Row],[Column1]],"'","")</f>
        <v>RXN-AKGCITta_m_FWD-YMR241W</v>
      </c>
      <c r="S1515" t="s">
        <v>1625</v>
      </c>
      <c r="T1515" t="s">
        <v>415</v>
      </c>
      <c r="U1515">
        <v>5.3952719E-8</v>
      </c>
      <c r="V1515" cm="1">
        <f t="array" ref="V1515">(_xlfn._xlws.FILTER(Table3[Column2],Table3[Column2]=Table5[[#This Row],[Column1]],"")=Table5[[#This Row],[Column1]])*Table5[[#This Row],[Column3]]</f>
        <v>0</v>
      </c>
      <c r="X1515" t="s">
        <v>1368</v>
      </c>
      <c r="Y1515" t="s">
        <v>415</v>
      </c>
      <c r="Z1515">
        <v>4.0073895999999999E-8</v>
      </c>
      <c r="AA1515">
        <f>_xlfn.XLOOKUP(Table4[[#This Row],[Column1]],Table2[Column1],Table2[Column3])</f>
        <v>4.0073895999999999E-8</v>
      </c>
      <c r="AB1515">
        <f>(Table4[[#This Row],[old flux]]-Table4[[#This Row],[Column3]])/Table4[[#This Row],[old flux]]</f>
        <v>0</v>
      </c>
    </row>
    <row r="1516" spans="6:28" hidden="1" x14ac:dyDescent="0.2">
      <c r="F1516" t="s">
        <v>7267</v>
      </c>
      <c r="G1516">
        <f>_xlfn.XLOOKUP(SUBSTITUTE(Table6[[#This Row],[rxn]],"'",""),Table1[rxnid2],Table1[kapp (1/h)],MEDIAN(Table1[kapp (1/h)]))</f>
        <v>24803.684102600713</v>
      </c>
      <c r="J1516" t="s">
        <v>1626</v>
      </c>
      <c r="K1516" t="s">
        <v>415</v>
      </c>
      <c r="L1516">
        <v>3.8700296099999998E-6</v>
      </c>
      <c r="M1516" cm="1">
        <f t="array" ref="M1516">(_xlfn._xlws.FILTER(Table3[Column2],Table3[Column2]=Table2[[#This Row],[Column1]],"")=Table2[[#This Row],[Column1]])*Table2[[#This Row],[Column3]]</f>
        <v>0</v>
      </c>
      <c r="P1516" t="s">
        <v>3393</v>
      </c>
      <c r="Q1516" t="str">
        <f>SUBSTITUTE(Table3[[#This Row],[Column1]],"'","")</f>
        <v>RXN-AKGCITta_m_REV-YMR241W</v>
      </c>
      <c r="S1516" t="s">
        <v>1626</v>
      </c>
      <c r="T1516" t="s">
        <v>415</v>
      </c>
      <c r="U1516">
        <v>3.8700296099999998E-6</v>
      </c>
      <c r="V1516" cm="1">
        <f t="array" ref="V1516">(_xlfn._xlws.FILTER(Table3[Column2],Table3[Column2]=Table5[[#This Row],[Column1]],"")=Table5[[#This Row],[Column1]])*Table5[[#This Row],[Column3]]</f>
        <v>0</v>
      </c>
      <c r="X1516" t="s">
        <v>1369</v>
      </c>
      <c r="Y1516" t="s">
        <v>415</v>
      </c>
      <c r="Z1516">
        <v>5.0018143999999998E-8</v>
      </c>
      <c r="AA1516">
        <f>_xlfn.XLOOKUP(Table4[[#This Row],[Column1]],Table2[Column1],Table2[Column3])</f>
        <v>5.0018143999999998E-8</v>
      </c>
      <c r="AB1516">
        <f>(Table4[[#This Row],[old flux]]-Table4[[#This Row],[Column3]])/Table4[[#This Row],[old flux]]</f>
        <v>0</v>
      </c>
    </row>
    <row r="1517" spans="6:28" hidden="1" x14ac:dyDescent="0.2">
      <c r="F1517" t="s">
        <v>7268</v>
      </c>
      <c r="G1517">
        <f>_xlfn.XLOOKUP(SUBSTITUTE(Table6[[#This Row],[rxn]],"'",""),Table1[rxnid2],Table1[kapp (1/h)],MEDIAN(Table1[kapp (1/h)]))</f>
        <v>24803.684102600713</v>
      </c>
      <c r="J1517" t="s">
        <v>1627</v>
      </c>
      <c r="K1517" t="s">
        <v>415</v>
      </c>
      <c r="L1517">
        <v>1.4500487000000001E-8</v>
      </c>
      <c r="M1517" cm="1">
        <f t="array" ref="M1517">(_xlfn._xlws.FILTER(Table3[Column2],Table3[Column2]=Table2[[#This Row],[Column1]],"")=Table2[[#This Row],[Column1]])*Table2[[#This Row],[Column3]]</f>
        <v>0</v>
      </c>
      <c r="P1517" t="s">
        <v>3394</v>
      </c>
      <c r="Q1517" t="str">
        <f>SUBSTITUTE(Table3[[#This Row],[Column1]],"'","")</f>
        <v>RXN-ALLTTt_c_e_FWD-YJR152W</v>
      </c>
      <c r="S1517" t="s">
        <v>1627</v>
      </c>
      <c r="T1517" t="s">
        <v>415</v>
      </c>
      <c r="U1517">
        <v>1.4500487000000001E-8</v>
      </c>
      <c r="V1517" cm="1">
        <f t="array" ref="V1517">(_xlfn._xlws.FILTER(Table3[Column2],Table3[Column2]=Table5[[#This Row],[Column1]],"")=Table5[[#This Row],[Column1]])*Table5[[#This Row],[Column3]]</f>
        <v>0</v>
      </c>
      <c r="X1517" t="s">
        <v>1370</v>
      </c>
      <c r="Y1517" t="s">
        <v>415</v>
      </c>
      <c r="Z1517">
        <v>1.396384912E-6</v>
      </c>
      <c r="AA1517">
        <f>_xlfn.XLOOKUP(Table4[[#This Row],[Column1]],Table2[Column1],Table2[Column3])</f>
        <v>1.396384912E-6</v>
      </c>
      <c r="AB1517">
        <f>(Table4[[#This Row],[old flux]]-Table4[[#This Row],[Column3]])/Table4[[#This Row],[old flux]]</f>
        <v>0</v>
      </c>
    </row>
    <row r="1518" spans="6:28" hidden="1" x14ac:dyDescent="0.2">
      <c r="F1518" t="s">
        <v>7269</v>
      </c>
      <c r="G1518">
        <f>_xlfn.XLOOKUP(SUBSTITUTE(Table6[[#This Row],[rxn]],"'",""),Table1[rxnid2],Table1[kapp (1/h)],MEDIAN(Table1[kapp (1/h)]))</f>
        <v>24803.684102600713</v>
      </c>
      <c r="J1518" t="s">
        <v>1628</v>
      </c>
      <c r="K1518" t="s">
        <v>415</v>
      </c>
      <c r="L1518">
        <v>4.2550013000000001E-8</v>
      </c>
      <c r="M1518" cm="1">
        <f t="array" ref="M1518">(_xlfn._xlws.FILTER(Table3[Column2],Table3[Column2]=Table2[[#This Row],[Column1]],"")=Table2[[#This Row],[Column1]])*Table2[[#This Row],[Column3]]</f>
        <v>0</v>
      </c>
      <c r="P1518" t="s">
        <v>3395</v>
      </c>
      <c r="Q1518" t="str">
        <f>SUBSTITUTE(Table3[[#This Row],[Column1]],"'","")</f>
        <v>RXN-ALLTNt_c_e_FWD-YIR028W</v>
      </c>
      <c r="S1518" t="s">
        <v>1628</v>
      </c>
      <c r="T1518" t="s">
        <v>415</v>
      </c>
      <c r="U1518">
        <v>4.2550013000000001E-8</v>
      </c>
      <c r="V1518" cm="1">
        <f t="array" ref="V1518">(_xlfn._xlws.FILTER(Table3[Column2],Table3[Column2]=Table5[[#This Row],[Column1]],"")=Table5[[#This Row],[Column1]])*Table5[[#This Row],[Column3]]</f>
        <v>0</v>
      </c>
      <c r="X1518" t="s">
        <v>1371</v>
      </c>
      <c r="Y1518" t="s">
        <v>415</v>
      </c>
      <c r="Z1518">
        <v>4.7619083000000002E-7</v>
      </c>
      <c r="AA1518">
        <f>_xlfn.XLOOKUP(Table4[[#This Row],[Column1]],Table2[Column1],Table2[Column3])</f>
        <v>4.7619083000000002E-7</v>
      </c>
      <c r="AB1518">
        <f>(Table4[[#This Row],[old flux]]-Table4[[#This Row],[Column3]])/Table4[[#This Row],[old flux]]</f>
        <v>0</v>
      </c>
    </row>
    <row r="1519" spans="6:28" hidden="1" x14ac:dyDescent="0.2">
      <c r="F1519" t="s">
        <v>7270</v>
      </c>
      <c r="G1519">
        <f>_xlfn.XLOOKUP(SUBSTITUTE(Table6[[#This Row],[rxn]],"'",""),Table1[rxnid2],Table1[kapp (1/h)],MEDIAN(Table1[kapp (1/h)]))</f>
        <v>24803.684102600713</v>
      </c>
      <c r="J1519" t="s">
        <v>1629</v>
      </c>
      <c r="K1519" t="s">
        <v>415</v>
      </c>
      <c r="L1519">
        <v>5.2572809467999998E-5</v>
      </c>
      <c r="M1519" cm="1">
        <f t="array" ref="M1519">(_xlfn._xlws.FILTER(Table3[Column2],Table3[Column2]=Table2[[#This Row],[Column1]],"")=Table2[[#This Row],[Column1]])*Table2[[#This Row],[Column3]]</f>
        <v>0</v>
      </c>
      <c r="P1519" t="s">
        <v>3396</v>
      </c>
      <c r="Q1519" t="str">
        <f>SUBSTITUTE(Table3[[#This Row],[Column1]],"'","")</f>
        <v>RXN-NH4t_c_e_FWD-YDR384C</v>
      </c>
      <c r="S1519" t="s">
        <v>1629</v>
      </c>
      <c r="T1519" t="s">
        <v>415</v>
      </c>
      <c r="U1519">
        <v>5.2572809467999998E-5</v>
      </c>
      <c r="V1519" cm="1">
        <f t="array" ref="V1519">(_xlfn._xlws.FILTER(Table3[Column2],Table3[Column2]=Table5[[#This Row],[Column1]],"")=Table5[[#This Row],[Column1]])*Table5[[#This Row],[Column3]]</f>
        <v>0</v>
      </c>
      <c r="X1519" t="s">
        <v>1372</v>
      </c>
      <c r="Y1519" t="s">
        <v>415</v>
      </c>
      <c r="Z1519">
        <v>3.9531851100000002E-7</v>
      </c>
      <c r="AA1519">
        <f>_xlfn.XLOOKUP(Table4[[#This Row],[Column1]],Table2[Column1],Table2[Column3])</f>
        <v>3.9531851100000002E-7</v>
      </c>
      <c r="AB1519">
        <f>(Table4[[#This Row],[old flux]]-Table4[[#This Row],[Column3]])/Table4[[#This Row],[old flux]]</f>
        <v>0</v>
      </c>
    </row>
    <row r="1520" spans="6:28" hidden="1" x14ac:dyDescent="0.2">
      <c r="F1520" t="s">
        <v>7271</v>
      </c>
      <c r="G1520">
        <f>_xlfn.XLOOKUP(SUBSTITUTE(Table6[[#This Row],[rxn]],"'",""),Table1[rxnid2],Table1[kapp (1/h)],MEDIAN(Table1[kapp (1/h)]))</f>
        <v>24803.684102600713</v>
      </c>
      <c r="J1520" t="s">
        <v>1630</v>
      </c>
      <c r="K1520" t="s">
        <v>415</v>
      </c>
      <c r="L1520">
        <v>7.2952778499999995E-7</v>
      </c>
      <c r="M1520" cm="1">
        <f t="array" ref="M1520">(_xlfn._xlws.FILTER(Table3[Column2],Table3[Column2]=Table2[[#This Row],[Column1]],"")=Table2[[#This Row],[Column1]])*Table2[[#This Row],[Column3]]</f>
        <v>0</v>
      </c>
      <c r="P1520" t="s">
        <v>3397</v>
      </c>
      <c r="Q1520" t="str">
        <f>SUBSTITUTE(Table3[[#This Row],[Column1]],"'","")</f>
        <v>RXN-NH4t_c_e_REV-YDR384C</v>
      </c>
      <c r="S1520" t="s">
        <v>1630</v>
      </c>
      <c r="T1520" t="s">
        <v>415</v>
      </c>
      <c r="U1520">
        <v>7.2952778499999995E-7</v>
      </c>
      <c r="V1520" cm="1">
        <f t="array" ref="V1520">(_xlfn._xlws.FILTER(Table3[Column2],Table3[Column2]=Table5[[#This Row],[Column1]],"")=Table5[[#This Row],[Column1]])*Table5[[#This Row],[Column3]]</f>
        <v>0</v>
      </c>
      <c r="X1520" t="s">
        <v>1373</v>
      </c>
      <c r="Y1520" t="s">
        <v>415</v>
      </c>
      <c r="Z1520">
        <v>5.1426712000000002E-8</v>
      </c>
      <c r="AA1520">
        <f>_xlfn.XLOOKUP(Table4[[#This Row],[Column1]],Table2[Column1],Table2[Column3])</f>
        <v>5.1426712000000002E-8</v>
      </c>
      <c r="AB1520">
        <f>(Table4[[#This Row],[old flux]]-Table4[[#This Row],[Column3]])/Table4[[#This Row],[old flux]]</f>
        <v>0</v>
      </c>
    </row>
    <row r="1521" spans="6:28" hidden="1" x14ac:dyDescent="0.2">
      <c r="F1521" t="s">
        <v>7272</v>
      </c>
      <c r="G1521">
        <f>_xlfn.XLOOKUP(SUBSTITUTE(Table6[[#This Row],[rxn]],"'",""),Table1[rxnid2],Table1[kapp (1/h)],MEDIAN(Table1[kapp (1/h)]))</f>
        <v>24803.684102600713</v>
      </c>
      <c r="J1521" t="s">
        <v>1631</v>
      </c>
      <c r="K1521" t="s">
        <v>415</v>
      </c>
      <c r="L1521">
        <v>1.8427123E-8</v>
      </c>
      <c r="M1521" cm="1">
        <f t="array" ref="M1521">(_xlfn._xlws.FILTER(Table3[Column2],Table3[Column2]=Table2[[#This Row],[Column1]],"")=Table2[[#This Row],[Column1]])*Table2[[#This Row],[Column3]]</f>
        <v>0</v>
      </c>
      <c r="P1521" t="s">
        <v>3398</v>
      </c>
      <c r="Q1521" t="str">
        <f>SUBSTITUTE(Table3[[#This Row],[Column1]],"'","")</f>
        <v>RXN-NH4t_c_e_FWD-YPR138C</v>
      </c>
      <c r="S1521" t="s">
        <v>1631</v>
      </c>
      <c r="T1521" t="s">
        <v>415</v>
      </c>
      <c r="U1521">
        <v>1.8427123E-8</v>
      </c>
      <c r="V1521" cm="1">
        <f t="array" ref="V1521">(_xlfn._xlws.FILTER(Table3[Column2],Table3[Column2]=Table5[[#This Row],[Column1]],"")=Table5[[#This Row],[Column1]])*Table5[[#This Row],[Column3]]</f>
        <v>0</v>
      </c>
      <c r="X1521" t="s">
        <v>1374</v>
      </c>
      <c r="Y1521" t="s">
        <v>415</v>
      </c>
      <c r="Z1521">
        <v>1.512566E-8</v>
      </c>
      <c r="AA1521">
        <f>_xlfn.XLOOKUP(Table4[[#This Row],[Column1]],Table2[Column1],Table2[Column3])</f>
        <v>1.512566E-8</v>
      </c>
      <c r="AB1521">
        <f>(Table4[[#This Row],[old flux]]-Table4[[#This Row],[Column3]])/Table4[[#This Row],[old flux]]</f>
        <v>0</v>
      </c>
    </row>
    <row r="1522" spans="6:28" hidden="1" x14ac:dyDescent="0.2">
      <c r="F1522" t="s">
        <v>7273</v>
      </c>
      <c r="G1522">
        <f>_xlfn.XLOOKUP(SUBSTITUTE(Table6[[#This Row],[rxn]],"'",""),Table1[rxnid2],Table1[kapp (1/h)],MEDIAN(Table1[kapp (1/h)]))</f>
        <v>24803.684102600713</v>
      </c>
      <c r="J1522" t="s">
        <v>1632</v>
      </c>
      <c r="K1522" t="s">
        <v>415</v>
      </c>
      <c r="L1522">
        <v>1.06650848E-7</v>
      </c>
      <c r="M1522" cm="1">
        <f t="array" ref="M1522">(_xlfn._xlws.FILTER(Table3[Column2],Table3[Column2]=Table2[[#This Row],[Column1]],"")=Table2[[#This Row],[Column1]])*Table2[[#This Row],[Column3]]</f>
        <v>0</v>
      </c>
      <c r="P1522" t="s">
        <v>3399</v>
      </c>
      <c r="Q1522" t="str">
        <f>SUBSTITUTE(Table3[[#This Row],[Column1]],"'","")</f>
        <v>RXN-NH4t_c_e_REV-YPR138C</v>
      </c>
      <c r="S1522" t="s">
        <v>1632</v>
      </c>
      <c r="T1522" t="s">
        <v>415</v>
      </c>
      <c r="U1522">
        <v>1.06650848E-7</v>
      </c>
      <c r="V1522" cm="1">
        <f t="array" ref="V1522">(_xlfn._xlws.FILTER(Table3[Column2],Table3[Column2]=Table5[[#This Row],[Column1]],"")=Table5[[#This Row],[Column1]])*Table5[[#This Row],[Column3]]</f>
        <v>0</v>
      </c>
      <c r="X1522" t="s">
        <v>5546</v>
      </c>
      <c r="Y1522" t="s">
        <v>415</v>
      </c>
      <c r="Z1522">
        <v>2.4247440000000001E-9</v>
      </c>
      <c r="AA1522" t="e">
        <f>_xlfn.XLOOKUP(Table4[[#This Row],[Column1]],Table2[Column1],Table2[Column3])</f>
        <v>#N/A</v>
      </c>
      <c r="AB1522" t="e">
        <f>(Table4[[#This Row],[old flux]]-Table4[[#This Row],[Column3]])/Table4[[#This Row],[old flux]]</f>
        <v>#N/A</v>
      </c>
    </row>
    <row r="1523" spans="6:28" hidden="1" x14ac:dyDescent="0.2">
      <c r="F1523" t="s">
        <v>7274</v>
      </c>
      <c r="G1523">
        <f>_xlfn.XLOOKUP(SUBSTITUTE(Table6[[#This Row],[rxn]],"'",""),Table1[rxnid2],Table1[kapp (1/h)],MEDIAN(Table1[kapp (1/h)]))</f>
        <v>24803.684102600713</v>
      </c>
      <c r="J1523" t="s">
        <v>1633</v>
      </c>
      <c r="K1523" t="s">
        <v>415</v>
      </c>
      <c r="L1523">
        <v>7.4306168999999995E-8</v>
      </c>
      <c r="M1523" cm="1">
        <f t="array" ref="M1523">(_xlfn._xlws.FILTER(Table3[Column2],Table3[Column2]=Table2[[#This Row],[Column1]],"")=Table2[[#This Row],[Column1]])*Table2[[#This Row],[Column3]]</f>
        <v>0</v>
      </c>
      <c r="P1523" t="s">
        <v>3400</v>
      </c>
      <c r="Q1523" t="str">
        <f>SUBSTITUTE(Table3[[#This Row],[Column1]],"'","")</f>
        <v>RXN-NH4t_c_e_FWD-YGR121C</v>
      </c>
      <c r="S1523" t="s">
        <v>1633</v>
      </c>
      <c r="T1523" t="s">
        <v>415</v>
      </c>
      <c r="U1523">
        <v>7.4306168999999995E-8</v>
      </c>
      <c r="V1523" cm="1">
        <f t="array" ref="V1523">(_xlfn._xlws.FILTER(Table3[Column2],Table3[Column2]=Table5[[#This Row],[Column1]],"")=Table5[[#This Row],[Column1]])*Table5[[#This Row],[Column3]]</f>
        <v>0</v>
      </c>
      <c r="X1523" t="s">
        <v>1375</v>
      </c>
      <c r="Y1523" t="s">
        <v>415</v>
      </c>
      <c r="Z1523">
        <v>2.41259276E-7</v>
      </c>
      <c r="AA1523">
        <f>_xlfn.XLOOKUP(Table4[[#This Row],[Column1]],Table2[Column1],Table2[Column3])</f>
        <v>2.41259276E-7</v>
      </c>
      <c r="AB1523">
        <f>(Table4[[#This Row],[old flux]]-Table4[[#This Row],[Column3]])/Table4[[#This Row],[old flux]]</f>
        <v>0</v>
      </c>
    </row>
    <row r="1524" spans="6:28" hidden="1" x14ac:dyDescent="0.2">
      <c r="F1524" t="s">
        <v>7275</v>
      </c>
      <c r="G1524">
        <f>_xlfn.XLOOKUP(SUBSTITUTE(Table6[[#This Row],[rxn]],"'",""),Table1[rxnid2],Table1[kapp (1/h)],MEDIAN(Table1[kapp (1/h)]))</f>
        <v>24803.684102600713</v>
      </c>
      <c r="J1524" t="s">
        <v>1634</v>
      </c>
      <c r="K1524" t="s">
        <v>415</v>
      </c>
      <c r="L1524">
        <v>1.3685297882E-5</v>
      </c>
      <c r="M1524" cm="1">
        <f t="array" ref="M1524">(_xlfn._xlws.FILTER(Table3[Column2],Table3[Column2]=Table2[[#This Row],[Column1]],"")=Table2[[#This Row],[Column1]])*Table2[[#This Row],[Column3]]</f>
        <v>0</v>
      </c>
      <c r="P1524" t="s">
        <v>3401</v>
      </c>
      <c r="Q1524" t="str">
        <f>SUBSTITUTE(Table3[[#This Row],[Column1]],"'","")</f>
        <v>RXN-NH4t_c_e_REV-YGR121C</v>
      </c>
      <c r="S1524" t="s">
        <v>1634</v>
      </c>
      <c r="T1524" t="s">
        <v>415</v>
      </c>
      <c r="U1524">
        <v>1.3685297882E-5</v>
      </c>
      <c r="V1524" cm="1">
        <f t="array" ref="V1524">(_xlfn._xlws.FILTER(Table3[Column2],Table3[Column2]=Table5[[#This Row],[Column1]],"")=Table5[[#This Row],[Column1]])*Table5[[#This Row],[Column3]]</f>
        <v>0</v>
      </c>
      <c r="X1524" t="s">
        <v>1376</v>
      </c>
      <c r="Y1524" t="s">
        <v>415</v>
      </c>
      <c r="Z1524">
        <v>8.2667350999999998E-8</v>
      </c>
      <c r="AA1524">
        <f>_xlfn.XLOOKUP(Table4[[#This Row],[Column1]],Table2[Column1],Table2[Column3])</f>
        <v>8.2667350999999998E-8</v>
      </c>
      <c r="AB1524">
        <f>(Table4[[#This Row],[old flux]]-Table4[[#This Row],[Column3]])/Table4[[#This Row],[old flux]]</f>
        <v>0</v>
      </c>
    </row>
    <row r="1525" spans="6:28" hidden="1" x14ac:dyDescent="0.2">
      <c r="F1525" t="s">
        <v>7276</v>
      </c>
      <c r="G1525">
        <f>_xlfn.XLOOKUP(SUBSTITUTE(Table6[[#This Row],[rxn]],"'",""),Table1[rxnid2],Table1[kapp (1/h)],MEDIAN(Table1[kapp (1/h)]))</f>
        <v>24803.684102600713</v>
      </c>
      <c r="J1525" t="s">
        <v>1635</v>
      </c>
      <c r="K1525" t="s">
        <v>415</v>
      </c>
      <c r="L1525">
        <v>2.0450645469999999E-6</v>
      </c>
      <c r="M1525" cm="1">
        <f t="array" ref="M1525">(_xlfn._xlws.FILTER(Table3[Column2],Table3[Column2]=Table2[[#This Row],[Column1]],"")=Table2[[#This Row],[Column1]])*Table2[[#This Row],[Column3]]</f>
        <v>0</v>
      </c>
      <c r="P1525" t="s">
        <v>3402</v>
      </c>
      <c r="Q1525" t="str">
        <f>SUBSTITUTE(Table3[[#This Row],[Column1]],"'","")</f>
        <v>RXN-NH4t_c_e_FWD-YNL142W</v>
      </c>
      <c r="S1525" t="s">
        <v>1635</v>
      </c>
      <c r="T1525" t="s">
        <v>415</v>
      </c>
      <c r="U1525">
        <v>2.0450645469999999E-6</v>
      </c>
      <c r="V1525" cm="1">
        <f t="array" ref="V1525">(_xlfn._xlws.FILTER(Table3[Column2],Table3[Column2]=Table5[[#This Row],[Column1]],"")=Table5[[#This Row],[Column1]])*Table5[[#This Row],[Column3]]</f>
        <v>0</v>
      </c>
      <c r="X1525" t="s">
        <v>1377</v>
      </c>
      <c r="Y1525" t="s">
        <v>415</v>
      </c>
      <c r="Z1525">
        <v>9.1293735000000002E-8</v>
      </c>
      <c r="AA1525">
        <f>_xlfn.XLOOKUP(Table4[[#This Row],[Column1]],Table2[Column1],Table2[Column3])</f>
        <v>9.1293735000000002E-8</v>
      </c>
      <c r="AB1525">
        <f>(Table4[[#This Row],[old flux]]-Table4[[#This Row],[Column3]])/Table4[[#This Row],[old flux]]</f>
        <v>0</v>
      </c>
    </row>
    <row r="1526" spans="6:28" hidden="1" x14ac:dyDescent="0.2">
      <c r="F1526" t="s">
        <v>7277</v>
      </c>
      <c r="G1526">
        <f>_xlfn.XLOOKUP(SUBSTITUTE(Table6[[#This Row],[rxn]],"'",""),Table1[rxnid2],Table1[kapp (1/h)],MEDIAN(Table1[kapp (1/h)]))</f>
        <v>24803.684102600713</v>
      </c>
      <c r="J1526" t="s">
        <v>1636</v>
      </c>
      <c r="K1526" t="s">
        <v>415</v>
      </c>
      <c r="L1526">
        <v>5.1880219600000004E-7</v>
      </c>
      <c r="M1526" cm="1">
        <f t="array" ref="M1526">(_xlfn._xlws.FILTER(Table3[Column2],Table3[Column2]=Table2[[#This Row],[Column1]],"")=Table2[[#This Row],[Column1]])*Table2[[#This Row],[Column3]]</f>
        <v>0</v>
      </c>
      <c r="P1526" t="s">
        <v>3403</v>
      </c>
      <c r="Q1526" t="str">
        <f>SUBSTITUTE(Table3[[#This Row],[Column1]],"'","")</f>
        <v>RXN-NH4t_c_e_REV-YNL142W</v>
      </c>
      <c r="S1526" t="s">
        <v>1636</v>
      </c>
      <c r="T1526" t="s">
        <v>415</v>
      </c>
      <c r="U1526">
        <v>5.1880219600000004E-7</v>
      </c>
      <c r="V1526" cm="1">
        <f t="array" ref="V1526">(_xlfn._xlws.FILTER(Table3[Column2],Table3[Column2]=Table5[[#This Row],[Column1]],"")=Table5[[#This Row],[Column1]])*Table5[[#This Row],[Column3]]</f>
        <v>0</v>
      </c>
      <c r="X1526" t="s">
        <v>1378</v>
      </c>
      <c r="Y1526" t="s">
        <v>415</v>
      </c>
      <c r="Z1526">
        <v>1.1080727300000001E-7</v>
      </c>
      <c r="AA1526">
        <f>_xlfn.XLOOKUP(Table4[[#This Row],[Column1]],Table2[Column1],Table2[Column3])</f>
        <v>1.1080727300000001E-7</v>
      </c>
      <c r="AB1526">
        <f>(Table4[[#This Row],[old flux]]-Table4[[#This Row],[Column3]])/Table4[[#This Row],[old flux]]</f>
        <v>0</v>
      </c>
    </row>
    <row r="1527" spans="6:28" hidden="1" x14ac:dyDescent="0.2">
      <c r="F1527" t="s">
        <v>7278</v>
      </c>
      <c r="G1527">
        <f>_xlfn.XLOOKUP(SUBSTITUTE(Table6[[#This Row],[rxn]],"'",""),Table1[rxnid2],Table1[kapp (1/h)],MEDIAN(Table1[kapp (1/h)]))</f>
        <v>24803.684102600713</v>
      </c>
      <c r="J1527" t="s">
        <v>1637</v>
      </c>
      <c r="K1527" t="s">
        <v>415</v>
      </c>
      <c r="L1527">
        <v>2.5798935299999998E-7</v>
      </c>
      <c r="M1527" cm="1">
        <f t="array" ref="M1527">(_xlfn._xlws.FILTER(Table3[Column2],Table3[Column2]=Table2[[#This Row],[Column1]],"")=Table2[[#This Row],[Column1]])*Table2[[#This Row],[Column3]]</f>
        <v>0</v>
      </c>
      <c r="P1527" t="s">
        <v>3404</v>
      </c>
      <c r="Q1527" t="str">
        <f>SUBSTITUTE(Table3[[#This Row],[Column1]],"'","")</f>
        <v>RXN-AMPATPt_c_x_FWD-YPR128C</v>
      </c>
      <c r="S1527" t="s">
        <v>1637</v>
      </c>
      <c r="T1527" t="s">
        <v>415</v>
      </c>
      <c r="U1527">
        <v>2.5798935299999998E-7</v>
      </c>
      <c r="V1527" cm="1">
        <f t="array" ref="V1527">(_xlfn._xlws.FILTER(Table3[Column2],Table3[Column2]=Table5[[#This Row],[Column1]],"")=Table5[[#This Row],[Column1]])*Table5[[#This Row],[Column3]]</f>
        <v>0</v>
      </c>
      <c r="X1527" t="s">
        <v>1379</v>
      </c>
      <c r="Y1527" t="s">
        <v>415</v>
      </c>
      <c r="Z1527">
        <v>1.9981672000000001E-8</v>
      </c>
      <c r="AA1527">
        <f>_xlfn.XLOOKUP(Table4[[#This Row],[Column1]],Table2[Column1],Table2[Column3])</f>
        <v>1.9981672000000001E-8</v>
      </c>
      <c r="AB1527">
        <f>(Table4[[#This Row],[old flux]]-Table4[[#This Row],[Column3]])/Table4[[#This Row],[old flux]]</f>
        <v>0</v>
      </c>
    </row>
    <row r="1528" spans="6:28" hidden="1" x14ac:dyDescent="0.2">
      <c r="F1528" t="s">
        <v>7279</v>
      </c>
      <c r="G1528">
        <f>_xlfn.XLOOKUP(SUBSTITUTE(Table6[[#This Row],[rxn]],"'",""),Table1[rxnid2],Table1[kapp (1/h)],MEDIAN(Table1[kapp (1/h)]))</f>
        <v>24803.684102600713</v>
      </c>
      <c r="J1528" t="s">
        <v>1638</v>
      </c>
      <c r="K1528" t="s">
        <v>415</v>
      </c>
      <c r="L1528">
        <v>2.8381391E-8</v>
      </c>
      <c r="M1528" cm="1">
        <f t="array" ref="M1528">(_xlfn._xlws.FILTER(Table3[Column2],Table3[Column2]=Table2[[#This Row],[Column1]],"")=Table2[[#This Row],[Column1]])*Table2[[#This Row],[Column3]]</f>
        <v>0</v>
      </c>
      <c r="P1528" t="s">
        <v>3405</v>
      </c>
      <c r="Q1528" t="str">
        <f>SUBSTITUTE(Table3[[#This Row],[Column1]],"'","")</f>
        <v>RXN-ASPGLUt_c_m_FWD-YPR021C</v>
      </c>
      <c r="S1528" t="s">
        <v>1638</v>
      </c>
      <c r="T1528" t="s">
        <v>415</v>
      </c>
      <c r="U1528">
        <v>2.8381391E-8</v>
      </c>
      <c r="V1528" cm="1">
        <f t="array" ref="V1528">(_xlfn._xlws.FILTER(Table3[Column2],Table3[Column2]=Table5[[#This Row],[Column1]],"")=Table5[[#This Row],[Column1]])*Table5[[#This Row],[Column3]]</f>
        <v>0</v>
      </c>
      <c r="X1528" t="s">
        <v>1380</v>
      </c>
      <c r="Y1528" t="s">
        <v>415</v>
      </c>
      <c r="Z1528">
        <v>1.7765209703000001E-5</v>
      </c>
      <c r="AA1528">
        <f>_xlfn.XLOOKUP(Table4[[#This Row],[Column1]],Table2[Column1],Table2[Column3])</f>
        <v>1.7765209703000001E-5</v>
      </c>
      <c r="AB1528">
        <f>(Table4[[#This Row],[old flux]]-Table4[[#This Row],[Column3]])/Table4[[#This Row],[old flux]]</f>
        <v>0</v>
      </c>
    </row>
    <row r="1529" spans="6:28" hidden="1" x14ac:dyDescent="0.2">
      <c r="F1529" t="s">
        <v>7280</v>
      </c>
      <c r="G1529">
        <f>_xlfn.XLOOKUP(SUBSTITUTE(Table6[[#This Row],[rxn]],"'",""),Table1[rxnid2],Table1[kapp (1/h)],MEDIAN(Table1[kapp (1/h)]))</f>
        <v>24803.684102600713</v>
      </c>
      <c r="J1529" t="s">
        <v>1639</v>
      </c>
      <c r="K1529" t="s">
        <v>415</v>
      </c>
      <c r="L1529">
        <v>3.3922397400000001E-7</v>
      </c>
      <c r="M1529" cm="1">
        <f t="array" ref="M1529">(_xlfn._xlws.FILTER(Table3[Column2],Table3[Column2]=Table2[[#This Row],[Column1]],"")=Table2[[#This Row],[Column1]])*Table2[[#This Row],[Column3]]</f>
        <v>0</v>
      </c>
      <c r="P1529" t="s">
        <v>3406</v>
      </c>
      <c r="Q1529" t="str">
        <f>SUBSTITUTE(Table3[[#This Row],[Column1]],"'","")</f>
        <v>RXN-BTNtps_e_FWD-YGR065C</v>
      </c>
      <c r="S1529" t="s">
        <v>1639</v>
      </c>
      <c r="T1529" t="s">
        <v>415</v>
      </c>
      <c r="U1529">
        <v>3.3922397400000001E-7</v>
      </c>
      <c r="V1529" cm="1">
        <f t="array" ref="V1529">(_xlfn._xlws.FILTER(Table3[Column2],Table3[Column2]=Table5[[#This Row],[Column1]],"")=Table5[[#This Row],[Column1]])*Table5[[#This Row],[Column3]]</f>
        <v>0</v>
      </c>
      <c r="X1529" t="s">
        <v>5547</v>
      </c>
      <c r="Y1529" t="s">
        <v>415</v>
      </c>
      <c r="Z1529">
        <v>2.34498E-10</v>
      </c>
      <c r="AA1529" t="e">
        <f>_xlfn.XLOOKUP(Table4[[#This Row],[Column1]],Table2[Column1],Table2[Column3])</f>
        <v>#N/A</v>
      </c>
      <c r="AB1529" t="e">
        <f>(Table4[[#This Row],[old flux]]-Table4[[#This Row],[Column3]])/Table4[[#This Row],[old flux]]</f>
        <v>#N/A</v>
      </c>
    </row>
    <row r="1530" spans="6:28" hidden="1" x14ac:dyDescent="0.2">
      <c r="F1530" t="s">
        <v>7281</v>
      </c>
      <c r="G1530">
        <f>_xlfn.XLOOKUP(SUBSTITUTE(Table6[[#This Row],[rxn]],"'",""),Table1[rxnid2],Table1[kapp (1/h)],MEDIAN(Table1[kapp (1/h)]))</f>
        <v>24803.684102600713</v>
      </c>
      <c r="J1530" t="s">
        <v>1640</v>
      </c>
      <c r="K1530" t="s">
        <v>415</v>
      </c>
      <c r="L1530">
        <v>1.654613E-8</v>
      </c>
      <c r="M1530" cm="1">
        <f t="array" ref="M1530">(_xlfn._xlws.FILTER(Table3[Column2],Table3[Column2]=Table2[[#This Row],[Column1]],"")=Table2[[#This Row],[Column1]])*Table2[[#This Row],[Column3]]</f>
        <v>0</v>
      </c>
      <c r="P1530" t="s">
        <v>3407</v>
      </c>
      <c r="Q1530" t="str">
        <f>SUBSTITUTE(Table3[[#This Row],[Column1]],"'","")</f>
        <v>RXN-CRNACRNt_c_m_FWD-YOR100C</v>
      </c>
      <c r="S1530" t="s">
        <v>1640</v>
      </c>
      <c r="T1530" t="s">
        <v>415</v>
      </c>
      <c r="U1530">
        <v>1.654613E-8</v>
      </c>
      <c r="V1530" cm="1">
        <f t="array" ref="V1530">(_xlfn._xlws.FILTER(Table3[Column2],Table3[Column2]=Table5[[#This Row],[Column1]],"")=Table5[[#This Row],[Column1]])*Table5[[#This Row],[Column3]]</f>
        <v>0</v>
      </c>
      <c r="X1530" t="s">
        <v>5548</v>
      </c>
      <c r="Y1530" t="s">
        <v>415</v>
      </c>
      <c r="Z1530">
        <v>7.8835699999999999E-9</v>
      </c>
      <c r="AA1530" t="e">
        <f>_xlfn.XLOOKUP(Table4[[#This Row],[Column1]],Table2[Column1],Table2[Column3])</f>
        <v>#N/A</v>
      </c>
      <c r="AB1530" t="e">
        <f>(Table4[[#This Row],[old flux]]-Table4[[#This Row],[Column3]])/Table4[[#This Row],[old flux]]</f>
        <v>#N/A</v>
      </c>
    </row>
    <row r="1531" spans="6:28" hidden="1" x14ac:dyDescent="0.2">
      <c r="F1531" t="s">
        <v>7282</v>
      </c>
      <c r="G1531">
        <f>_xlfn.XLOOKUP(SUBSTITUTE(Table6[[#This Row],[rxn]],"'",""),Table1[rxnid2],Table1[kapp (1/h)],MEDIAN(Table1[kapp (1/h)]))</f>
        <v>24803.684102600713</v>
      </c>
      <c r="J1531" t="s">
        <v>1641</v>
      </c>
      <c r="K1531" t="s">
        <v>415</v>
      </c>
      <c r="L1531">
        <v>2.3780155000000002E-8</v>
      </c>
      <c r="M1531" cm="1">
        <f t="array" ref="M1531">(_xlfn._xlws.FILTER(Table3[Column2],Table3[Column2]=Table2[[#This Row],[Column1]],"")=Table2[[#This Row],[Column1]])*Table2[[#This Row],[Column3]]</f>
        <v>0</v>
      </c>
      <c r="P1531" t="s">
        <v>3408</v>
      </c>
      <c r="Q1531" t="str">
        <f>SUBSTITUTE(Table3[[#This Row],[Column1]],"'","")</f>
        <v>RXN-CER2B24_g_r_FWD-UNKNOWN</v>
      </c>
      <c r="S1531" t="s">
        <v>1641</v>
      </c>
      <c r="T1531" t="s">
        <v>415</v>
      </c>
      <c r="U1531">
        <v>2.3780155000000002E-8</v>
      </c>
      <c r="V1531" cm="1">
        <f t="array" ref="V1531">(_xlfn._xlws.FILTER(Table3[Column2],Table3[Column2]=Table5[[#This Row],[Column1]],"")=Table5[[#This Row],[Column1]])*Table5[[#This Row],[Column3]]</f>
        <v>0</v>
      </c>
      <c r="X1531" t="s">
        <v>1381</v>
      </c>
      <c r="Y1531" t="s">
        <v>415</v>
      </c>
      <c r="Z1531">
        <v>5.7484916999999998E-8</v>
      </c>
      <c r="AA1531">
        <f>_xlfn.XLOOKUP(Table4[[#This Row],[Column1]],Table2[Column1],Table2[Column3])</f>
        <v>5.7484916999999998E-8</v>
      </c>
      <c r="AB1531">
        <f>(Table4[[#This Row],[old flux]]-Table4[[#This Row],[Column3]])/Table4[[#This Row],[old flux]]</f>
        <v>0</v>
      </c>
    </row>
    <row r="1532" spans="6:28" hidden="1" x14ac:dyDescent="0.2">
      <c r="F1532" t="s">
        <v>7283</v>
      </c>
      <c r="G1532">
        <f>_xlfn.XLOOKUP(SUBSTITUTE(Table6[[#This Row],[rxn]],"'",""),Table1[rxnid2],Table1[kapp (1/h)],MEDIAN(Table1[kapp (1/h)]))</f>
        <v>24803.684102600713</v>
      </c>
      <c r="J1532" t="s">
        <v>1642</v>
      </c>
      <c r="K1532" t="s">
        <v>415</v>
      </c>
      <c r="L1532">
        <v>5.5910113000000002E-8</v>
      </c>
      <c r="M1532" cm="1">
        <f t="array" ref="M1532">(_xlfn._xlws.FILTER(Table3[Column2],Table3[Column2]=Table2[[#This Row],[Column1]],"")=Table2[[#This Row],[Column1]])*Table2[[#This Row],[Column3]]</f>
        <v>0</v>
      </c>
      <c r="P1532" t="s">
        <v>3409</v>
      </c>
      <c r="Q1532" t="str">
        <f>SUBSTITUTE(Table3[[#This Row],[Column1]],"'","")</f>
        <v>RXN-CER2B24_g_r_REV-UNKNOWN</v>
      </c>
      <c r="S1532" t="s">
        <v>1642</v>
      </c>
      <c r="T1532" t="s">
        <v>415</v>
      </c>
      <c r="U1532">
        <v>5.5910113000000002E-8</v>
      </c>
      <c r="V1532" cm="1">
        <f t="array" ref="V1532">(_xlfn._xlws.FILTER(Table3[Column2],Table3[Column2]=Table5[[#This Row],[Column1]],"")=Table5[[#This Row],[Column1]])*Table5[[#This Row],[Column3]]</f>
        <v>0</v>
      </c>
      <c r="X1532" t="s">
        <v>1382</v>
      </c>
      <c r="Y1532" t="s">
        <v>415</v>
      </c>
      <c r="Z1532">
        <v>4.3817578999999997E-8</v>
      </c>
      <c r="AA1532">
        <f>_xlfn.XLOOKUP(Table4[[#This Row],[Column1]],Table2[Column1],Table2[Column3])</f>
        <v>4.3817578999999997E-8</v>
      </c>
      <c r="AB1532">
        <f>(Table4[[#This Row],[old flux]]-Table4[[#This Row],[Column3]])/Table4[[#This Row],[old flux]]</f>
        <v>0</v>
      </c>
    </row>
    <row r="1533" spans="6:28" hidden="1" x14ac:dyDescent="0.2">
      <c r="F1533" t="s">
        <v>7284</v>
      </c>
      <c r="G1533">
        <f>_xlfn.XLOOKUP(SUBSTITUTE(Table6[[#This Row],[rxn]],"'",""),Table1[rxnid2],Table1[kapp (1/h)],MEDIAN(Table1[kapp (1/h)]))</f>
        <v>24803.684102600713</v>
      </c>
      <c r="J1533" t="s">
        <v>1643</v>
      </c>
      <c r="K1533" t="s">
        <v>415</v>
      </c>
      <c r="L1533">
        <v>8.3377851699999996E-7</v>
      </c>
      <c r="M1533" cm="1">
        <f t="array" ref="M1533">(_xlfn._xlws.FILTER(Table3[Column2],Table3[Column2]=Table2[[#This Row],[Column1]],"")=Table2[[#This Row],[Column1]])*Table2[[#This Row],[Column3]]</f>
        <v>0</v>
      </c>
      <c r="P1533" t="s">
        <v>3410</v>
      </c>
      <c r="Q1533" t="str">
        <f>SUBSTITUTE(Table3[[#This Row],[Column1]],"'","")</f>
        <v>RXN-CER2B26_g_r_FWD-UNKNOWN</v>
      </c>
      <c r="S1533" t="s">
        <v>1643</v>
      </c>
      <c r="T1533" t="s">
        <v>415</v>
      </c>
      <c r="U1533">
        <v>8.3377851699999996E-7</v>
      </c>
      <c r="V1533" cm="1">
        <f t="array" ref="V1533">(_xlfn._xlws.FILTER(Table3[Column2],Table3[Column2]=Table5[[#This Row],[Column1]],"")=Table5[[#This Row],[Column1]])*Table5[[#This Row],[Column3]]</f>
        <v>0</v>
      </c>
      <c r="X1533" t="s">
        <v>1383</v>
      </c>
      <c r="Y1533" t="s">
        <v>415</v>
      </c>
      <c r="Z1533">
        <v>8.6780788E-8</v>
      </c>
      <c r="AA1533">
        <f>_xlfn.XLOOKUP(Table4[[#This Row],[Column1]],Table2[Column1],Table2[Column3])</f>
        <v>8.6780788E-8</v>
      </c>
      <c r="AB1533">
        <f>(Table4[[#This Row],[old flux]]-Table4[[#This Row],[Column3]])/Table4[[#This Row],[old flux]]</f>
        <v>0</v>
      </c>
    </row>
    <row r="1534" spans="6:28" hidden="1" x14ac:dyDescent="0.2">
      <c r="F1534" t="s">
        <v>7285</v>
      </c>
      <c r="G1534">
        <f>_xlfn.XLOOKUP(SUBSTITUTE(Table6[[#This Row],[rxn]],"'",""),Table1[rxnid2],Table1[kapp (1/h)],MEDIAN(Table1[kapp (1/h)]))</f>
        <v>24803.684102600713</v>
      </c>
      <c r="J1534" t="s">
        <v>1644</v>
      </c>
      <c r="K1534" t="s">
        <v>415</v>
      </c>
      <c r="L1534">
        <v>2.1906311000000001E-8</v>
      </c>
      <c r="M1534" cm="1">
        <f t="array" ref="M1534">(_xlfn._xlws.FILTER(Table3[Column2],Table3[Column2]=Table2[[#This Row],[Column1]],"")=Table2[[#This Row],[Column1]])*Table2[[#This Row],[Column3]]</f>
        <v>0</v>
      </c>
      <c r="P1534" t="s">
        <v>3411</v>
      </c>
      <c r="Q1534" t="str">
        <f>SUBSTITUTE(Table3[[#This Row],[Column1]],"'","")</f>
        <v>RXN-CER2B26_g_r_REV-UNKNOWN</v>
      </c>
      <c r="S1534" t="s">
        <v>1644</v>
      </c>
      <c r="T1534" t="s">
        <v>415</v>
      </c>
      <c r="U1534">
        <v>2.1906311000000001E-8</v>
      </c>
      <c r="V1534" cm="1">
        <f t="array" ref="V1534">(_xlfn._xlws.FILTER(Table3[Column2],Table3[Column2]=Table5[[#This Row],[Column1]],"")=Table5[[#This Row],[Column1]])*Table5[[#This Row],[Column3]]</f>
        <v>0</v>
      </c>
      <c r="X1534" t="s">
        <v>5549</v>
      </c>
      <c r="Y1534" t="s">
        <v>415</v>
      </c>
      <c r="Z1534">
        <v>9.3652210000000008E-9</v>
      </c>
      <c r="AA1534" t="e">
        <f>_xlfn.XLOOKUP(Table4[[#This Row],[Column1]],Table2[Column1],Table2[Column3])</f>
        <v>#N/A</v>
      </c>
      <c r="AB1534" t="e">
        <f>(Table4[[#This Row],[old flux]]-Table4[[#This Row],[Column3]])/Table4[[#This Row],[old flux]]</f>
        <v>#N/A</v>
      </c>
    </row>
    <row r="1535" spans="6:28" hidden="1" x14ac:dyDescent="0.2">
      <c r="F1535" t="s">
        <v>7286</v>
      </c>
      <c r="G1535">
        <f>_xlfn.XLOOKUP(SUBSTITUTE(Table6[[#This Row],[rxn]],"'",""),Table1[rxnid2],Table1[kapp (1/h)],MEDIAN(Table1[kapp (1/h)]))</f>
        <v>24803.684102600713</v>
      </c>
      <c r="J1535" t="s">
        <v>1645</v>
      </c>
      <c r="K1535" t="s">
        <v>415</v>
      </c>
      <c r="L1535">
        <v>2.5442359350000002E-6</v>
      </c>
      <c r="M1535" cm="1">
        <f t="array" ref="M1535">(_xlfn._xlws.FILTER(Table3[Column2],Table3[Column2]=Table2[[#This Row],[Column1]],"")=Table2[[#This Row],[Column1]])*Table2[[#This Row],[Column3]]</f>
        <v>0</v>
      </c>
      <c r="P1535" t="s">
        <v>3412</v>
      </c>
      <c r="Q1535" t="str">
        <f>SUBSTITUTE(Table3[[#This Row],[Column1]],"'","")</f>
        <v>RXN-CHOLtps_e_FWD-YGL077C</v>
      </c>
      <c r="S1535" t="s">
        <v>1645</v>
      </c>
      <c r="T1535" t="s">
        <v>415</v>
      </c>
      <c r="U1535">
        <v>2.5442359350000002E-6</v>
      </c>
      <c r="V1535" cm="1">
        <f t="array" ref="V1535">(_xlfn._xlws.FILTER(Table3[Column2],Table3[Column2]=Table5[[#This Row],[Column1]],"")=Table5[[#This Row],[Column1]])*Table5[[#This Row],[Column3]]</f>
        <v>0</v>
      </c>
      <c r="X1535" t="s">
        <v>1384</v>
      </c>
      <c r="Y1535" t="s">
        <v>415</v>
      </c>
      <c r="Z1535">
        <v>9.4922390000000006E-8</v>
      </c>
      <c r="AA1535">
        <f>_xlfn.XLOOKUP(Table4[[#This Row],[Column1]],Table2[Column1],Table2[Column3])</f>
        <v>9.4922390000000006E-8</v>
      </c>
      <c r="AB1535">
        <f>(Table4[[#This Row],[old flux]]-Table4[[#This Row],[Column3]])/Table4[[#This Row],[old flux]]</f>
        <v>0</v>
      </c>
    </row>
    <row r="1536" spans="6:28" hidden="1" x14ac:dyDescent="0.2">
      <c r="F1536" t="s">
        <v>7287</v>
      </c>
      <c r="G1536">
        <f>_xlfn.XLOOKUP(SUBSTITUTE(Table6[[#This Row],[rxn]],"'",""),Table1[rxnid2],Table1[kapp (1/h)],MEDIAN(Table1[kapp (1/h)]))</f>
        <v>24803.684102600713</v>
      </c>
      <c r="J1536" t="s">
        <v>1646</v>
      </c>
      <c r="K1536" t="s">
        <v>415</v>
      </c>
      <c r="L1536">
        <v>2.6241776999999999E-8</v>
      </c>
      <c r="M1536" cm="1">
        <f t="array" ref="M1536">(_xlfn._xlws.FILTER(Table3[Column2],Table3[Column2]=Table2[[#This Row],[Column1]],"")=Table2[[#This Row],[Column1]])*Table2[[#This Row],[Column3]]</f>
        <v>0</v>
      </c>
      <c r="P1536" t="s">
        <v>3413</v>
      </c>
      <c r="Q1536" t="str">
        <f>SUBSTITUTE(Table3[[#This Row],[Column1]],"'","")</f>
        <v>RXN-CITMALta_m_FWD-YBR291C</v>
      </c>
      <c r="S1536" t="s">
        <v>1646</v>
      </c>
      <c r="T1536" t="s">
        <v>415</v>
      </c>
      <c r="U1536">
        <v>2.6241776999999999E-8</v>
      </c>
      <c r="V1536" cm="1">
        <f t="array" ref="V1536">(_xlfn._xlws.FILTER(Table3[Column2],Table3[Column2]=Table5[[#This Row],[Column1]],"")=Table5[[#This Row],[Column1]])*Table5[[#This Row],[Column3]]</f>
        <v>0</v>
      </c>
      <c r="X1536" t="s">
        <v>1385</v>
      </c>
      <c r="Y1536" t="s">
        <v>415</v>
      </c>
      <c r="Z1536">
        <v>6.2632369770000002E-6</v>
      </c>
      <c r="AA1536">
        <f>_xlfn.XLOOKUP(Table4[[#This Row],[Column1]],Table2[Column1],Table2[Column3])</f>
        <v>6.2632369770000002E-6</v>
      </c>
      <c r="AB1536">
        <f>(Table4[[#This Row],[old flux]]-Table4[[#This Row],[Column3]])/Table4[[#This Row],[old flux]]</f>
        <v>0</v>
      </c>
    </row>
    <row r="1537" spans="6:28" hidden="1" x14ac:dyDescent="0.2">
      <c r="F1537" t="s">
        <v>7288</v>
      </c>
      <c r="G1537">
        <f>_xlfn.XLOOKUP(SUBSTITUTE(Table6[[#This Row],[rxn]],"'",""),Table1[rxnid2],Table1[kapp (1/h)],MEDIAN(Table1[kapp (1/h)]))</f>
        <v>24803.684102600713</v>
      </c>
      <c r="J1537" t="s">
        <v>1647</v>
      </c>
      <c r="K1537" t="s">
        <v>415</v>
      </c>
      <c r="L1537">
        <v>1.3925021000000001E-8</v>
      </c>
      <c r="M1537" cm="1">
        <f t="array" ref="M1537">(_xlfn._xlws.FILTER(Table3[Column2],Table3[Column2]=Table2[[#This Row],[Column1]],"")=Table2[[#This Row],[Column1]])*Table2[[#This Row],[Column3]]</f>
        <v>0</v>
      </c>
      <c r="P1537" t="s">
        <v>3414</v>
      </c>
      <c r="Q1537" t="str">
        <f>SUBSTITUTE(Table3[[#This Row],[Column1]],"'","")</f>
        <v>RXN-CITMALta_m_REV-YBR291C</v>
      </c>
      <c r="S1537" t="s">
        <v>1647</v>
      </c>
      <c r="T1537" t="s">
        <v>415</v>
      </c>
      <c r="U1537">
        <v>1.3925021000000001E-8</v>
      </c>
      <c r="V1537" cm="1">
        <f t="array" ref="V1537">(_xlfn._xlws.FILTER(Table3[Column2],Table3[Column2]=Table5[[#This Row],[Column1]],"")=Table5[[#This Row],[Column1]])*Table5[[#This Row],[Column3]]</f>
        <v>0</v>
      </c>
      <c r="X1537" t="s">
        <v>5550</v>
      </c>
      <c r="Y1537" t="s">
        <v>415</v>
      </c>
      <c r="Z1537">
        <v>4.7066100000000001E-10</v>
      </c>
      <c r="AA1537" t="e">
        <f>_xlfn.XLOOKUP(Table4[[#This Row],[Column1]],Table2[Column1],Table2[Column3])</f>
        <v>#N/A</v>
      </c>
      <c r="AB1537" t="e">
        <f>(Table4[[#This Row],[old flux]]-Table4[[#This Row],[Column3]])/Table4[[#This Row],[old flux]]</f>
        <v>#N/A</v>
      </c>
    </row>
    <row r="1538" spans="6:28" hidden="1" x14ac:dyDescent="0.2">
      <c r="F1538" t="s">
        <v>7289</v>
      </c>
      <c r="G1538">
        <f>_xlfn.XLOOKUP(SUBSTITUTE(Table6[[#This Row],[rxn]],"'",""),Table1[rxnid2],Table1[kapp (1/h)],MEDIAN(Table1[kapp (1/h)]))</f>
        <v>24803.684102600713</v>
      </c>
      <c r="J1538" t="s">
        <v>1648</v>
      </c>
      <c r="K1538" t="s">
        <v>415</v>
      </c>
      <c r="L1538">
        <v>5.8484532E-8</v>
      </c>
      <c r="M1538" cm="1">
        <f t="array" ref="M1538">(_xlfn._xlws.FILTER(Table3[Column2],Table3[Column2]=Table2[[#This Row],[Column1]],"")=Table2[[#This Row],[Column1]])*Table2[[#This Row],[Column3]]</f>
        <v>0</v>
      </c>
      <c r="P1538" t="s">
        <v>3415</v>
      </c>
      <c r="Q1538" t="str">
        <f>SUBSTITUTE(Table3[[#This Row],[Column1]],"'","")</f>
        <v>RXN-CITPEPt_c_m_FWD-YBR291C</v>
      </c>
      <c r="S1538" t="s">
        <v>1648</v>
      </c>
      <c r="T1538" t="s">
        <v>415</v>
      </c>
      <c r="U1538">
        <v>5.8484532E-8</v>
      </c>
      <c r="V1538" cm="1">
        <f t="array" ref="V1538">(_xlfn._xlws.FILTER(Table3[Column2],Table3[Column2]=Table5[[#This Row],[Column1]],"")=Table5[[#This Row],[Column1]])*Table5[[#This Row],[Column3]]</f>
        <v>0</v>
      </c>
      <c r="X1538" t="s">
        <v>1386</v>
      </c>
      <c r="Y1538" t="s">
        <v>415</v>
      </c>
      <c r="Z1538">
        <v>2.4852330400000003E-7</v>
      </c>
      <c r="AA1538">
        <f>_xlfn.XLOOKUP(Table4[[#This Row],[Column1]],Table2[Column1],Table2[Column3])</f>
        <v>2.4852330400000003E-7</v>
      </c>
      <c r="AB1538">
        <f>(Table4[[#This Row],[old flux]]-Table4[[#This Row],[Column3]])/Table4[[#This Row],[old flux]]</f>
        <v>0</v>
      </c>
    </row>
    <row r="1539" spans="6:28" hidden="1" x14ac:dyDescent="0.2">
      <c r="F1539" t="s">
        <v>7290</v>
      </c>
      <c r="G1539">
        <f>_xlfn.XLOOKUP(SUBSTITUTE(Table6[[#This Row],[rxn]],"'",""),Table1[rxnid2],Table1[kapp (1/h)],MEDIAN(Table1[kapp (1/h)]))</f>
        <v>24803.684102600713</v>
      </c>
      <c r="J1539" t="s">
        <v>1649</v>
      </c>
      <c r="K1539" t="s">
        <v>415</v>
      </c>
      <c r="L1539">
        <v>3.25298853E-7</v>
      </c>
      <c r="M1539" cm="1">
        <f t="array" ref="M1539">(_xlfn._xlws.FILTER(Table3[Column2],Table3[Column2]=Table2[[#This Row],[Column1]],"")=Table2[[#This Row],[Column1]])*Table2[[#This Row],[Column3]]</f>
        <v>0</v>
      </c>
      <c r="P1539" t="s">
        <v>3416</v>
      </c>
      <c r="Q1539" t="str">
        <f>SUBSTITUTE(Table3[[#This Row],[Column1]],"'","")</f>
        <v>RXN-CITPEPt_c_m_REV-YBR291C</v>
      </c>
      <c r="S1539" t="s">
        <v>1649</v>
      </c>
      <c r="T1539" t="s">
        <v>415</v>
      </c>
      <c r="U1539">
        <v>3.25298853E-7</v>
      </c>
      <c r="V1539" cm="1">
        <f t="array" ref="V1539">(_xlfn._xlws.FILTER(Table3[Column2],Table3[Column2]=Table5[[#This Row],[Column1]],"")=Table5[[#This Row],[Column1]])*Table5[[#This Row],[Column3]]</f>
        <v>0</v>
      </c>
      <c r="X1539" t="s">
        <v>1387</v>
      </c>
      <c r="Y1539" t="s">
        <v>415</v>
      </c>
      <c r="Z1539">
        <v>1.3058631E-8</v>
      </c>
      <c r="AA1539">
        <f>_xlfn.XLOOKUP(Table4[[#This Row],[Column1]],Table2[Column1],Table2[Column3])</f>
        <v>1.3058631E-8</v>
      </c>
      <c r="AB1539">
        <f>(Table4[[#This Row],[old flux]]-Table4[[#This Row],[Column3]])/Table4[[#This Row],[old flux]]</f>
        <v>0</v>
      </c>
    </row>
    <row r="1540" spans="6:28" hidden="1" x14ac:dyDescent="0.2">
      <c r="F1540" t="s">
        <v>7291</v>
      </c>
      <c r="G1540">
        <f>_xlfn.XLOOKUP(SUBSTITUTE(Table6[[#This Row],[rxn]],"'",""),Table1[rxnid2],Table1[kapp (1/h)],MEDIAN(Table1[kapp (1/h)]))</f>
        <v>24803.684102600713</v>
      </c>
      <c r="J1540" t="s">
        <v>1650</v>
      </c>
      <c r="K1540" t="s">
        <v>415</v>
      </c>
      <c r="L1540">
        <v>1.0734395499999999E-7</v>
      </c>
      <c r="M1540" cm="1">
        <f t="array" ref="M1540">(_xlfn._xlws.FILTER(Table3[Column2],Table3[Column2]=Table2[[#This Row],[Column1]],"")=Table2[[#This Row],[Column1]])*Table2[[#This Row],[Column3]]</f>
        <v>0</v>
      </c>
      <c r="P1540" t="s">
        <v>3417</v>
      </c>
      <c r="Q1540" t="str">
        <f>SUBSTITUTE(Table3[[#This Row],[Column1]],"'","")</f>
        <v>RXN-CITICITt_c_m_FWD-YBR291C</v>
      </c>
      <c r="S1540" t="s">
        <v>1650</v>
      </c>
      <c r="T1540" t="s">
        <v>415</v>
      </c>
      <c r="U1540">
        <v>1.0734395499999999E-7</v>
      </c>
      <c r="V1540" cm="1">
        <f t="array" ref="V1540">(_xlfn._xlws.FILTER(Table3[Column2],Table3[Column2]=Table5[[#This Row],[Column1]],"")=Table5[[#This Row],[Column1]])*Table5[[#This Row],[Column3]]</f>
        <v>0</v>
      </c>
      <c r="X1540" t="s">
        <v>1388</v>
      </c>
      <c r="Y1540" t="s">
        <v>415</v>
      </c>
      <c r="Z1540">
        <v>1.3098715000000001E-8</v>
      </c>
      <c r="AA1540">
        <f>_xlfn.XLOOKUP(Table4[[#This Row],[Column1]],Table2[Column1],Table2[Column3])</f>
        <v>1.3098715000000001E-8</v>
      </c>
      <c r="AB1540">
        <f>(Table4[[#This Row],[old flux]]-Table4[[#This Row],[Column3]])/Table4[[#This Row],[old flux]]</f>
        <v>0</v>
      </c>
    </row>
    <row r="1541" spans="6:28" hidden="1" x14ac:dyDescent="0.2">
      <c r="F1541" t="s">
        <v>7292</v>
      </c>
      <c r="G1541">
        <f>_xlfn.XLOOKUP(SUBSTITUTE(Table6[[#This Row],[rxn]],"'",""),Table1[rxnid2],Table1[kapp (1/h)],MEDIAN(Table1[kapp (1/h)]))</f>
        <v>24803.684102600713</v>
      </c>
      <c r="J1541" t="s">
        <v>1651</v>
      </c>
      <c r="K1541" t="s">
        <v>415</v>
      </c>
      <c r="L1541">
        <v>1.9350148049999999E-6</v>
      </c>
      <c r="M1541" cm="1">
        <f t="array" ref="M1541">(_xlfn._xlws.FILTER(Table3[Column2],Table3[Column2]=Table2[[#This Row],[Column1]],"")=Table2[[#This Row],[Column1]])*Table2[[#This Row],[Column3]]</f>
        <v>0</v>
      </c>
      <c r="P1541" t="s">
        <v>3418</v>
      </c>
      <c r="Q1541" t="str">
        <f>SUBSTITUTE(Table3[[#This Row],[Column1]],"'","")</f>
        <v>RXN-CITICITt_c_m_REV-YBR291C</v>
      </c>
      <c r="S1541" t="s">
        <v>1651</v>
      </c>
      <c r="T1541" t="s">
        <v>415</v>
      </c>
      <c r="U1541">
        <v>1.9350148049999999E-6</v>
      </c>
      <c r="V1541" cm="1">
        <f t="array" ref="V1541">(_xlfn._xlws.FILTER(Table3[Column2],Table3[Column2]=Table5[[#This Row],[Column1]],"")=Table5[[#This Row],[Column1]])*Table5[[#This Row],[Column3]]</f>
        <v>0</v>
      </c>
      <c r="X1541" t="s">
        <v>5551</v>
      </c>
      <c r="Y1541" t="s">
        <v>415</v>
      </c>
      <c r="Z1541">
        <v>8.7101400000000001E-10</v>
      </c>
      <c r="AA1541" t="e">
        <f>_xlfn.XLOOKUP(Table4[[#This Row],[Column1]],Table2[Column1],Table2[Column3])</f>
        <v>#N/A</v>
      </c>
      <c r="AB1541" t="e">
        <f>(Table4[[#This Row],[old flux]]-Table4[[#This Row],[Column3]])/Table4[[#This Row],[old flux]]</f>
        <v>#N/A</v>
      </c>
    </row>
    <row r="1542" spans="6:28" hidden="1" x14ac:dyDescent="0.2">
      <c r="F1542" t="s">
        <v>7293</v>
      </c>
      <c r="G1542">
        <f>_xlfn.XLOOKUP(SUBSTITUTE(Table6[[#This Row],[rxn]],"'",""),Table1[rxnid2],Table1[kapp (1/h)],MEDIAN(Table1[kapp (1/h)]))</f>
        <v>24803.684102600713</v>
      </c>
      <c r="J1542" t="s">
        <v>1652</v>
      </c>
      <c r="K1542" t="s">
        <v>415</v>
      </c>
      <c r="L1542">
        <v>3.9649962999999999E-8</v>
      </c>
      <c r="M1542" cm="1">
        <f t="array" ref="M1542">(_xlfn._xlws.FILTER(Table3[Column2],Table3[Column2]=Table2[[#This Row],[Column1]],"")=Table2[[#This Row],[Column1]])*Table2[[#This Row],[Column3]]</f>
        <v>0</v>
      </c>
      <c r="P1542" t="s">
        <v>3419</v>
      </c>
      <c r="Q1542" t="str">
        <f>SUBSTITUTE(Table3[[#This Row],[Column1]],"'","")</f>
        <v>RXN-COAt_c_m_FWD-YHR002W</v>
      </c>
      <c r="S1542" t="s">
        <v>1652</v>
      </c>
      <c r="T1542" t="s">
        <v>415</v>
      </c>
      <c r="U1542">
        <v>3.9649962999999999E-8</v>
      </c>
      <c r="V1542" cm="1">
        <f t="array" ref="V1542">(_xlfn._xlws.FILTER(Table3[Column2],Table3[Column2]=Table5[[#This Row],[Column1]],"")=Table5[[#This Row],[Column1]])*Table5[[#This Row],[Column3]]</f>
        <v>0</v>
      </c>
      <c r="X1542" t="s">
        <v>1389</v>
      </c>
      <c r="Y1542" t="s">
        <v>415</v>
      </c>
      <c r="Z1542">
        <v>1.3557894119999999E-6</v>
      </c>
      <c r="AA1542">
        <f>_xlfn.XLOOKUP(Table4[[#This Row],[Column1]],Table2[Column1],Table2[Column3])</f>
        <v>1.3557894119999999E-6</v>
      </c>
      <c r="AB1542">
        <f>(Table4[[#This Row],[old flux]]-Table4[[#This Row],[Column3]])/Table4[[#This Row],[old flux]]</f>
        <v>0</v>
      </c>
    </row>
    <row r="1543" spans="6:28" hidden="1" x14ac:dyDescent="0.2">
      <c r="F1543" t="s">
        <v>7294</v>
      </c>
      <c r="G1543">
        <f>_xlfn.XLOOKUP(SUBSTITUTE(Table6[[#This Row],[rxn]],"'",""),Table1[rxnid2],Table1[kapp (1/h)],MEDIAN(Table1[kapp (1/h)]))</f>
        <v>24803.684102600713</v>
      </c>
      <c r="J1543" t="s">
        <v>1653</v>
      </c>
      <c r="K1543" t="s">
        <v>415</v>
      </c>
      <c r="L1543">
        <v>2.17635307E-7</v>
      </c>
      <c r="M1543" cm="1">
        <f t="array" ref="M1543">(_xlfn._xlws.FILTER(Table3[Column2],Table3[Column2]=Table2[[#This Row],[Column1]],"")=Table2[[#This Row],[Column1]])*Table2[[#This Row],[Column3]]</f>
        <v>0</v>
      </c>
      <c r="P1543" t="s">
        <v>3420</v>
      </c>
      <c r="Q1543" t="str">
        <f>SUBSTITUTE(Table3[[#This Row],[Column1]],"'","")</f>
        <v>RXN-CTPt2_m_FWD-YBR192W</v>
      </c>
      <c r="S1543" t="s">
        <v>1653</v>
      </c>
      <c r="T1543" t="s">
        <v>415</v>
      </c>
      <c r="U1543">
        <v>2.17635307E-7</v>
      </c>
      <c r="V1543" cm="1">
        <f t="array" ref="V1543">(_xlfn._xlws.FILTER(Table3[Column2],Table3[Column2]=Table5[[#This Row],[Column1]],"")=Table5[[#This Row],[Column1]])*Table5[[#This Row],[Column3]]</f>
        <v>0</v>
      </c>
      <c r="X1543" t="s">
        <v>1390</v>
      </c>
      <c r="Y1543" t="s">
        <v>415</v>
      </c>
      <c r="Z1543">
        <v>3.6719037999999998E-8</v>
      </c>
      <c r="AA1543">
        <f>_xlfn.XLOOKUP(Table4[[#This Row],[Column1]],Table2[Column1],Table2[Column3])</f>
        <v>3.6719037999999998E-8</v>
      </c>
      <c r="AB1543">
        <f>(Table4[[#This Row],[old flux]]-Table4[[#This Row],[Column3]])/Table4[[#This Row],[old flux]]</f>
        <v>0</v>
      </c>
    </row>
    <row r="1544" spans="6:28" hidden="1" x14ac:dyDescent="0.2">
      <c r="F1544" t="s">
        <v>7295</v>
      </c>
      <c r="G1544">
        <f>_xlfn.XLOOKUP(SUBSTITUTE(Table6[[#This Row],[rxn]],"'",""),Table1[rxnid2],Table1[kapp (1/h)],MEDIAN(Table1[kapp (1/h)]))</f>
        <v>24803.684102600713</v>
      </c>
      <c r="J1544" t="s">
        <v>1654</v>
      </c>
      <c r="K1544" t="s">
        <v>415</v>
      </c>
      <c r="L1544">
        <v>3.1865701000000003E-8</v>
      </c>
      <c r="M1544" cm="1">
        <f t="array" ref="M1544">(_xlfn._xlws.FILTER(Table3[Column2],Table3[Column2]=Table2[[#This Row],[Column1]],"")=Table2[[#This Row],[Column1]])*Table2[[#This Row],[Column3]]</f>
        <v>0</v>
      </c>
      <c r="P1544" t="s">
        <v>3421</v>
      </c>
      <c r="Q1544" t="str">
        <f>SUBSTITUTE(Table3[[#This Row],[Column1]],"'","")</f>
        <v>RXN-CTPCMPt_c_m_FWD-YBR192W</v>
      </c>
      <c r="S1544" t="s">
        <v>1654</v>
      </c>
      <c r="T1544" t="s">
        <v>415</v>
      </c>
      <c r="U1544">
        <v>3.1865701000000003E-8</v>
      </c>
      <c r="V1544" cm="1">
        <f t="array" ref="V1544">(_xlfn._xlws.FILTER(Table3[Column2],Table3[Column2]=Table5[[#This Row],[Column1]],"")=Table5[[#This Row],[Column1]])*Table5[[#This Row],[Column3]]</f>
        <v>0</v>
      </c>
      <c r="X1544" t="s">
        <v>1391</v>
      </c>
      <c r="Y1544" t="s">
        <v>415</v>
      </c>
      <c r="Z1544">
        <v>1.5182871800000001E-7</v>
      </c>
      <c r="AA1544">
        <f>_xlfn.XLOOKUP(Table4[[#This Row],[Column1]],Table2[Column1],Table2[Column3])</f>
        <v>1.5182871800000001E-7</v>
      </c>
      <c r="AB1544">
        <f>(Table4[[#This Row],[old flux]]-Table4[[#This Row],[Column3]])/Table4[[#This Row],[old flux]]</f>
        <v>0</v>
      </c>
    </row>
    <row r="1545" spans="6:28" hidden="1" x14ac:dyDescent="0.2">
      <c r="F1545" t="s">
        <v>7296</v>
      </c>
      <c r="G1545">
        <f>_xlfn.XLOOKUP(SUBSTITUTE(Table6[[#This Row],[rxn]],"'",""),Table1[rxnid2],Table1[kapp (1/h)],MEDIAN(Table1[kapp (1/h)]))</f>
        <v>24803.684102600713</v>
      </c>
      <c r="J1545" t="s">
        <v>1655</v>
      </c>
      <c r="K1545" t="s">
        <v>415</v>
      </c>
      <c r="L1545">
        <v>1.0767262280000001E-6</v>
      </c>
      <c r="M1545" cm="1">
        <f t="array" ref="M1545">(_xlfn._xlws.FILTER(Table3[Column2],Table3[Column2]=Table2[[#This Row],[Column1]],"")=Table2[[#This Row],[Column1]])*Table2[[#This Row],[Column3]]</f>
        <v>0</v>
      </c>
      <c r="P1545" t="s">
        <v>3422</v>
      </c>
      <c r="Q1545" t="str">
        <f>SUBSTITUTE(Table3[[#This Row],[Column1]],"'","")</f>
        <v>RXN-CYTDtps_e_FWD-YAL022C</v>
      </c>
      <c r="S1545" t="s">
        <v>1655</v>
      </c>
      <c r="T1545" t="s">
        <v>415</v>
      </c>
      <c r="U1545">
        <v>1.0767262280000001E-6</v>
      </c>
      <c r="V1545" cm="1">
        <f t="array" ref="V1545">(_xlfn._xlws.FILTER(Table3[Column2],Table3[Column2]=Table5[[#This Row],[Column1]],"")=Table5[[#This Row],[Column1]])*Table5[[#This Row],[Column3]]</f>
        <v>0</v>
      </c>
      <c r="X1545" t="s">
        <v>5552</v>
      </c>
      <c r="Y1545" t="s">
        <v>415</v>
      </c>
      <c r="Z1545">
        <v>6.7924539999999997E-9</v>
      </c>
      <c r="AA1545" t="e">
        <f>_xlfn.XLOOKUP(Table4[[#This Row],[Column1]],Table2[Column1],Table2[Column3])</f>
        <v>#N/A</v>
      </c>
      <c r="AB1545" t="e">
        <f>(Table4[[#This Row],[old flux]]-Table4[[#This Row],[Column3]])/Table4[[#This Row],[old flux]]</f>
        <v>#N/A</v>
      </c>
    </row>
    <row r="1546" spans="6:28" hidden="1" x14ac:dyDescent="0.2">
      <c r="F1546" t="s">
        <v>7297</v>
      </c>
      <c r="G1546">
        <f>_xlfn.XLOOKUP(SUBSTITUTE(Table6[[#This Row],[rxn]],"'",""),Table1[rxnid2],Table1[kapp (1/h)],MEDIAN(Table1[kapp (1/h)]))</f>
        <v>24803.684102600713</v>
      </c>
      <c r="J1546" t="s">
        <v>1656</v>
      </c>
      <c r="K1546" t="s">
        <v>415</v>
      </c>
      <c r="L1546">
        <v>8.2534183000000005E-8</v>
      </c>
      <c r="M1546" cm="1">
        <f t="array" ref="M1546">(_xlfn._xlws.FILTER(Table3[Column2],Table3[Column2]=Table2[[#This Row],[Column1]],"")=Table2[[#This Row],[Column1]])*Table2[[#This Row],[Column3]]</f>
        <v>0</v>
      </c>
      <c r="P1546" t="s">
        <v>3423</v>
      </c>
      <c r="Q1546" t="str">
        <f>SUBSTITUTE(Table3[[#This Row],[Column1]],"'","")</f>
        <v>RXN-CSNtps_e_FWD-YGL186C</v>
      </c>
      <c r="S1546" t="s">
        <v>1656</v>
      </c>
      <c r="T1546" t="s">
        <v>415</v>
      </c>
      <c r="U1546">
        <v>8.2534183000000005E-8</v>
      </c>
      <c r="V1546" cm="1">
        <f t="array" ref="V1546">(_xlfn._xlws.FILTER(Table3[Column2],Table3[Column2]=Table5[[#This Row],[Column1]],"")=Table5[[#This Row],[Column1]])*Table5[[#This Row],[Column3]]</f>
        <v>0</v>
      </c>
      <c r="X1546" t="s">
        <v>5553</v>
      </c>
      <c r="Y1546" t="s">
        <v>415</v>
      </c>
      <c r="Z1546">
        <v>6.4099999999999996E-10</v>
      </c>
      <c r="AA1546" t="e">
        <f>_xlfn.XLOOKUP(Table4[[#This Row],[Column1]],Table2[Column1],Table2[Column3])</f>
        <v>#N/A</v>
      </c>
      <c r="AB1546" t="e">
        <f>(Table4[[#This Row],[old flux]]-Table4[[#This Row],[Column3]])/Table4[[#This Row],[old flux]]</f>
        <v>#N/A</v>
      </c>
    </row>
    <row r="1547" spans="6:28" hidden="1" x14ac:dyDescent="0.2">
      <c r="F1547" t="s">
        <v>7298</v>
      </c>
      <c r="G1547">
        <f>_xlfn.XLOOKUP(SUBSTITUTE(Table6[[#This Row],[rxn]],"'",""),Table1[rxnid2],Table1[kapp (1/h)],MEDIAN(Table1[kapp (1/h)]))</f>
        <v>24803.684102600713</v>
      </c>
      <c r="J1547" t="s">
        <v>1657</v>
      </c>
      <c r="K1547" t="s">
        <v>415</v>
      </c>
      <c r="L1547">
        <v>2.3084679999999998E-8</v>
      </c>
      <c r="M1547" cm="1">
        <f t="array" ref="M1547">(_xlfn._xlws.FILTER(Table3[Column2],Table3[Column2]=Table2[[#This Row],[Column1]],"")=Table2[[#This Row],[Column1]])*Table2[[#This Row],[Column3]]</f>
        <v>0</v>
      </c>
      <c r="P1547" t="s">
        <v>3424</v>
      </c>
      <c r="Q1547" t="str">
        <f>SUBSTITUTE(Table3[[#This Row],[Column1]],"'","")</f>
        <v>RXN-CSNtps_e_FWD-YER060W</v>
      </c>
      <c r="S1547" t="s">
        <v>1657</v>
      </c>
      <c r="T1547" t="s">
        <v>415</v>
      </c>
      <c r="U1547">
        <v>2.3084679999999998E-8</v>
      </c>
      <c r="V1547" cm="1">
        <f t="array" ref="V1547">(_xlfn._xlws.FILTER(Table3[Column2],Table3[Column2]=Table5[[#This Row],[Column1]],"")=Table5[[#This Row],[Column1]])*Table5[[#This Row],[Column3]]</f>
        <v>0</v>
      </c>
      <c r="X1547" t="s">
        <v>1392</v>
      </c>
      <c r="Y1547" t="s">
        <v>415</v>
      </c>
      <c r="Z1547">
        <v>5.7493654000000001E-8</v>
      </c>
      <c r="AA1547">
        <f>_xlfn.XLOOKUP(Table4[[#This Row],[Column1]],Table2[Column1],Table2[Column3])</f>
        <v>5.7493654000000001E-8</v>
      </c>
      <c r="AB1547">
        <f>(Table4[[#This Row],[old flux]]-Table4[[#This Row],[Column3]])/Table4[[#This Row],[old flux]]</f>
        <v>0</v>
      </c>
    </row>
    <row r="1548" spans="6:28" hidden="1" x14ac:dyDescent="0.2">
      <c r="F1548" t="s">
        <v>7299</v>
      </c>
      <c r="G1548">
        <f>_xlfn.XLOOKUP(SUBSTITUTE(Table6[[#This Row],[rxn]],"'",""),Table1[rxnid2],Table1[kapp (1/h)],MEDIAN(Table1[kapp (1/h)]))</f>
        <v>24803.684102600713</v>
      </c>
      <c r="J1548" t="s">
        <v>1658</v>
      </c>
      <c r="K1548" t="s">
        <v>415</v>
      </c>
      <c r="L1548">
        <v>1.5770115000000001E-7</v>
      </c>
      <c r="M1548" cm="1">
        <f t="array" ref="M1548">(_xlfn._xlws.FILTER(Table3[Column2],Table3[Column2]=Table2[[#This Row],[Column1]],"")=Table2[[#This Row],[Column1]])*Table2[[#This Row],[Column3]]</f>
        <v>0</v>
      </c>
      <c r="P1548" t="s">
        <v>3425</v>
      </c>
      <c r="Q1548" t="str">
        <f>SUBSTITUTE(Table3[[#This Row],[Column1]],"'","")</f>
        <v>RXN-CSNtps_e_FWD-YER060W-A</v>
      </c>
      <c r="S1548" t="s">
        <v>1658</v>
      </c>
      <c r="T1548" t="s">
        <v>415</v>
      </c>
      <c r="U1548">
        <v>1.5770115000000001E-7</v>
      </c>
      <c r="V1548" cm="1">
        <f t="array" ref="V1548">(_xlfn._xlws.FILTER(Table3[Column2],Table3[Column2]=Table5[[#This Row],[Column1]],"")=Table5[[#This Row],[Column1]])*Table5[[#This Row],[Column3]]</f>
        <v>0</v>
      </c>
      <c r="X1548" t="s">
        <v>5554</v>
      </c>
      <c r="Y1548" t="s">
        <v>415</v>
      </c>
      <c r="Z1548">
        <v>1.1250219999999999E-9</v>
      </c>
      <c r="AA1548" t="e">
        <f>_xlfn.XLOOKUP(Table4[[#This Row],[Column1]],Table2[Column1],Table2[Column3])</f>
        <v>#N/A</v>
      </c>
      <c r="AB1548" t="e">
        <f>(Table4[[#This Row],[old flux]]-Table4[[#This Row],[Column3]])/Table4[[#This Row],[old flux]]</f>
        <v>#N/A</v>
      </c>
    </row>
    <row r="1549" spans="6:28" hidden="1" x14ac:dyDescent="0.2">
      <c r="F1549" t="s">
        <v>7300</v>
      </c>
      <c r="G1549">
        <f>_xlfn.XLOOKUP(SUBSTITUTE(Table6[[#This Row],[rxn]],"'",""),Table1[rxnid2],Table1[kapp (1/h)],MEDIAN(Table1[kapp (1/h)]))</f>
        <v>24803.684102600713</v>
      </c>
      <c r="J1549" t="s">
        <v>1659</v>
      </c>
      <c r="K1549" t="s">
        <v>415</v>
      </c>
      <c r="L1549">
        <v>5.9610023999999997E-8</v>
      </c>
      <c r="M1549" cm="1">
        <f t="array" ref="M1549">(_xlfn._xlws.FILTER(Table3[Column2],Table3[Column2]=Table2[[#This Row],[Column1]],"")=Table2[[#This Row],[Column1]])*Table2[[#This Row],[Column3]]</f>
        <v>0</v>
      </c>
      <c r="P1549" t="s">
        <v>3426</v>
      </c>
      <c r="Q1549" t="str">
        <f>SUBSTITUTE(Table3[[#This Row],[Column1]],"'","")</f>
        <v>RXN-CSNtps_e_FWD-YER056C</v>
      </c>
      <c r="S1549" t="s">
        <v>1659</v>
      </c>
      <c r="T1549" t="s">
        <v>415</v>
      </c>
      <c r="U1549">
        <v>5.9610023999999997E-8</v>
      </c>
      <c r="V1549" cm="1">
        <f t="array" ref="V1549">(_xlfn._xlws.FILTER(Table3[Column2],Table3[Column2]=Table5[[#This Row],[Column1]],"")=Table5[[#This Row],[Column1]])*Table5[[#This Row],[Column3]]</f>
        <v>0</v>
      </c>
      <c r="X1549" t="s">
        <v>1393</v>
      </c>
      <c r="Y1549" t="s">
        <v>415</v>
      </c>
      <c r="Z1549">
        <v>9.4166407000000005E-8</v>
      </c>
      <c r="AA1549">
        <f>_xlfn.XLOOKUP(Table4[[#This Row],[Column1]],Table2[Column1],Table2[Column3])</f>
        <v>9.4166407000000005E-8</v>
      </c>
      <c r="AB1549">
        <f>(Table4[[#This Row],[old flux]]-Table4[[#This Row],[Column3]])/Table4[[#This Row],[old flux]]</f>
        <v>0</v>
      </c>
    </row>
    <row r="1550" spans="6:28" hidden="1" x14ac:dyDescent="0.2">
      <c r="F1550" t="s">
        <v>7301</v>
      </c>
      <c r="G1550">
        <f>_xlfn.XLOOKUP(SUBSTITUTE(Table6[[#This Row],[rxn]],"'",""),Table1[rxnid2],Table1[kapp (1/h)],MEDIAN(Table1[kapp (1/h)]))</f>
        <v>24803.684102600713</v>
      </c>
      <c r="J1550" t="s">
        <v>1660</v>
      </c>
      <c r="K1550" t="s">
        <v>415</v>
      </c>
      <c r="L1550">
        <v>2.2275626E-8</v>
      </c>
      <c r="M1550" cm="1">
        <f t="array" ref="M1550">(_xlfn._xlws.FILTER(Table3[Column2],Table3[Column2]=Table2[[#This Row],[Column1]],"")=Table2[[#This Row],[Column1]])*Table2[[#This Row],[Column3]]</f>
        <v>0</v>
      </c>
      <c r="P1550" t="s">
        <v>3427</v>
      </c>
      <c r="Q1550" t="str">
        <f>SUBSTITUTE(Table3[[#This Row],[Column1]],"'","")</f>
        <v>RXN-FRUtps_e_FWD-YOL156W</v>
      </c>
      <c r="S1550" t="s">
        <v>1660</v>
      </c>
      <c r="T1550" t="s">
        <v>415</v>
      </c>
      <c r="U1550">
        <v>2.2275626E-8</v>
      </c>
      <c r="V1550" cm="1">
        <f t="array" ref="V1550">(_xlfn._xlws.FILTER(Table3[Column2],Table3[Column2]=Table5[[#This Row],[Column1]],"")=Table5[[#This Row],[Column1]])*Table5[[#This Row],[Column3]]</f>
        <v>0</v>
      </c>
      <c r="X1550" t="s">
        <v>1394</v>
      </c>
      <c r="Y1550" t="s">
        <v>415</v>
      </c>
      <c r="Z1550">
        <v>1.759993556E-6</v>
      </c>
      <c r="AA1550">
        <f>_xlfn.XLOOKUP(Table4[[#This Row],[Column1]],Table2[Column1],Table2[Column3])</f>
        <v>1.759993556E-6</v>
      </c>
      <c r="AB1550">
        <f>(Table4[[#This Row],[old flux]]-Table4[[#This Row],[Column3]])/Table4[[#This Row],[old flux]]</f>
        <v>0</v>
      </c>
    </row>
    <row r="1551" spans="6:28" hidden="1" x14ac:dyDescent="0.2">
      <c r="F1551" t="s">
        <v>7302</v>
      </c>
      <c r="G1551">
        <f>_xlfn.XLOOKUP(SUBSTITUTE(Table6[[#This Row],[rxn]],"'",""),Table1[rxnid2],Table1[kapp (1/h)],MEDIAN(Table1[kapp (1/h)]))</f>
        <v>24803.684102600713</v>
      </c>
      <c r="J1551" t="s">
        <v>1661</v>
      </c>
      <c r="K1551" t="s">
        <v>415</v>
      </c>
      <c r="L1551">
        <v>4.4015040080000003E-6</v>
      </c>
      <c r="M1551" cm="1">
        <f t="array" ref="M1551">(_xlfn._xlws.FILTER(Table3[Column2],Table3[Column2]=Table2[[#This Row],[Column1]],"")=Table2[[#This Row],[Column1]])*Table2[[#This Row],[Column3]]</f>
        <v>0</v>
      </c>
      <c r="P1551" t="s">
        <v>3428</v>
      </c>
      <c r="Q1551" t="str">
        <f>SUBSTITUTE(Table3[[#This Row],[Column1]],"'","")</f>
        <v>RXN-FRUtps_e_FWD-YEL069C</v>
      </c>
      <c r="S1551" t="s">
        <v>1661</v>
      </c>
      <c r="T1551" t="s">
        <v>415</v>
      </c>
      <c r="U1551">
        <v>4.4015040080000003E-6</v>
      </c>
      <c r="V1551" cm="1">
        <f t="array" ref="V1551">(_xlfn._xlws.FILTER(Table3[Column2],Table3[Column2]=Table5[[#This Row],[Column1]],"")=Table5[[#This Row],[Column1]])*Table5[[#This Row],[Column3]]</f>
        <v>0</v>
      </c>
      <c r="X1551" t="s">
        <v>1395</v>
      </c>
      <c r="Y1551" t="s">
        <v>415</v>
      </c>
      <c r="Z1551">
        <v>1.3900908E-8</v>
      </c>
      <c r="AA1551">
        <f>_xlfn.XLOOKUP(Table4[[#This Row],[Column1]],Table2[Column1],Table2[Column3])</f>
        <v>1.3900908E-8</v>
      </c>
      <c r="AB1551">
        <f>(Table4[[#This Row],[old flux]]-Table4[[#This Row],[Column3]])/Table4[[#This Row],[old flux]]</f>
        <v>0</v>
      </c>
    </row>
    <row r="1552" spans="6:28" hidden="1" x14ac:dyDescent="0.2">
      <c r="F1552" t="s">
        <v>7303</v>
      </c>
      <c r="G1552">
        <f>_xlfn.XLOOKUP(SUBSTITUTE(Table6[[#This Row],[rxn]],"'",""),Table1[rxnid2],Table1[kapp (1/h)],MEDIAN(Table1[kapp (1/h)]))</f>
        <v>24803.684102600713</v>
      </c>
      <c r="J1552" t="s">
        <v>1662</v>
      </c>
      <c r="K1552" t="s">
        <v>415</v>
      </c>
      <c r="L1552">
        <v>2.8422472499999997E-7</v>
      </c>
      <c r="M1552" cm="1">
        <f t="array" ref="M1552">(_xlfn._xlws.FILTER(Table3[Column2],Table3[Column2]=Table2[[#This Row],[Column1]],"")=Table2[[#This Row],[Column1]])*Table2[[#This Row],[Column3]]</f>
        <v>0</v>
      </c>
      <c r="P1552" t="s">
        <v>3429</v>
      </c>
      <c r="Q1552" t="str">
        <f>SUBSTITUTE(Table3[[#This Row],[Column1]],"'","")</f>
        <v>RXN-FRUtps_e_FWD-YDR342C</v>
      </c>
      <c r="S1552" t="s">
        <v>1662</v>
      </c>
      <c r="T1552" t="s">
        <v>415</v>
      </c>
      <c r="U1552">
        <v>2.8422472499999997E-7</v>
      </c>
      <c r="V1552" cm="1">
        <f t="array" ref="V1552">(_xlfn._xlws.FILTER(Table3[Column2],Table3[Column2]=Table5[[#This Row],[Column1]],"")=Table5[[#This Row],[Column1]])*Table5[[#This Row],[Column3]]</f>
        <v>0</v>
      </c>
      <c r="X1552" t="s">
        <v>1396</v>
      </c>
      <c r="Y1552" t="s">
        <v>415</v>
      </c>
      <c r="Z1552">
        <v>1.1231494E-8</v>
      </c>
      <c r="AA1552">
        <f>_xlfn.XLOOKUP(Table4[[#This Row],[Column1]],Table2[Column1],Table2[Column3])</f>
        <v>1.1231494E-8</v>
      </c>
      <c r="AB1552">
        <f>(Table4[[#This Row],[old flux]]-Table4[[#This Row],[Column3]])/Table4[[#This Row],[old flux]]</f>
        <v>0</v>
      </c>
    </row>
    <row r="1553" spans="6:28" hidden="1" x14ac:dyDescent="0.2">
      <c r="F1553" t="s">
        <v>7304</v>
      </c>
      <c r="G1553">
        <f>_xlfn.XLOOKUP(SUBSTITUTE(Table6[[#This Row],[rxn]],"'",""),Table1[rxnid2],Table1[kapp (1/h)],MEDIAN(Table1[kapp (1/h)]))</f>
        <v>24803.684102600713</v>
      </c>
      <c r="J1553" t="s">
        <v>1663</v>
      </c>
      <c r="K1553" t="s">
        <v>415</v>
      </c>
      <c r="L1553">
        <v>7.8269100380000006E-6</v>
      </c>
      <c r="M1553" cm="1">
        <f t="array" ref="M1553">(_xlfn._xlws.FILTER(Table3[Column2],Table3[Column2]=Table2[[#This Row],[Column1]],"")=Table2[[#This Row],[Column1]])*Table2[[#This Row],[Column3]]</f>
        <v>0</v>
      </c>
      <c r="P1553" t="s">
        <v>3430</v>
      </c>
      <c r="Q1553" t="str">
        <f>SUBSTITUTE(Table3[[#This Row],[Column1]],"'","")</f>
        <v>RXN-FRUtps_e_FWD-YNR072W</v>
      </c>
      <c r="S1553" t="s">
        <v>1663</v>
      </c>
      <c r="T1553" t="s">
        <v>415</v>
      </c>
      <c r="U1553">
        <v>7.8269100380000006E-6</v>
      </c>
      <c r="V1553" cm="1">
        <f t="array" ref="V1553">(_xlfn._xlws.FILTER(Table3[Column2],Table3[Column2]=Table5[[#This Row],[Column1]],"")=Table5[[#This Row],[Column1]])*Table5[[#This Row],[Column3]]</f>
        <v>0</v>
      </c>
      <c r="X1553" t="s">
        <v>5555</v>
      </c>
      <c r="Y1553" t="s">
        <v>415</v>
      </c>
      <c r="Z1553">
        <v>4.3878219999999997E-9</v>
      </c>
      <c r="AA1553" t="e">
        <f>_xlfn.XLOOKUP(Table4[[#This Row],[Column1]],Table2[Column1],Table2[Column3])</f>
        <v>#N/A</v>
      </c>
      <c r="AB1553" t="e">
        <f>(Table4[[#This Row],[old flux]]-Table4[[#This Row],[Column3]])/Table4[[#This Row],[old flux]]</f>
        <v>#N/A</v>
      </c>
    </row>
    <row r="1554" spans="6:28" hidden="1" x14ac:dyDescent="0.2">
      <c r="F1554" t="s">
        <v>7305</v>
      </c>
      <c r="G1554">
        <f>_xlfn.XLOOKUP(SUBSTITUTE(Table6[[#This Row],[rxn]],"'",""),Table1[rxnid2],Table1[kapp (1/h)],MEDIAN(Table1[kapp (1/h)]))</f>
        <v>24803.684102600713</v>
      </c>
      <c r="J1554" t="s">
        <v>1664</v>
      </c>
      <c r="K1554" t="s">
        <v>415</v>
      </c>
      <c r="L1554">
        <v>5.6398544999999998E-8</v>
      </c>
      <c r="M1554" cm="1">
        <f t="array" ref="M1554">(_xlfn._xlws.FILTER(Table3[Column2],Table3[Column2]=Table2[[#This Row],[Column1]],"")=Table2[[#This Row],[Column1]])*Table2[[#This Row],[Column3]]</f>
        <v>0</v>
      </c>
      <c r="P1554" t="s">
        <v>3431</v>
      </c>
      <c r="Q1554" t="str">
        <f>SUBSTITUTE(Table3[[#This Row],[Column1]],"'","")</f>
        <v>RXN-FRUtps_e_FWD-YDR343C</v>
      </c>
      <c r="S1554" t="s">
        <v>1664</v>
      </c>
      <c r="T1554" t="s">
        <v>415</v>
      </c>
      <c r="U1554">
        <v>5.6398544999999998E-8</v>
      </c>
      <c r="V1554" cm="1">
        <f t="array" ref="V1554">(_xlfn._xlws.FILTER(Table3[Column2],Table3[Column2]=Table5[[#This Row],[Column1]],"")=Table5[[#This Row],[Column1]])*Table5[[#This Row],[Column3]]</f>
        <v>0</v>
      </c>
      <c r="X1554" t="s">
        <v>5556</v>
      </c>
      <c r="Y1554" t="s">
        <v>415</v>
      </c>
      <c r="Z1554">
        <v>5.0672400000000002E-10</v>
      </c>
      <c r="AA1554" t="e">
        <f>_xlfn.XLOOKUP(Table4[[#This Row],[Column1]],Table2[Column1],Table2[Column3])</f>
        <v>#N/A</v>
      </c>
      <c r="AB1554" t="e">
        <f>(Table4[[#This Row],[old flux]]-Table4[[#This Row],[Column3]])/Table4[[#This Row],[old flux]]</f>
        <v>#N/A</v>
      </c>
    </row>
    <row r="1555" spans="6:28" hidden="1" x14ac:dyDescent="0.2">
      <c r="F1555" t="s">
        <v>7306</v>
      </c>
      <c r="G1555">
        <f>_xlfn.XLOOKUP(SUBSTITUTE(Table6[[#This Row],[rxn]],"'",""),Table1[rxnid2],Table1[kapp (1/h)],MEDIAN(Table1[kapp (1/h)]))</f>
        <v>24803.684102600713</v>
      </c>
      <c r="J1555" t="s">
        <v>1665</v>
      </c>
      <c r="K1555" t="s">
        <v>415</v>
      </c>
      <c r="L1555">
        <v>4.08570304E-7</v>
      </c>
      <c r="M1555" cm="1">
        <f t="array" ref="M1555">(_xlfn._xlws.FILTER(Table3[Column2],Table3[Column2]=Table2[[#This Row],[Column1]],"")=Table2[[#This Row],[Column1]])*Table2[[#This Row],[Column3]]</f>
        <v>0</v>
      </c>
      <c r="P1555" t="s">
        <v>3432</v>
      </c>
      <c r="Q1555" t="str">
        <f>SUBSTITUTE(Table3[[#This Row],[Column1]],"'","")</f>
        <v>RXN-FRUtps_e_FWD-YJR158W</v>
      </c>
      <c r="S1555" t="s">
        <v>1665</v>
      </c>
      <c r="T1555" t="s">
        <v>415</v>
      </c>
      <c r="U1555">
        <v>4.08570304E-7</v>
      </c>
      <c r="V1555" cm="1">
        <f t="array" ref="V1555">(_xlfn._xlws.FILTER(Table3[Column2],Table3[Column2]=Table5[[#This Row],[Column1]],"")=Table5[[#This Row],[Column1]])*Table5[[#This Row],[Column3]]</f>
        <v>0</v>
      </c>
      <c r="X1555" t="s">
        <v>1397</v>
      </c>
      <c r="Y1555" t="s">
        <v>415</v>
      </c>
      <c r="Z1555">
        <v>3.5378371999999998E-7</v>
      </c>
      <c r="AA1555">
        <f>_xlfn.XLOOKUP(Table4[[#This Row],[Column1]],Table2[Column1],Table2[Column3])</f>
        <v>3.5378371999999998E-7</v>
      </c>
      <c r="AB1555">
        <f>(Table4[[#This Row],[old flux]]-Table4[[#This Row],[Column3]])/Table4[[#This Row],[old flux]]</f>
        <v>0</v>
      </c>
    </row>
    <row r="1556" spans="6:28" hidden="1" x14ac:dyDescent="0.2">
      <c r="F1556" t="s">
        <v>7307</v>
      </c>
      <c r="G1556">
        <f>_xlfn.XLOOKUP(SUBSTITUTE(Table6[[#This Row],[rxn]],"'",""),Table1[rxnid2],Table1[kapp (1/h)],MEDIAN(Table1[kapp (1/h)]))</f>
        <v>24803.684102600713</v>
      </c>
      <c r="J1556" t="s">
        <v>1666</v>
      </c>
      <c r="K1556" t="s">
        <v>415</v>
      </c>
      <c r="L1556">
        <v>4.8162860599999998E-7</v>
      </c>
      <c r="M1556" cm="1">
        <f t="array" ref="M1556">(_xlfn._xlws.FILTER(Table3[Column2],Table3[Column2]=Table2[[#This Row],[Column1]],"")=Table2[[#This Row],[Column1]])*Table2[[#This Row],[Column3]]</f>
        <v>0</v>
      </c>
      <c r="P1556" t="s">
        <v>3433</v>
      </c>
      <c r="Q1556" t="str">
        <f>SUBSTITUTE(Table3[[#This Row],[Column1]],"'","")</f>
        <v>RXN-FRUtps_e_FWD-YHR092C</v>
      </c>
      <c r="S1556" t="s">
        <v>1666</v>
      </c>
      <c r="T1556" t="s">
        <v>415</v>
      </c>
      <c r="U1556">
        <v>4.8162860599999998E-7</v>
      </c>
      <c r="V1556" cm="1">
        <f t="array" ref="V1556">(_xlfn._xlws.FILTER(Table3[Column2],Table3[Column2]=Table5[[#This Row],[Column1]],"")=Table5[[#This Row],[Column1]])*Table5[[#This Row],[Column3]]</f>
        <v>0</v>
      </c>
      <c r="X1556" t="s">
        <v>1398</v>
      </c>
      <c r="Y1556" t="s">
        <v>415</v>
      </c>
      <c r="Z1556">
        <v>2.0588355820000002E-6</v>
      </c>
      <c r="AA1556">
        <f>_xlfn.XLOOKUP(Table4[[#This Row],[Column1]],Table2[Column1],Table2[Column3])</f>
        <v>2.0588355820000002E-6</v>
      </c>
      <c r="AB1556">
        <f>(Table4[[#This Row],[old flux]]-Table4[[#This Row],[Column3]])/Table4[[#This Row],[old flux]]</f>
        <v>0</v>
      </c>
    </row>
    <row r="1557" spans="6:28" hidden="1" x14ac:dyDescent="0.2">
      <c r="F1557" t="s">
        <v>7308</v>
      </c>
      <c r="G1557">
        <f>_xlfn.XLOOKUP(SUBSTITUTE(Table6[[#This Row],[rxn]],"'",""),Table1[rxnid2],Table1[kapp (1/h)],MEDIAN(Table1[kapp (1/h)]))</f>
        <v>24803.684102600713</v>
      </c>
      <c r="J1557" t="s">
        <v>1667</v>
      </c>
      <c r="K1557" t="s">
        <v>415</v>
      </c>
      <c r="L1557">
        <v>3.9731034499999998E-7</v>
      </c>
      <c r="M1557" cm="1">
        <f t="array" ref="M1557">(_xlfn._xlws.FILTER(Table3[Column2],Table3[Column2]=Table2[[#This Row],[Column1]],"")=Table2[[#This Row],[Column1]])*Table2[[#This Row],[Column3]]</f>
        <v>0</v>
      </c>
      <c r="P1557" t="s">
        <v>3434</v>
      </c>
      <c r="Q1557" t="str">
        <f>SUBSTITUTE(Table3[[#This Row],[Column1]],"'","")</f>
        <v>RXN-FRUtps_e_FWD-YDR345C</v>
      </c>
      <c r="S1557" t="s">
        <v>1667</v>
      </c>
      <c r="T1557" t="s">
        <v>415</v>
      </c>
      <c r="U1557">
        <v>3.9731034499999998E-7</v>
      </c>
      <c r="V1557" cm="1">
        <f t="array" ref="V1557">(_xlfn._xlws.FILTER(Table3[Column2],Table3[Column2]=Table5[[#This Row],[Column1]],"")=Table5[[#This Row],[Column1]])*Table5[[#This Row],[Column3]]</f>
        <v>0</v>
      </c>
      <c r="X1557" t="s">
        <v>1399</v>
      </c>
      <c r="Y1557" t="s">
        <v>415</v>
      </c>
      <c r="Z1557">
        <v>7.1116371799999996E-7</v>
      </c>
      <c r="AA1557">
        <f>_xlfn.XLOOKUP(Table4[[#This Row],[Column1]],Table2[Column1],Table2[Column3])</f>
        <v>7.1116371799999996E-7</v>
      </c>
      <c r="AB1557">
        <f>(Table4[[#This Row],[old flux]]-Table4[[#This Row],[Column3]])/Table4[[#This Row],[old flux]]</f>
        <v>0</v>
      </c>
    </row>
    <row r="1558" spans="6:28" hidden="1" x14ac:dyDescent="0.2">
      <c r="F1558" t="s">
        <v>7309</v>
      </c>
      <c r="G1558">
        <f>_xlfn.XLOOKUP(SUBSTITUTE(Table6[[#This Row],[rxn]],"'",""),Table1[rxnid2],Table1[kapp (1/h)],MEDIAN(Table1[kapp (1/h)]))</f>
        <v>24803.684102600713</v>
      </c>
      <c r="J1558" t="s">
        <v>1668</v>
      </c>
      <c r="K1558" t="s">
        <v>415</v>
      </c>
      <c r="L1558">
        <v>1.7855857100000001E-7</v>
      </c>
      <c r="M1558" cm="1">
        <f t="array" ref="M1558">(_xlfn._xlws.FILTER(Table3[Column2],Table3[Column2]=Table2[[#This Row],[Column1]],"")=Table2[[#This Row],[Column1]])*Table2[[#This Row],[Column3]]</f>
        <v>0</v>
      </c>
      <c r="P1558" t="s">
        <v>3435</v>
      </c>
      <c r="Q1558" t="str">
        <f>SUBSTITUTE(Table3[[#This Row],[Column1]],"'","")</f>
        <v>RXN-FRUtps_e_FWD-YJL214W</v>
      </c>
      <c r="S1558" t="s">
        <v>1668</v>
      </c>
      <c r="T1558" t="s">
        <v>415</v>
      </c>
      <c r="U1558">
        <v>1.7855857100000001E-7</v>
      </c>
      <c r="V1558" cm="1">
        <f t="array" ref="V1558">(_xlfn._xlws.FILTER(Table3[Column2],Table3[Column2]=Table5[[#This Row],[Column1]],"")=Table5[[#This Row],[Column1]])*Table5[[#This Row],[Column3]]</f>
        <v>0</v>
      </c>
      <c r="X1558" t="s">
        <v>1400</v>
      </c>
      <c r="Y1558" t="s">
        <v>415</v>
      </c>
      <c r="Z1558">
        <v>1.12449992E-7</v>
      </c>
      <c r="AA1558">
        <f>_xlfn.XLOOKUP(Table4[[#This Row],[Column1]],Table2[Column1],Table2[Column3])</f>
        <v>1.12449992E-7</v>
      </c>
      <c r="AB1558">
        <f>(Table4[[#This Row],[old flux]]-Table4[[#This Row],[Column3]])/Table4[[#This Row],[old flux]]</f>
        <v>0</v>
      </c>
    </row>
    <row r="1559" spans="6:28" hidden="1" x14ac:dyDescent="0.2">
      <c r="F1559" t="s">
        <v>7310</v>
      </c>
      <c r="G1559">
        <f>_xlfn.XLOOKUP(SUBSTITUTE(Table6[[#This Row],[rxn]],"'",""),Table1[rxnid2],Table1[kapp (1/h)],MEDIAN(Table1[kapp (1/h)]))</f>
        <v>24803.684102600713</v>
      </c>
      <c r="J1559" t="s">
        <v>1669</v>
      </c>
      <c r="K1559" t="s">
        <v>415</v>
      </c>
      <c r="L1559">
        <v>1.3007545E-8</v>
      </c>
      <c r="M1559" cm="1">
        <f t="array" ref="M1559">(_xlfn._xlws.FILTER(Table3[Column2],Table3[Column2]=Table2[[#This Row],[Column1]],"")=Table2[[#This Row],[Column1]])*Table2[[#This Row],[Column3]]</f>
        <v>0</v>
      </c>
      <c r="P1559" t="s">
        <v>3436</v>
      </c>
      <c r="Q1559" t="str">
        <f>SUBSTITUTE(Table3[[#This Row],[Column1]],"'","")</f>
        <v>RXN-FRUtps_e_FWD-YMR011W</v>
      </c>
      <c r="S1559" t="s">
        <v>1669</v>
      </c>
      <c r="T1559" t="s">
        <v>415</v>
      </c>
      <c r="U1559">
        <v>1.3007545E-8</v>
      </c>
      <c r="V1559" cm="1">
        <f t="array" ref="V1559">(_xlfn._xlws.FILTER(Table3[Column2],Table3[Column2]=Table5[[#This Row],[Column1]],"")=Table5[[#This Row],[Column1]])*Table5[[#This Row],[Column3]]</f>
        <v>0</v>
      </c>
      <c r="X1559" t="s">
        <v>1401</v>
      </c>
      <c r="Y1559" t="s">
        <v>415</v>
      </c>
      <c r="Z1559">
        <v>1.374279E-8</v>
      </c>
      <c r="AA1559">
        <f>_xlfn.XLOOKUP(Table4[[#This Row],[Column1]],Table2[Column1],Table2[Column3])</f>
        <v>1.374279E-8</v>
      </c>
      <c r="AB1559">
        <f>(Table4[[#This Row],[old flux]]-Table4[[#This Row],[Column3]])/Table4[[#This Row],[old flux]]</f>
        <v>0</v>
      </c>
    </row>
    <row r="1560" spans="6:28" hidden="1" x14ac:dyDescent="0.2">
      <c r="F1560" t="s">
        <v>7311</v>
      </c>
      <c r="G1560">
        <f>_xlfn.XLOOKUP(SUBSTITUTE(Table6[[#This Row],[rxn]],"'",""),Table1[rxnid2],Table1[kapp (1/h)],MEDIAN(Table1[kapp (1/h)]))</f>
        <v>24803.684102600713</v>
      </c>
      <c r="J1560" t="s">
        <v>1670</v>
      </c>
      <c r="K1560" t="s">
        <v>415</v>
      </c>
      <c r="L1560">
        <v>9.4993491000000003E-8</v>
      </c>
      <c r="M1560" cm="1">
        <f t="array" ref="M1560">(_xlfn._xlws.FILTER(Table3[Column2],Table3[Column2]=Table2[[#This Row],[Column1]],"")=Table2[[#This Row],[Column1]])*Table2[[#This Row],[Column3]]</f>
        <v>0</v>
      </c>
      <c r="P1560" t="s">
        <v>3437</v>
      </c>
      <c r="Q1560" t="str">
        <f>SUBSTITUTE(Table3[[#This Row],[Column1]],"'","")</f>
        <v>RXN-FRUtps_e_FWD-YHR094C</v>
      </c>
      <c r="S1560" t="s">
        <v>1670</v>
      </c>
      <c r="T1560" t="s">
        <v>415</v>
      </c>
      <c r="U1560">
        <v>9.4993491000000003E-8</v>
      </c>
      <c r="V1560" cm="1">
        <f t="array" ref="V1560">(_xlfn._xlws.FILTER(Table3[Column2],Table3[Column2]=Table5[[#This Row],[Column1]],"")=Table5[[#This Row],[Column1]])*Table5[[#This Row],[Column3]]</f>
        <v>0</v>
      </c>
      <c r="X1560" t="s">
        <v>1402</v>
      </c>
      <c r="Y1560" t="s">
        <v>415</v>
      </c>
      <c r="Z1560">
        <v>9.1146434E-8</v>
      </c>
      <c r="AA1560">
        <f>_xlfn.XLOOKUP(Table4[[#This Row],[Column1]],Table2[Column1],Table2[Column3])</f>
        <v>9.1146434E-8</v>
      </c>
      <c r="AB1560">
        <f>(Table4[[#This Row],[old flux]]-Table4[[#This Row],[Column3]])/Table4[[#This Row],[old flux]]</f>
        <v>0</v>
      </c>
    </row>
    <row r="1561" spans="6:28" hidden="1" x14ac:dyDescent="0.2">
      <c r="F1561" t="s">
        <v>7312</v>
      </c>
      <c r="G1561">
        <f>_xlfn.XLOOKUP(SUBSTITUTE(Table6[[#This Row],[rxn]],"'",""),Table1[rxnid2],Table1[kapp (1/h)],MEDIAN(Table1[kapp (1/h)]))</f>
        <v>24803.684102600713</v>
      </c>
      <c r="J1561" t="s">
        <v>1671</v>
      </c>
      <c r="K1561" t="s">
        <v>415</v>
      </c>
      <c r="L1561">
        <v>7.9609736100000005E-7</v>
      </c>
      <c r="M1561" cm="1">
        <f t="array" ref="M1561">(_xlfn._xlws.FILTER(Table3[Column2],Table3[Column2]=Table2[[#This Row],[Column1]],"")=Table2[[#This Row],[Column1]])*Table2[[#This Row],[Column3]]</f>
        <v>0</v>
      </c>
      <c r="P1561" t="s">
        <v>3438</v>
      </c>
      <c r="Q1561" t="str">
        <f>SUBSTITUTE(Table3[[#This Row],[Column1]],"'","")</f>
        <v>RXN-FRUtps_e_FWD-YHR096C</v>
      </c>
      <c r="S1561" t="s">
        <v>1671</v>
      </c>
      <c r="T1561" t="s">
        <v>415</v>
      </c>
      <c r="U1561">
        <v>7.9609736100000005E-7</v>
      </c>
      <c r="V1561" cm="1">
        <f t="array" ref="V1561">(_xlfn._xlws.FILTER(Table3[Column2],Table3[Column2]=Table5[[#This Row],[Column1]],"")=Table5[[#This Row],[Column1]])*Table5[[#This Row],[Column3]]</f>
        <v>0</v>
      </c>
      <c r="X1561" t="s">
        <v>5557</v>
      </c>
      <c r="Y1561" t="s">
        <v>415</v>
      </c>
      <c r="Z1561">
        <v>6.6546079999999998E-9</v>
      </c>
      <c r="AA1561" t="e">
        <f>_xlfn.XLOOKUP(Table4[[#This Row],[Column1]],Table2[Column1],Table2[Column3])</f>
        <v>#N/A</v>
      </c>
      <c r="AB1561" t="e">
        <f>(Table4[[#This Row],[old flux]]-Table4[[#This Row],[Column3]])/Table4[[#This Row],[old flux]]</f>
        <v>#N/A</v>
      </c>
    </row>
    <row r="1562" spans="6:28" hidden="1" x14ac:dyDescent="0.2">
      <c r="F1562" t="s">
        <v>7313</v>
      </c>
      <c r="G1562">
        <f>_xlfn.XLOOKUP(SUBSTITUTE(Table6[[#This Row],[rxn]],"'",""),Table1[rxnid2],Table1[kapp (1/h)],MEDIAN(Table1[kapp (1/h)]))</f>
        <v>24803.684102600713</v>
      </c>
      <c r="J1562" t="s">
        <v>1672</v>
      </c>
      <c r="K1562" t="s">
        <v>415</v>
      </c>
      <c r="L1562">
        <v>6.2436978999999995E-8</v>
      </c>
      <c r="M1562" cm="1">
        <f t="array" ref="M1562">(_xlfn._xlws.FILTER(Table3[Column2],Table3[Column2]=Table2[[#This Row],[Column1]],"")=Table2[[#This Row],[Column1]])*Table2[[#This Row],[Column3]]</f>
        <v>0</v>
      </c>
      <c r="P1562" t="s">
        <v>3439</v>
      </c>
      <c r="Q1562" t="str">
        <f>SUBSTITUTE(Table3[[#This Row],[Column1]],"'","")</f>
        <v>RXN-FRUtps_e_FWD-YFL011W</v>
      </c>
      <c r="S1562" t="s">
        <v>1672</v>
      </c>
      <c r="T1562" t="s">
        <v>415</v>
      </c>
      <c r="U1562">
        <v>6.2436978999999995E-8</v>
      </c>
      <c r="V1562" cm="1">
        <f t="array" ref="V1562">(_xlfn._xlws.FILTER(Table3[Column2],Table3[Column2]=Table5[[#This Row],[Column1]],"")=Table5[[#This Row],[Column1]])*Table5[[#This Row],[Column3]]</f>
        <v>0</v>
      </c>
      <c r="X1562" t="s">
        <v>1403</v>
      </c>
      <c r="Y1562" t="s">
        <v>415</v>
      </c>
      <c r="Z1562">
        <v>6.5139764999999994E-8</v>
      </c>
      <c r="AA1562">
        <f>_xlfn.XLOOKUP(Table4[[#This Row],[Column1]],Table2[Column1],Table2[Column3])</f>
        <v>6.5139764999999994E-8</v>
      </c>
      <c r="AB1562">
        <f>(Table4[[#This Row],[old flux]]-Table4[[#This Row],[Column3]])/Table4[[#This Row],[old flux]]</f>
        <v>0</v>
      </c>
    </row>
    <row r="1563" spans="6:28" hidden="1" x14ac:dyDescent="0.2">
      <c r="F1563" t="s">
        <v>7314</v>
      </c>
      <c r="G1563">
        <f>_xlfn.XLOOKUP(SUBSTITUTE(Table6[[#This Row],[rxn]],"'",""),Table1[rxnid2],Table1[kapp (1/h)],MEDIAN(Table1[kapp (1/h)]))</f>
        <v>24803.684102600713</v>
      </c>
      <c r="J1563" t="s">
        <v>1673</v>
      </c>
      <c r="K1563" t="s">
        <v>415</v>
      </c>
      <c r="L1563">
        <v>5.2007774100000005E-7</v>
      </c>
      <c r="M1563" cm="1">
        <f t="array" ref="M1563">(_xlfn._xlws.FILTER(Table3[Column2],Table3[Column2]=Table2[[#This Row],[Column1]],"")=Table2[[#This Row],[Column1]])*Table2[[#This Row],[Column3]]</f>
        <v>0</v>
      </c>
      <c r="P1563" t="s">
        <v>3440</v>
      </c>
      <c r="Q1563" t="str">
        <f>SUBSTITUTE(Table3[[#This Row],[Column1]],"'","")</f>
        <v>RXN-FRUtps_e_FWD-YJL219W</v>
      </c>
      <c r="S1563" t="s">
        <v>1673</v>
      </c>
      <c r="T1563" t="s">
        <v>415</v>
      </c>
      <c r="U1563">
        <v>5.2007774100000005E-7</v>
      </c>
      <c r="V1563" cm="1">
        <f t="array" ref="V1563">(_xlfn._xlws.FILTER(Table3[Column2],Table3[Column2]=Table5[[#This Row],[Column1]],"")=Table5[[#This Row],[Column1]])*Table5[[#This Row],[Column3]]</f>
        <v>0</v>
      </c>
      <c r="X1563" t="s">
        <v>1404</v>
      </c>
      <c r="Y1563" t="s">
        <v>415</v>
      </c>
      <c r="Z1563">
        <v>7.0255601299999995E-7</v>
      </c>
      <c r="AA1563">
        <f>_xlfn.XLOOKUP(Table4[[#This Row],[Column1]],Table2[Column1],Table2[Column3])</f>
        <v>7.0255601299999995E-7</v>
      </c>
      <c r="AB1563">
        <f>(Table4[[#This Row],[old flux]]-Table4[[#This Row],[Column3]])/Table4[[#This Row],[old flux]]</f>
        <v>0</v>
      </c>
    </row>
    <row r="1564" spans="6:28" hidden="1" x14ac:dyDescent="0.2">
      <c r="F1564" t="s">
        <v>7315</v>
      </c>
      <c r="G1564">
        <f>_xlfn.XLOOKUP(SUBSTITUTE(Table6[[#This Row],[rxn]],"'",""),Table1[rxnid2],Table1[kapp (1/h)],MEDIAN(Table1[kapp (1/h)]))</f>
        <v>24803.684102600713</v>
      </c>
      <c r="J1564" t="s">
        <v>1674</v>
      </c>
      <c r="K1564" t="s">
        <v>415</v>
      </c>
      <c r="L1564">
        <v>1.4439157569999999E-6</v>
      </c>
      <c r="M1564" cm="1">
        <f t="array" ref="M1564">(_xlfn._xlws.FILTER(Table3[Column2],Table3[Column2]=Table2[[#This Row],[Column1]],"")=Table2[[#This Row],[Column1]])*Table2[[#This Row],[Column3]]</f>
        <v>0</v>
      </c>
      <c r="P1564" t="s">
        <v>3441</v>
      </c>
      <c r="Q1564" t="str">
        <f>SUBSTITUTE(Table3[[#This Row],[Column1]],"'","")</f>
        <v>RXN-FRUtps_e_FWD-YDL245C</v>
      </c>
      <c r="S1564" t="s">
        <v>1674</v>
      </c>
      <c r="T1564" t="s">
        <v>415</v>
      </c>
      <c r="U1564">
        <v>1.4439157569999999E-6</v>
      </c>
      <c r="V1564" cm="1">
        <f t="array" ref="V1564">(_xlfn._xlws.FILTER(Table3[Column2],Table3[Column2]=Table5[[#This Row],[Column1]],"")=Table5[[#This Row],[Column1]])*Table5[[#This Row],[Column3]]</f>
        <v>0</v>
      </c>
      <c r="X1564" t="s">
        <v>5558</v>
      </c>
      <c r="Y1564" t="s">
        <v>415</v>
      </c>
      <c r="Z1564">
        <v>4.7479960000000001E-9</v>
      </c>
      <c r="AA1564" t="e">
        <f>_xlfn.XLOOKUP(Table4[[#This Row],[Column1]],Table2[Column1],Table2[Column3])</f>
        <v>#N/A</v>
      </c>
      <c r="AB1564" t="e">
        <f>(Table4[[#This Row],[old flux]]-Table4[[#This Row],[Column3]])/Table4[[#This Row],[old flux]]</f>
        <v>#N/A</v>
      </c>
    </row>
    <row r="1565" spans="6:28" hidden="1" x14ac:dyDescent="0.2">
      <c r="F1565" t="s">
        <v>7316</v>
      </c>
      <c r="G1565">
        <f>_xlfn.XLOOKUP(SUBSTITUTE(Table6[[#This Row],[rxn]],"'",""),Table1[rxnid2],Table1[kapp (1/h)],MEDIAN(Table1[kapp (1/h)]))</f>
        <v>24803.684102600713</v>
      </c>
      <c r="J1565" t="s">
        <v>1675</v>
      </c>
      <c r="K1565" t="s">
        <v>415</v>
      </c>
      <c r="L1565">
        <v>1.34135014E-7</v>
      </c>
      <c r="M1565" cm="1">
        <f t="array" ref="M1565">(_xlfn._xlws.FILTER(Table3[Column2],Table3[Column2]=Table2[[#This Row],[Column1]],"")=Table2[[#This Row],[Column1]])*Table2[[#This Row],[Column3]]</f>
        <v>0</v>
      </c>
      <c r="P1565" t="s">
        <v>3442</v>
      </c>
      <c r="Q1565" t="str">
        <f>SUBSTITUTE(Table3[[#This Row],[Column1]],"'","")</f>
        <v>RXN-GALtps_e_FWD-YDR536W</v>
      </c>
      <c r="S1565" t="s">
        <v>1675</v>
      </c>
      <c r="T1565" t="s">
        <v>415</v>
      </c>
      <c r="U1565">
        <v>1.34135014E-7</v>
      </c>
      <c r="V1565" cm="1">
        <f t="array" ref="V1565">(_xlfn._xlws.FILTER(Table3[Column2],Table3[Column2]=Table5[[#This Row],[Column1]],"")=Table5[[#This Row],[Column1]])*Table5[[#This Row],[Column3]]</f>
        <v>0</v>
      </c>
      <c r="X1565" t="s">
        <v>1405</v>
      </c>
      <c r="Y1565" t="s">
        <v>415</v>
      </c>
      <c r="Z1565">
        <v>6.0405559999999997E-8</v>
      </c>
      <c r="AA1565">
        <f>_xlfn.XLOOKUP(Table4[[#This Row],[Column1]],Table2[Column1],Table2[Column3])</f>
        <v>6.0405559999999997E-8</v>
      </c>
      <c r="AB1565">
        <f>(Table4[[#This Row],[old flux]]-Table4[[#This Row],[Column3]])/Table4[[#This Row],[old flux]]</f>
        <v>0</v>
      </c>
    </row>
    <row r="1566" spans="6:28" hidden="1" x14ac:dyDescent="0.2">
      <c r="F1566" t="s">
        <v>7317</v>
      </c>
      <c r="G1566">
        <f>_xlfn.XLOOKUP(SUBSTITUTE(Table6[[#This Row],[rxn]],"'",""),Table1[rxnid2],Table1[kapp (1/h)],MEDIAN(Table1[kapp (1/h)]))</f>
        <v>24803.684102600713</v>
      </c>
      <c r="J1566" t="s">
        <v>1676</v>
      </c>
      <c r="K1566" t="s">
        <v>415</v>
      </c>
      <c r="L1566">
        <v>4.8346282779999997E-6</v>
      </c>
      <c r="M1566" cm="1">
        <f t="array" ref="M1566">(_xlfn._xlws.FILTER(Table3[Column2],Table3[Column2]=Table2[[#This Row],[Column1]],"")=Table2[[#This Row],[Column1]])*Table2[[#This Row],[Column3]]</f>
        <v>0</v>
      </c>
      <c r="P1566" t="s">
        <v>3443</v>
      </c>
      <c r="Q1566" t="str">
        <f>SUBSTITUTE(Table3[[#This Row],[Column1]],"'","")</f>
        <v>RXN-GALtps_e_FWD-YOL156W</v>
      </c>
      <c r="S1566" t="s">
        <v>1676</v>
      </c>
      <c r="T1566" t="s">
        <v>415</v>
      </c>
      <c r="U1566">
        <v>4.8346282779999997E-6</v>
      </c>
      <c r="V1566" cm="1">
        <f t="array" ref="V1566">(_xlfn._xlws.FILTER(Table3[Column2],Table3[Column2]=Table5[[#This Row],[Column1]],"")=Table5[[#This Row],[Column1]])*Table5[[#This Row],[Column3]]</f>
        <v>0</v>
      </c>
      <c r="X1566" t="s">
        <v>1406</v>
      </c>
      <c r="Y1566" t="s">
        <v>415</v>
      </c>
      <c r="Z1566">
        <v>3.7569441999999999E-8</v>
      </c>
      <c r="AA1566">
        <f>_xlfn.XLOOKUP(Table4[[#This Row],[Column1]],Table2[Column1],Table2[Column3])</f>
        <v>3.7569441999999999E-8</v>
      </c>
      <c r="AB1566">
        <f>(Table4[[#This Row],[old flux]]-Table4[[#This Row],[Column3]])/Table4[[#This Row],[old flux]]</f>
        <v>0</v>
      </c>
    </row>
    <row r="1567" spans="6:28" hidden="1" x14ac:dyDescent="0.2">
      <c r="F1567" t="s">
        <v>7318</v>
      </c>
      <c r="G1567">
        <f>_xlfn.XLOOKUP(SUBSTITUTE(Table6[[#This Row],[rxn]],"'",""),Table1[rxnid2],Table1[kapp (1/h)],MEDIAN(Table1[kapp (1/h)]))</f>
        <v>24803.684102600713</v>
      </c>
      <c r="J1567" t="s">
        <v>1677</v>
      </c>
      <c r="K1567" t="s">
        <v>415</v>
      </c>
      <c r="L1567">
        <v>3.4611913999999998E-8</v>
      </c>
      <c r="M1567" cm="1">
        <f t="array" ref="M1567">(_xlfn._xlws.FILTER(Table3[Column2],Table3[Column2]=Table2[[#This Row],[Column1]],"")=Table2[[#This Row],[Column1]])*Table2[[#This Row],[Column3]]</f>
        <v>0</v>
      </c>
      <c r="P1567" t="s">
        <v>3444</v>
      </c>
      <c r="Q1567" t="str">
        <f>SUBSTITUTE(Table3[[#This Row],[Column1]],"'","")</f>
        <v>RXN-GALtps_e_FWD-YFL011W</v>
      </c>
      <c r="S1567" t="s">
        <v>1677</v>
      </c>
      <c r="T1567" t="s">
        <v>415</v>
      </c>
      <c r="U1567">
        <v>3.4611913999999998E-8</v>
      </c>
      <c r="V1567" cm="1">
        <f t="array" ref="V1567">(_xlfn._xlws.FILTER(Table3[Column2],Table3[Column2]=Table5[[#This Row],[Column1]],"")=Table5[[#This Row],[Column1]])*Table5[[#This Row],[Column3]]</f>
        <v>0</v>
      </c>
      <c r="X1567" t="s">
        <v>1407</v>
      </c>
      <c r="Y1567" t="s">
        <v>415</v>
      </c>
      <c r="Z1567">
        <v>2.02951255E-7</v>
      </c>
      <c r="AA1567">
        <f>_xlfn.XLOOKUP(Table4[[#This Row],[Column1]],Table2[Column1],Table2[Column3])</f>
        <v>2.02951255E-7</v>
      </c>
      <c r="AB1567">
        <f>(Table4[[#This Row],[old flux]]-Table4[[#This Row],[Column3]])/Table4[[#This Row],[old flux]]</f>
        <v>0</v>
      </c>
    </row>
    <row r="1568" spans="6:28" hidden="1" x14ac:dyDescent="0.2">
      <c r="F1568" t="s">
        <v>7319</v>
      </c>
      <c r="G1568">
        <f>_xlfn.XLOOKUP(SUBSTITUTE(Table6[[#This Row],[rxn]],"'",""),Table1[rxnid2],Table1[kapp (1/h)],MEDIAN(Table1[kapp (1/h)]))</f>
        <v>24803.684102600713</v>
      </c>
      <c r="J1568" t="s">
        <v>1678</v>
      </c>
      <c r="K1568" t="s">
        <v>415</v>
      </c>
      <c r="L1568">
        <v>3.9008038999999997E-8</v>
      </c>
      <c r="M1568" cm="1">
        <f t="array" ref="M1568">(_xlfn._xlws.FILTER(Table3[Column2],Table3[Column2]=Table2[[#This Row],[Column1]],"")=Table2[[#This Row],[Column1]])*Table2[[#This Row],[Column3]]</f>
        <v>0</v>
      </c>
      <c r="P1568" t="s">
        <v>3445</v>
      </c>
      <c r="Q1568" t="str">
        <f>SUBSTITUTE(Table3[[#This Row],[Column1]],"'","")</f>
        <v>RXN-GALtps_e_FWD-YNL318C</v>
      </c>
      <c r="S1568" t="s">
        <v>1678</v>
      </c>
      <c r="T1568" t="s">
        <v>415</v>
      </c>
      <c r="U1568">
        <v>3.9008038999999997E-8</v>
      </c>
      <c r="V1568" cm="1">
        <f t="array" ref="V1568">(_xlfn._xlws.FILTER(Table3[Column2],Table3[Column2]=Table5[[#This Row],[Column1]],"")=Table5[[#This Row],[Column1]])*Table5[[#This Row],[Column3]]</f>
        <v>0</v>
      </c>
      <c r="X1568" t="s">
        <v>1408</v>
      </c>
      <c r="Y1568" t="s">
        <v>415</v>
      </c>
      <c r="Z1568">
        <v>1.4500477299999999E-7</v>
      </c>
      <c r="AA1568">
        <f>_xlfn.XLOOKUP(Table4[[#This Row],[Column1]],Table2[Column1],Table2[Column3])</f>
        <v>1.4500477299999999E-7</v>
      </c>
      <c r="AB1568">
        <f>(Table4[[#This Row],[old flux]]-Table4[[#This Row],[Column3]])/Table4[[#This Row],[old flux]]</f>
        <v>0</v>
      </c>
    </row>
    <row r="1569" spans="6:28" hidden="1" x14ac:dyDescent="0.2">
      <c r="F1569" t="s">
        <v>7320</v>
      </c>
      <c r="G1569">
        <f>_xlfn.XLOOKUP(SUBSTITUTE(Table6[[#This Row],[rxn]],"'",""),Table1[rxnid2],Table1[kapp (1/h)],MEDIAN(Table1[kapp (1/h)]))</f>
        <v>24803.684102600713</v>
      </c>
      <c r="J1569" t="s">
        <v>1679</v>
      </c>
      <c r="K1569" t="s">
        <v>415</v>
      </c>
      <c r="L1569">
        <v>1.7749398E-8</v>
      </c>
      <c r="M1569" cm="1">
        <f t="array" ref="M1569">(_xlfn._xlws.FILTER(Table3[Column2],Table3[Column2]=Table2[[#This Row],[Column1]],"")=Table2[[#This Row],[Column1]])*Table2[[#This Row],[Column3]]</f>
        <v>0</v>
      </c>
      <c r="P1569" t="s">
        <v>3446</v>
      </c>
      <c r="Q1569" t="str">
        <f>SUBSTITUTE(Table3[[#This Row],[Column1]],"'","")</f>
        <v>RXN-GALtps_e_FWD-YJL219W</v>
      </c>
      <c r="S1569" t="s">
        <v>1679</v>
      </c>
      <c r="T1569" t="s">
        <v>415</v>
      </c>
      <c r="U1569">
        <v>1.7749398E-8</v>
      </c>
      <c r="V1569" cm="1">
        <f t="array" ref="V1569">(_xlfn._xlws.FILTER(Table3[Column2],Table3[Column2]=Table5[[#This Row],[Column1]],"")=Table5[[#This Row],[Column1]])*Table5[[#This Row],[Column3]]</f>
        <v>0</v>
      </c>
      <c r="X1569" t="s">
        <v>5559</v>
      </c>
      <c r="Y1569" t="s">
        <v>415</v>
      </c>
      <c r="Z1569">
        <v>2.030709E-9</v>
      </c>
      <c r="AA1569" t="e">
        <f>_xlfn.XLOOKUP(Table4[[#This Row],[Column1]],Table2[Column1],Table2[Column3])</f>
        <v>#N/A</v>
      </c>
      <c r="AB1569" t="e">
        <f>(Table4[[#This Row],[old flux]]-Table4[[#This Row],[Column3]])/Table4[[#This Row],[old flux]]</f>
        <v>#N/A</v>
      </c>
    </row>
    <row r="1570" spans="6:28" hidden="1" x14ac:dyDescent="0.2">
      <c r="F1570" t="s">
        <v>7321</v>
      </c>
      <c r="G1570">
        <f>_xlfn.XLOOKUP(SUBSTITUTE(Table6[[#This Row],[rxn]],"'",""),Table1[rxnid2],Table1[kapp (1/h)],MEDIAN(Table1[kapp (1/h)]))</f>
        <v>24803.684102600713</v>
      </c>
      <c r="J1570" t="s">
        <v>1680</v>
      </c>
      <c r="K1570" t="s">
        <v>415</v>
      </c>
      <c r="L1570">
        <v>1.2812601999999999E-8</v>
      </c>
      <c r="M1570" cm="1">
        <f t="array" ref="M1570">(_xlfn._xlws.FILTER(Table3[Column2],Table3[Column2]=Table2[[#This Row],[Column1]],"")=Table2[[#This Row],[Column1]])*Table2[[#This Row],[Column3]]</f>
        <v>0</v>
      </c>
      <c r="P1570" t="s">
        <v>3447</v>
      </c>
      <c r="Q1570" t="str">
        <f>SUBSTITUTE(Table3[[#This Row],[Column1]],"'","")</f>
        <v>RXN-GALtps_e_FWD-YLR081W</v>
      </c>
      <c r="S1570" t="s">
        <v>1680</v>
      </c>
      <c r="T1570" t="s">
        <v>415</v>
      </c>
      <c r="U1570">
        <v>1.2812601999999999E-8</v>
      </c>
      <c r="V1570" cm="1">
        <f t="array" ref="V1570">(_xlfn._xlws.FILTER(Table3[Column2],Table3[Column2]=Table5[[#This Row],[Column1]],"")=Table5[[#This Row],[Column1]])*Table5[[#This Row],[Column3]]</f>
        <v>0</v>
      </c>
      <c r="X1570" t="s">
        <v>1409</v>
      </c>
      <c r="Y1570" t="s">
        <v>415</v>
      </c>
      <c r="Z1570">
        <v>1.9146635900000001E-7</v>
      </c>
      <c r="AA1570">
        <f>_xlfn.XLOOKUP(Table4[[#This Row],[Column1]],Table2[Column1],Table2[Column3])</f>
        <v>1.9146635900000001E-7</v>
      </c>
      <c r="AB1570">
        <f>(Table4[[#This Row],[old flux]]-Table4[[#This Row],[Column3]])/Table4[[#This Row],[old flux]]</f>
        <v>0</v>
      </c>
    </row>
    <row r="1571" spans="6:28" hidden="1" x14ac:dyDescent="0.2">
      <c r="F1571" t="s">
        <v>7322</v>
      </c>
      <c r="G1571">
        <f>_xlfn.XLOOKUP(SUBSTITUTE(Table6[[#This Row],[rxn]],"'",""),Table1[rxnid2],Table1[kapp (1/h)],MEDIAN(Table1[kapp (1/h)]))</f>
        <v>24803.684102600713</v>
      </c>
      <c r="J1571" t="s">
        <v>1681</v>
      </c>
      <c r="K1571" t="s">
        <v>415</v>
      </c>
      <c r="L1571">
        <v>2.1669315999999999E-8</v>
      </c>
      <c r="M1571" cm="1">
        <f t="array" ref="M1571">(_xlfn._xlws.FILTER(Table3[Column2],Table3[Column2]=Table2[[#This Row],[Column1]],"")=Table2[[#This Row],[Column1]])*Table2[[#This Row],[Column3]]</f>
        <v>0</v>
      </c>
      <c r="P1571" t="s">
        <v>3448</v>
      </c>
      <c r="Q1571" t="str">
        <f>SUBSTITUTE(Table3[[#This Row],[Column1]],"'","")</f>
        <v>RXN-LACDtps_e_FWD-YKL217W</v>
      </c>
      <c r="S1571" t="s">
        <v>1681</v>
      </c>
      <c r="T1571" t="s">
        <v>415</v>
      </c>
      <c r="U1571">
        <v>2.1669315999999999E-8</v>
      </c>
      <c r="V1571" cm="1">
        <f t="array" ref="V1571">(_xlfn._xlws.FILTER(Table3[Column2],Table3[Column2]=Table5[[#This Row],[Column1]],"")=Table5[[#This Row],[Column1]])*Table5[[#This Row],[Column3]]</f>
        <v>0</v>
      </c>
      <c r="X1571" t="s">
        <v>5560</v>
      </c>
      <c r="Y1571" t="s">
        <v>415</v>
      </c>
      <c r="Z1571">
        <v>6.6137060000000003E-9</v>
      </c>
      <c r="AA1571" t="e">
        <f>_xlfn.XLOOKUP(Table4[[#This Row],[Column1]],Table2[Column1],Table2[Column3])</f>
        <v>#N/A</v>
      </c>
      <c r="AB1571" t="e">
        <f>(Table4[[#This Row],[old flux]]-Table4[[#This Row],[Column3]])/Table4[[#This Row],[old flux]]</f>
        <v>#N/A</v>
      </c>
    </row>
    <row r="1572" spans="6:28" hidden="1" x14ac:dyDescent="0.2">
      <c r="F1572" t="s">
        <v>7323</v>
      </c>
      <c r="G1572">
        <f>_xlfn.XLOOKUP(SUBSTITUTE(Table6[[#This Row],[rxn]],"'",""),Table1[rxnid2],Table1[kapp (1/h)],MEDIAN(Table1[kapp (1/h)]))</f>
        <v>24803.684102600713</v>
      </c>
      <c r="J1572" t="s">
        <v>1682</v>
      </c>
      <c r="K1572" t="s">
        <v>415</v>
      </c>
      <c r="L1572">
        <v>4.9356671000000001E-8</v>
      </c>
      <c r="M1572" cm="1">
        <f t="array" ref="M1572">(_xlfn._xlws.FILTER(Table3[Column2],Table3[Column2]=Table2[[#This Row],[Column1]],"")=Table2[[#This Row],[Column1]])*Table2[[#This Row],[Column3]]</f>
        <v>0</v>
      </c>
      <c r="P1572" t="s">
        <v>3449</v>
      </c>
      <c r="Q1572" t="str">
        <f>SUBSTITUTE(Table3[[#This Row],[Column1]],"'","")</f>
        <v>RXN-LACDtps_e_REV-YKL217W</v>
      </c>
      <c r="S1572" t="s">
        <v>1682</v>
      </c>
      <c r="T1572" t="s">
        <v>415</v>
      </c>
      <c r="U1572">
        <v>4.9356671000000001E-8</v>
      </c>
      <c r="V1572" cm="1">
        <f t="array" ref="V1572">(_xlfn._xlws.FILTER(Table3[Column2],Table3[Column2]=Table5[[#This Row],[Column1]],"")=Table5[[#This Row],[Column1]])*Table5[[#This Row],[Column3]]</f>
        <v>0</v>
      </c>
      <c r="X1572" t="s">
        <v>1410</v>
      </c>
      <c r="Y1572" t="s">
        <v>415</v>
      </c>
      <c r="Z1572">
        <v>6.8444860929999997E-6</v>
      </c>
      <c r="AA1572">
        <f>_xlfn.XLOOKUP(Table4[[#This Row],[Column1]],Table2[Column1],Table2[Column3])</f>
        <v>6.8444860929999997E-6</v>
      </c>
      <c r="AB1572">
        <f>(Table4[[#This Row],[old flux]]-Table4[[#This Row],[Column3]])/Table4[[#This Row],[old flux]]</f>
        <v>0</v>
      </c>
    </row>
    <row r="1573" spans="6:28" hidden="1" x14ac:dyDescent="0.2">
      <c r="F1573" t="s">
        <v>7324</v>
      </c>
      <c r="G1573">
        <f>_xlfn.XLOOKUP(SUBSTITUTE(Table6[[#This Row],[rxn]],"'",""),Table1[rxnid2],Table1[kapp (1/h)],MEDIAN(Table1[kapp (1/h)]))</f>
        <v>24803.684102600713</v>
      </c>
      <c r="J1573" t="s">
        <v>1683</v>
      </c>
      <c r="K1573" t="s">
        <v>415</v>
      </c>
      <c r="L1573">
        <v>4.9094509739000001E-5</v>
      </c>
      <c r="M1573" cm="1">
        <f t="array" ref="M1573">(_xlfn._xlws.FILTER(Table3[Column2],Table3[Column2]=Table2[[#This Row],[Column1]],"")=Table2[[#This Row],[Column1]])*Table2[[#This Row],[Column3]]</f>
        <v>0</v>
      </c>
      <c r="P1573" t="s">
        <v>3450</v>
      </c>
      <c r="Q1573" t="str">
        <f>SUBSTITUTE(Table3[[#This Row],[Column1]],"'","")</f>
        <v>RXN-LACtps_m_FWD-SPONT</v>
      </c>
      <c r="S1573" t="s">
        <v>1683</v>
      </c>
      <c r="T1573" t="s">
        <v>415</v>
      </c>
      <c r="U1573">
        <v>4.9094509739000001E-5</v>
      </c>
      <c r="V1573" cm="1">
        <f t="array" ref="V1573">(_xlfn._xlws.FILTER(Table3[Column2],Table3[Column2]=Table5[[#This Row],[Column1]],"")=Table5[[#This Row],[Column1]])*Table5[[#This Row],[Column3]]</f>
        <v>0</v>
      </c>
      <c r="X1573" t="s">
        <v>5561</v>
      </c>
      <c r="Y1573" t="s">
        <v>415</v>
      </c>
      <c r="Z1573">
        <v>4.1094500000000002E-10</v>
      </c>
      <c r="AA1573" t="e">
        <f>_xlfn.XLOOKUP(Table4[[#This Row],[Column1]],Table2[Column1],Table2[Column3])</f>
        <v>#N/A</v>
      </c>
      <c r="AB1573" t="e">
        <f>(Table4[[#This Row],[old flux]]-Table4[[#This Row],[Column3]])/Table4[[#This Row],[old flux]]</f>
        <v>#N/A</v>
      </c>
    </row>
    <row r="1574" spans="6:28" hidden="1" x14ac:dyDescent="0.2">
      <c r="F1574" t="s">
        <v>7325</v>
      </c>
      <c r="G1574">
        <f>_xlfn.XLOOKUP(SUBSTITUTE(Table6[[#This Row],[rxn]],"'",""),Table1[rxnid2],Table1[kapp (1/h)],MEDIAN(Table1[kapp (1/h)]))</f>
        <v>24803.684102600713</v>
      </c>
      <c r="J1574" t="s">
        <v>1684</v>
      </c>
      <c r="K1574" t="s">
        <v>415</v>
      </c>
      <c r="L1574">
        <v>1.9682092500000001E-7</v>
      </c>
      <c r="M1574" cm="1">
        <f t="array" ref="M1574">(_xlfn._xlws.FILTER(Table3[Column2],Table3[Column2]=Table2[[#This Row],[Column1]],"")=Table2[[#This Row],[Column1]])*Table2[[#This Row],[Column3]]</f>
        <v>0</v>
      </c>
      <c r="P1574" t="s">
        <v>3451</v>
      </c>
      <c r="Q1574" t="str">
        <f>SUBSTITUTE(Table3[[#This Row],[Column1]],"'","")</f>
        <v>RXN-LACPYRt_c_m_FWD-SPONT</v>
      </c>
      <c r="S1574" t="s">
        <v>1684</v>
      </c>
      <c r="T1574" t="s">
        <v>415</v>
      </c>
      <c r="U1574">
        <v>1.9682092500000001E-7</v>
      </c>
      <c r="V1574" cm="1">
        <f t="array" ref="V1574">(_xlfn._xlws.FILTER(Table3[Column2],Table3[Column2]=Table5[[#This Row],[Column1]],"")=Table5[[#This Row],[Column1]])*Table5[[#This Row],[Column3]]</f>
        <v>0</v>
      </c>
      <c r="X1574" t="s">
        <v>1411</v>
      </c>
      <c r="Y1574" t="s">
        <v>415</v>
      </c>
      <c r="Z1574">
        <v>1.9540331299999999E-7</v>
      </c>
      <c r="AA1574">
        <f>_xlfn.XLOOKUP(Table4[[#This Row],[Column1]],Table2[Column1],Table2[Column3])</f>
        <v>1.9540331299999999E-7</v>
      </c>
      <c r="AB1574">
        <f>(Table4[[#This Row],[old flux]]-Table4[[#This Row],[Column3]])/Table4[[#This Row],[old flux]]</f>
        <v>0</v>
      </c>
    </row>
    <row r="1575" spans="6:28" hidden="1" x14ac:dyDescent="0.2">
      <c r="F1575" t="s">
        <v>7326</v>
      </c>
      <c r="G1575">
        <f>_xlfn.XLOOKUP(SUBSTITUTE(Table6[[#This Row],[rxn]],"'",""),Table1[rxnid2],Table1[kapp (1/h)],MEDIAN(Table1[kapp (1/h)]))</f>
        <v>24803.684102600713</v>
      </c>
      <c r="J1575" t="s">
        <v>1685</v>
      </c>
      <c r="K1575" t="s">
        <v>415</v>
      </c>
      <c r="L1575">
        <v>1.1433979E-8</v>
      </c>
      <c r="M1575" cm="1">
        <f t="array" ref="M1575">(_xlfn._xlws.FILTER(Table3[Column2],Table3[Column2]=Table2[[#This Row],[Column1]],"")=Table2[[#This Row],[Column1]])*Table2[[#This Row],[Column3]]</f>
        <v>0</v>
      </c>
      <c r="P1575" t="s">
        <v>3452</v>
      </c>
      <c r="Q1575" t="str">
        <f>SUBSTITUTE(Table3[[#This Row],[Column1]],"'","")</f>
        <v>RXN-LACPYRt_c_m_REV-SPONT</v>
      </c>
      <c r="S1575" t="s">
        <v>1685</v>
      </c>
      <c r="T1575" t="s">
        <v>415</v>
      </c>
      <c r="U1575">
        <v>1.1433979E-8</v>
      </c>
      <c r="V1575" cm="1">
        <f t="array" ref="V1575">(_xlfn._xlws.FILTER(Table3[Column2],Table3[Column2]=Table5[[#This Row],[Column1]],"")=Table5[[#This Row],[Column1]])*Table5[[#This Row],[Column3]]</f>
        <v>0</v>
      </c>
      <c r="X1575" t="s">
        <v>1412</v>
      </c>
      <c r="Y1575" t="s">
        <v>415</v>
      </c>
      <c r="Z1575">
        <v>1.1539563260000001E-6</v>
      </c>
      <c r="AA1575">
        <f>_xlfn.XLOOKUP(Table4[[#This Row],[Column1]],Table2[Column1],Table2[Column3])</f>
        <v>1.1539563260000001E-6</v>
      </c>
      <c r="AB1575">
        <f>(Table4[[#This Row],[old flux]]-Table4[[#This Row],[Column3]])/Table4[[#This Row],[old flux]]</f>
        <v>0</v>
      </c>
    </row>
    <row r="1576" spans="6:28" hidden="1" x14ac:dyDescent="0.2">
      <c r="F1576" t="s">
        <v>7327</v>
      </c>
      <c r="G1576">
        <f>_xlfn.XLOOKUP(SUBSTITUTE(Table6[[#This Row],[rxn]],"'",""),Table1[rxnid2],Table1[kapp (1/h)],MEDIAN(Table1[kapp (1/h)]))</f>
        <v>24803.684102600713</v>
      </c>
      <c r="J1576" t="s">
        <v>1686</v>
      </c>
      <c r="K1576" t="s">
        <v>415</v>
      </c>
      <c r="L1576">
        <v>2.4958683600000001E-7</v>
      </c>
      <c r="M1576" cm="1">
        <f t="array" ref="M1576">(_xlfn._xlws.FILTER(Table3[Column2],Table3[Column2]=Table2[[#This Row],[Column1]],"")=Table2[[#This Row],[Column1]])*Table2[[#This Row],[Column3]]</f>
        <v>0</v>
      </c>
      <c r="P1576" t="s">
        <v>3453</v>
      </c>
      <c r="Q1576" t="str">
        <f>SUBSTITUTE(Table3[[#This Row],[Column1]],"'","")</f>
        <v>RXN-MANtps_e_FWD-YOL156W</v>
      </c>
      <c r="S1576" t="s">
        <v>1686</v>
      </c>
      <c r="T1576" t="s">
        <v>415</v>
      </c>
      <c r="U1576">
        <v>2.4958683600000001E-7</v>
      </c>
      <c r="V1576" cm="1">
        <f t="array" ref="V1576">(_xlfn._xlws.FILTER(Table3[Column2],Table3[Column2]=Table5[[#This Row],[Column1]],"")=Table5[[#This Row],[Column1]])*Table5[[#This Row],[Column3]]</f>
        <v>0</v>
      </c>
      <c r="X1576" t="s">
        <v>1413</v>
      </c>
      <c r="Y1576" t="s">
        <v>415</v>
      </c>
      <c r="Z1576">
        <v>1.1396613E-8</v>
      </c>
      <c r="AA1576">
        <f>_xlfn.XLOOKUP(Table4[[#This Row],[Column1]],Table2[Column1],Table2[Column3])</f>
        <v>1.1396613E-8</v>
      </c>
      <c r="AB1576">
        <f>(Table4[[#This Row],[old flux]]-Table4[[#This Row],[Column3]])/Table4[[#This Row],[old flux]]</f>
        <v>0</v>
      </c>
    </row>
    <row r="1577" spans="6:28" hidden="1" x14ac:dyDescent="0.2">
      <c r="F1577" t="s">
        <v>7328</v>
      </c>
      <c r="G1577">
        <f>_xlfn.XLOOKUP(SUBSTITUTE(Table6[[#This Row],[rxn]],"'",""),Table1[rxnid2],Table1[kapp (1/h)],MEDIAN(Table1[kapp (1/h)]))</f>
        <v>24803.684102600713</v>
      </c>
      <c r="J1577" t="s">
        <v>1687</v>
      </c>
      <c r="K1577" t="s">
        <v>415</v>
      </c>
      <c r="L1577">
        <v>1.8170284000000001E-8</v>
      </c>
      <c r="M1577" cm="1">
        <f t="array" ref="M1577">(_xlfn._xlws.FILTER(Table3[Column2],Table3[Column2]=Table2[[#This Row],[Column1]],"")=Table2[[#This Row],[Column1]])*Table2[[#This Row],[Column3]]</f>
        <v>0</v>
      </c>
      <c r="P1577" t="s">
        <v>3454</v>
      </c>
      <c r="Q1577" t="str">
        <f>SUBSTITUTE(Table3[[#This Row],[Column1]],"'","")</f>
        <v>RXN-MANtps_e_FWD-YEL069C</v>
      </c>
      <c r="S1577" t="s">
        <v>1687</v>
      </c>
      <c r="T1577" t="s">
        <v>415</v>
      </c>
      <c r="U1577">
        <v>1.8170284000000001E-8</v>
      </c>
      <c r="V1577" cm="1">
        <f t="array" ref="V1577">(_xlfn._xlws.FILTER(Table3[Column2],Table3[Column2]=Table5[[#This Row],[Column1]],"")=Table5[[#This Row],[Column1]])*Table5[[#This Row],[Column3]]</f>
        <v>0</v>
      </c>
      <c r="X1577" t="s">
        <v>5562</v>
      </c>
      <c r="Y1577" t="s">
        <v>415</v>
      </c>
      <c r="Z1577">
        <v>6.8491160000000004E-9</v>
      </c>
      <c r="AA1577" t="e">
        <f>_xlfn.XLOOKUP(Table4[[#This Row],[Column1]],Table2[Column1],Table2[Column3])</f>
        <v>#N/A</v>
      </c>
      <c r="AB1577" t="e">
        <f>(Table4[[#This Row],[old flux]]-Table4[[#This Row],[Column3]])/Table4[[#This Row],[old flux]]</f>
        <v>#N/A</v>
      </c>
    </row>
    <row r="1578" spans="6:28" hidden="1" x14ac:dyDescent="0.2">
      <c r="F1578" t="s">
        <v>7329</v>
      </c>
      <c r="G1578">
        <f>_xlfn.XLOOKUP(SUBSTITUTE(Table6[[#This Row],[rxn]],"'",""),Table1[rxnid2],Table1[kapp (1/h)],MEDIAN(Table1[kapp (1/h)]))</f>
        <v>24803.684102600713</v>
      </c>
      <c r="J1578" t="s">
        <v>1688</v>
      </c>
      <c r="K1578" t="s">
        <v>415</v>
      </c>
      <c r="L1578">
        <v>9.54299413E-7</v>
      </c>
      <c r="M1578" cm="1">
        <f t="array" ref="M1578">(_xlfn._xlws.FILTER(Table3[Column2],Table3[Column2]=Table2[[#This Row],[Column1]],"")=Table2[[#This Row],[Column1]])*Table2[[#This Row],[Column3]]</f>
        <v>0</v>
      </c>
      <c r="P1578" t="s">
        <v>3455</v>
      </c>
      <c r="Q1578" t="str">
        <f>SUBSTITUTE(Table3[[#This Row],[Column1]],"'","")</f>
        <v>RXN-MANtps_e_FWD-YDR342C</v>
      </c>
      <c r="S1578" t="s">
        <v>1688</v>
      </c>
      <c r="T1578" t="s">
        <v>415</v>
      </c>
      <c r="U1578">
        <v>9.54299413E-7</v>
      </c>
      <c r="V1578" cm="1">
        <f t="array" ref="V1578">(_xlfn._xlws.FILTER(Table3[Column2],Table3[Column2]=Table5[[#This Row],[Column1]],"")=Table5[[#This Row],[Column1]])*Table5[[#This Row],[Column3]]</f>
        <v>0</v>
      </c>
      <c r="X1578" t="s">
        <v>1414</v>
      </c>
      <c r="Y1578" t="s">
        <v>415</v>
      </c>
      <c r="Z1578">
        <v>3.4421868999999997E-8</v>
      </c>
      <c r="AA1578">
        <f>_xlfn.XLOOKUP(Table4[[#This Row],[Column1]],Table2[Column1],Table2[Column3])</f>
        <v>3.4421868999999997E-8</v>
      </c>
      <c r="AB1578">
        <f>(Table4[[#This Row],[old flux]]-Table4[[#This Row],[Column3]])/Table4[[#This Row],[old flux]]</f>
        <v>0</v>
      </c>
    </row>
    <row r="1579" spans="6:28" hidden="1" x14ac:dyDescent="0.2">
      <c r="F1579" t="s">
        <v>7330</v>
      </c>
      <c r="G1579">
        <f>_xlfn.XLOOKUP(SUBSTITUTE(Table6[[#This Row],[rxn]],"'",""),Table1[rxnid2],Table1[kapp (1/h)],MEDIAN(Table1[kapp (1/h)]))</f>
        <v>24803.684102600713</v>
      </c>
      <c r="J1579" t="s">
        <v>1689</v>
      </c>
      <c r="K1579" t="s">
        <v>415</v>
      </c>
      <c r="L1579">
        <v>2.1150389899999999E-7</v>
      </c>
      <c r="M1579" cm="1">
        <f t="array" ref="M1579">(_xlfn._xlws.FILTER(Table3[Column2],Table3[Column2]=Table2[[#This Row],[Column1]],"")=Table2[[#This Row],[Column1]])*Table2[[#This Row],[Column3]]</f>
        <v>0</v>
      </c>
      <c r="P1579" t="s">
        <v>3456</v>
      </c>
      <c r="Q1579" t="str">
        <f>SUBSTITUTE(Table3[[#This Row],[Column1]],"'","")</f>
        <v>RXN-MANtps_e_FWD-YNR072W</v>
      </c>
      <c r="S1579" t="s">
        <v>1689</v>
      </c>
      <c r="T1579" t="s">
        <v>415</v>
      </c>
      <c r="U1579">
        <v>2.1150389899999999E-7</v>
      </c>
      <c r="V1579" cm="1">
        <f t="array" ref="V1579">(_xlfn._xlws.FILTER(Table3[Column2],Table3[Column2]=Table5[[#This Row],[Column1]],"")=Table5[[#This Row],[Column1]])*Table5[[#This Row],[Column3]]</f>
        <v>0</v>
      </c>
      <c r="X1579" t="s">
        <v>1415</v>
      </c>
      <c r="Y1579" t="s">
        <v>415</v>
      </c>
      <c r="Z1579">
        <v>4.5822809999999998E-8</v>
      </c>
      <c r="AA1579">
        <f>_xlfn.XLOOKUP(Table4[[#This Row],[Column1]],Table2[Column1],Table2[Column3])</f>
        <v>4.5822809999999998E-8</v>
      </c>
      <c r="AB1579">
        <f>(Table4[[#This Row],[old flux]]-Table4[[#This Row],[Column3]])/Table4[[#This Row],[old flux]]</f>
        <v>0</v>
      </c>
    </row>
    <row r="1580" spans="6:28" hidden="1" x14ac:dyDescent="0.2">
      <c r="F1580" t="s">
        <v>7331</v>
      </c>
      <c r="G1580">
        <f>_xlfn.XLOOKUP(SUBSTITUTE(Table6[[#This Row],[rxn]],"'",""),Table1[rxnid2],Table1[kapp (1/h)],MEDIAN(Table1[kapp (1/h)]))</f>
        <v>24803.684102600713</v>
      </c>
      <c r="J1580" t="s">
        <v>1690</v>
      </c>
      <c r="K1580" t="s">
        <v>415</v>
      </c>
      <c r="L1580">
        <v>1.982578084E-6</v>
      </c>
      <c r="M1580" cm="1">
        <f t="array" ref="M1580">(_xlfn._xlws.FILTER(Table3[Column2],Table3[Column2]=Table2[[#This Row],[Column1]],"")=Table2[[#This Row],[Column1]])*Table2[[#This Row],[Column3]]</f>
        <v>0</v>
      </c>
      <c r="P1580" t="s">
        <v>3457</v>
      </c>
      <c r="Q1580" t="str">
        <f>SUBSTITUTE(Table3[[#This Row],[Column1]],"'","")</f>
        <v>RXN-MANtps_e_FWD-YDR343C</v>
      </c>
      <c r="S1580" t="s">
        <v>1690</v>
      </c>
      <c r="T1580" t="s">
        <v>415</v>
      </c>
      <c r="U1580">
        <v>1.982578084E-6</v>
      </c>
      <c r="V1580" cm="1">
        <f t="array" ref="V1580">(_xlfn._xlws.FILTER(Table3[Column2],Table3[Column2]=Table5[[#This Row],[Column1]],"")=Table5[[#This Row],[Column1]])*Table5[[#This Row],[Column3]]</f>
        <v>0</v>
      </c>
      <c r="X1580" t="s">
        <v>1416</v>
      </c>
      <c r="Y1580" t="s">
        <v>415</v>
      </c>
      <c r="Z1580">
        <v>2.5013355519999999E-6</v>
      </c>
      <c r="AA1580">
        <f>_xlfn.XLOOKUP(Table4[[#This Row],[Column1]],Table2[Column1],Table2[Column3])</f>
        <v>2.5013355519999999E-6</v>
      </c>
      <c r="AB1580">
        <f>(Table4[[#This Row],[old flux]]-Table4[[#This Row],[Column3]])/Table4[[#This Row],[old flux]]</f>
        <v>0</v>
      </c>
    </row>
    <row r="1581" spans="6:28" hidden="1" x14ac:dyDescent="0.2">
      <c r="F1581" t="s">
        <v>7332</v>
      </c>
      <c r="G1581">
        <f>_xlfn.XLOOKUP(SUBSTITUTE(Table6[[#This Row],[rxn]],"'",""),Table1[rxnid2],Table1[kapp (1/h)],MEDIAN(Table1[kapp (1/h)]))</f>
        <v>24803.684102600713</v>
      </c>
      <c r="J1581" t="s">
        <v>1691</v>
      </c>
      <c r="K1581" t="s">
        <v>415</v>
      </c>
      <c r="L1581">
        <v>4.4960245000000002E-8</v>
      </c>
      <c r="M1581" cm="1">
        <f t="array" ref="M1581">(_xlfn._xlws.FILTER(Table3[Column2],Table3[Column2]=Table2[[#This Row],[Column1]],"")=Table2[[#This Row],[Column1]])*Table2[[#This Row],[Column3]]</f>
        <v>0</v>
      </c>
      <c r="P1581" t="s">
        <v>3458</v>
      </c>
      <c r="Q1581" t="str">
        <f>SUBSTITUTE(Table3[[#This Row],[Column1]],"'","")</f>
        <v>RXN-MANtps_e_FWD-YJR158W</v>
      </c>
      <c r="S1581" t="s">
        <v>1691</v>
      </c>
      <c r="T1581" t="s">
        <v>415</v>
      </c>
      <c r="U1581">
        <v>4.4960245000000002E-8</v>
      </c>
      <c r="V1581" cm="1">
        <f t="array" ref="V1581">(_xlfn._xlws.FILTER(Table3[Column2],Table3[Column2]=Table5[[#This Row],[Column1]],"")=Table5[[#This Row],[Column1]])*Table5[[#This Row],[Column3]]</f>
        <v>0</v>
      </c>
      <c r="X1581" t="s">
        <v>5563</v>
      </c>
      <c r="Y1581" t="s">
        <v>415</v>
      </c>
      <c r="Z1581">
        <v>3.3103229999999999E-9</v>
      </c>
      <c r="AA1581" t="e">
        <f>_xlfn.XLOOKUP(Table4[[#This Row],[Column1]],Table2[Column1],Table2[Column3])</f>
        <v>#N/A</v>
      </c>
      <c r="AB1581" t="e">
        <f>(Table4[[#This Row],[old flux]]-Table4[[#This Row],[Column3]])/Table4[[#This Row],[old flux]]</f>
        <v>#N/A</v>
      </c>
    </row>
    <row r="1582" spans="6:28" hidden="1" x14ac:dyDescent="0.2">
      <c r="F1582" t="s">
        <v>7333</v>
      </c>
      <c r="G1582">
        <f>_xlfn.XLOOKUP(SUBSTITUTE(Table6[[#This Row],[rxn]],"'",""),Table1[rxnid2],Table1[kapp (1/h)],MEDIAN(Table1[kapp (1/h)]))</f>
        <v>24803.684102600713</v>
      </c>
      <c r="J1582" t="s">
        <v>1692</v>
      </c>
      <c r="K1582" t="s">
        <v>415</v>
      </c>
      <c r="L1582">
        <v>3.2621225999999997E-8</v>
      </c>
      <c r="M1582" cm="1">
        <f t="array" ref="M1582">(_xlfn._xlws.FILTER(Table3[Column2],Table3[Column2]=Table2[[#This Row],[Column1]],"")=Table2[[#This Row],[Column1]])*Table2[[#This Row],[Column3]]</f>
        <v>0</v>
      </c>
      <c r="P1582" t="s">
        <v>3459</v>
      </c>
      <c r="Q1582" t="str">
        <f>SUBSTITUTE(Table3[[#This Row],[Column1]],"'","")</f>
        <v>RXN-MANtps_e_FWD-YHR092C</v>
      </c>
      <c r="S1582" t="s">
        <v>1692</v>
      </c>
      <c r="T1582" t="s">
        <v>415</v>
      </c>
      <c r="U1582">
        <v>3.2621225999999997E-8</v>
      </c>
      <c r="V1582" cm="1">
        <f t="array" ref="V1582">(_xlfn._xlws.FILTER(Table3[Column2],Table3[Column2]=Table5[[#This Row],[Column1]],"")=Table5[[#This Row],[Column1]])*Table5[[#This Row],[Column3]]</f>
        <v>0</v>
      </c>
      <c r="X1582" t="s">
        <v>5564</v>
      </c>
      <c r="Y1582" t="s">
        <v>415</v>
      </c>
      <c r="Z1582">
        <v>5.4468569999999998E-9</v>
      </c>
      <c r="AA1582" t="e">
        <f>_xlfn.XLOOKUP(Table4[[#This Row],[Column1]],Table2[Column1],Table2[Column3])</f>
        <v>#N/A</v>
      </c>
      <c r="AB1582" t="e">
        <f>(Table4[[#This Row],[old flux]]-Table4[[#This Row],[Column3]])/Table4[[#This Row],[old flux]]</f>
        <v>#N/A</v>
      </c>
    </row>
    <row r="1583" spans="6:28" hidden="1" x14ac:dyDescent="0.2">
      <c r="F1583" t="s">
        <v>7334</v>
      </c>
      <c r="G1583">
        <f>_xlfn.XLOOKUP(SUBSTITUTE(Table6[[#This Row],[rxn]],"'",""),Table1[rxnid2],Table1[kapp (1/h)],MEDIAN(Table1[kapp (1/h)]))</f>
        <v>24803.684102600713</v>
      </c>
      <c r="J1583" t="s">
        <v>1693</v>
      </c>
      <c r="K1583" t="s">
        <v>415</v>
      </c>
      <c r="L1583">
        <v>1.1716507E-8</v>
      </c>
      <c r="M1583" cm="1">
        <f t="array" ref="M1583">(_xlfn._xlws.FILTER(Table3[Column2],Table3[Column2]=Table2[[#This Row],[Column1]],"")=Table2[[#This Row],[Column1]])*Table2[[#This Row],[Column3]]</f>
        <v>0</v>
      </c>
      <c r="P1583" t="s">
        <v>3460</v>
      </c>
      <c r="Q1583" t="str">
        <f>SUBSTITUTE(Table3[[#This Row],[Column1]],"'","")</f>
        <v>RXN-MANtps_e_FWD-YDR345C</v>
      </c>
      <c r="S1583" t="s">
        <v>1693</v>
      </c>
      <c r="T1583" t="s">
        <v>415</v>
      </c>
      <c r="U1583">
        <v>1.1716507E-8</v>
      </c>
      <c r="V1583" cm="1">
        <f t="array" ref="V1583">(_xlfn._xlws.FILTER(Table3[Column2],Table3[Column2]=Table5[[#This Row],[Column1]],"")=Table5[[#This Row],[Column1]])*Table5[[#This Row],[Column3]]</f>
        <v>0</v>
      </c>
      <c r="X1583" t="s">
        <v>1417</v>
      </c>
      <c r="Y1583" t="s">
        <v>415</v>
      </c>
      <c r="Z1583">
        <v>1.34670277E-7</v>
      </c>
      <c r="AA1583">
        <f>_xlfn.XLOOKUP(Table4[[#This Row],[Column1]],Table2[Column1],Table2[Column3])</f>
        <v>1.34670277E-7</v>
      </c>
      <c r="AB1583">
        <f>(Table4[[#This Row],[old flux]]-Table4[[#This Row],[Column3]])/Table4[[#This Row],[old flux]]</f>
        <v>0</v>
      </c>
    </row>
    <row r="1584" spans="6:28" hidden="1" x14ac:dyDescent="0.2">
      <c r="F1584" t="s">
        <v>7335</v>
      </c>
      <c r="G1584">
        <f>_xlfn.XLOOKUP(SUBSTITUTE(Table6[[#This Row],[rxn]],"'",""),Table1[rxnid2],Table1[kapp (1/h)],MEDIAN(Table1[kapp (1/h)]))</f>
        <v>24803.684102600713</v>
      </c>
      <c r="J1584" t="s">
        <v>1694</v>
      </c>
      <c r="K1584" t="s">
        <v>415</v>
      </c>
      <c r="L1584">
        <v>2.4234170400000003E-7</v>
      </c>
      <c r="M1584" cm="1">
        <f t="array" ref="M1584">(_xlfn._xlws.FILTER(Table3[Column2],Table3[Column2]=Table2[[#This Row],[Column1]],"")=Table2[[#This Row],[Column1]])*Table2[[#This Row],[Column3]]</f>
        <v>0</v>
      </c>
      <c r="P1584" t="s">
        <v>3461</v>
      </c>
      <c r="Q1584" t="str">
        <f>SUBSTITUTE(Table3[[#This Row],[Column1]],"'","")</f>
        <v>RXN-MANtps_e_FWD-YJL214W</v>
      </c>
      <c r="S1584" t="s">
        <v>1694</v>
      </c>
      <c r="T1584" t="s">
        <v>415</v>
      </c>
      <c r="U1584">
        <v>2.4234170400000003E-7</v>
      </c>
      <c r="V1584" cm="1">
        <f t="array" ref="V1584">(_xlfn._xlws.FILTER(Table3[Column2],Table3[Column2]=Table5[[#This Row],[Column1]],"")=Table5[[#This Row],[Column1]])*Table5[[#This Row],[Column3]]</f>
        <v>0</v>
      </c>
      <c r="X1584" t="s">
        <v>5565</v>
      </c>
      <c r="Y1584" t="s">
        <v>415</v>
      </c>
      <c r="Z1584">
        <v>1.6059600000000001E-10</v>
      </c>
      <c r="AA1584" t="e">
        <f>_xlfn.XLOOKUP(Table4[[#This Row],[Column1]],Table2[Column1],Table2[Column3])</f>
        <v>#N/A</v>
      </c>
      <c r="AB1584" t="e">
        <f>(Table4[[#This Row],[old flux]]-Table4[[#This Row],[Column3]])/Table4[[#This Row],[old flux]]</f>
        <v>#N/A</v>
      </c>
    </row>
    <row r="1585" spans="6:28" hidden="1" x14ac:dyDescent="0.2">
      <c r="F1585" t="s">
        <v>7336</v>
      </c>
      <c r="G1585">
        <f>_xlfn.XLOOKUP(SUBSTITUTE(Table6[[#This Row],[rxn]],"'",""),Table1[rxnid2],Table1[kapp (1/h)],MEDIAN(Table1[kapp (1/h)]))</f>
        <v>24803.684102600713</v>
      </c>
      <c r="J1585" t="s">
        <v>1695</v>
      </c>
      <c r="K1585" t="s">
        <v>415</v>
      </c>
      <c r="L1585">
        <v>3.0774502900000001E-7</v>
      </c>
      <c r="M1585" cm="1">
        <f t="array" ref="M1585">(_xlfn._xlws.FILTER(Table3[Column2],Table3[Column2]=Table2[[#This Row],[Column1]],"")=Table2[[#This Row],[Column1]])*Table2[[#This Row],[Column3]]</f>
        <v>0</v>
      </c>
      <c r="P1585" t="s">
        <v>3462</v>
      </c>
      <c r="Q1585" t="str">
        <f>SUBSTITUTE(Table3[[#This Row],[Column1]],"'","")</f>
        <v>RXN-MANtps_e_FWD-YMR011W</v>
      </c>
      <c r="S1585" t="s">
        <v>1695</v>
      </c>
      <c r="T1585" t="s">
        <v>415</v>
      </c>
      <c r="U1585">
        <v>3.0774502900000001E-7</v>
      </c>
      <c r="V1585" cm="1">
        <f t="array" ref="V1585">(_xlfn._xlws.FILTER(Table3[Column2],Table3[Column2]=Table5[[#This Row],[Column1]],"")=Table5[[#This Row],[Column1]])*Table5[[#This Row],[Column3]]</f>
        <v>0</v>
      </c>
      <c r="X1585" t="s">
        <v>5566</v>
      </c>
      <c r="Y1585" t="s">
        <v>415</v>
      </c>
      <c r="Z1585">
        <v>4.3085799999999998E-10</v>
      </c>
      <c r="AA1585" t="e">
        <f>_xlfn.XLOOKUP(Table4[[#This Row],[Column1]],Table2[Column1],Table2[Column3])</f>
        <v>#N/A</v>
      </c>
      <c r="AB1585" t="e">
        <f>(Table4[[#This Row],[old flux]]-Table4[[#This Row],[Column3]])/Table4[[#This Row],[old flux]]</f>
        <v>#N/A</v>
      </c>
    </row>
    <row r="1586" spans="6:28" hidden="1" x14ac:dyDescent="0.2">
      <c r="F1586" t="s">
        <v>7337</v>
      </c>
      <c r="G1586">
        <f>_xlfn.XLOOKUP(SUBSTITUTE(Table6[[#This Row],[rxn]],"'",""),Table1[rxnid2],Table1[kapp (1/h)],MEDIAN(Table1[kapp (1/h)]))</f>
        <v>24803.684102600713</v>
      </c>
      <c r="J1586" t="s">
        <v>1696</v>
      </c>
      <c r="K1586" t="s">
        <v>415</v>
      </c>
      <c r="L1586">
        <v>2.4600576E-8</v>
      </c>
      <c r="M1586" cm="1">
        <f t="array" ref="M1586">(_xlfn._xlws.FILTER(Table3[Column2],Table3[Column2]=Table2[[#This Row],[Column1]],"")=Table2[[#This Row],[Column1]])*Table2[[#This Row],[Column3]]</f>
        <v>0</v>
      </c>
      <c r="P1586" t="s">
        <v>3463</v>
      </c>
      <c r="Q1586" t="str">
        <f>SUBSTITUTE(Table3[[#This Row],[Column1]],"'","")</f>
        <v>RXN-MANtps_e_FWD-YHR094C</v>
      </c>
      <c r="S1586" t="s">
        <v>1696</v>
      </c>
      <c r="T1586" t="s">
        <v>415</v>
      </c>
      <c r="U1586">
        <v>2.4600576E-8</v>
      </c>
      <c r="V1586" cm="1">
        <f t="array" ref="V1586">(_xlfn._xlws.FILTER(Table3[Column2],Table3[Column2]=Table5[[#This Row],[Column1]],"")=Table5[[#This Row],[Column1]])*Table5[[#This Row],[Column3]]</f>
        <v>0</v>
      </c>
      <c r="X1586" t="s">
        <v>1418</v>
      </c>
      <c r="Y1586" t="s">
        <v>415</v>
      </c>
      <c r="Z1586">
        <v>2.0032116000000001E-8</v>
      </c>
      <c r="AA1586">
        <f>_xlfn.XLOOKUP(Table4[[#This Row],[Column1]],Table2[Column1],Table2[Column3])</f>
        <v>2.0032116000000001E-8</v>
      </c>
      <c r="AB1586">
        <f>(Table4[[#This Row],[old flux]]-Table4[[#This Row],[Column3]])/Table4[[#This Row],[old flux]]</f>
        <v>0</v>
      </c>
    </row>
    <row r="1587" spans="6:28" hidden="1" x14ac:dyDescent="0.2">
      <c r="F1587" t="s">
        <v>7338</v>
      </c>
      <c r="G1587">
        <f>_xlfn.XLOOKUP(SUBSTITUTE(Table6[[#This Row],[rxn]],"'",""),Table1[rxnid2],Table1[kapp (1/h)],MEDIAN(Table1[kapp (1/h)]))</f>
        <v>24803.684102600713</v>
      </c>
      <c r="J1587" t="s">
        <v>1697</v>
      </c>
      <c r="K1587" t="s">
        <v>415</v>
      </c>
      <c r="L1587">
        <v>1.0554452E-8</v>
      </c>
      <c r="M1587" cm="1">
        <f t="array" ref="M1587">(_xlfn._xlws.FILTER(Table3[Column2],Table3[Column2]=Table2[[#This Row],[Column1]],"")=Table2[[#This Row],[Column1]])*Table2[[#This Row],[Column3]]</f>
        <v>0</v>
      </c>
      <c r="P1587" t="s">
        <v>3464</v>
      </c>
      <c r="Q1587" t="str">
        <f>SUBSTITUTE(Table3[[#This Row],[Column1]],"'","")</f>
        <v>RXN-MANtps_e_FWD-YHR096C</v>
      </c>
      <c r="S1587" t="s">
        <v>1697</v>
      </c>
      <c r="T1587" t="s">
        <v>415</v>
      </c>
      <c r="U1587">
        <v>1.0554452E-8</v>
      </c>
      <c r="V1587" cm="1">
        <f t="array" ref="V1587">(_xlfn._xlws.FILTER(Table3[Column2],Table3[Column2]=Table5[[#This Row],[Column1]],"")=Table5[[#This Row],[Column1]])*Table5[[#This Row],[Column3]]</f>
        <v>0</v>
      </c>
      <c r="X1587" t="s">
        <v>1419</v>
      </c>
      <c r="Y1587" t="s">
        <v>415</v>
      </c>
      <c r="Z1587">
        <v>1.3370092500000001E-7</v>
      </c>
      <c r="AA1587">
        <f>_xlfn.XLOOKUP(Table4[[#This Row],[Column1]],Table2[Column1],Table2[Column3])</f>
        <v>1.3370092500000001E-7</v>
      </c>
      <c r="AB1587">
        <f>(Table4[[#This Row],[old flux]]-Table4[[#This Row],[Column3]])/Table4[[#This Row],[old flux]]</f>
        <v>0</v>
      </c>
    </row>
    <row r="1588" spans="6:28" hidden="1" x14ac:dyDescent="0.2">
      <c r="F1588" t="s">
        <v>7339</v>
      </c>
      <c r="G1588">
        <f>_xlfn.XLOOKUP(SUBSTITUTE(Table6[[#This Row],[rxn]],"'",""),Table1[rxnid2],Table1[kapp (1/h)],MEDIAN(Table1[kapp (1/h)]))</f>
        <v>24803.684102600713</v>
      </c>
      <c r="J1588" t="s">
        <v>1698</v>
      </c>
      <c r="K1588" t="s">
        <v>415</v>
      </c>
      <c r="L1588">
        <v>2.3806903000000002E-8</v>
      </c>
      <c r="M1588" cm="1">
        <f t="array" ref="M1588">(_xlfn._xlws.FILTER(Table3[Column2],Table3[Column2]=Table2[[#This Row],[Column1]],"")=Table2[[#This Row],[Column1]])*Table2[[#This Row],[Column3]]</f>
        <v>0</v>
      </c>
      <c r="P1588" t="s">
        <v>3465</v>
      </c>
      <c r="Q1588" t="str">
        <f>SUBSTITUTE(Table3[[#This Row],[Column1]],"'","")</f>
        <v>RXN-MANtps_e_FWD-YFL011W</v>
      </c>
      <c r="S1588" t="s">
        <v>1698</v>
      </c>
      <c r="T1588" t="s">
        <v>415</v>
      </c>
      <c r="U1588">
        <v>2.3806903000000002E-8</v>
      </c>
      <c r="V1588" cm="1">
        <f t="array" ref="V1588">(_xlfn._xlws.FILTER(Table3[Column2],Table3[Column2]=Table5[[#This Row],[Column1]],"")=Table5[[#This Row],[Column1]])*Table5[[#This Row],[Column3]]</f>
        <v>0</v>
      </c>
      <c r="X1588" t="s">
        <v>1420</v>
      </c>
      <c r="Y1588" t="s">
        <v>415</v>
      </c>
      <c r="Z1588">
        <v>4.8600858999999998E-8</v>
      </c>
      <c r="AA1588">
        <f>_xlfn.XLOOKUP(Table4[[#This Row],[Column1]],Table2[Column1],Table2[Column3])</f>
        <v>4.8600858999999998E-8</v>
      </c>
      <c r="AB1588">
        <f>(Table4[[#This Row],[old flux]]-Table4[[#This Row],[Column3]])/Table4[[#This Row],[old flux]]</f>
        <v>0</v>
      </c>
    </row>
    <row r="1589" spans="6:28" hidden="1" x14ac:dyDescent="0.2">
      <c r="F1589" t="s">
        <v>7340</v>
      </c>
      <c r="G1589">
        <f>_xlfn.XLOOKUP(SUBSTITUTE(Table6[[#This Row],[rxn]],"'",""),Table1[rxnid2],Table1[kapp (1/h)],MEDIAN(Table1[kapp (1/h)]))</f>
        <v>24803.684102600713</v>
      </c>
      <c r="J1589" t="s">
        <v>1699</v>
      </c>
      <c r="K1589" t="s">
        <v>415</v>
      </c>
      <c r="L1589">
        <v>1.1718709E-8</v>
      </c>
      <c r="M1589" cm="1">
        <f t="array" ref="M1589">(_xlfn._xlws.FILTER(Table3[Column2],Table3[Column2]=Table2[[#This Row],[Column1]],"")=Table2[[#This Row],[Column1]])*Table2[[#This Row],[Column3]]</f>
        <v>0</v>
      </c>
      <c r="P1589" t="s">
        <v>3466</v>
      </c>
      <c r="Q1589" t="str">
        <f>SUBSTITUTE(Table3[[#This Row],[Column1]],"'","")</f>
        <v>RXN-MANtps_e_FWD-YJL219W</v>
      </c>
      <c r="S1589" t="s">
        <v>1699</v>
      </c>
      <c r="T1589" t="s">
        <v>415</v>
      </c>
      <c r="U1589">
        <v>1.1718709E-8</v>
      </c>
      <c r="V1589" cm="1">
        <f t="array" ref="V1589">(_xlfn._xlws.FILTER(Table3[Column2],Table3[Column2]=Table5[[#This Row],[Column1]],"")=Table5[[#This Row],[Column1]])*Table5[[#This Row],[Column3]]</f>
        <v>0</v>
      </c>
      <c r="X1589" t="s">
        <v>1421</v>
      </c>
      <c r="Y1589" t="s">
        <v>415</v>
      </c>
      <c r="Z1589">
        <v>2.6114033999999999E-8</v>
      </c>
      <c r="AA1589">
        <f>_xlfn.XLOOKUP(Table4[[#This Row],[Column1]],Table2[Column1],Table2[Column3])</f>
        <v>2.6114033999999999E-8</v>
      </c>
      <c r="AB1589">
        <f>(Table4[[#This Row],[old flux]]-Table4[[#This Row],[Column3]])/Table4[[#This Row],[old flux]]</f>
        <v>0</v>
      </c>
    </row>
    <row r="1590" spans="6:28" hidden="1" x14ac:dyDescent="0.2">
      <c r="F1590" t="s">
        <v>7341</v>
      </c>
      <c r="G1590">
        <f>_xlfn.XLOOKUP(SUBSTITUTE(Table6[[#This Row],[rxn]],"'",""),Table1[rxnid2],Table1[kapp (1/h)],MEDIAN(Table1[kapp (1/h)]))</f>
        <v>24803.684102600713</v>
      </c>
      <c r="J1590" t="s">
        <v>1700</v>
      </c>
      <c r="K1590" t="s">
        <v>415</v>
      </c>
      <c r="L1590">
        <v>2.8381391E-8</v>
      </c>
      <c r="M1590" cm="1">
        <f t="array" ref="M1590">(_xlfn._xlws.FILTER(Table3[Column2],Table3[Column2]=Table2[[#This Row],[Column1]],"")=Table2[[#This Row],[Column1]])*Table2[[#This Row],[Column3]]</f>
        <v>0</v>
      </c>
      <c r="P1590" t="s">
        <v>3467</v>
      </c>
      <c r="Q1590" t="str">
        <f>SUBSTITUTE(Table3[[#This Row],[Column1]],"'","")</f>
        <v>RXN-MANtps_e_FWD-YDL245C</v>
      </c>
      <c r="S1590" t="s">
        <v>1700</v>
      </c>
      <c r="T1590" t="s">
        <v>415</v>
      </c>
      <c r="U1590">
        <v>2.8381391E-8</v>
      </c>
      <c r="V1590" cm="1">
        <f t="array" ref="V1590">(_xlfn._xlws.FILTER(Table3[Column2],Table3[Column2]=Table5[[#This Row],[Column1]],"")=Table5[[#This Row],[Column1]])*Table5[[#This Row],[Column3]]</f>
        <v>0</v>
      </c>
      <c r="X1590" t="s">
        <v>5567</v>
      </c>
      <c r="Y1590" t="s">
        <v>415</v>
      </c>
      <c r="Z1590">
        <v>2.7435519999999999E-9</v>
      </c>
      <c r="AA1590" t="e">
        <f>_xlfn.XLOOKUP(Table4[[#This Row],[Column1]],Table2[Column1],Table2[Column3])</f>
        <v>#N/A</v>
      </c>
      <c r="AB1590" t="e">
        <f>(Table4[[#This Row],[old flux]]-Table4[[#This Row],[Column3]])/Table4[[#This Row],[old flux]]</f>
        <v>#N/A</v>
      </c>
    </row>
    <row r="1591" spans="6:28" hidden="1" x14ac:dyDescent="0.2">
      <c r="F1591" t="s">
        <v>7342</v>
      </c>
      <c r="G1591">
        <f>_xlfn.XLOOKUP(SUBSTITUTE(Table6[[#This Row],[rxn]],"'",""),Table1[rxnid2],Table1[kapp (1/h)],MEDIAN(Table1[kapp (1/h)]))</f>
        <v>24803.684102600713</v>
      </c>
      <c r="J1591" t="s">
        <v>1701</v>
      </c>
      <c r="K1591" t="s">
        <v>415</v>
      </c>
      <c r="L1591">
        <v>1.1613899279999999E-6</v>
      </c>
      <c r="M1591" cm="1">
        <f t="array" ref="M1591">(_xlfn._xlws.FILTER(Table3[Column2],Table3[Column2]=Table2[[#This Row],[Column1]],"")=Table2[[#This Row],[Column1]])*Table2[[#This Row],[Column3]]</f>
        <v>0</v>
      </c>
      <c r="P1591" t="s">
        <v>3468</v>
      </c>
      <c r="Q1591" t="str">
        <f>SUBSTITUTE(Table3[[#This Row],[Column1]],"'","")</f>
        <v>RXN-EPISTt_c_e_FWD-YIL013C</v>
      </c>
      <c r="S1591" t="s">
        <v>1701</v>
      </c>
      <c r="T1591" t="s">
        <v>415</v>
      </c>
      <c r="U1591">
        <v>1.1613899279999999E-6</v>
      </c>
      <c r="V1591" cm="1">
        <f t="array" ref="V1591">(_xlfn._xlws.FILTER(Table3[Column2],Table3[Column2]=Table5[[#This Row],[Column1]],"")=Table5[[#This Row],[Column1]])*Table5[[#This Row],[Column3]]</f>
        <v>0</v>
      </c>
      <c r="X1591" t="s">
        <v>1422</v>
      </c>
      <c r="Y1591" t="s">
        <v>415</v>
      </c>
      <c r="Z1591">
        <v>5.9494585000000001E-8</v>
      </c>
      <c r="AA1591">
        <f>_xlfn.XLOOKUP(Table4[[#This Row],[Column1]],Table2[Column1],Table2[Column3])</f>
        <v>5.9494585000000001E-8</v>
      </c>
      <c r="AB1591">
        <f>(Table4[[#This Row],[old flux]]-Table4[[#This Row],[Column3]])/Table4[[#This Row],[old flux]]</f>
        <v>0</v>
      </c>
    </row>
    <row r="1592" spans="6:28" hidden="1" x14ac:dyDescent="0.2">
      <c r="F1592" t="s">
        <v>7343</v>
      </c>
      <c r="G1592">
        <f>_xlfn.XLOOKUP(SUBSTITUTE(Table6[[#This Row],[rxn]],"'",""),Table1[rxnid2],Table1[kapp (1/h)],MEDIAN(Table1[kapp (1/h)]))</f>
        <v>24803.684102600713</v>
      </c>
      <c r="J1592" t="s">
        <v>1702</v>
      </c>
      <c r="K1592" t="s">
        <v>415</v>
      </c>
      <c r="L1592">
        <v>3.6062327200000002E-7</v>
      </c>
      <c r="M1592" cm="1">
        <f t="array" ref="M1592">(_xlfn._xlws.FILTER(Table3[Column2],Table3[Column2]=Table2[[#This Row],[Column1]],"")=Table2[[#This Row],[Column1]])*Table2[[#This Row],[Column3]]</f>
        <v>0</v>
      </c>
      <c r="P1592" t="s">
        <v>3469</v>
      </c>
      <c r="Q1592" t="str">
        <f>SUBSTITUTE(Table3[[#This Row],[Column1]],"'","")</f>
        <v>RXN-EPISTt_c_e_REV-YIL013C</v>
      </c>
      <c r="S1592" t="s">
        <v>1702</v>
      </c>
      <c r="T1592" t="s">
        <v>415</v>
      </c>
      <c r="U1592">
        <v>3.6062327200000002E-7</v>
      </c>
      <c r="V1592" cm="1">
        <f t="array" ref="V1592">(_xlfn._xlws.FILTER(Table3[Column2],Table3[Column2]=Table5[[#This Row],[Column1]],"")=Table5[[#This Row],[Column1]])*Table5[[#This Row],[Column3]]</f>
        <v>0</v>
      </c>
      <c r="X1592" t="s">
        <v>1423</v>
      </c>
      <c r="Y1592" t="s">
        <v>415</v>
      </c>
      <c r="Z1592">
        <v>1.7974790299999999E-7</v>
      </c>
      <c r="AA1592">
        <f>_xlfn.XLOOKUP(Table4[[#This Row],[Column1]],Table2[Column1],Table2[Column3])</f>
        <v>1.7974790299999999E-7</v>
      </c>
      <c r="AB1592">
        <f>(Table4[[#This Row],[old flux]]-Table4[[#This Row],[Column3]])/Table4[[#This Row],[old flux]]</f>
        <v>0</v>
      </c>
    </row>
    <row r="1593" spans="6:28" hidden="1" x14ac:dyDescent="0.2">
      <c r="F1593" t="s">
        <v>7344</v>
      </c>
      <c r="G1593">
        <f>_xlfn.XLOOKUP(SUBSTITUTE(Table6[[#This Row],[rxn]],"'",""),Table1[rxnid2],Table1[kapp (1/h)],MEDIAN(Table1[kapp (1/h)]))</f>
        <v>24803.684102600713</v>
      </c>
      <c r="J1593" t="s">
        <v>1703</v>
      </c>
      <c r="K1593" t="s">
        <v>415</v>
      </c>
      <c r="L1593">
        <v>2.0051302999999999E-8</v>
      </c>
      <c r="M1593" cm="1">
        <f t="array" ref="M1593">(_xlfn._xlws.FILTER(Table3[Column2],Table3[Column2]=Table2[[#This Row],[Column1]],"")=Table2[[#This Row],[Column1]])*Table2[[#This Row],[Column3]]</f>
        <v>0</v>
      </c>
      <c r="P1593" t="s">
        <v>3470</v>
      </c>
      <c r="Q1593" t="str">
        <f>SUBSTITUTE(Table3[[#This Row],[Column1]],"'","")</f>
        <v>RXN-EPISTt_c_e_FWD-YOR011W</v>
      </c>
      <c r="S1593" t="s">
        <v>1703</v>
      </c>
      <c r="T1593" t="s">
        <v>415</v>
      </c>
      <c r="U1593">
        <v>2.0051302999999999E-8</v>
      </c>
      <c r="V1593" cm="1">
        <f t="array" ref="V1593">(_xlfn._xlws.FILTER(Table3[Column2],Table3[Column2]=Table5[[#This Row],[Column1]],"")=Table5[[#This Row],[Column1]])*Table5[[#This Row],[Column3]]</f>
        <v>0</v>
      </c>
      <c r="X1593" t="s">
        <v>5568</v>
      </c>
      <c r="Y1593" t="s">
        <v>415</v>
      </c>
      <c r="Z1593">
        <v>8.8136099999999995E-10</v>
      </c>
      <c r="AA1593" t="e">
        <f>_xlfn.XLOOKUP(Table4[[#This Row],[Column1]],Table2[Column1],Table2[Column3])</f>
        <v>#N/A</v>
      </c>
      <c r="AB1593" t="e">
        <f>(Table4[[#This Row],[old flux]]-Table4[[#This Row],[Column3]])/Table4[[#This Row],[old flux]]</f>
        <v>#N/A</v>
      </c>
    </row>
    <row r="1594" spans="6:28" hidden="1" x14ac:dyDescent="0.2">
      <c r="F1594" t="s">
        <v>7345</v>
      </c>
      <c r="G1594">
        <f>_xlfn.XLOOKUP(SUBSTITUTE(Table6[[#This Row],[rxn]],"'",""),Table1[rxnid2],Table1[kapp (1/h)],MEDIAN(Table1[kapp (1/h)]))</f>
        <v>24803.684102600713</v>
      </c>
      <c r="J1594" t="s">
        <v>1704</v>
      </c>
      <c r="K1594" t="s">
        <v>415</v>
      </c>
      <c r="L1594">
        <v>4.1224442999999998E-8</v>
      </c>
      <c r="M1594" cm="1">
        <f t="array" ref="M1594">(_xlfn._xlws.FILTER(Table3[Column2],Table3[Column2]=Table2[[#This Row],[Column1]],"")=Table2[[#This Row],[Column1]])*Table2[[#This Row],[Column3]]</f>
        <v>0</v>
      </c>
      <c r="P1594" t="s">
        <v>3471</v>
      </c>
      <c r="Q1594" t="str">
        <f>SUBSTITUTE(Table3[[#This Row],[Column1]],"'","")</f>
        <v>RXN-EPISTt_c_e_REV-YOR011W</v>
      </c>
      <c r="S1594" t="s">
        <v>1704</v>
      </c>
      <c r="T1594" t="s">
        <v>415</v>
      </c>
      <c r="U1594">
        <v>4.1224442999999998E-8</v>
      </c>
      <c r="V1594" cm="1">
        <f t="array" ref="V1594">(_xlfn._xlws.FILTER(Table3[Column2],Table3[Column2]=Table5[[#This Row],[Column1]],"")=Table5[[#This Row],[Column1]])*Table5[[#This Row],[Column3]]</f>
        <v>0</v>
      </c>
      <c r="X1594" t="s">
        <v>1424</v>
      </c>
      <c r="Y1594" t="s">
        <v>415</v>
      </c>
      <c r="Z1594">
        <v>7.4290691000000004E-8</v>
      </c>
      <c r="AA1594">
        <f>_xlfn.XLOOKUP(Table4[[#This Row],[Column1]],Table2[Column1],Table2[Column3])</f>
        <v>7.4290691000000004E-8</v>
      </c>
      <c r="AB1594">
        <f>(Table4[[#This Row],[old flux]]-Table4[[#This Row],[Column3]])/Table4[[#This Row],[old flux]]</f>
        <v>0</v>
      </c>
    </row>
    <row r="1595" spans="6:28" hidden="1" x14ac:dyDescent="0.2">
      <c r="F1595" t="s">
        <v>7346</v>
      </c>
      <c r="G1595">
        <f>_xlfn.XLOOKUP(SUBSTITUTE(Table6[[#This Row],[rxn]],"'",""),Table1[rxnid2],Table1[kapp (1/h)],MEDIAN(Table1[kapp (1/h)]))</f>
        <v>24803.684102600713</v>
      </c>
      <c r="J1595" t="s">
        <v>1705</v>
      </c>
      <c r="K1595" t="s">
        <v>415</v>
      </c>
      <c r="L1595">
        <v>2.06032174E-7</v>
      </c>
      <c r="M1595" cm="1">
        <f t="array" ref="M1595">(_xlfn._xlws.FILTER(Table3[Column2],Table3[Column2]=Table2[[#This Row],[Column1]],"")=Table2[[#This Row],[Column1]])*Table2[[#This Row],[Column3]]</f>
        <v>0</v>
      </c>
      <c r="P1595" t="s">
        <v>3472</v>
      </c>
      <c r="Q1595" t="str">
        <f>SUBSTITUTE(Table3[[#This Row],[Column1]],"'","")</f>
        <v>RXN-ERGSTt_c_e_FWD-SPONT</v>
      </c>
      <c r="S1595" t="s">
        <v>1705</v>
      </c>
      <c r="T1595" t="s">
        <v>415</v>
      </c>
      <c r="U1595">
        <v>2.06032174E-7</v>
      </c>
      <c r="V1595" cm="1">
        <f t="array" ref="V1595">(_xlfn._xlws.FILTER(Table3[Column2],Table3[Column2]=Table5[[#This Row],[Column1]],"")=Table5[[#This Row],[Column1]])*Table5[[#This Row],[Column3]]</f>
        <v>0</v>
      </c>
      <c r="X1595" t="s">
        <v>1425</v>
      </c>
      <c r="Y1595" t="s">
        <v>415</v>
      </c>
      <c r="Z1595">
        <v>2.8405377E-8</v>
      </c>
      <c r="AA1595">
        <f>_xlfn.XLOOKUP(Table4[[#This Row],[Column1]],Table2[Column1],Table2[Column3])</f>
        <v>2.8405377E-8</v>
      </c>
      <c r="AB1595">
        <f>(Table4[[#This Row],[old flux]]-Table4[[#This Row],[Column3]])/Table4[[#This Row],[old flux]]</f>
        <v>0</v>
      </c>
    </row>
    <row r="1596" spans="6:28" hidden="1" x14ac:dyDescent="0.2">
      <c r="F1596" t="s">
        <v>7347</v>
      </c>
      <c r="G1596">
        <f>_xlfn.XLOOKUP(SUBSTITUTE(Table6[[#This Row],[rxn]],"'",""),Table1[rxnid2],Table1[kapp (1/h)],MEDIAN(Table1[kapp (1/h)]))</f>
        <v>24803.684102600713</v>
      </c>
      <c r="J1596" t="s">
        <v>1706</v>
      </c>
      <c r="K1596" t="s">
        <v>415</v>
      </c>
      <c r="L1596">
        <v>4.8867716E-8</v>
      </c>
      <c r="M1596" cm="1">
        <f t="array" ref="M1596">(_xlfn._xlws.FILTER(Table3[Column2],Table3[Column2]=Table2[[#This Row],[Column1]],"")=Table2[[#This Row],[Column1]])*Table2[[#This Row],[Column3]]</f>
        <v>0</v>
      </c>
      <c r="P1596" t="s">
        <v>3473</v>
      </c>
      <c r="Q1596" t="str">
        <f>SUBSTITUTE(Table3[[#This Row],[Column1]],"'","")</f>
        <v>RXN-ERGSTt_c_e_REV-SPONT</v>
      </c>
      <c r="S1596" t="s">
        <v>1706</v>
      </c>
      <c r="T1596" t="s">
        <v>415</v>
      </c>
      <c r="U1596">
        <v>4.8867716E-8</v>
      </c>
      <c r="V1596" cm="1">
        <f t="array" ref="V1596">(_xlfn._xlws.FILTER(Table3[Column2],Table3[Column2]=Table5[[#This Row],[Column1]],"")=Table5[[#This Row],[Column1]])*Table5[[#This Row],[Column3]]</f>
        <v>0</v>
      </c>
      <c r="X1596" t="s">
        <v>5569</v>
      </c>
      <c r="Y1596" t="s">
        <v>415</v>
      </c>
      <c r="Z1596">
        <v>1.454623E-9</v>
      </c>
      <c r="AA1596" t="e">
        <f>_xlfn.XLOOKUP(Table4[[#This Row],[Column1]],Table2[Column1],Table2[Column3])</f>
        <v>#N/A</v>
      </c>
      <c r="AB1596" t="e">
        <f>(Table4[[#This Row],[old flux]]-Table4[[#This Row],[Column3]])/Table4[[#This Row],[old flux]]</f>
        <v>#N/A</v>
      </c>
    </row>
    <row r="1597" spans="6:28" hidden="1" x14ac:dyDescent="0.2">
      <c r="F1597" t="s">
        <v>7348</v>
      </c>
      <c r="G1597">
        <f>_xlfn.XLOOKUP(SUBSTITUTE(Table6[[#This Row],[rxn]],"'",""),Table1[rxnid2],Table1[kapp (1/h)],MEDIAN(Table1[kapp (1/h)]))</f>
        <v>24803.684102600713</v>
      </c>
      <c r="J1597" t="s">
        <v>1707</v>
      </c>
      <c r="K1597" t="s">
        <v>415</v>
      </c>
      <c r="L1597">
        <v>1.812241303E-6</v>
      </c>
      <c r="M1597" cm="1">
        <f t="array" ref="M1597">(_xlfn._xlws.FILTER(Table3[Column2],Table3[Column2]=Table2[[#This Row],[Column1]],"")=Table2[[#This Row],[Column1]])*Table2[[#This Row],[Column3]]</f>
        <v>0</v>
      </c>
      <c r="P1597" t="s">
        <v>3474</v>
      </c>
      <c r="Q1597" t="str">
        <f>SUBSTITUTE(Table3[[#This Row],[Column1]],"'","")</f>
        <v>RXN-ETHAt_c_e_FWD-YGL077C</v>
      </c>
      <c r="S1597" t="s">
        <v>1707</v>
      </c>
      <c r="T1597" t="s">
        <v>415</v>
      </c>
      <c r="U1597">
        <v>1.812241303E-6</v>
      </c>
      <c r="V1597" cm="1">
        <f t="array" ref="V1597">(_xlfn._xlws.FILTER(Table3[Column2],Table3[Column2]=Table5[[#This Row],[Column1]],"")=Table5[[#This Row],[Column1]])*Table5[[#This Row],[Column3]]</f>
        <v>0</v>
      </c>
      <c r="X1597" t="s">
        <v>1426</v>
      </c>
      <c r="Y1597" t="s">
        <v>415</v>
      </c>
      <c r="Z1597">
        <v>4.0882053500000001E-7</v>
      </c>
      <c r="AA1597">
        <f>_xlfn.XLOOKUP(Table4[[#This Row],[Column1]],Table2[Column1],Table2[Column3])</f>
        <v>4.0882053500000001E-7</v>
      </c>
      <c r="AB1597">
        <f>(Table4[[#This Row],[old flux]]-Table4[[#This Row],[Column3]])/Table4[[#This Row],[old flux]]</f>
        <v>0</v>
      </c>
    </row>
    <row r="1598" spans="6:28" hidden="1" x14ac:dyDescent="0.2">
      <c r="F1598" t="s">
        <v>7349</v>
      </c>
      <c r="G1598">
        <f>_xlfn.XLOOKUP(SUBSTITUTE(Table6[[#This Row],[rxn]],"'",""),Table1[rxnid2],Table1[kapp (1/h)],MEDIAN(Table1[kapp (1/h)]))</f>
        <v>24803.684102600713</v>
      </c>
      <c r="J1598" t="s">
        <v>1708</v>
      </c>
      <c r="K1598" t="s">
        <v>415</v>
      </c>
      <c r="L1598">
        <v>1.9415969E-8</v>
      </c>
      <c r="M1598" cm="1">
        <f t="array" ref="M1598">(_xlfn._xlws.FILTER(Table3[Column2],Table3[Column2]=Table2[[#This Row],[Column1]],"")=Table2[[#This Row],[Column1]])*Table2[[#This Row],[Column3]]</f>
        <v>0</v>
      </c>
      <c r="P1598" t="s">
        <v>3475</v>
      </c>
      <c r="Q1598" t="str">
        <f>SUBSTITUTE(Table3[[#This Row],[Column1]],"'","")</f>
        <v>RXN-ETHAt_c_e_REV-YGL077C</v>
      </c>
      <c r="S1598" t="s">
        <v>1708</v>
      </c>
      <c r="T1598" t="s">
        <v>415</v>
      </c>
      <c r="U1598">
        <v>1.9415969E-8</v>
      </c>
      <c r="V1598" cm="1">
        <f t="array" ref="V1598">(_xlfn._xlws.FILTER(Table3[Column2],Table3[Column2]=Table5[[#This Row],[Column1]],"")=Table5[[#This Row],[Column1]])*Table5[[#This Row],[Column3]]</f>
        <v>0</v>
      </c>
      <c r="X1598" t="s">
        <v>1427</v>
      </c>
      <c r="Y1598" t="s">
        <v>415</v>
      </c>
      <c r="Z1598">
        <v>1.8913944999999999E-8</v>
      </c>
      <c r="AA1598">
        <f>_xlfn.XLOOKUP(Table4[[#This Row],[Column1]],Table2[Column1],Table2[Column3])</f>
        <v>1.8913944999999999E-8</v>
      </c>
      <c r="AB1598">
        <f>(Table4[[#This Row],[old flux]]-Table4[[#This Row],[Column3]])/Table4[[#This Row],[old flux]]</f>
        <v>0</v>
      </c>
    </row>
    <row r="1599" spans="6:28" hidden="1" x14ac:dyDescent="0.2">
      <c r="F1599" t="s">
        <v>7350</v>
      </c>
      <c r="G1599">
        <f>_xlfn.XLOOKUP(SUBSTITUTE(Table6[[#This Row],[rxn]],"'",""),Table1[rxnid2],Table1[kapp (1/h)],MEDIAN(Table1[kapp (1/h)]))</f>
        <v>24803.684102600713</v>
      </c>
      <c r="J1599" t="s">
        <v>1709</v>
      </c>
      <c r="K1599" t="s">
        <v>415</v>
      </c>
      <c r="L1599">
        <v>2.4063266000000001E-8</v>
      </c>
      <c r="M1599" cm="1">
        <f t="array" ref="M1599">(_xlfn._xlws.FILTER(Table3[Column2],Table3[Column2]=Table2[[#This Row],[Column1]],"")=Table2[[#This Row],[Column1]])*Table2[[#This Row],[Column3]]</f>
        <v>0</v>
      </c>
      <c r="P1599" t="s">
        <v>3476</v>
      </c>
      <c r="Q1599" t="str">
        <f>SUBSTITUTE(Table3[[#This Row],[Column1]],"'","")</f>
        <v>RXN-FADH2t_c_m_FWD-YIL134W</v>
      </c>
      <c r="S1599" t="s">
        <v>1709</v>
      </c>
      <c r="T1599" t="s">
        <v>415</v>
      </c>
      <c r="U1599">
        <v>2.4063266000000001E-8</v>
      </c>
      <c r="V1599" cm="1">
        <f t="array" ref="V1599">(_xlfn._xlws.FILTER(Table3[Column2],Table3[Column2]=Table5[[#This Row],[Column1]],"")=Table5[[#This Row],[Column1]])*Table5[[#This Row],[Column3]]</f>
        <v>0</v>
      </c>
      <c r="X1599" t="s">
        <v>1428</v>
      </c>
      <c r="Y1599" t="s">
        <v>415</v>
      </c>
      <c r="Z1599">
        <v>2.6912498E-8</v>
      </c>
      <c r="AA1599">
        <f>_xlfn.XLOOKUP(Table4[[#This Row],[Column1]],Table2[Column1],Table2[Column3])</f>
        <v>2.6912498E-8</v>
      </c>
      <c r="AB1599">
        <f>(Table4[[#This Row],[old flux]]-Table4[[#This Row],[Column3]])/Table4[[#This Row],[old flux]]</f>
        <v>0</v>
      </c>
    </row>
    <row r="1600" spans="6:28" hidden="1" x14ac:dyDescent="0.2">
      <c r="F1600" t="s">
        <v>7351</v>
      </c>
      <c r="G1600">
        <f>_xlfn.XLOOKUP(SUBSTITUTE(Table6[[#This Row],[rxn]],"'",""),Table1[rxnid2],Table1[kapp (1/h)],MEDIAN(Table1[kapp (1/h)]))</f>
        <v>24803.684102600713</v>
      </c>
      <c r="J1600" t="s">
        <v>1710</v>
      </c>
      <c r="K1600" t="s">
        <v>415</v>
      </c>
      <c r="L1600">
        <v>2.289704931E-5</v>
      </c>
      <c r="M1600" cm="1">
        <f t="array" ref="M1600">(_xlfn._xlws.FILTER(Table3[Column2],Table3[Column2]=Table2[[#This Row],[Column1]],"")=Table2[[#This Row],[Column1]])*Table2[[#This Row],[Column3]]</f>
        <v>0</v>
      </c>
      <c r="P1600" t="s">
        <v>3477</v>
      </c>
      <c r="Q1600" t="str">
        <f>SUBSTITUTE(Table3[[#This Row],[Column1]],"'","")</f>
        <v>RXN-FECOSTt_e_FWD-YIL013C</v>
      </c>
      <c r="S1600" t="s">
        <v>1710</v>
      </c>
      <c r="T1600" t="s">
        <v>415</v>
      </c>
      <c r="U1600">
        <v>2.289704931E-5</v>
      </c>
      <c r="V1600" cm="1">
        <f t="array" ref="V1600">(_xlfn._xlws.FILTER(Table3[Column2],Table3[Column2]=Table5[[#This Row],[Column1]],"")=Table5[[#This Row],[Column1]])*Table5[[#This Row],[Column3]]</f>
        <v>0</v>
      </c>
      <c r="X1600" t="s">
        <v>1429</v>
      </c>
      <c r="Y1600" t="s">
        <v>415</v>
      </c>
      <c r="Z1600">
        <v>2.0860646319000001E-5</v>
      </c>
      <c r="AA1600">
        <f>_xlfn.XLOOKUP(Table4[[#This Row],[Column1]],Table2[Column1],Table2[Column3])</f>
        <v>2.0860646319000001E-5</v>
      </c>
      <c r="AB1600">
        <f>(Table4[[#This Row],[old flux]]-Table4[[#This Row],[Column3]])/Table4[[#This Row],[old flux]]</f>
        <v>0</v>
      </c>
    </row>
    <row r="1601" spans="6:28" hidden="1" x14ac:dyDescent="0.2">
      <c r="F1601" t="s">
        <v>7352</v>
      </c>
      <c r="G1601">
        <f>_xlfn.XLOOKUP(SUBSTITUTE(Table6[[#This Row],[rxn]],"'",""),Table1[rxnid2],Table1[kapp (1/h)],MEDIAN(Table1[kapp (1/h)]))</f>
        <v>24803.684102600713</v>
      </c>
      <c r="J1601" t="s">
        <v>1711</v>
      </c>
      <c r="K1601" t="s">
        <v>415</v>
      </c>
      <c r="L1601">
        <v>6.4703050000000003E-8</v>
      </c>
      <c r="M1601" cm="1">
        <f t="array" ref="M1601">(_xlfn._xlws.FILTER(Table3[Column2],Table3[Column2]=Table2[[#This Row],[Column1]],"")=Table2[[#This Row],[Column1]])*Table2[[#This Row],[Column3]]</f>
        <v>0</v>
      </c>
      <c r="P1601" t="s">
        <v>3478</v>
      </c>
      <c r="Q1601" t="str">
        <f>SUBSTITUTE(Table3[[#This Row],[Column1]],"'","")</f>
        <v>RXN-FECOSTt_e_REV-YIL013C</v>
      </c>
      <c r="S1601" t="s">
        <v>1711</v>
      </c>
      <c r="T1601" t="s">
        <v>415</v>
      </c>
      <c r="U1601">
        <v>6.4703050000000003E-8</v>
      </c>
      <c r="V1601" cm="1">
        <f t="array" ref="V1601">(_xlfn._xlws.FILTER(Table3[Column2],Table3[Column2]=Table5[[#This Row],[Column1]],"")=Table5[[#This Row],[Column1]])*Table5[[#This Row],[Column3]]</f>
        <v>0</v>
      </c>
      <c r="X1601" t="s">
        <v>1430</v>
      </c>
      <c r="Y1601" t="s">
        <v>415</v>
      </c>
      <c r="Z1601">
        <v>2.2439320900000001E-7</v>
      </c>
      <c r="AA1601">
        <f>_xlfn.XLOOKUP(Table4[[#This Row],[Column1]],Table2[Column1],Table2[Column3])</f>
        <v>2.2439320900000001E-7</v>
      </c>
      <c r="AB1601">
        <f>(Table4[[#This Row],[old flux]]-Table4[[#This Row],[Column3]])/Table4[[#This Row],[old flux]]</f>
        <v>0</v>
      </c>
    </row>
    <row r="1602" spans="6:28" hidden="1" x14ac:dyDescent="0.2">
      <c r="F1602" t="s">
        <v>7353</v>
      </c>
      <c r="G1602">
        <f>_xlfn.XLOOKUP(SUBSTITUTE(Table6[[#This Row],[rxn]],"'",""),Table1[rxnid2],Table1[kapp (1/h)],MEDIAN(Table1[kapp (1/h)]))</f>
        <v>24803.684102600713</v>
      </c>
      <c r="J1602" t="s">
        <v>1712</v>
      </c>
      <c r="K1602" t="s">
        <v>415</v>
      </c>
      <c r="L1602">
        <v>2.4405141500000002E-7</v>
      </c>
      <c r="M1602" cm="1">
        <f t="array" ref="M1602">(_xlfn._xlws.FILTER(Table3[Column2],Table3[Column2]=Table2[[#This Row],[Column1]],"")=Table2[[#This Row],[Column1]])*Table2[[#This Row],[Column3]]</f>
        <v>0</v>
      </c>
      <c r="P1602" t="s">
        <v>3479</v>
      </c>
      <c r="Q1602" t="str">
        <f>SUBSTITUTE(Table3[[#This Row],[Column1]],"'","")</f>
        <v>RXN-FECOSTt_e_FWD-YOR011W</v>
      </c>
      <c r="S1602" t="s">
        <v>1712</v>
      </c>
      <c r="T1602" t="s">
        <v>415</v>
      </c>
      <c r="U1602">
        <v>2.4405141500000002E-7</v>
      </c>
      <c r="V1602" cm="1">
        <f t="array" ref="V1602">(_xlfn._xlws.FILTER(Table3[Column2],Table3[Column2]=Table5[[#This Row],[Column1]],"")=Table5[[#This Row],[Column1]])*Table5[[#This Row],[Column3]]</f>
        <v>0</v>
      </c>
      <c r="X1602" t="s">
        <v>1431</v>
      </c>
      <c r="Y1602" t="s">
        <v>415</v>
      </c>
      <c r="Z1602">
        <v>2.0320640999999999E-8</v>
      </c>
      <c r="AA1602">
        <f>_xlfn.XLOOKUP(Table4[[#This Row],[Column1]],Table2[Column1],Table2[Column3])</f>
        <v>2.0320640999999999E-8</v>
      </c>
      <c r="AB1602">
        <f>(Table4[[#This Row],[old flux]]-Table4[[#This Row],[Column3]])/Table4[[#This Row],[old flux]]</f>
        <v>0</v>
      </c>
    </row>
    <row r="1603" spans="6:28" hidden="1" x14ac:dyDescent="0.2">
      <c r="F1603" t="s">
        <v>7354</v>
      </c>
      <c r="G1603">
        <f>_xlfn.XLOOKUP(SUBSTITUTE(Table6[[#This Row],[rxn]],"'",""),Table1[rxnid2],Table1[kapp (1/h)],MEDIAN(Table1[kapp (1/h)]))</f>
        <v>24803.684102600713</v>
      </c>
      <c r="J1603" t="s">
        <v>1713</v>
      </c>
      <c r="K1603" t="s">
        <v>415</v>
      </c>
      <c r="L1603">
        <v>3.3636337999999999E-8</v>
      </c>
      <c r="M1603" cm="1">
        <f t="array" ref="M1603">(_xlfn._xlws.FILTER(Table3[Column2],Table3[Column2]=Table2[[#This Row],[Column1]],"")=Table2[[#This Row],[Column1]])*Table2[[#This Row],[Column3]]</f>
        <v>0</v>
      </c>
      <c r="P1603" t="s">
        <v>3480</v>
      </c>
      <c r="Q1603" t="str">
        <f>SUBSTITUTE(Table3[[#This Row],[Column1]],"'","")</f>
        <v>RXN-FECOSTt_e_REV-YOR011W</v>
      </c>
      <c r="S1603" t="s">
        <v>1713</v>
      </c>
      <c r="T1603" t="s">
        <v>415</v>
      </c>
      <c r="U1603">
        <v>3.3636337999999999E-8</v>
      </c>
      <c r="V1603" cm="1">
        <f t="array" ref="V1603">(_xlfn._xlws.FILTER(Table3[Column2],Table3[Column2]=Table5[[#This Row],[Column1]],"")=Table5[[#This Row],[Column1]])*Table5[[#This Row],[Column3]]</f>
        <v>0</v>
      </c>
      <c r="X1603" t="s">
        <v>1432</v>
      </c>
      <c r="Y1603" t="s">
        <v>415</v>
      </c>
      <c r="Z1603">
        <v>3.5891459200000001E-7</v>
      </c>
      <c r="AA1603">
        <f>_xlfn.XLOOKUP(Table4[[#This Row],[Column1]],Table2[Column1],Table2[Column3])</f>
        <v>3.5891459200000001E-7</v>
      </c>
      <c r="AB1603">
        <f>(Table4[[#This Row],[old flux]]-Table4[[#This Row],[Column3]])/Table4[[#This Row],[old flux]]</f>
        <v>0</v>
      </c>
    </row>
    <row r="1604" spans="6:28" hidden="1" x14ac:dyDescent="0.2">
      <c r="F1604" t="s">
        <v>7355</v>
      </c>
      <c r="G1604">
        <f>_xlfn.XLOOKUP(SUBSTITUTE(Table6[[#This Row],[rxn]],"'",""),Table1[rxnid2],Table1[kapp (1/h)],MEDIAN(Table1[kapp (1/h)]))</f>
        <v>24803.684102600713</v>
      </c>
      <c r="J1604" t="s">
        <v>1714</v>
      </c>
      <c r="K1604" t="s">
        <v>415</v>
      </c>
      <c r="L1604">
        <v>1.5604856E-8</v>
      </c>
      <c r="M1604" cm="1">
        <f t="array" ref="M1604">(_xlfn._xlws.FILTER(Table3[Column2],Table3[Column2]=Table2[[#This Row],[Column1]],"")=Table2[[#This Row],[Column1]])*Table2[[#This Row],[Column3]]</f>
        <v>0</v>
      </c>
      <c r="P1604" t="s">
        <v>3481</v>
      </c>
      <c r="Q1604" t="str">
        <f>SUBSTITUTE(Table3[[#This Row],[Column1]],"'","")</f>
        <v>RXN-FECOSTt_en_FWD-YIL013C</v>
      </c>
      <c r="S1604" t="s">
        <v>1714</v>
      </c>
      <c r="T1604" t="s">
        <v>415</v>
      </c>
      <c r="U1604">
        <v>1.5604856E-8</v>
      </c>
      <c r="V1604" cm="1">
        <f t="array" ref="V1604">(_xlfn._xlws.FILTER(Table3[Column2],Table3[Column2]=Table5[[#This Row],[Column1]],"")=Table5[[#This Row],[Column1]])*Table5[[#This Row],[Column3]]</f>
        <v>0</v>
      </c>
      <c r="X1604" t="s">
        <v>1433</v>
      </c>
      <c r="Y1604" t="s">
        <v>415</v>
      </c>
      <c r="Z1604">
        <v>1.7691820100000001E-7</v>
      </c>
      <c r="AA1604">
        <f>_xlfn.XLOOKUP(Table4[[#This Row],[Column1]],Table2[Column1],Table2[Column3])</f>
        <v>1.7691820100000001E-7</v>
      </c>
      <c r="AB1604">
        <f>(Table4[[#This Row],[old flux]]-Table4[[#This Row],[Column3]])/Table4[[#This Row],[old flux]]</f>
        <v>0</v>
      </c>
    </row>
    <row r="1605" spans="6:28" hidden="1" x14ac:dyDescent="0.2">
      <c r="F1605" t="s">
        <v>7356</v>
      </c>
      <c r="G1605">
        <f>_xlfn.XLOOKUP(SUBSTITUTE(Table6[[#This Row],[rxn]],"'",""),Table1[rxnid2],Table1[kapp (1/h)],MEDIAN(Table1[kapp (1/h)]))</f>
        <v>24803.684102600713</v>
      </c>
      <c r="J1605" t="s">
        <v>1715</v>
      </c>
      <c r="K1605" t="s">
        <v>415</v>
      </c>
      <c r="L1605">
        <v>1.3033960699999999E-7</v>
      </c>
      <c r="M1605" cm="1">
        <f t="array" ref="M1605">(_xlfn._xlws.FILTER(Table3[Column2],Table3[Column2]=Table2[[#This Row],[Column1]],"")=Table2[[#This Row],[Column1]])*Table2[[#This Row],[Column3]]</f>
        <v>0</v>
      </c>
      <c r="P1605" t="s">
        <v>3482</v>
      </c>
      <c r="Q1605" t="str">
        <f>SUBSTITUTE(Table3[[#This Row],[Column1]],"'","")</f>
        <v>RXN-FECOSTt_en_REV-YIL013C</v>
      </c>
      <c r="S1605" t="s">
        <v>1715</v>
      </c>
      <c r="T1605" t="s">
        <v>415</v>
      </c>
      <c r="U1605">
        <v>1.3033960699999999E-7</v>
      </c>
      <c r="V1605" cm="1">
        <f t="array" ref="V1605">(_xlfn._xlws.FILTER(Table3[Column2],Table3[Column2]=Table5[[#This Row],[Column1]],"")=Table5[[#This Row],[Column1]])*Table5[[#This Row],[Column3]]</f>
        <v>0</v>
      </c>
      <c r="X1605" t="s">
        <v>5570</v>
      </c>
      <c r="Y1605" t="s">
        <v>415</v>
      </c>
      <c r="Z1605">
        <v>2.9151550000000002E-9</v>
      </c>
      <c r="AA1605" t="e">
        <f>_xlfn.XLOOKUP(Table4[[#This Row],[Column1]],Table2[Column1],Table2[Column3])</f>
        <v>#N/A</v>
      </c>
      <c r="AB1605" t="e">
        <f>(Table4[[#This Row],[old flux]]-Table4[[#This Row],[Column3]])/Table4[[#This Row],[old flux]]</f>
        <v>#N/A</v>
      </c>
    </row>
    <row r="1606" spans="6:28" hidden="1" x14ac:dyDescent="0.2">
      <c r="F1606" t="s">
        <v>7357</v>
      </c>
      <c r="G1606">
        <f>_xlfn.XLOOKUP(SUBSTITUTE(Table6[[#This Row],[rxn]],"'",""),Table1[rxnid2],Table1[kapp (1/h)],MEDIAN(Table1[kapp (1/h)]))</f>
        <v>24803.684102600713</v>
      </c>
      <c r="J1606" t="s">
        <v>1716</v>
      </c>
      <c r="K1606" t="s">
        <v>415</v>
      </c>
      <c r="L1606">
        <v>2.4953279000000001E-8</v>
      </c>
      <c r="M1606" cm="1">
        <f t="array" ref="M1606">(_xlfn._xlws.FILTER(Table3[Column2],Table3[Column2]=Table2[[#This Row],[Column1]],"")=Table2[[#This Row],[Column1]])*Table2[[#This Row],[Column3]]</f>
        <v>0</v>
      </c>
      <c r="P1606" t="s">
        <v>3483</v>
      </c>
      <c r="Q1606" t="str">
        <f>SUBSTITUTE(Table3[[#This Row],[Column1]],"'","")</f>
        <v>RXN-FECOSTt_en_FWD-YOR011W</v>
      </c>
      <c r="S1606" t="s">
        <v>1716</v>
      </c>
      <c r="T1606" t="s">
        <v>415</v>
      </c>
      <c r="U1606">
        <v>2.4953279000000001E-8</v>
      </c>
      <c r="V1606" cm="1">
        <f t="array" ref="V1606">(_xlfn._xlws.FILTER(Table3[Column2],Table3[Column2]=Table5[[#This Row],[Column1]],"")=Table5[[#This Row],[Column1]])*Table5[[#This Row],[Column3]]</f>
        <v>0</v>
      </c>
      <c r="X1606" t="s">
        <v>1434</v>
      </c>
      <c r="Y1606" t="s">
        <v>415</v>
      </c>
      <c r="Z1606">
        <v>1.48770627E-7</v>
      </c>
      <c r="AA1606">
        <f>_xlfn.XLOOKUP(Table4[[#This Row],[Column1]],Table2[Column1],Table2[Column3])</f>
        <v>1.48770627E-7</v>
      </c>
      <c r="AB1606">
        <f>(Table4[[#This Row],[old flux]]-Table4[[#This Row],[Column3]])/Table4[[#This Row],[old flux]]</f>
        <v>0</v>
      </c>
    </row>
    <row r="1607" spans="6:28" hidden="1" x14ac:dyDescent="0.2">
      <c r="F1607" t="s">
        <v>7358</v>
      </c>
      <c r="G1607">
        <f>_xlfn.XLOOKUP(SUBSTITUTE(Table6[[#This Row],[rxn]],"'",""),Table1[rxnid2],Table1[kapp (1/h)],MEDIAN(Table1[kapp (1/h)]))</f>
        <v>24803.684102600713</v>
      </c>
      <c r="J1607" t="s">
        <v>1717</v>
      </c>
      <c r="K1607" t="s">
        <v>415</v>
      </c>
      <c r="L1607">
        <v>3.2433124000000003E-8</v>
      </c>
      <c r="M1607" cm="1">
        <f t="array" ref="M1607">(_xlfn._xlws.FILTER(Table3[Column2],Table3[Column2]=Table2[[#This Row],[Column1]],"")=Table2[[#This Row],[Column1]])*Table2[[#This Row],[Column3]]</f>
        <v>0</v>
      </c>
      <c r="P1607" t="s">
        <v>3484</v>
      </c>
      <c r="Q1607" t="str">
        <f>SUBSTITUTE(Table3[[#This Row],[Column1]],"'","")</f>
        <v>RXN-FECOSTt_en_REV-YOR011W</v>
      </c>
      <c r="S1607" t="s">
        <v>1717</v>
      </c>
      <c r="T1607" t="s">
        <v>415</v>
      </c>
      <c r="U1607">
        <v>3.2433124000000003E-8</v>
      </c>
      <c r="V1607" cm="1">
        <f t="array" ref="V1607">(_xlfn._xlws.FILTER(Table3[Column2],Table3[Column2]=Table5[[#This Row],[Column1]],"")=Table5[[#This Row],[Column1]])*Table5[[#This Row],[Column3]]</f>
        <v>0</v>
      </c>
      <c r="X1607" t="s">
        <v>1435</v>
      </c>
      <c r="Y1607" t="s">
        <v>415</v>
      </c>
      <c r="Z1607">
        <v>1.2429273700000001E-7</v>
      </c>
      <c r="AA1607">
        <f>_xlfn.XLOOKUP(Table4[[#This Row],[Column1]],Table2[Column1],Table2[Column3])</f>
        <v>1.2429273700000001E-7</v>
      </c>
      <c r="AB1607">
        <f>(Table4[[#This Row],[old flux]]-Table4[[#This Row],[Column3]])/Table4[[#This Row],[old flux]]</f>
        <v>0</v>
      </c>
    </row>
    <row r="1608" spans="6:28" hidden="1" x14ac:dyDescent="0.2">
      <c r="F1608" t="s">
        <v>7359</v>
      </c>
      <c r="G1608">
        <f>_xlfn.XLOOKUP(SUBSTITUTE(Table6[[#This Row],[rxn]],"'",""),Table1[rxnid2],Table1[kapp (1/h)],MEDIAN(Table1[kapp (1/h)]))</f>
        <v>24803.684102600713</v>
      </c>
      <c r="J1608" t="s">
        <v>1718</v>
      </c>
      <c r="K1608" t="s">
        <v>415</v>
      </c>
      <c r="L1608">
        <v>3.1775845E-8</v>
      </c>
      <c r="M1608" cm="1">
        <f t="array" ref="M1608">(_xlfn._xlws.FILTER(Table3[Column2],Table3[Column2]=Table2[[#This Row],[Column1]],"")=Table2[[#This Row],[Column1]])*Table2[[#This Row],[Column3]]</f>
        <v>0</v>
      </c>
      <c r="P1608" t="s">
        <v>3485</v>
      </c>
      <c r="Q1608" t="str">
        <f>SUBSTITUTE(Table3[[#This Row],[Column1]],"'","")</f>
        <v>RXN-FOLt_c_e_FWD-SPONT</v>
      </c>
      <c r="S1608" t="s">
        <v>1718</v>
      </c>
      <c r="T1608" t="s">
        <v>415</v>
      </c>
      <c r="U1608">
        <v>3.1775845E-8</v>
      </c>
      <c r="V1608" cm="1">
        <f t="array" ref="V1608">(_xlfn._xlws.FILTER(Table3[Column2],Table3[Column2]=Table5[[#This Row],[Column1]],"")=Table5[[#This Row],[Column1]])*Table5[[#This Row],[Column3]]</f>
        <v>0</v>
      </c>
      <c r="X1608" t="s">
        <v>1436</v>
      </c>
      <c r="Y1608" t="s">
        <v>415</v>
      </c>
      <c r="Z1608">
        <v>2.82125271E-7</v>
      </c>
      <c r="AA1608">
        <f>_xlfn.XLOOKUP(Table4[[#This Row],[Column1]],Table2[Column1],Table2[Column3])</f>
        <v>2.82125271E-7</v>
      </c>
      <c r="AB1608">
        <f>(Table4[[#This Row],[old flux]]-Table4[[#This Row],[Column3]])/Table4[[#This Row],[old flux]]</f>
        <v>0</v>
      </c>
    </row>
    <row r="1609" spans="6:28" hidden="1" x14ac:dyDescent="0.2">
      <c r="F1609" t="s">
        <v>7360</v>
      </c>
      <c r="G1609">
        <f>_xlfn.XLOOKUP(SUBSTITUTE(Table6[[#This Row],[rxn]],"'",""),Table1[rxnid2],Table1[kapp (1/h)],MEDIAN(Table1[kapp (1/h)]))</f>
        <v>24803.684102600713</v>
      </c>
      <c r="J1609" t="s">
        <v>1719</v>
      </c>
      <c r="K1609" t="s">
        <v>415</v>
      </c>
      <c r="L1609">
        <v>3.7408469999999997E-8</v>
      </c>
      <c r="M1609" cm="1">
        <f t="array" ref="M1609">(_xlfn._xlws.FILTER(Table3[Column2],Table3[Column2]=Table2[[#This Row],[Column1]],"")=Table2[[#This Row],[Column1]])*Table2[[#This Row],[Column3]]</f>
        <v>0</v>
      </c>
      <c r="P1609" t="s">
        <v>3486</v>
      </c>
      <c r="Q1609" t="str">
        <f>SUBSTITUTE(Table3[[#This Row],[Column1]],"'","")</f>
        <v>RXN-FOLt_c_e_REV-SPONT</v>
      </c>
      <c r="S1609" t="s">
        <v>1719</v>
      </c>
      <c r="T1609" t="s">
        <v>415</v>
      </c>
      <c r="U1609">
        <v>3.7408469999999997E-8</v>
      </c>
      <c r="V1609" cm="1">
        <f t="array" ref="V1609">(_xlfn._xlws.FILTER(Table3[Column2],Table3[Column2]=Table5[[#This Row],[Column1]],"")=Table5[[#This Row],[Column1]])*Table5[[#This Row],[Column3]]</f>
        <v>0</v>
      </c>
      <c r="X1609" t="s">
        <v>1437</v>
      </c>
      <c r="Y1609" t="s">
        <v>415</v>
      </c>
      <c r="Z1609">
        <v>1.8563683999999999E-8</v>
      </c>
      <c r="AA1609">
        <f>_xlfn.XLOOKUP(Table4[[#This Row],[Column1]],Table2[Column1],Table2[Column3])</f>
        <v>1.8563683999999999E-8</v>
      </c>
      <c r="AB1609">
        <f>(Table4[[#This Row],[old flux]]-Table4[[#This Row],[Column3]])/Table4[[#This Row],[old flux]]</f>
        <v>0</v>
      </c>
    </row>
    <row r="1610" spans="6:28" hidden="1" x14ac:dyDescent="0.2">
      <c r="F1610" t="s">
        <v>7361</v>
      </c>
      <c r="G1610">
        <f>_xlfn.XLOOKUP(SUBSTITUTE(Table6[[#This Row],[rxn]],"'",""),Table1[rxnid2],Table1[kapp (1/h)],MEDIAN(Table1[kapp (1/h)]))</f>
        <v>24803.684102600713</v>
      </c>
      <c r="J1610" t="s">
        <v>1720</v>
      </c>
      <c r="K1610" t="s">
        <v>415</v>
      </c>
      <c r="L1610">
        <v>2.8442392E-8</v>
      </c>
      <c r="M1610" cm="1">
        <f t="array" ref="M1610">(_xlfn._xlws.FILTER(Table3[Column2],Table3[Column2]=Table2[[#This Row],[Column1]],"")=Table2[[#This Row],[Column1]])*Table2[[#This Row],[Column3]]</f>
        <v>0</v>
      </c>
      <c r="P1610" t="s">
        <v>3487</v>
      </c>
      <c r="Q1610" t="str">
        <f>SUBSTITUTE(Table3[[#This Row],[Column1]],"'","")</f>
        <v>RXN-GDPMANt_c_g_FWD-YGL225W</v>
      </c>
      <c r="S1610" t="s">
        <v>1720</v>
      </c>
      <c r="T1610" t="s">
        <v>415</v>
      </c>
      <c r="U1610">
        <v>2.8442392E-8</v>
      </c>
      <c r="V1610" cm="1">
        <f t="array" ref="V1610">(_xlfn._xlws.FILTER(Table3[Column2],Table3[Column2]=Table5[[#This Row],[Column1]],"")=Table5[[#This Row],[Column1]])*Table5[[#This Row],[Column3]]</f>
        <v>0</v>
      </c>
      <c r="X1610" t="s">
        <v>1438</v>
      </c>
      <c r="Y1610" t="s">
        <v>415</v>
      </c>
      <c r="Z1610">
        <v>2.4151528799999999E-6</v>
      </c>
      <c r="AA1610">
        <f>_xlfn.XLOOKUP(Table4[[#This Row],[Column1]],Table2[Column1],Table2[Column3])</f>
        <v>2.4151528799999999E-6</v>
      </c>
      <c r="AB1610">
        <f>(Table4[[#This Row],[old flux]]-Table4[[#This Row],[Column3]])/Table4[[#This Row],[old flux]]</f>
        <v>0</v>
      </c>
    </row>
    <row r="1611" spans="6:28" hidden="1" x14ac:dyDescent="0.2">
      <c r="F1611" t="s">
        <v>7362</v>
      </c>
      <c r="G1611">
        <f>_xlfn.XLOOKUP(SUBSTITUTE(Table6[[#This Row],[rxn]],"'",""),Table1[rxnid2],Table1[kapp (1/h)],MEDIAN(Table1[kapp (1/h)]))</f>
        <v>24803.684102600713</v>
      </c>
      <c r="J1611" t="s">
        <v>1721</v>
      </c>
      <c r="K1611" t="s">
        <v>415</v>
      </c>
      <c r="L1611">
        <v>1.3098715000000001E-8</v>
      </c>
      <c r="M1611" cm="1">
        <f t="array" ref="M1611">(_xlfn._xlws.FILTER(Table3[Column2],Table3[Column2]=Table2[[#This Row],[Column1]],"")=Table2[[#This Row],[Column1]])*Table2[[#This Row],[Column3]]</f>
        <v>0</v>
      </c>
      <c r="P1611" t="s">
        <v>3488</v>
      </c>
      <c r="Q1611" t="str">
        <f>SUBSTITUTE(Table3[[#This Row],[Column1]],"'","")</f>
        <v>RXN-GLCt_c_e_FWD-YOL156W</v>
      </c>
      <c r="S1611" t="s">
        <v>1721</v>
      </c>
      <c r="T1611" t="s">
        <v>415</v>
      </c>
      <c r="U1611">
        <v>1.3098715000000001E-8</v>
      </c>
      <c r="V1611" cm="1">
        <f t="array" ref="V1611">(_xlfn._xlws.FILTER(Table3[Column2],Table3[Column2]=Table5[[#This Row],[Column1]],"")=Table5[[#This Row],[Column1]])*Table5[[#This Row],[Column3]]</f>
        <v>0</v>
      </c>
      <c r="X1611" t="s">
        <v>1439</v>
      </c>
      <c r="Y1611" t="s">
        <v>415</v>
      </c>
      <c r="Z1611">
        <v>6.9035834999999994E-8</v>
      </c>
      <c r="AA1611">
        <f>_xlfn.XLOOKUP(Table4[[#This Row],[Column1]],Table2[Column1],Table2[Column3])</f>
        <v>6.9035834999999994E-8</v>
      </c>
      <c r="AB1611">
        <f>(Table4[[#This Row],[old flux]]-Table4[[#This Row],[Column3]])/Table4[[#This Row],[old flux]]</f>
        <v>0</v>
      </c>
    </row>
    <row r="1612" spans="6:28" hidden="1" x14ac:dyDescent="0.2">
      <c r="F1612" t="s">
        <v>7363</v>
      </c>
      <c r="G1612">
        <f>_xlfn.XLOOKUP(SUBSTITUTE(Table6[[#This Row],[rxn]],"'",""),Table1[rxnid2],Table1[kapp (1/h)],MEDIAN(Table1[kapp (1/h)]))</f>
        <v>24803.684102600713</v>
      </c>
      <c r="J1612" t="s">
        <v>1722</v>
      </c>
      <c r="K1612" t="s">
        <v>415</v>
      </c>
      <c r="L1612">
        <v>2.3391303000000001E-8</v>
      </c>
      <c r="M1612" cm="1">
        <f t="array" ref="M1612">(_xlfn._xlws.FILTER(Table3[Column2],Table3[Column2]=Table2[[#This Row],[Column1]],"")=Table2[[#This Row],[Column1]])*Table2[[#This Row],[Column3]]</f>
        <v>0</v>
      </c>
      <c r="P1612" t="s">
        <v>3489</v>
      </c>
      <c r="Q1612" t="str">
        <f>SUBSTITUTE(Table3[[#This Row],[Column1]],"'","")</f>
        <v>RXN-GLCt_c_e_FWD-YJR158W</v>
      </c>
      <c r="S1612" t="s">
        <v>1722</v>
      </c>
      <c r="T1612" t="s">
        <v>415</v>
      </c>
      <c r="U1612">
        <v>2.3391303000000001E-8</v>
      </c>
      <c r="V1612" cm="1">
        <f t="array" ref="V1612">(_xlfn._xlws.FILTER(Table3[Column2],Table3[Column2]=Table5[[#This Row],[Column1]],"")=Table5[[#This Row],[Column1]])*Table5[[#This Row],[Column3]]</f>
        <v>0</v>
      </c>
      <c r="X1612" t="s">
        <v>1440</v>
      </c>
      <c r="Y1612" t="s">
        <v>415</v>
      </c>
      <c r="Z1612">
        <v>2.1347301320000001E-6</v>
      </c>
      <c r="AA1612">
        <f>_xlfn.XLOOKUP(Table4[[#This Row],[Column1]],Table2[Column1],Table2[Column3])</f>
        <v>2.1347301320000001E-6</v>
      </c>
      <c r="AB1612">
        <f>(Table4[[#This Row],[old flux]]-Table4[[#This Row],[Column3]])/Table4[[#This Row],[old flux]]</f>
        <v>0</v>
      </c>
    </row>
    <row r="1613" spans="6:28" hidden="1" x14ac:dyDescent="0.2">
      <c r="F1613" t="s">
        <v>7364</v>
      </c>
      <c r="G1613">
        <f>_xlfn.XLOOKUP(SUBSTITUTE(Table6[[#This Row],[rxn]],"'",""),Table1[rxnid2],Table1[kapp (1/h)],MEDIAN(Table1[kapp (1/h)]))</f>
        <v>24803.684102600713</v>
      </c>
      <c r="J1613" t="s">
        <v>1723</v>
      </c>
      <c r="K1613" t="s">
        <v>415</v>
      </c>
      <c r="L1613">
        <v>2.8655660800000002E-7</v>
      </c>
      <c r="M1613" cm="1">
        <f t="array" ref="M1613">(_xlfn._xlws.FILTER(Table3[Column2],Table3[Column2]=Table2[[#This Row],[Column1]],"")=Table2[[#This Row],[Column1]])*Table2[[#This Row],[Column3]]</f>
        <v>0</v>
      </c>
      <c r="P1613" t="s">
        <v>3490</v>
      </c>
      <c r="Q1613" t="str">
        <f>SUBSTITUTE(Table3[[#This Row],[Column1]],"'","")</f>
        <v>RXN-GLCt_c_e_FWD-YJL214W</v>
      </c>
      <c r="S1613" t="s">
        <v>1723</v>
      </c>
      <c r="T1613" t="s">
        <v>415</v>
      </c>
      <c r="U1613">
        <v>2.8655660800000002E-7</v>
      </c>
      <c r="V1613" cm="1">
        <f t="array" ref="V1613">(_xlfn._xlws.FILTER(Table3[Column2],Table3[Column2]=Table5[[#This Row],[Column1]],"")=Table5[[#This Row],[Column1]])*Table5[[#This Row],[Column3]]</f>
        <v>0</v>
      </c>
      <c r="X1613" t="s">
        <v>5571</v>
      </c>
      <c r="Y1613" t="s">
        <v>415</v>
      </c>
      <c r="Z1613">
        <v>8.9659699999999996E-10</v>
      </c>
      <c r="AA1613" t="e">
        <f>_xlfn.XLOOKUP(Table4[[#This Row],[Column1]],Table2[Column1],Table2[Column3])</f>
        <v>#N/A</v>
      </c>
      <c r="AB1613" t="e">
        <f>(Table4[[#This Row],[old flux]]-Table4[[#This Row],[Column3]])/Table4[[#This Row],[old flux]]</f>
        <v>#N/A</v>
      </c>
    </row>
    <row r="1614" spans="6:28" hidden="1" x14ac:dyDescent="0.2">
      <c r="F1614" t="s">
        <v>7365</v>
      </c>
      <c r="G1614">
        <f>_xlfn.XLOOKUP(SUBSTITUTE(Table6[[#This Row],[rxn]],"'",""),Table1[rxnid2],Table1[kapp (1/h)],MEDIAN(Table1[kapp (1/h)]))</f>
        <v>24803.684102600713</v>
      </c>
      <c r="J1614" t="s">
        <v>1724</v>
      </c>
      <c r="K1614" t="s">
        <v>415</v>
      </c>
      <c r="L1614">
        <v>4.9978806399999997E-7</v>
      </c>
      <c r="M1614" cm="1">
        <f t="array" ref="M1614">(_xlfn._xlws.FILTER(Table3[Column2],Table3[Column2]=Table2[[#This Row],[Column1]],"")=Table2[[#This Row],[Column1]])*Table2[[#This Row],[Column3]]</f>
        <v>0</v>
      </c>
      <c r="P1614" t="s">
        <v>3491</v>
      </c>
      <c r="Q1614" t="str">
        <f>SUBSTITUTE(Table3[[#This Row],[Column1]],"'","")</f>
        <v>RXN-GLCt_c_e_FWD-YJR160C</v>
      </c>
      <c r="S1614" t="s">
        <v>1724</v>
      </c>
      <c r="T1614" t="s">
        <v>415</v>
      </c>
      <c r="U1614">
        <v>4.9978806399999997E-7</v>
      </c>
      <c r="V1614" cm="1">
        <f t="array" ref="V1614">(_xlfn._xlws.FILTER(Table3[Column2],Table3[Column2]=Table5[[#This Row],[Column1]],"")=Table5[[#This Row],[Column1]])*Table5[[#This Row],[Column3]]</f>
        <v>0</v>
      </c>
      <c r="X1614" t="s">
        <v>1441</v>
      </c>
      <c r="Y1614" t="s">
        <v>415</v>
      </c>
      <c r="Z1614">
        <v>1.7279938E-8</v>
      </c>
      <c r="AA1614">
        <f>_xlfn.XLOOKUP(Table4[[#This Row],[Column1]],Table2[Column1],Table2[Column3])</f>
        <v>1.7279938E-8</v>
      </c>
      <c r="AB1614">
        <f>(Table4[[#This Row],[old flux]]-Table4[[#This Row],[Column3]])/Table4[[#This Row],[old flux]]</f>
        <v>0</v>
      </c>
    </row>
    <row r="1615" spans="6:28" hidden="1" x14ac:dyDescent="0.2">
      <c r="F1615" t="s">
        <v>7366</v>
      </c>
      <c r="G1615">
        <f>_xlfn.XLOOKUP(SUBSTITUTE(Table6[[#This Row],[rxn]],"'",""),Table1[rxnid2],Table1[kapp (1/h)],MEDIAN(Table1[kapp (1/h)]))</f>
        <v>24803.684102600713</v>
      </c>
      <c r="J1615" t="s">
        <v>1725</v>
      </c>
      <c r="K1615" t="s">
        <v>415</v>
      </c>
      <c r="L1615">
        <v>6.4749733999999995E-8</v>
      </c>
      <c r="M1615" cm="1">
        <f t="array" ref="M1615">(_xlfn._xlws.FILTER(Table3[Column2],Table3[Column2]=Table2[[#This Row],[Column1]],"")=Table2[[#This Row],[Column1]])*Table2[[#This Row],[Column3]]</f>
        <v>0</v>
      </c>
      <c r="P1615" t="s">
        <v>3492</v>
      </c>
      <c r="Q1615" t="str">
        <f>SUBSTITUTE(Table3[[#This Row],[Column1]],"'","")</f>
        <v>RXN-GLCt_c_e_FWD-YJL219W</v>
      </c>
      <c r="S1615" t="s">
        <v>1725</v>
      </c>
      <c r="T1615" t="s">
        <v>415</v>
      </c>
      <c r="U1615">
        <v>6.4749733999999995E-8</v>
      </c>
      <c r="V1615" cm="1">
        <f t="array" ref="V1615">(_xlfn._xlws.FILTER(Table3[Column2],Table3[Column2]=Table5[[#This Row],[Column1]],"")=Table5[[#This Row],[Column1]])*Table5[[#This Row],[Column3]]</f>
        <v>0</v>
      </c>
      <c r="X1615" t="s">
        <v>5572</v>
      </c>
      <c r="Y1615" t="s">
        <v>415</v>
      </c>
      <c r="Z1615">
        <v>2.7412599999999998E-10</v>
      </c>
      <c r="AA1615" t="e">
        <f>_xlfn.XLOOKUP(Table4[[#This Row],[Column1]],Table2[Column1],Table2[Column3])</f>
        <v>#N/A</v>
      </c>
      <c r="AB1615" t="e">
        <f>(Table4[[#This Row],[old flux]]-Table4[[#This Row],[Column3]])/Table4[[#This Row],[old flux]]</f>
        <v>#N/A</v>
      </c>
    </row>
    <row r="1616" spans="6:28" hidden="1" x14ac:dyDescent="0.2">
      <c r="F1616" t="s">
        <v>7367</v>
      </c>
      <c r="G1616">
        <f>_xlfn.XLOOKUP(SUBSTITUTE(Table6[[#This Row],[rxn]],"'",""),Table1[rxnid2],Table1[kapp (1/h)],MEDIAN(Table1[kapp (1/h)]))</f>
        <v>24803.684102600713</v>
      </c>
      <c r="J1616" t="s">
        <v>1726</v>
      </c>
      <c r="K1616" t="s">
        <v>415</v>
      </c>
      <c r="L1616">
        <v>1.0450627000000001E-8</v>
      </c>
      <c r="M1616" cm="1">
        <f t="array" ref="M1616">(_xlfn._xlws.FILTER(Table3[Column2],Table3[Column2]=Table2[[#This Row],[Column1]],"")=Table2[[#This Row],[Column1]])*Table2[[#This Row],[Column3]]</f>
        <v>0</v>
      </c>
      <c r="P1616" t="s">
        <v>3493</v>
      </c>
      <c r="Q1616" t="str">
        <f>SUBSTITUTE(Table3[[#This Row],[Column1]],"'","")</f>
        <v>RXN-GLCt_c_e_FWD-YDL245C</v>
      </c>
      <c r="S1616" t="s">
        <v>1726</v>
      </c>
      <c r="T1616" t="s">
        <v>415</v>
      </c>
      <c r="U1616">
        <v>1.0450627000000001E-8</v>
      </c>
      <c r="V1616" cm="1">
        <f t="array" ref="V1616">(_xlfn._xlws.FILTER(Table3[Column2],Table3[Column2]=Table5[[#This Row],[Column1]],"")=Table5[[#This Row],[Column1]])*Table5[[#This Row],[Column3]]</f>
        <v>0</v>
      </c>
      <c r="X1616" t="s">
        <v>1442</v>
      </c>
      <c r="Y1616" t="s">
        <v>415</v>
      </c>
      <c r="Z1616">
        <v>4.1538652999999998E-8</v>
      </c>
      <c r="AA1616">
        <f>_xlfn.XLOOKUP(Table4[[#This Row],[Column1]],Table2[Column1],Table2[Column3])</f>
        <v>4.1538652999999998E-8</v>
      </c>
      <c r="AB1616">
        <f>(Table4[[#This Row],[old flux]]-Table4[[#This Row],[Column3]])/Table4[[#This Row],[old flux]]</f>
        <v>0</v>
      </c>
    </row>
    <row r="1617" spans="6:28" hidden="1" x14ac:dyDescent="0.2">
      <c r="F1617" t="s">
        <v>7368</v>
      </c>
      <c r="G1617">
        <f>_xlfn.XLOOKUP(SUBSTITUTE(Table6[[#This Row],[rxn]],"'",""),Table1[rxnid2],Table1[kapp (1/h)],MEDIAN(Table1[kapp (1/h)]))</f>
        <v>24803.684102600713</v>
      </c>
      <c r="J1617" t="s">
        <v>1727</v>
      </c>
      <c r="K1617" t="s">
        <v>415</v>
      </c>
      <c r="L1617">
        <v>9.6763946999999998E-8</v>
      </c>
      <c r="M1617" cm="1">
        <f t="array" ref="M1617">(_xlfn._xlws.FILTER(Table3[Column2],Table3[Column2]=Table2[[#This Row],[Column1]],"")=Table2[[#This Row],[Column1]])*Table2[[#This Row],[Column3]]</f>
        <v>0</v>
      </c>
      <c r="P1617" t="s">
        <v>3494</v>
      </c>
      <c r="Q1617" t="str">
        <f>SUBSTITUTE(Table3[[#This Row],[Column1]],"'","")</f>
        <v>RXN-GLCt_c_e_FWD-YDL247W</v>
      </c>
      <c r="S1617" t="s">
        <v>1727</v>
      </c>
      <c r="T1617" t="s">
        <v>415</v>
      </c>
      <c r="U1617">
        <v>9.6763946999999998E-8</v>
      </c>
      <c r="V1617" cm="1">
        <f t="array" ref="V1617">(_xlfn._xlws.FILTER(Table3[Column2],Table3[Column2]=Table5[[#This Row],[Column1]],"")=Table5[[#This Row],[Column1]])*Table5[[#This Row],[Column3]]</f>
        <v>0</v>
      </c>
      <c r="X1617" t="s">
        <v>5573</v>
      </c>
      <c r="Y1617" t="s">
        <v>415</v>
      </c>
      <c r="Z1617">
        <v>8.2651400000000001E-10</v>
      </c>
      <c r="AA1617" t="e">
        <f>_xlfn.XLOOKUP(Table4[[#This Row],[Column1]],Table2[Column1],Table2[Column3])</f>
        <v>#N/A</v>
      </c>
      <c r="AB1617" t="e">
        <f>(Table4[[#This Row],[old flux]]-Table4[[#This Row],[Column3]])/Table4[[#This Row],[old flux]]</f>
        <v>#N/A</v>
      </c>
    </row>
    <row r="1618" spans="6:28" hidden="1" x14ac:dyDescent="0.2">
      <c r="F1618" t="s">
        <v>7369</v>
      </c>
      <c r="G1618">
        <f>_xlfn.XLOOKUP(SUBSTITUTE(Table6[[#This Row],[rxn]],"'",""),Table1[rxnid2],Table1[kapp (1/h)],MEDIAN(Table1[kapp (1/h)]))</f>
        <v>24803.684102600713</v>
      </c>
      <c r="J1618" t="s">
        <v>1728</v>
      </c>
      <c r="K1618" t="s">
        <v>415</v>
      </c>
      <c r="L1618">
        <v>3.7635413000000002E-8</v>
      </c>
      <c r="M1618" cm="1">
        <f t="array" ref="M1618">(_xlfn._xlws.FILTER(Table3[Column2],Table3[Column2]=Table2[[#This Row],[Column1]],"")=Table2[[#This Row],[Column1]])*Table2[[#This Row],[Column3]]</f>
        <v>0</v>
      </c>
      <c r="P1618" t="s">
        <v>3495</v>
      </c>
      <c r="Q1618" t="str">
        <f>SUBSTITUTE(Table3[[#This Row],[Column1]],"'","")</f>
        <v>RXN-GLCt_c_e_FWD-YDR342C</v>
      </c>
      <c r="S1618" t="s">
        <v>1728</v>
      </c>
      <c r="T1618" t="s">
        <v>415</v>
      </c>
      <c r="U1618">
        <v>3.7635413000000002E-8</v>
      </c>
      <c r="V1618" cm="1">
        <f t="array" ref="V1618">(_xlfn._xlws.FILTER(Table3[Column2],Table3[Column2]=Table5[[#This Row],[Column1]],"")=Table5[[#This Row],[Column1]])*Table5[[#This Row],[Column3]]</f>
        <v>0</v>
      </c>
      <c r="X1618" t="s">
        <v>1443</v>
      </c>
      <c r="Y1618" t="s">
        <v>415</v>
      </c>
      <c r="Z1618">
        <v>3.5077016000000001E-7</v>
      </c>
      <c r="AA1618">
        <f>_xlfn.XLOOKUP(Table4[[#This Row],[Column1]],Table2[Column1],Table2[Column3])</f>
        <v>3.5077016000000001E-7</v>
      </c>
      <c r="AB1618">
        <f>(Table4[[#This Row],[old flux]]-Table4[[#This Row],[Column3]])/Table4[[#This Row],[old flux]]</f>
        <v>0</v>
      </c>
    </row>
    <row r="1619" spans="6:28" hidden="1" x14ac:dyDescent="0.2">
      <c r="F1619" t="s">
        <v>7370</v>
      </c>
      <c r="G1619">
        <f>_xlfn.XLOOKUP(SUBSTITUTE(Table6[[#This Row],[rxn]],"'",""),Table1[rxnid2],Table1[kapp (1/h)],MEDIAN(Table1[kapp (1/h)]))</f>
        <v>24803.684102600713</v>
      </c>
      <c r="J1619" t="s">
        <v>1729</v>
      </c>
      <c r="K1619" t="s">
        <v>415</v>
      </c>
      <c r="L1619">
        <v>7.4224912000000003E-8</v>
      </c>
      <c r="M1619" cm="1">
        <f t="array" ref="M1619">(_xlfn._xlws.FILTER(Table3[Column2],Table3[Column2]=Table2[[#This Row],[Column1]],"")=Table2[[#This Row],[Column1]])*Table2[[#This Row],[Column3]]</f>
        <v>0</v>
      </c>
      <c r="P1619" t="s">
        <v>3496</v>
      </c>
      <c r="Q1619" t="str">
        <f>SUBSTITUTE(Table3[[#This Row],[Column1]],"'","")</f>
        <v>RXN-GLCt_c_e_FWD-YDR536W</v>
      </c>
      <c r="S1619" t="s">
        <v>1729</v>
      </c>
      <c r="T1619" t="s">
        <v>415</v>
      </c>
      <c r="U1619">
        <v>7.4224912000000003E-8</v>
      </c>
      <c r="V1619" cm="1">
        <f t="array" ref="V1619">(_xlfn._xlws.FILTER(Table3[Column2],Table3[Column2]=Table5[[#This Row],[Column1]],"")=Table5[[#This Row],[Column1]])*Table5[[#This Row],[Column3]]</f>
        <v>0</v>
      </c>
      <c r="X1619" t="s">
        <v>1444</v>
      </c>
      <c r="Y1619" t="s">
        <v>415</v>
      </c>
      <c r="Z1619">
        <v>3.4252141000000003E-8</v>
      </c>
      <c r="AA1619">
        <f>_xlfn.XLOOKUP(Table4[[#This Row],[Column1]],Table2[Column1],Table2[Column3])</f>
        <v>3.4252141000000003E-8</v>
      </c>
      <c r="AB1619">
        <f>(Table4[[#This Row],[old flux]]-Table4[[#This Row],[Column3]])/Table4[[#This Row],[old flux]]</f>
        <v>0</v>
      </c>
    </row>
    <row r="1620" spans="6:28" hidden="1" x14ac:dyDescent="0.2">
      <c r="F1620" t="s">
        <v>7371</v>
      </c>
      <c r="G1620">
        <f>_xlfn.XLOOKUP(SUBSTITUTE(Table6[[#This Row],[rxn]],"'",""),Table1[rxnid2],Table1[kapp (1/h)],MEDIAN(Table1[kapp (1/h)]))</f>
        <v>24803.684102600713</v>
      </c>
      <c r="J1620" t="s">
        <v>1730</v>
      </c>
      <c r="K1620" t="s">
        <v>415</v>
      </c>
      <c r="L1620">
        <v>1.8477305999999999E-8</v>
      </c>
      <c r="M1620" cm="1">
        <f t="array" ref="M1620">(_xlfn._xlws.FILTER(Table3[Column2],Table3[Column2]=Table2[[#This Row],[Column1]],"")=Table2[[#This Row],[Column1]])*Table2[[#This Row],[Column3]]</f>
        <v>0</v>
      </c>
      <c r="P1620" t="s">
        <v>3497</v>
      </c>
      <c r="Q1620" t="str">
        <f>SUBSTITUTE(Table3[[#This Row],[Column1]],"'","")</f>
        <v>RXN-GLCt_c_e_FWD-YEL069C</v>
      </c>
      <c r="S1620" t="s">
        <v>1730</v>
      </c>
      <c r="T1620" t="s">
        <v>415</v>
      </c>
      <c r="U1620">
        <v>1.8477305999999999E-8</v>
      </c>
      <c r="V1620" cm="1">
        <f t="array" ref="V1620">(_xlfn._xlws.FILTER(Table3[Column2],Table3[Column2]=Table5[[#This Row],[Column1]],"")=Table5[[#This Row],[Column1]])*Table5[[#This Row],[Column3]]</f>
        <v>0</v>
      </c>
      <c r="X1620" t="s">
        <v>1445</v>
      </c>
      <c r="Y1620" t="s">
        <v>415</v>
      </c>
      <c r="Z1620">
        <v>3.7510450700000001E-7</v>
      </c>
      <c r="AA1620">
        <f>_xlfn.XLOOKUP(Table4[[#This Row],[Column1]],Table2[Column1],Table2[Column3])</f>
        <v>3.7510450700000001E-7</v>
      </c>
      <c r="AB1620">
        <f>(Table4[[#This Row],[old flux]]-Table4[[#This Row],[Column3]])/Table4[[#This Row],[old flux]]</f>
        <v>0</v>
      </c>
    </row>
    <row r="1621" spans="6:28" hidden="1" x14ac:dyDescent="0.2">
      <c r="F1621" t="s">
        <v>7372</v>
      </c>
      <c r="G1621">
        <f>_xlfn.XLOOKUP(SUBSTITUTE(Table6[[#This Row],[rxn]],"'",""),Table1[rxnid2],Table1[kapp (1/h)],MEDIAN(Table1[kapp (1/h)]))</f>
        <v>24803.684102600713</v>
      </c>
      <c r="J1621" t="s">
        <v>1731</v>
      </c>
      <c r="K1621" t="s">
        <v>415</v>
      </c>
      <c r="L1621">
        <v>2.0769682699999999E-7</v>
      </c>
      <c r="M1621" cm="1">
        <f t="array" ref="M1621">(_xlfn._xlws.FILTER(Table3[Column2],Table3[Column2]=Table2[[#This Row],[Column1]],"")=Table2[[#This Row],[Column1]])*Table2[[#This Row],[Column3]]</f>
        <v>0</v>
      </c>
      <c r="P1621" t="s">
        <v>3498</v>
      </c>
      <c r="Q1621" t="str">
        <f>SUBSTITUTE(Table3[[#This Row],[Column1]],"'","")</f>
        <v>RXN-GLCt_c_e_FWD-YDR343C</v>
      </c>
      <c r="S1621" t="s">
        <v>1731</v>
      </c>
      <c r="T1621" t="s">
        <v>415</v>
      </c>
      <c r="U1621">
        <v>2.0769682699999999E-7</v>
      </c>
      <c r="V1621" cm="1">
        <f t="array" ref="V1621">(_xlfn._xlws.FILTER(Table3[Column2],Table3[Column2]=Table5[[#This Row],[Column1]],"")=Table5[[#This Row],[Column1]])*Table5[[#This Row],[Column3]]</f>
        <v>0</v>
      </c>
      <c r="X1621" t="s">
        <v>1446</v>
      </c>
      <c r="Y1621" t="s">
        <v>415</v>
      </c>
      <c r="Z1621">
        <v>3.4857455999999999E-8</v>
      </c>
      <c r="AA1621">
        <f>_xlfn.XLOOKUP(Table4[[#This Row],[Column1]],Table2[Column1],Table2[Column3])</f>
        <v>3.4857455999999999E-8</v>
      </c>
      <c r="AB1621">
        <f>(Table4[[#This Row],[old flux]]-Table4[[#This Row],[Column3]])/Table4[[#This Row],[old flux]]</f>
        <v>0</v>
      </c>
    </row>
    <row r="1622" spans="6:28" hidden="1" x14ac:dyDescent="0.2">
      <c r="F1622" t="s">
        <v>7373</v>
      </c>
      <c r="G1622">
        <f>_xlfn.XLOOKUP(SUBSTITUTE(Table6[[#This Row],[rxn]],"'",""),Table1[rxnid2],Table1[kapp (1/h)],MEDIAN(Table1[kapp (1/h)]))</f>
        <v>24803.684102600713</v>
      </c>
      <c r="J1622" t="s">
        <v>1732</v>
      </c>
      <c r="K1622" t="s">
        <v>415</v>
      </c>
      <c r="L1622">
        <v>2.2487822700000001E-7</v>
      </c>
      <c r="M1622" cm="1">
        <f t="array" ref="M1622">(_xlfn._xlws.FILTER(Table3[Column2],Table3[Column2]=Table2[[#This Row],[Column1]],"")=Table2[[#This Row],[Column1]])*Table2[[#This Row],[Column3]]</f>
        <v>0</v>
      </c>
      <c r="P1622" t="s">
        <v>3499</v>
      </c>
      <c r="Q1622" t="str">
        <f>SUBSTITUTE(Table3[[#This Row],[Column1]],"'","")</f>
        <v>RXN-GLCt_c_e_FWD-YDR387C</v>
      </c>
      <c r="S1622" t="s">
        <v>1732</v>
      </c>
      <c r="T1622" t="s">
        <v>415</v>
      </c>
      <c r="U1622">
        <v>2.2487822700000001E-7</v>
      </c>
      <c r="V1622" cm="1">
        <f t="array" ref="V1622">(_xlfn._xlws.FILTER(Table3[Column2],Table3[Column2]=Table5[[#This Row],[Column1]],"")=Table5[[#This Row],[Column1]])*Table5[[#This Row],[Column3]]</f>
        <v>0</v>
      </c>
      <c r="X1622" t="s">
        <v>1447</v>
      </c>
      <c r="Y1622" t="s">
        <v>415</v>
      </c>
      <c r="Z1622">
        <v>2.2485578000000001E-8</v>
      </c>
      <c r="AA1622">
        <f>_xlfn.XLOOKUP(Table4[[#This Row],[Column1]],Table2[Column1],Table2[Column3])</f>
        <v>2.2485578000000001E-8</v>
      </c>
      <c r="AB1622">
        <f>(Table4[[#This Row],[old flux]]-Table4[[#This Row],[Column3]])/Table4[[#This Row],[old flux]]</f>
        <v>0</v>
      </c>
    </row>
    <row r="1623" spans="6:28" hidden="1" x14ac:dyDescent="0.2">
      <c r="F1623" t="s">
        <v>7374</v>
      </c>
      <c r="G1623">
        <f>_xlfn.XLOOKUP(SUBSTITUTE(Table6[[#This Row],[rxn]],"'",""),Table1[rxnid2],Table1[kapp (1/h)],MEDIAN(Table1[kapp (1/h)]))</f>
        <v>24803.684102600713</v>
      </c>
      <c r="J1623" t="s">
        <v>1733</v>
      </c>
      <c r="K1623" t="s">
        <v>415</v>
      </c>
      <c r="L1623">
        <v>4.8114397999999998E-8</v>
      </c>
      <c r="M1623" cm="1">
        <f t="array" ref="M1623">(_xlfn._xlws.FILTER(Table3[Column2],Table3[Column2]=Table2[[#This Row],[Column1]],"")=Table2[[#This Row],[Column1]])*Table2[[#This Row],[Column3]]</f>
        <v>0</v>
      </c>
      <c r="P1623" t="s">
        <v>3500</v>
      </c>
      <c r="Q1623" t="str">
        <f>SUBSTITUTE(Table3[[#This Row],[Column1]],"'","")</f>
        <v>RXN-GLCt_c_e_FWD-YNR072W</v>
      </c>
      <c r="S1623" t="s">
        <v>1733</v>
      </c>
      <c r="T1623" t="s">
        <v>415</v>
      </c>
      <c r="U1623">
        <v>4.8114397999999998E-8</v>
      </c>
      <c r="V1623" cm="1">
        <f t="array" ref="V1623">(_xlfn._xlws.FILTER(Table3[Column2],Table3[Column2]=Table5[[#This Row],[Column1]],"")=Table5[[#This Row],[Column1]])*Table5[[#This Row],[Column3]]</f>
        <v>0</v>
      </c>
      <c r="X1623" t="s">
        <v>1448</v>
      </c>
      <c r="Y1623" t="s">
        <v>415</v>
      </c>
      <c r="Z1623">
        <v>3.8855761900000003E-7</v>
      </c>
      <c r="AA1623">
        <f>_xlfn.XLOOKUP(Table4[[#This Row],[Column1]],Table2[Column1],Table2[Column3])</f>
        <v>3.8855761900000003E-7</v>
      </c>
      <c r="AB1623">
        <f>(Table4[[#This Row],[old flux]]-Table4[[#This Row],[Column3]])/Table4[[#This Row],[old flux]]</f>
        <v>0</v>
      </c>
    </row>
    <row r="1624" spans="6:28" hidden="1" x14ac:dyDescent="0.2">
      <c r="F1624" t="s">
        <v>7375</v>
      </c>
      <c r="G1624">
        <f>_xlfn.XLOOKUP(SUBSTITUTE(Table6[[#This Row],[rxn]],"'",""),Table1[rxnid2],Table1[kapp (1/h)],MEDIAN(Table1[kapp (1/h)]))</f>
        <v>24803.684102600713</v>
      </c>
      <c r="J1624" t="s">
        <v>1734</v>
      </c>
      <c r="K1624" t="s">
        <v>415</v>
      </c>
      <c r="L1624">
        <v>1.2649542299999999E-7</v>
      </c>
      <c r="M1624" cm="1">
        <f t="array" ref="M1624">(_xlfn._xlws.FILTER(Table3[Column2],Table3[Column2]=Table2[[#This Row],[Column1]],"")=Table2[[#This Row],[Column1]])*Table2[[#This Row],[Column3]]</f>
        <v>0</v>
      </c>
      <c r="P1624" t="s">
        <v>3501</v>
      </c>
      <c r="Q1624" t="str">
        <f>SUBSTITUTE(Table3[[#This Row],[Column1]],"'","")</f>
        <v>RXN-GLCt_c_e_FWD-YDR345C</v>
      </c>
      <c r="S1624" t="s">
        <v>1734</v>
      </c>
      <c r="T1624" t="s">
        <v>415</v>
      </c>
      <c r="U1624">
        <v>1.2649542299999999E-7</v>
      </c>
      <c r="V1624" cm="1">
        <f t="array" ref="V1624">(_xlfn._xlws.FILTER(Table3[Column2],Table3[Column2]=Table5[[#This Row],[Column1]],"")=Table5[[#This Row],[Column1]])*Table5[[#This Row],[Column3]]</f>
        <v>0</v>
      </c>
      <c r="X1624" t="s">
        <v>1449</v>
      </c>
      <c r="Y1624" t="s">
        <v>415</v>
      </c>
      <c r="Z1624">
        <v>3.3489693999999999E-8</v>
      </c>
      <c r="AA1624">
        <f>_xlfn.XLOOKUP(Table4[[#This Row],[Column1]],Table2[Column1],Table2[Column3])</f>
        <v>3.3489693999999999E-8</v>
      </c>
      <c r="AB1624">
        <f>(Table4[[#This Row],[old flux]]-Table4[[#This Row],[Column3]])/Table4[[#This Row],[old flux]]</f>
        <v>0</v>
      </c>
    </row>
    <row r="1625" spans="6:28" hidden="1" x14ac:dyDescent="0.2">
      <c r="F1625" t="s">
        <v>7376</v>
      </c>
      <c r="G1625">
        <f>_xlfn.XLOOKUP(SUBSTITUTE(Table6[[#This Row],[rxn]],"'",""),Table1[rxnid2],Table1[kapp (1/h)],MEDIAN(Table1[kapp (1/h)]))</f>
        <v>24803.684102600713</v>
      </c>
      <c r="J1625" t="s">
        <v>1735</v>
      </c>
      <c r="K1625" t="s">
        <v>415</v>
      </c>
      <c r="L1625">
        <v>1.0493954E-8</v>
      </c>
      <c r="M1625" cm="1">
        <f t="array" ref="M1625">(_xlfn._xlws.FILTER(Table3[Column2],Table3[Column2]=Table2[[#This Row],[Column1]],"")=Table2[[#This Row],[Column1]])*Table2[[#This Row],[Column3]]</f>
        <v>0</v>
      </c>
      <c r="P1625" t="s">
        <v>3502</v>
      </c>
      <c r="Q1625" t="str">
        <f>SUBSTITUTE(Table3[[#This Row],[Column1]],"'","")</f>
        <v>RXN-GLCt_c_e_FWD-YHR092C</v>
      </c>
      <c r="S1625" t="s">
        <v>1735</v>
      </c>
      <c r="T1625" t="s">
        <v>415</v>
      </c>
      <c r="U1625">
        <v>1.0493954E-8</v>
      </c>
      <c r="V1625" cm="1">
        <f t="array" ref="V1625">(_xlfn._xlws.FILTER(Table3[Column2],Table3[Column2]=Table5[[#This Row],[Column1]],"")=Table5[[#This Row],[Column1]])*Table5[[#This Row],[Column3]]</f>
        <v>0</v>
      </c>
      <c r="X1625" t="s">
        <v>5574</v>
      </c>
      <c r="Y1625" t="s">
        <v>415</v>
      </c>
      <c r="Z1625">
        <v>6.5071499999999996E-10</v>
      </c>
      <c r="AA1625" t="e">
        <f>_xlfn.XLOOKUP(Table4[[#This Row],[Column1]],Table2[Column1],Table2[Column3])</f>
        <v>#N/A</v>
      </c>
      <c r="AB1625" t="e">
        <f>(Table4[[#This Row],[old flux]]-Table4[[#This Row],[Column3]])/Table4[[#This Row],[old flux]]</f>
        <v>#N/A</v>
      </c>
    </row>
    <row r="1626" spans="6:28" hidden="1" x14ac:dyDescent="0.2">
      <c r="F1626" t="s">
        <v>7377</v>
      </c>
      <c r="G1626">
        <f>_xlfn.XLOOKUP(SUBSTITUTE(Table6[[#This Row],[rxn]],"'",""),Table1[rxnid2],Table1[kapp (1/h)],MEDIAN(Table1[kapp (1/h)]))</f>
        <v>24803.684102600713</v>
      </c>
      <c r="J1626" t="s">
        <v>1736</v>
      </c>
      <c r="K1626" t="s">
        <v>415</v>
      </c>
      <c r="L1626">
        <v>4.8826744999999999E-8</v>
      </c>
      <c r="M1626" cm="1">
        <f t="array" ref="M1626">(_xlfn._xlws.FILTER(Table3[Column2],Table3[Column2]=Table2[[#This Row],[Column1]],"")=Table2[[#This Row],[Column1]])*Table2[[#This Row],[Column3]]</f>
        <v>0</v>
      </c>
      <c r="P1626" t="s">
        <v>3503</v>
      </c>
      <c r="Q1626" t="str">
        <f>SUBSTITUTE(Table3[[#This Row],[Column1]],"'","")</f>
        <v>RXN-GLCt_c_e_FWD-YMR011W</v>
      </c>
      <c r="S1626" t="s">
        <v>1736</v>
      </c>
      <c r="T1626" t="s">
        <v>415</v>
      </c>
      <c r="U1626">
        <v>4.8826744999999999E-8</v>
      </c>
      <c r="V1626" cm="1">
        <f t="array" ref="V1626">(_xlfn._xlws.FILTER(Table3[Column2],Table3[Column2]=Table5[[#This Row],[Column1]],"")=Table5[[#This Row],[Column1]])*Table5[[#This Row],[Column3]]</f>
        <v>0</v>
      </c>
      <c r="X1626" t="s">
        <v>5575</v>
      </c>
      <c r="Y1626" t="s">
        <v>415</v>
      </c>
      <c r="Z1626">
        <v>7.2754849999999997E-9</v>
      </c>
      <c r="AA1626" t="e">
        <f>_xlfn.XLOOKUP(Table4[[#This Row],[Column1]],Table2[Column1],Table2[Column3])</f>
        <v>#N/A</v>
      </c>
      <c r="AB1626" t="e">
        <f>(Table4[[#This Row],[old flux]]-Table4[[#This Row],[Column3]])/Table4[[#This Row],[old flux]]</f>
        <v>#N/A</v>
      </c>
    </row>
    <row r="1627" spans="6:28" hidden="1" x14ac:dyDescent="0.2">
      <c r="F1627" t="s">
        <v>7378</v>
      </c>
      <c r="G1627">
        <f>_xlfn.XLOOKUP(SUBSTITUTE(Table6[[#This Row],[rxn]],"'",""),Table1[rxnid2],Table1[kapp (1/h)],MEDIAN(Table1[kapp (1/h)]))</f>
        <v>24803.684102600713</v>
      </c>
      <c r="J1627" t="s">
        <v>1737</v>
      </c>
      <c r="K1627" t="s">
        <v>415</v>
      </c>
      <c r="L1627">
        <v>4.4141616000000002E-8</v>
      </c>
      <c r="M1627" cm="1">
        <f t="array" ref="M1627">(_xlfn._xlws.FILTER(Table3[Column2],Table3[Column2]=Table2[[#This Row],[Column1]],"")=Table2[[#This Row],[Column1]])*Table2[[#This Row],[Column3]]</f>
        <v>0</v>
      </c>
      <c r="P1627" t="s">
        <v>3504</v>
      </c>
      <c r="Q1627" t="str">
        <f>SUBSTITUTE(Table3[[#This Row],[Column1]],"'","")</f>
        <v>RXN-GLCt_c_e_FWD-YHR094C</v>
      </c>
      <c r="S1627" t="s">
        <v>1737</v>
      </c>
      <c r="T1627" t="s">
        <v>415</v>
      </c>
      <c r="U1627">
        <v>4.4141616000000002E-8</v>
      </c>
      <c r="V1627" cm="1">
        <f t="array" ref="V1627">(_xlfn._xlws.FILTER(Table3[Column2],Table3[Column2]=Table5[[#This Row],[Column1]],"")=Table5[[#This Row],[Column1]])*Table5[[#This Row],[Column3]]</f>
        <v>0</v>
      </c>
      <c r="X1627" t="s">
        <v>1450</v>
      </c>
      <c r="Y1627" t="s">
        <v>415</v>
      </c>
      <c r="Z1627">
        <v>2.3437751200000001E-7</v>
      </c>
      <c r="AA1627">
        <f>_xlfn.XLOOKUP(Table4[[#This Row],[Column1]],Table2[Column1],Table2[Column3])</f>
        <v>2.3437751200000001E-7</v>
      </c>
      <c r="AB1627">
        <f>(Table4[[#This Row],[old flux]]-Table4[[#This Row],[Column3]])/Table4[[#This Row],[old flux]]</f>
        <v>0</v>
      </c>
    </row>
    <row r="1628" spans="6:28" hidden="1" x14ac:dyDescent="0.2">
      <c r="F1628" t="s">
        <v>7379</v>
      </c>
      <c r="G1628">
        <f>_xlfn.XLOOKUP(SUBSTITUTE(Table6[[#This Row],[rxn]],"'",""),Table1[rxnid2],Table1[kapp (1/h)],MEDIAN(Table1[kapp (1/h)]))</f>
        <v>24803.684102600713</v>
      </c>
      <c r="J1628" t="s">
        <v>1738</v>
      </c>
      <c r="K1628" t="s">
        <v>415</v>
      </c>
      <c r="L1628">
        <v>3.0972157099999998E-7</v>
      </c>
      <c r="M1628" cm="1">
        <f t="array" ref="M1628">(_xlfn._xlws.FILTER(Table3[Column2],Table3[Column2]=Table2[[#This Row],[Column1]],"")=Table2[[#This Row],[Column1]])*Table2[[#This Row],[Column3]]</f>
        <v>0</v>
      </c>
      <c r="P1628" t="s">
        <v>3505</v>
      </c>
      <c r="Q1628" t="str">
        <f>SUBSTITUTE(Table3[[#This Row],[Column1]],"'","")</f>
        <v>RXN-GLCt_c_e_FWD-YFL011W</v>
      </c>
      <c r="S1628" t="s">
        <v>1738</v>
      </c>
      <c r="T1628" t="s">
        <v>415</v>
      </c>
      <c r="U1628">
        <v>3.0972157099999998E-7</v>
      </c>
      <c r="V1628" cm="1">
        <f t="array" ref="V1628">(_xlfn._xlws.FILTER(Table3[Column2],Table3[Column2]=Table5[[#This Row],[Column1]],"")=Table5[[#This Row],[Column1]])*Table5[[#This Row],[Column3]]</f>
        <v>0</v>
      </c>
      <c r="X1628" t="s">
        <v>1451</v>
      </c>
      <c r="Y1628" t="s">
        <v>415</v>
      </c>
      <c r="Z1628">
        <v>5.0808004920000002E-6</v>
      </c>
      <c r="AA1628">
        <f>_xlfn.XLOOKUP(Table4[[#This Row],[Column1]],Table2[Column1],Table2[Column3])</f>
        <v>5.0808004920000002E-6</v>
      </c>
      <c r="AB1628">
        <f>(Table4[[#This Row],[old flux]]-Table4[[#This Row],[Column3]])/Table4[[#This Row],[old flux]]</f>
        <v>0</v>
      </c>
    </row>
    <row r="1629" spans="6:28" hidden="1" x14ac:dyDescent="0.2">
      <c r="F1629" t="s">
        <v>7380</v>
      </c>
      <c r="G1629">
        <f>_xlfn.XLOOKUP(SUBSTITUTE(Table6[[#This Row],[rxn]],"'",""),Table1[rxnid2],Table1[kapp (1/h)],MEDIAN(Table1[kapp (1/h)]))</f>
        <v>24803.684102600713</v>
      </c>
      <c r="J1629" t="s">
        <v>1739</v>
      </c>
      <c r="K1629" t="s">
        <v>415</v>
      </c>
      <c r="L1629">
        <v>1.03546213E-7</v>
      </c>
      <c r="M1629" cm="1">
        <f t="array" ref="M1629">(_xlfn._xlws.FILTER(Table3[Column2],Table3[Column2]=Table2[[#This Row],[Column1]],"")=Table2[[#This Row],[Column1]])*Table2[[#This Row],[Column3]]</f>
        <v>0</v>
      </c>
      <c r="P1629" t="s">
        <v>3506</v>
      </c>
      <c r="Q1629" t="str">
        <f>SUBSTITUTE(Table3[[#This Row],[Column1]],"'","")</f>
        <v>RXN-GLCt_c_e_FWD-YHR096C</v>
      </c>
      <c r="S1629" t="s">
        <v>1739</v>
      </c>
      <c r="T1629" t="s">
        <v>415</v>
      </c>
      <c r="U1629">
        <v>1.03546213E-7</v>
      </c>
      <c r="V1629" cm="1">
        <f t="array" ref="V1629">(_xlfn._xlws.FILTER(Table3[Column2],Table3[Column2]=Table5[[#This Row],[Column1]],"")=Table5[[#This Row],[Column1]])*Table5[[#This Row],[Column3]]</f>
        <v>0</v>
      </c>
      <c r="X1629" t="s">
        <v>1452</v>
      </c>
      <c r="Y1629" t="s">
        <v>415</v>
      </c>
      <c r="Z1629">
        <v>3.3570672700000002E-7</v>
      </c>
      <c r="AA1629">
        <f>_xlfn.XLOOKUP(Table4[[#This Row],[Column1]],Table2[Column1],Table2[Column3])</f>
        <v>3.3570672700000002E-7</v>
      </c>
      <c r="AB1629">
        <f>(Table4[[#This Row],[old flux]]-Table4[[#This Row],[Column3]])/Table4[[#This Row],[old flux]]</f>
        <v>0</v>
      </c>
    </row>
    <row r="1630" spans="6:28" hidden="1" x14ac:dyDescent="0.2">
      <c r="F1630" t="s">
        <v>7381</v>
      </c>
      <c r="G1630">
        <f>_xlfn.XLOOKUP(SUBSTITUTE(Table6[[#This Row],[rxn]],"'",""),Table1[rxnid2],Table1[kapp (1/h)],MEDIAN(Table1[kapp (1/h)]))</f>
        <v>24803.684102600713</v>
      </c>
      <c r="J1630" t="s">
        <v>1740</v>
      </c>
      <c r="K1630" t="s">
        <v>415</v>
      </c>
      <c r="L1630">
        <v>8.3377851699999996E-7</v>
      </c>
      <c r="M1630" cm="1">
        <f t="array" ref="M1630">(_xlfn._xlws.FILTER(Table3[Column2],Table3[Column2]=Table2[[#This Row],[Column1]],"")=Table2[[#This Row],[Column1]])*Table2[[#This Row],[Column3]]</f>
        <v>0</v>
      </c>
      <c r="P1630" t="s">
        <v>3507</v>
      </c>
      <c r="Q1630" t="str">
        <f>SUBSTITUTE(Table3[[#This Row],[Column1]],"'","")</f>
        <v>RXN-GLCt_c_e_FWD-YLR081W</v>
      </c>
      <c r="S1630" t="s">
        <v>1740</v>
      </c>
      <c r="T1630" t="s">
        <v>415</v>
      </c>
      <c r="U1630">
        <v>8.3377851699999996E-7</v>
      </c>
      <c r="V1630" cm="1">
        <f t="array" ref="V1630">(_xlfn._xlws.FILTER(Table3[Column2],Table3[Column2]=Table5[[#This Row],[Column1]],"")=Table5[[#This Row],[Column1]])*Table5[[#This Row],[Column3]]</f>
        <v>0</v>
      </c>
      <c r="X1630" t="s">
        <v>1453</v>
      </c>
      <c r="Y1630" t="s">
        <v>415</v>
      </c>
      <c r="Z1630">
        <v>8.4890059299999997E-7</v>
      </c>
      <c r="AA1630">
        <f>_xlfn.XLOOKUP(Table4[[#This Row],[Column1]],Table2[Column1],Table2[Column3])</f>
        <v>8.4890059299999997E-7</v>
      </c>
      <c r="AB1630">
        <f>(Table4[[#This Row],[old flux]]-Table4[[#This Row],[Column3]])/Table4[[#This Row],[old flux]]</f>
        <v>0</v>
      </c>
    </row>
    <row r="1631" spans="6:28" hidden="1" x14ac:dyDescent="0.2">
      <c r="F1631" t="s">
        <v>7382</v>
      </c>
      <c r="G1631">
        <f>_xlfn.XLOOKUP(SUBSTITUTE(Table6[[#This Row],[rxn]],"'",""),Table1[rxnid2],Table1[kapp (1/h)],MEDIAN(Table1[kapp (1/h)]))</f>
        <v>24803.684102600713</v>
      </c>
      <c r="J1631" t="s">
        <v>1741</v>
      </c>
      <c r="K1631" t="s">
        <v>415</v>
      </c>
      <c r="L1631">
        <v>2.5938807199999999E-7</v>
      </c>
      <c r="M1631" cm="1">
        <f t="array" ref="M1631">(_xlfn._xlws.FILTER(Table3[Column2],Table3[Column2]=Table2[[#This Row],[Column1]],"")=Table2[[#This Row],[Column1]])*Table2[[#This Row],[Column3]]</f>
        <v>0</v>
      </c>
      <c r="P1631" t="s">
        <v>3508</v>
      </c>
      <c r="Q1631" t="str">
        <f>SUBSTITUTE(Table3[[#This Row],[Column1]],"'","")</f>
        <v>RXN-GTHRDt_c_e_FWD-YJL212C</v>
      </c>
      <c r="S1631" t="s">
        <v>1741</v>
      </c>
      <c r="T1631" t="s">
        <v>415</v>
      </c>
      <c r="U1631">
        <v>2.5938807199999999E-7</v>
      </c>
      <c r="V1631" cm="1">
        <f t="array" ref="V1631">(_xlfn._xlws.FILTER(Table3[Column2],Table3[Column2]=Table5[[#This Row],[Column1]],"")=Table5[[#This Row],[Column1]])*Table5[[#This Row],[Column3]]</f>
        <v>0</v>
      </c>
      <c r="X1631" t="s">
        <v>1454</v>
      </c>
      <c r="Y1631" t="s">
        <v>415</v>
      </c>
      <c r="Z1631">
        <v>1.6943743999999999E-7</v>
      </c>
      <c r="AA1631">
        <f>_xlfn.XLOOKUP(Table4[[#This Row],[Column1]],Table2[Column1],Table2[Column3])</f>
        <v>1.6943743999999999E-7</v>
      </c>
      <c r="AB1631">
        <f>(Table4[[#This Row],[old flux]]-Table4[[#This Row],[Column3]])/Table4[[#This Row],[old flux]]</f>
        <v>0</v>
      </c>
    </row>
    <row r="1632" spans="6:28" hidden="1" x14ac:dyDescent="0.2">
      <c r="F1632" t="s">
        <v>7383</v>
      </c>
      <c r="G1632">
        <f>_xlfn.XLOOKUP(SUBSTITUTE(Table6[[#This Row],[rxn]],"'",""),Table1[rxnid2],Table1[kapp (1/h)],MEDIAN(Table1[kapp (1/h)]))</f>
        <v>24803.684102600713</v>
      </c>
      <c r="J1632" t="s">
        <v>1742</v>
      </c>
      <c r="K1632" t="s">
        <v>415</v>
      </c>
      <c r="L1632">
        <v>5.6674182800000002E-7</v>
      </c>
      <c r="M1632" cm="1">
        <f t="array" ref="M1632">(_xlfn._xlws.FILTER(Table3[Column2],Table3[Column2]=Table2[[#This Row],[Column1]],"")=Table2[[#This Row],[Column1]])*Table2[[#This Row],[Column3]]</f>
        <v>0</v>
      </c>
      <c r="P1632" t="s">
        <v>3509</v>
      </c>
      <c r="Q1632" t="str">
        <f>SUBSTITUTE(Table3[[#This Row],[Column1]],"'","")</f>
        <v>RXN-GTHRDt_c_v_FWD-YDR135C</v>
      </c>
      <c r="S1632" t="s">
        <v>1742</v>
      </c>
      <c r="T1632" t="s">
        <v>415</v>
      </c>
      <c r="U1632">
        <v>5.6674182800000002E-7</v>
      </c>
      <c r="V1632" cm="1">
        <f t="array" ref="V1632">(_xlfn._xlws.FILTER(Table3[Column2],Table3[Column2]=Table5[[#This Row],[Column1]],"")=Table5[[#This Row],[Column1]])*Table5[[#This Row],[Column3]]</f>
        <v>0</v>
      </c>
      <c r="X1632" t="s">
        <v>1455</v>
      </c>
      <c r="Y1632" t="s">
        <v>415</v>
      </c>
      <c r="Z1632">
        <v>2.5339853140000001E-6</v>
      </c>
      <c r="AA1632">
        <f>_xlfn.XLOOKUP(Table4[[#This Row],[Column1]],Table2[Column1],Table2[Column3])</f>
        <v>2.5339853140000001E-6</v>
      </c>
      <c r="AB1632">
        <f>(Table4[[#This Row],[old flux]]-Table4[[#This Row],[Column3]])/Table4[[#This Row],[old flux]]</f>
        <v>0</v>
      </c>
    </row>
    <row r="1633" spans="6:28" hidden="1" x14ac:dyDescent="0.2">
      <c r="F1633" t="s">
        <v>7384</v>
      </c>
      <c r="G1633">
        <f>_xlfn.XLOOKUP(SUBSTITUTE(Table6[[#This Row],[rxn]],"'",""),Table1[rxnid2],Table1[kapp (1/h)],MEDIAN(Table1[kapp (1/h)]))</f>
        <v>24803.684102600713</v>
      </c>
      <c r="J1633" t="s">
        <v>1743</v>
      </c>
      <c r="K1633" t="s">
        <v>415</v>
      </c>
      <c r="L1633">
        <v>1.5757112140999999E-5</v>
      </c>
      <c r="M1633" cm="1">
        <f t="array" ref="M1633">(_xlfn._xlws.FILTER(Table3[Column2],Table3[Column2]=Table2[[#This Row],[Column1]],"")=Table2[[#This Row],[Column1]])*Table2[[#This Row],[Column3]]</f>
        <v>0</v>
      </c>
      <c r="P1633" t="s">
        <v>3510</v>
      </c>
      <c r="Q1633" t="str">
        <f>SUBSTITUTE(Table3[[#This Row],[Column1]],"'","")</f>
        <v>RXN-GTHRDt_c_v_REV-YDR135C</v>
      </c>
      <c r="S1633" t="s">
        <v>1743</v>
      </c>
      <c r="T1633" t="s">
        <v>415</v>
      </c>
      <c r="U1633">
        <v>1.5757112140999999E-5</v>
      </c>
      <c r="V1633" cm="1">
        <f t="array" ref="V1633">(_xlfn._xlws.FILTER(Table3[Column2],Table3[Column2]=Table5[[#This Row],[Column1]],"")=Table5[[#This Row],[Column1]])*Table5[[#This Row],[Column3]]</f>
        <v>0</v>
      </c>
      <c r="X1633" t="s">
        <v>1456</v>
      </c>
      <c r="Y1633" t="s">
        <v>415</v>
      </c>
      <c r="Z1633">
        <v>2.4450415499999998E-7</v>
      </c>
      <c r="AA1633">
        <f>_xlfn.XLOOKUP(Table4[[#This Row],[Column1]],Table2[Column1],Table2[Column3])</f>
        <v>2.4450415499999998E-7</v>
      </c>
      <c r="AB1633">
        <f>(Table4[[#This Row],[old flux]]-Table4[[#This Row],[Column3]])/Table4[[#This Row],[old flux]]</f>
        <v>0</v>
      </c>
    </row>
    <row r="1634" spans="6:28" hidden="1" x14ac:dyDescent="0.2">
      <c r="F1634" t="s">
        <v>7385</v>
      </c>
      <c r="G1634">
        <f>_xlfn.XLOOKUP(SUBSTITUTE(Table6[[#This Row],[rxn]],"'",""),Table1[rxnid2],Table1[kapp (1/h)],MEDIAN(Table1[kapp (1/h)]))</f>
        <v>24803.684102600713</v>
      </c>
      <c r="J1634" t="s">
        <v>1744</v>
      </c>
      <c r="K1634" t="s">
        <v>415</v>
      </c>
      <c r="L1634">
        <v>1.350274507E-6</v>
      </c>
      <c r="M1634" cm="1">
        <f t="array" ref="M1634">(_xlfn._xlws.FILTER(Table3[Column2],Table3[Column2]=Table2[[#This Row],[Column1]],"")=Table2[[#This Row],[Column1]])*Table2[[#This Row],[Column3]]</f>
        <v>0</v>
      </c>
      <c r="P1634" t="s">
        <v>3511</v>
      </c>
      <c r="Q1634" t="str">
        <f>SUBSTITUTE(Table3[[#This Row],[Column1]],"'","")</f>
        <v>RXN-GTHRDt_c_v_FWD-YLL015W</v>
      </c>
      <c r="S1634" t="s">
        <v>1744</v>
      </c>
      <c r="T1634" t="s">
        <v>415</v>
      </c>
      <c r="U1634">
        <v>1.350274507E-6</v>
      </c>
      <c r="V1634" cm="1">
        <f t="array" ref="V1634">(_xlfn._xlws.FILTER(Table3[Column2],Table3[Column2]=Table5[[#This Row],[Column1]],"")=Table5[[#This Row],[Column1]])*Table5[[#This Row],[Column3]]</f>
        <v>0</v>
      </c>
      <c r="X1634" t="s">
        <v>5576</v>
      </c>
      <c r="Y1634" t="s">
        <v>415</v>
      </c>
      <c r="Z1634">
        <v>6.2794989999999998E-9</v>
      </c>
      <c r="AA1634" t="e">
        <f>_xlfn.XLOOKUP(Table4[[#This Row],[Column1]],Table2[Column1],Table2[Column3])</f>
        <v>#N/A</v>
      </c>
      <c r="AB1634" t="e">
        <f>(Table4[[#This Row],[old flux]]-Table4[[#This Row],[Column3]])/Table4[[#This Row],[old flux]]</f>
        <v>#N/A</v>
      </c>
    </row>
    <row r="1635" spans="6:28" hidden="1" x14ac:dyDescent="0.2">
      <c r="F1635" t="s">
        <v>7386</v>
      </c>
      <c r="G1635">
        <f>_xlfn.XLOOKUP(SUBSTITUTE(Table6[[#This Row],[rxn]],"'",""),Table1[rxnid2],Table1[kapp (1/h)],MEDIAN(Table1[kapp (1/h)]))</f>
        <v>24803.684102600713</v>
      </c>
      <c r="J1635" t="s">
        <v>1745</v>
      </c>
      <c r="K1635" t="s">
        <v>415</v>
      </c>
      <c r="L1635">
        <v>1.4105009000000001E-8</v>
      </c>
      <c r="M1635" cm="1">
        <f t="array" ref="M1635">(_xlfn._xlws.FILTER(Table3[Column2],Table3[Column2]=Table2[[#This Row],[Column1]],"")=Table2[[#This Row],[Column1]])*Table2[[#This Row],[Column3]]</f>
        <v>0</v>
      </c>
      <c r="P1635" t="s">
        <v>3512</v>
      </c>
      <c r="Q1635" t="str">
        <f>SUBSTITUTE(Table3[[#This Row],[Column1]],"'","")</f>
        <v>RXN-GTHRDt_c_v_REV-YLL015W</v>
      </c>
      <c r="S1635" t="s">
        <v>1745</v>
      </c>
      <c r="T1635" t="s">
        <v>415</v>
      </c>
      <c r="U1635">
        <v>1.4105009000000001E-8</v>
      </c>
      <c r="V1635" cm="1">
        <f t="array" ref="V1635">(_xlfn._xlws.FILTER(Table3[Column2],Table3[Column2]=Table5[[#This Row],[Column1]],"")=Table5[[#This Row],[Column1]])*Table5[[#This Row],[Column3]]</f>
        <v>0</v>
      </c>
      <c r="X1635" t="s">
        <v>1457</v>
      </c>
      <c r="Y1635" t="s">
        <v>415</v>
      </c>
      <c r="Z1635">
        <v>1.6022540699999999E-7</v>
      </c>
      <c r="AA1635">
        <f>_xlfn.XLOOKUP(Table4[[#This Row],[Column1]],Table2[Column1],Table2[Column3])</f>
        <v>1.6022540699999999E-7</v>
      </c>
      <c r="AB1635">
        <f>(Table4[[#This Row],[old flux]]-Table4[[#This Row],[Column3]])/Table4[[#This Row],[old flux]]</f>
        <v>0</v>
      </c>
    </row>
    <row r="1636" spans="6:28" hidden="1" x14ac:dyDescent="0.2">
      <c r="F1636" t="s">
        <v>7387</v>
      </c>
      <c r="G1636">
        <f>_xlfn.XLOOKUP(SUBSTITUTE(Table6[[#This Row],[rxn]],"'",""),Table1[rxnid2],Table1[kapp (1/h)],MEDIAN(Table1[kapp (1/h)]))</f>
        <v>24803.684102600713</v>
      </c>
      <c r="J1636" t="s">
        <v>1746</v>
      </c>
      <c r="K1636" t="s">
        <v>415</v>
      </c>
      <c r="L1636">
        <v>7.1638823500000003E-7</v>
      </c>
      <c r="M1636" cm="1">
        <f t="array" ref="M1636">(_xlfn._xlws.FILTER(Table3[Column2],Table3[Column2]=Table2[[#This Row],[Column1]],"")=Table2[[#This Row],[Column1]])*Table2[[#This Row],[Column3]]</f>
        <v>0</v>
      </c>
      <c r="P1636" t="s">
        <v>3513</v>
      </c>
      <c r="Q1636" t="str">
        <f>SUBSTITUTE(Table3[[#This Row],[Column1]],"'","")</f>
        <v>RXN-G3PIt_c_e_FWD-YCR098C</v>
      </c>
      <c r="S1636" t="s">
        <v>1746</v>
      </c>
      <c r="T1636" t="s">
        <v>415</v>
      </c>
      <c r="U1636">
        <v>7.1638823500000003E-7</v>
      </c>
      <c r="V1636" cm="1">
        <f t="array" ref="V1636">(_xlfn._xlws.FILTER(Table3[Column2],Table3[Column2]=Table5[[#This Row],[Column1]],"")=Table5[[#This Row],[Column1]])*Table5[[#This Row],[Column3]]</f>
        <v>0</v>
      </c>
      <c r="X1636" t="s">
        <v>1458</v>
      </c>
      <c r="Y1636" t="s">
        <v>415</v>
      </c>
      <c r="Z1636">
        <v>8.8944777000000005E-8</v>
      </c>
      <c r="AA1636">
        <f>_xlfn.XLOOKUP(Table4[[#This Row],[Column1]],Table2[Column1],Table2[Column3])</f>
        <v>8.8944777000000005E-8</v>
      </c>
      <c r="AB1636">
        <f>(Table4[[#This Row],[old flux]]-Table4[[#This Row],[Column3]])/Table4[[#This Row],[old flux]]</f>
        <v>0</v>
      </c>
    </row>
    <row r="1637" spans="6:28" hidden="1" x14ac:dyDescent="0.2">
      <c r="F1637" t="s">
        <v>7388</v>
      </c>
      <c r="G1637">
        <f>_xlfn.XLOOKUP(SUBSTITUTE(Table6[[#This Row],[rxn]],"'",""),Table1[rxnid2],Table1[kapp (1/h)],MEDIAN(Table1[kapp (1/h)]))</f>
        <v>24803.684102600713</v>
      </c>
      <c r="J1637" t="s">
        <v>1747</v>
      </c>
      <c r="K1637" t="s">
        <v>415</v>
      </c>
      <c r="L1637">
        <v>2.6553808829999998E-6</v>
      </c>
      <c r="M1637" cm="1">
        <f t="array" ref="M1637">(_xlfn._xlws.FILTER(Table3[Column2],Table3[Column2]=Table2[[#This Row],[Column1]],"")=Table2[[#This Row],[Column1]])*Table2[[#This Row],[Column3]]</f>
        <v>0</v>
      </c>
      <c r="P1637" t="s">
        <v>3514</v>
      </c>
      <c r="Q1637" t="str">
        <f>SUBSTITUTE(Table3[[#This Row],[Column1]],"'","")</f>
        <v>RXN-G3PIt_c_e_REV-YCR098C</v>
      </c>
      <c r="S1637" t="s">
        <v>1747</v>
      </c>
      <c r="T1637" t="s">
        <v>415</v>
      </c>
      <c r="U1637">
        <v>2.6553808829999998E-6</v>
      </c>
      <c r="V1637" cm="1">
        <f t="array" ref="V1637">(_xlfn._xlws.FILTER(Table3[Column2],Table3[Column2]=Table5[[#This Row],[Column1]],"")=Table5[[#This Row],[Column1]])*Table5[[#This Row],[Column3]]</f>
        <v>0</v>
      </c>
      <c r="X1637" t="s">
        <v>1459</v>
      </c>
      <c r="Y1637" t="s">
        <v>415</v>
      </c>
      <c r="Z1637">
        <v>4.16132903E-7</v>
      </c>
      <c r="AA1637">
        <f>_xlfn.XLOOKUP(Table4[[#This Row],[Column1]],Table2[Column1],Table2[Column3])</f>
        <v>4.16132903E-7</v>
      </c>
      <c r="AB1637">
        <f>(Table4[[#This Row],[old flux]]-Table4[[#This Row],[Column3]])/Table4[[#This Row],[old flux]]</f>
        <v>0</v>
      </c>
    </row>
    <row r="1638" spans="6:28" hidden="1" x14ac:dyDescent="0.2">
      <c r="F1638" t="s">
        <v>7389</v>
      </c>
      <c r="G1638">
        <f>_xlfn.XLOOKUP(SUBSTITUTE(Table6[[#This Row],[rxn]],"'",""),Table1[rxnid2],Table1[kapp (1/h)],MEDIAN(Table1[kapp (1/h)]))</f>
        <v>24803.684102600713</v>
      </c>
      <c r="J1638" t="s">
        <v>1748</v>
      </c>
      <c r="K1638" t="s">
        <v>415</v>
      </c>
      <c r="L1638">
        <v>2.1197736009999999E-6</v>
      </c>
      <c r="M1638" cm="1">
        <f t="array" ref="M1638">(_xlfn._xlws.FILTER(Table3[Column2],Table3[Column2]=Table2[[#This Row],[Column1]],"")=Table2[[#This Row],[Column1]])*Table2[[#This Row],[Column3]]</f>
        <v>0</v>
      </c>
      <c r="P1638" t="s">
        <v>3515</v>
      </c>
      <c r="Q1638" t="str">
        <f>SUBSTITUTE(Table3[[#This Row],[Column1]],"'","")</f>
        <v>RXN-G3PCt_c_e_FWD-YCR098C</v>
      </c>
      <c r="S1638" t="s">
        <v>1748</v>
      </c>
      <c r="T1638" t="s">
        <v>415</v>
      </c>
      <c r="U1638">
        <v>2.1197736009999999E-6</v>
      </c>
      <c r="V1638" cm="1">
        <f t="array" ref="V1638">(_xlfn._xlws.FILTER(Table3[Column2],Table3[Column2]=Table5[[#This Row],[Column1]],"")=Table5[[#This Row],[Column1]])*Table5[[#This Row],[Column3]]</f>
        <v>0</v>
      </c>
      <c r="X1638" t="s">
        <v>5577</v>
      </c>
      <c r="Y1638" t="s">
        <v>415</v>
      </c>
      <c r="Z1638">
        <v>3.648343E-9</v>
      </c>
      <c r="AA1638" t="e">
        <f>_xlfn.XLOOKUP(Table4[[#This Row],[Column1]],Table2[Column1],Table2[Column3])</f>
        <v>#N/A</v>
      </c>
      <c r="AB1638" t="e">
        <f>(Table4[[#This Row],[old flux]]-Table4[[#This Row],[Column3]])/Table4[[#This Row],[old flux]]</f>
        <v>#N/A</v>
      </c>
    </row>
    <row r="1639" spans="6:28" hidden="1" x14ac:dyDescent="0.2">
      <c r="F1639" t="s">
        <v>7390</v>
      </c>
      <c r="G1639">
        <f>_xlfn.XLOOKUP(SUBSTITUTE(Table6[[#This Row],[rxn]],"'",""),Table1[rxnid2],Table1[kapp (1/h)],MEDIAN(Table1[kapp (1/h)]))</f>
        <v>24803.684102600713</v>
      </c>
      <c r="J1639" t="s">
        <v>1749</v>
      </c>
      <c r="K1639" t="s">
        <v>415</v>
      </c>
      <c r="L1639">
        <v>6.2760511000000002E-8</v>
      </c>
      <c r="M1639" cm="1">
        <f t="array" ref="M1639">(_xlfn._xlws.FILTER(Table3[Column2],Table3[Column2]=Table2[[#This Row],[Column1]],"")=Table2[[#This Row],[Column1]])*Table2[[#This Row],[Column3]]</f>
        <v>0</v>
      </c>
      <c r="P1639" t="s">
        <v>3516</v>
      </c>
      <c r="Q1639" t="str">
        <f>SUBSTITUTE(Table3[[#This Row],[Column1]],"'","")</f>
        <v>RXN-G3PCt_c_e_REV-YCR098C</v>
      </c>
      <c r="S1639" t="s">
        <v>1749</v>
      </c>
      <c r="T1639" t="s">
        <v>415</v>
      </c>
      <c r="U1639">
        <v>6.2760511000000002E-8</v>
      </c>
      <c r="V1639" cm="1">
        <f t="array" ref="V1639">(_xlfn._xlws.FILTER(Table3[Column2],Table3[Column2]=Table5[[#This Row],[Column1]],"")=Table5[[#This Row],[Column1]])*Table5[[#This Row],[Column3]]</f>
        <v>0</v>
      </c>
      <c r="X1639" t="s">
        <v>1460</v>
      </c>
      <c r="Y1639" t="s">
        <v>415</v>
      </c>
      <c r="Z1639">
        <v>3.4268114600000002E-7</v>
      </c>
      <c r="AA1639">
        <f>_xlfn.XLOOKUP(Table4[[#This Row],[Column1]],Table2[Column1],Table2[Column3])</f>
        <v>3.4268114600000002E-7</v>
      </c>
      <c r="AB1639">
        <f>(Table4[[#This Row],[old flux]]-Table4[[#This Row],[Column3]])/Table4[[#This Row],[old flux]]</f>
        <v>0</v>
      </c>
    </row>
    <row r="1640" spans="6:28" hidden="1" x14ac:dyDescent="0.2">
      <c r="F1640" t="s">
        <v>7391</v>
      </c>
      <c r="G1640">
        <f>_xlfn.XLOOKUP(SUBSTITUTE(Table6[[#This Row],[rxn]],"'",""),Table1[rxnid2],Table1[kapp (1/h)],MEDIAN(Table1[kapp (1/h)]))</f>
        <v>24803.684102600713</v>
      </c>
      <c r="J1640" t="s">
        <v>1750</v>
      </c>
      <c r="K1640" t="s">
        <v>415</v>
      </c>
      <c r="L1640">
        <v>1.9891688E-8</v>
      </c>
      <c r="M1640" cm="1">
        <f t="array" ref="M1640">(_xlfn._xlws.FILTER(Table3[Column2],Table3[Column2]=Table2[[#This Row],[Column1]],"")=Table2[[#This Row],[Column1]])*Table2[[#This Row],[Column3]]</f>
        <v>0</v>
      </c>
      <c r="P1640" t="s">
        <v>3517</v>
      </c>
      <c r="Q1640" t="str">
        <f>SUBSTITUTE(Table3[[#This Row],[Column1]],"'","")</f>
        <v>RXN-GLYCtps_e_FWD-YDR536W</v>
      </c>
      <c r="S1640" t="s">
        <v>1750</v>
      </c>
      <c r="T1640" t="s">
        <v>415</v>
      </c>
      <c r="U1640">
        <v>1.9891688E-8</v>
      </c>
      <c r="V1640" cm="1">
        <f t="array" ref="V1640">(_xlfn._xlws.FILTER(Table3[Column2],Table3[Column2]=Table5[[#This Row],[Column1]],"")=Table5[[#This Row],[Column1]])*Table5[[#This Row],[Column3]]</f>
        <v>0</v>
      </c>
      <c r="X1640" t="s">
        <v>5578</v>
      </c>
      <c r="Y1640" t="s">
        <v>415</v>
      </c>
      <c r="Z1640">
        <v>4.2420200000000001E-10</v>
      </c>
      <c r="AA1640" t="e">
        <f>_xlfn.XLOOKUP(Table4[[#This Row],[Column1]],Table2[Column1],Table2[Column3])</f>
        <v>#N/A</v>
      </c>
      <c r="AB1640" t="e">
        <f>(Table4[[#This Row],[old flux]]-Table4[[#This Row],[Column3]])/Table4[[#This Row],[old flux]]</f>
        <v>#N/A</v>
      </c>
    </row>
    <row r="1641" spans="6:28" hidden="1" x14ac:dyDescent="0.2">
      <c r="F1641" t="s">
        <v>7392</v>
      </c>
      <c r="G1641">
        <f>_xlfn.XLOOKUP(SUBSTITUTE(Table6[[#This Row],[rxn]],"'",""),Table1[rxnid2],Table1[kapp (1/h)],MEDIAN(Table1[kapp (1/h)]))</f>
        <v>24803.684102600713</v>
      </c>
      <c r="J1641" t="s">
        <v>1751</v>
      </c>
      <c r="K1641" t="s">
        <v>415</v>
      </c>
      <c r="L1641">
        <v>1.9161289000000001E-8</v>
      </c>
      <c r="M1641" cm="1">
        <f t="array" ref="M1641">(_xlfn._xlws.FILTER(Table3[Column2],Table3[Column2]=Table2[[#This Row],[Column1]],"")=Table2[[#This Row],[Column1]])*Table2[[#This Row],[Column3]]</f>
        <v>0</v>
      </c>
      <c r="P1641" t="s">
        <v>3518</v>
      </c>
      <c r="Q1641" t="str">
        <f>SUBSTITUTE(Table3[[#This Row],[Column1]],"'","")</f>
        <v>RXN-GLYCtps_e_FWD-YGL084C</v>
      </c>
      <c r="S1641" t="s">
        <v>1751</v>
      </c>
      <c r="T1641" t="s">
        <v>415</v>
      </c>
      <c r="U1641">
        <v>1.9161289000000001E-8</v>
      </c>
      <c r="V1641" cm="1">
        <f t="array" ref="V1641">(_xlfn._xlws.FILTER(Table3[Column2],Table3[Column2]=Table5[[#This Row],[Column1]],"")=Table5[[#This Row],[Column1]])*Table5[[#This Row],[Column3]]</f>
        <v>0</v>
      </c>
      <c r="X1641" t="s">
        <v>5579</v>
      </c>
      <c r="Y1641" t="s">
        <v>415</v>
      </c>
      <c r="Z1641">
        <v>4.0553119999999999E-9</v>
      </c>
      <c r="AA1641" t="e">
        <f>_xlfn.XLOOKUP(Table4[[#This Row],[Column1]],Table2[Column1],Table2[Column3])</f>
        <v>#N/A</v>
      </c>
      <c r="AB1641" t="e">
        <f>(Table4[[#This Row],[old flux]]-Table4[[#This Row],[Column3]])/Table4[[#This Row],[old flux]]</f>
        <v>#N/A</v>
      </c>
    </row>
    <row r="1642" spans="6:28" hidden="1" x14ac:dyDescent="0.2">
      <c r="F1642" t="s">
        <v>7393</v>
      </c>
      <c r="G1642">
        <f>_xlfn.XLOOKUP(SUBSTITUTE(Table6[[#This Row],[rxn]],"'",""),Table1[rxnid2],Table1[kapp (1/h)],MEDIAN(Table1[kapp (1/h)]))</f>
        <v>24803.684102600713</v>
      </c>
      <c r="J1642" t="s">
        <v>1752</v>
      </c>
      <c r="K1642" t="s">
        <v>415</v>
      </c>
      <c r="L1642">
        <v>7.3978938999999994E-8</v>
      </c>
      <c r="M1642" cm="1">
        <f t="array" ref="M1642">(_xlfn._xlws.FILTER(Table3[Column2],Table3[Column2]=Table2[[#This Row],[Column1]],"")=Table2[[#This Row],[Column1]])*Table2[[#This Row],[Column3]]</f>
        <v>0</v>
      </c>
      <c r="P1642" t="s">
        <v>3519</v>
      </c>
      <c r="Q1642" t="str">
        <f>SUBSTITUTE(Table3[[#This Row],[Column1]],"'","")</f>
        <v>RXN-GLYCt_e_FWD-YLL043W</v>
      </c>
      <c r="S1642" t="s">
        <v>1752</v>
      </c>
      <c r="T1642" t="s">
        <v>415</v>
      </c>
      <c r="U1642">
        <v>7.3978938999999994E-8</v>
      </c>
      <c r="V1642" cm="1">
        <f t="array" ref="V1642">(_xlfn._xlws.FILTER(Table3[Column2],Table3[Column2]=Table5[[#This Row],[Column1]],"")=Table5[[#This Row],[Column1]])*Table5[[#This Row],[Column3]]</f>
        <v>0</v>
      </c>
      <c r="X1642" t="s">
        <v>5580</v>
      </c>
      <c r="Y1642" t="s">
        <v>415</v>
      </c>
      <c r="Z1642">
        <v>6.9329020000000001E-9</v>
      </c>
      <c r="AA1642" t="e">
        <f>_xlfn.XLOOKUP(Table4[[#This Row],[Column1]],Table2[Column1],Table2[Column3])</f>
        <v>#N/A</v>
      </c>
      <c r="AB1642" t="e">
        <f>(Table4[[#This Row],[old flux]]-Table4[[#This Row],[Column3]])/Table4[[#This Row],[old flux]]</f>
        <v>#N/A</v>
      </c>
    </row>
    <row r="1643" spans="6:28" hidden="1" x14ac:dyDescent="0.2">
      <c r="F1643" t="s">
        <v>7394</v>
      </c>
      <c r="G1643">
        <f>_xlfn.XLOOKUP(SUBSTITUTE(Table6[[#This Row],[rxn]],"'",""),Table1[rxnid2],Table1[kapp (1/h)],MEDIAN(Table1[kapp (1/h)]))</f>
        <v>24803.684102600713</v>
      </c>
      <c r="J1643" t="s">
        <v>1753</v>
      </c>
      <c r="K1643" t="s">
        <v>415</v>
      </c>
      <c r="L1643">
        <v>1.7110965299999999E-7</v>
      </c>
      <c r="M1643" cm="1">
        <f t="array" ref="M1643">(_xlfn._xlws.FILTER(Table3[Column2],Table3[Column2]=Table2[[#This Row],[Column1]],"")=Table2[[#This Row],[Column1]])*Table2[[#This Row],[Column3]]</f>
        <v>0</v>
      </c>
      <c r="P1643" t="s">
        <v>3520</v>
      </c>
      <c r="Q1643" t="str">
        <f>SUBSTITUTE(Table3[[#This Row],[Column1]],"'","")</f>
        <v>RXN-GLYCt_e_FWD-YFL054C</v>
      </c>
      <c r="S1643" t="s">
        <v>1753</v>
      </c>
      <c r="T1643" t="s">
        <v>415</v>
      </c>
      <c r="U1643">
        <v>1.7110965299999999E-7</v>
      </c>
      <c r="V1643" cm="1">
        <f t="array" ref="V1643">(_xlfn._xlws.FILTER(Table3[Column2],Table3[Column2]=Table5[[#This Row],[Column1]],"")=Table5[[#This Row],[Column1]])*Table5[[#This Row],[Column3]]</f>
        <v>0</v>
      </c>
      <c r="X1643" t="s">
        <v>1461</v>
      </c>
      <c r="Y1643" t="s">
        <v>415</v>
      </c>
      <c r="Z1643">
        <v>1.1661832E-8</v>
      </c>
      <c r="AA1643">
        <f>_xlfn.XLOOKUP(Table4[[#This Row],[Column1]],Table2[Column1],Table2[Column3])</f>
        <v>1.1661832E-8</v>
      </c>
      <c r="AB1643">
        <f>(Table4[[#This Row],[old flux]]-Table4[[#This Row],[Column3]])/Table4[[#This Row],[old flux]]</f>
        <v>0</v>
      </c>
    </row>
    <row r="1644" spans="6:28" hidden="1" x14ac:dyDescent="0.2">
      <c r="F1644" t="s">
        <v>7395</v>
      </c>
      <c r="G1644">
        <f>_xlfn.XLOOKUP(SUBSTITUTE(Table6[[#This Row],[rxn]],"'",""),Table1[rxnid2],Table1[kapp (1/h)],MEDIAN(Table1[kapp (1/h)]))</f>
        <v>24803.684102600713</v>
      </c>
      <c r="J1644" t="s">
        <v>1754</v>
      </c>
      <c r="K1644" t="s">
        <v>415</v>
      </c>
      <c r="L1644">
        <v>6.6953719000000005E-8</v>
      </c>
      <c r="M1644" cm="1">
        <f t="array" ref="M1644">(_xlfn._xlws.FILTER(Table3[Column2],Table3[Column2]=Table2[[#This Row],[Column1]],"")=Table2[[#This Row],[Column1]])*Table2[[#This Row],[Column3]]</f>
        <v>0</v>
      </c>
      <c r="P1644" t="s">
        <v>3521</v>
      </c>
      <c r="Q1644" t="str">
        <f>SUBSTITUTE(Table3[[#This Row],[Column1]],"'","")</f>
        <v>RXN-GLYtps_e_FWD-YPL265W</v>
      </c>
      <c r="S1644" t="s">
        <v>1754</v>
      </c>
      <c r="T1644" t="s">
        <v>415</v>
      </c>
      <c r="U1644">
        <v>6.6953719000000005E-8</v>
      </c>
      <c r="V1644" cm="1">
        <f t="array" ref="V1644">(_xlfn._xlws.FILTER(Table3[Column2],Table3[Column2]=Table5[[#This Row],[Column1]],"")=Table5[[#This Row],[Column1]])*Table5[[#This Row],[Column3]]</f>
        <v>0</v>
      </c>
      <c r="X1644" t="s">
        <v>5581</v>
      </c>
      <c r="Y1644" t="s">
        <v>415</v>
      </c>
      <c r="Z1644">
        <v>2.50149E-10</v>
      </c>
      <c r="AA1644" t="e">
        <f>_xlfn.XLOOKUP(Table4[[#This Row],[Column1]],Table2[Column1],Table2[Column3])</f>
        <v>#N/A</v>
      </c>
      <c r="AB1644" t="e">
        <f>(Table4[[#This Row],[old flux]]-Table4[[#This Row],[Column3]])/Table4[[#This Row],[old flux]]</f>
        <v>#N/A</v>
      </c>
    </row>
    <row r="1645" spans="6:28" hidden="1" x14ac:dyDescent="0.2">
      <c r="F1645" t="s">
        <v>7396</v>
      </c>
      <c r="G1645">
        <f>_xlfn.XLOOKUP(SUBSTITUTE(Table6[[#This Row],[rxn]],"'",""),Table1[rxnid2],Table1[kapp (1/h)],MEDIAN(Table1[kapp (1/h)]))</f>
        <v>24803.684102600713</v>
      </c>
      <c r="J1645" t="s">
        <v>1755</v>
      </c>
      <c r="K1645" t="s">
        <v>415</v>
      </c>
      <c r="L1645">
        <v>2.5860219000000002E-8</v>
      </c>
      <c r="M1645" cm="1">
        <f t="array" ref="M1645">(_xlfn._xlws.FILTER(Table3[Column2],Table3[Column2]=Table2[[#This Row],[Column1]],"")=Table2[[#This Row],[Column1]])*Table2[[#This Row],[Column3]]</f>
        <v>0</v>
      </c>
      <c r="P1645" t="s">
        <v>3522</v>
      </c>
      <c r="Q1645" t="str">
        <f>SUBSTITUTE(Table3[[#This Row],[Column1]],"'","")</f>
        <v>RXN-GLYtps_e_REV-YPL265W</v>
      </c>
      <c r="S1645" t="s">
        <v>1755</v>
      </c>
      <c r="T1645" t="s">
        <v>415</v>
      </c>
      <c r="U1645">
        <v>2.5860219000000002E-8</v>
      </c>
      <c r="V1645" cm="1">
        <f t="array" ref="V1645">(_xlfn._xlws.FILTER(Table3[Column2],Table3[Column2]=Table5[[#This Row],[Column1]],"")=Table5[[#This Row],[Column1]])*Table5[[#This Row],[Column3]]</f>
        <v>0</v>
      </c>
      <c r="X1645" t="s">
        <v>1462</v>
      </c>
      <c r="Y1645" t="s">
        <v>415</v>
      </c>
      <c r="Z1645">
        <v>2.39414772E-7</v>
      </c>
      <c r="AA1645">
        <f>_xlfn.XLOOKUP(Table4[[#This Row],[Column1]],Table2[Column1],Table2[Column3])</f>
        <v>2.39414772E-7</v>
      </c>
      <c r="AB1645">
        <f>(Table4[[#This Row],[old flux]]-Table4[[#This Row],[Column3]])/Table4[[#This Row],[old flux]]</f>
        <v>0</v>
      </c>
    </row>
    <row r="1646" spans="6:28" hidden="1" x14ac:dyDescent="0.2">
      <c r="F1646" t="s">
        <v>7397</v>
      </c>
      <c r="G1646">
        <f>_xlfn.XLOOKUP(SUBSTITUTE(Table6[[#This Row],[rxn]],"'",""),Table1[rxnid2],Table1[kapp (1/h)],MEDIAN(Table1[kapp (1/h)]))</f>
        <v>24803.684102600713</v>
      </c>
      <c r="J1646" t="s">
        <v>1756</v>
      </c>
      <c r="K1646" t="s">
        <v>415</v>
      </c>
      <c r="L1646">
        <v>2.3318449000000002E-8</v>
      </c>
      <c r="M1646" cm="1">
        <f t="array" ref="M1646">(_xlfn._xlws.FILTER(Table3[Column2],Table3[Column2]=Table2[[#This Row],[Column1]],"")=Table2[[#This Row],[Column1]])*Table2[[#This Row],[Column3]]</f>
        <v>0</v>
      </c>
      <c r="P1646" t="s">
        <v>3523</v>
      </c>
      <c r="Q1646" t="str">
        <f>SUBSTITUTE(Table3[[#This Row],[Column1]],"'","")</f>
        <v>RXN-GLYtps_e_FWD-YCL025C</v>
      </c>
      <c r="S1646" t="s">
        <v>1756</v>
      </c>
      <c r="T1646" t="s">
        <v>415</v>
      </c>
      <c r="U1646">
        <v>2.3318449000000002E-8</v>
      </c>
      <c r="V1646" cm="1">
        <f t="array" ref="V1646">(_xlfn._xlws.FILTER(Table3[Column2],Table3[Column2]=Table5[[#This Row],[Column1]],"")=Table5[[#This Row],[Column1]])*Table5[[#This Row],[Column3]]</f>
        <v>0</v>
      </c>
      <c r="X1646" t="s">
        <v>1463</v>
      </c>
      <c r="Y1646" t="s">
        <v>415</v>
      </c>
      <c r="Z1646">
        <v>7.7226014000000004E-8</v>
      </c>
      <c r="AA1646">
        <f>_xlfn.XLOOKUP(Table4[[#This Row],[Column1]],Table2[Column1],Table2[Column3])</f>
        <v>7.7226014000000004E-8</v>
      </c>
      <c r="AB1646">
        <f>(Table4[[#This Row],[old flux]]-Table4[[#This Row],[Column3]])/Table4[[#This Row],[old flux]]</f>
        <v>0</v>
      </c>
    </row>
    <row r="1647" spans="6:28" hidden="1" x14ac:dyDescent="0.2">
      <c r="F1647" t="s">
        <v>7398</v>
      </c>
      <c r="G1647">
        <f>_xlfn.XLOOKUP(SUBSTITUTE(Table6[[#This Row],[rxn]],"'",""),Table1[rxnid2],Table1[kapp (1/h)],MEDIAN(Table1[kapp (1/h)]))</f>
        <v>24803.684102600713</v>
      </c>
      <c r="J1647" t="s">
        <v>1757</v>
      </c>
      <c r="K1647" t="s">
        <v>415</v>
      </c>
      <c r="L1647">
        <v>7.2134101099999999E-7</v>
      </c>
      <c r="M1647" cm="1">
        <f t="array" ref="M1647">(_xlfn._xlws.FILTER(Table3[Column2],Table3[Column2]=Table2[[#This Row],[Column1]],"")=Table2[[#This Row],[Column1]])*Table2[[#This Row],[Column3]]</f>
        <v>0</v>
      </c>
      <c r="P1647" t="s">
        <v>3524</v>
      </c>
      <c r="Q1647" t="str">
        <f>SUBSTITUTE(Table3[[#This Row],[Column1]],"'","")</f>
        <v>RXN-GLYtps_e_REV-YCL025C</v>
      </c>
      <c r="S1647" t="s">
        <v>1757</v>
      </c>
      <c r="T1647" t="s">
        <v>415</v>
      </c>
      <c r="U1647">
        <v>7.2134101099999999E-7</v>
      </c>
      <c r="V1647" cm="1">
        <f t="array" ref="V1647">(_xlfn._xlws.FILTER(Table3[Column2],Table3[Column2]=Table5[[#This Row],[Column1]],"")=Table5[[#This Row],[Column1]])*Table5[[#This Row],[Column3]]</f>
        <v>0</v>
      </c>
      <c r="X1647" t="s">
        <v>5582</v>
      </c>
      <c r="Y1647" t="s">
        <v>415</v>
      </c>
      <c r="Z1647">
        <v>4.6484199999999999E-10</v>
      </c>
      <c r="AA1647" t="e">
        <f>_xlfn.XLOOKUP(Table4[[#This Row],[Column1]],Table2[Column1],Table2[Column3])</f>
        <v>#N/A</v>
      </c>
      <c r="AB1647" t="e">
        <f>(Table4[[#This Row],[old flux]]-Table4[[#This Row],[Column3]])/Table4[[#This Row],[old flux]]</f>
        <v>#N/A</v>
      </c>
    </row>
    <row r="1648" spans="6:28" hidden="1" x14ac:dyDescent="0.2">
      <c r="F1648" t="s">
        <v>7399</v>
      </c>
      <c r="G1648">
        <f>_xlfn.XLOOKUP(SUBSTITUTE(Table6[[#This Row],[rxn]],"'",""),Table1[rxnid2],Table1[kapp (1/h)],MEDIAN(Table1[kapp (1/h)]))</f>
        <v>24803.684102600713</v>
      </c>
      <c r="J1648" t="s">
        <v>1758</v>
      </c>
      <c r="K1648" t="s">
        <v>415</v>
      </c>
      <c r="L1648">
        <v>2.5013355519999999E-6</v>
      </c>
      <c r="M1648" cm="1">
        <f t="array" ref="M1648">(_xlfn._xlws.FILTER(Table3[Column2],Table3[Column2]=Table2[[#This Row],[Column1]],"")=Table2[[#This Row],[Column1]])*Table2[[#This Row],[Column3]]</f>
        <v>0</v>
      </c>
      <c r="P1648" t="s">
        <v>3525</v>
      </c>
      <c r="Q1648" t="str">
        <f>SUBSTITUTE(Table3[[#This Row],[Column1]],"'","")</f>
        <v>RXN-GLYtps_e_FWD-YOL020W</v>
      </c>
      <c r="S1648" t="s">
        <v>1758</v>
      </c>
      <c r="T1648" t="s">
        <v>415</v>
      </c>
      <c r="U1648">
        <v>2.5013355519999999E-6</v>
      </c>
      <c r="V1648" cm="1">
        <f t="array" ref="V1648">(_xlfn._xlws.FILTER(Table3[Column2],Table3[Column2]=Table5[[#This Row],[Column1]],"")=Table5[[#This Row],[Column1]])*Table5[[#This Row],[Column3]]</f>
        <v>0</v>
      </c>
      <c r="X1648" t="s">
        <v>5583</v>
      </c>
      <c r="Y1648" t="s">
        <v>415</v>
      </c>
      <c r="Z1648">
        <v>1.054158E-9</v>
      </c>
      <c r="AA1648" t="e">
        <f>_xlfn.XLOOKUP(Table4[[#This Row],[Column1]],Table2[Column1],Table2[Column3])</f>
        <v>#N/A</v>
      </c>
      <c r="AB1648" t="e">
        <f>(Table4[[#This Row],[old flux]]-Table4[[#This Row],[Column3]])/Table4[[#This Row],[old flux]]</f>
        <v>#N/A</v>
      </c>
    </row>
    <row r="1649" spans="6:28" hidden="1" x14ac:dyDescent="0.2">
      <c r="F1649" t="s">
        <v>7400</v>
      </c>
      <c r="G1649">
        <f>_xlfn.XLOOKUP(SUBSTITUTE(Table6[[#This Row],[rxn]],"'",""),Table1[rxnid2],Table1[kapp (1/h)],MEDIAN(Table1[kapp (1/h)]))</f>
        <v>24803.684102600713</v>
      </c>
      <c r="J1649" t="s">
        <v>1759</v>
      </c>
      <c r="K1649" t="s">
        <v>415</v>
      </c>
      <c r="L1649">
        <v>6.5139764999999994E-8</v>
      </c>
      <c r="M1649" cm="1">
        <f t="array" ref="M1649">(_xlfn._xlws.FILTER(Table3[Column2],Table3[Column2]=Table2[[#This Row],[Column1]],"")=Table2[[#This Row],[Column1]])*Table2[[#This Row],[Column3]]</f>
        <v>0</v>
      </c>
      <c r="P1649" t="s">
        <v>3526</v>
      </c>
      <c r="Q1649" t="str">
        <f>SUBSTITUTE(Table3[[#This Row],[Column1]],"'","")</f>
        <v>RXN-GLYtps_e_REV-YOL020W</v>
      </c>
      <c r="S1649" t="s">
        <v>1759</v>
      </c>
      <c r="T1649" t="s">
        <v>415</v>
      </c>
      <c r="U1649">
        <v>6.5139764999999994E-8</v>
      </c>
      <c r="V1649" cm="1">
        <f t="array" ref="V1649">(_xlfn._xlws.FILTER(Table3[Column2],Table3[Column2]=Table5[[#This Row],[Column1]],"")=Table5[[#This Row],[Column1]])*Table5[[#This Row],[Column3]]</f>
        <v>0</v>
      </c>
      <c r="X1649" t="s">
        <v>1464</v>
      </c>
      <c r="Y1649" t="s">
        <v>415</v>
      </c>
      <c r="Z1649">
        <v>8.9213507999999996E-8</v>
      </c>
      <c r="AA1649">
        <f>_xlfn.XLOOKUP(Table4[[#This Row],[Column1]],Table2[Column1],Table2[Column3])</f>
        <v>8.9213507999999996E-8</v>
      </c>
      <c r="AB1649">
        <f>(Table4[[#This Row],[old flux]]-Table4[[#This Row],[Column3]])/Table4[[#This Row],[old flux]]</f>
        <v>0</v>
      </c>
    </row>
    <row r="1650" spans="6:28" hidden="1" x14ac:dyDescent="0.2">
      <c r="F1650" t="s">
        <v>7401</v>
      </c>
      <c r="G1650">
        <f>_xlfn.XLOOKUP(SUBSTITUTE(Table6[[#This Row],[rxn]],"'",""),Table1[rxnid2],Table1[kapp (1/h)],MEDIAN(Table1[kapp (1/h)]))</f>
        <v>24803.684102600713</v>
      </c>
      <c r="J1650" t="s">
        <v>1760</v>
      </c>
      <c r="K1650" t="s">
        <v>415</v>
      </c>
      <c r="L1650">
        <v>1.473702835E-6</v>
      </c>
      <c r="M1650" cm="1">
        <f t="array" ref="M1650">(_xlfn._xlws.FILTER(Table3[Column2],Table3[Column2]=Table2[[#This Row],[Column1]],"")=Table2[[#This Row],[Column1]])*Table2[[#This Row],[Column3]]</f>
        <v>0</v>
      </c>
      <c r="P1650" t="s">
        <v>3527</v>
      </c>
      <c r="Q1650" t="str">
        <f>SUBSTITUTE(Table3[[#This Row],[Column1]],"'","")</f>
        <v>RXN-GLYtps_e_FWD-YOR348C</v>
      </c>
      <c r="S1650" t="s">
        <v>1760</v>
      </c>
      <c r="T1650" t="s">
        <v>415</v>
      </c>
      <c r="U1650">
        <v>1.473702835E-6</v>
      </c>
      <c r="V1650" cm="1">
        <f t="array" ref="V1650">(_xlfn._xlws.FILTER(Table3[Column2],Table3[Column2]=Table5[[#This Row],[Column1]],"")=Table5[[#This Row],[Column1]])*Table5[[#This Row],[Column3]]</f>
        <v>0</v>
      </c>
      <c r="X1650" t="s">
        <v>1465</v>
      </c>
      <c r="Y1650" t="s">
        <v>415</v>
      </c>
      <c r="Z1650">
        <v>1.9811286500000001E-7</v>
      </c>
      <c r="AA1650">
        <f>_xlfn.XLOOKUP(Table4[[#This Row],[Column1]],Table2[Column1],Table2[Column3])</f>
        <v>1.9811286500000001E-7</v>
      </c>
      <c r="AB1650">
        <f>(Table4[[#This Row],[old flux]]-Table4[[#This Row],[Column3]])/Table4[[#This Row],[old flux]]</f>
        <v>0</v>
      </c>
    </row>
    <row r="1651" spans="6:28" hidden="1" x14ac:dyDescent="0.2">
      <c r="F1651" t="s">
        <v>7402</v>
      </c>
      <c r="G1651">
        <f>_xlfn.XLOOKUP(SUBSTITUTE(Table6[[#This Row],[rxn]],"'",""),Table1[rxnid2],Table1[kapp (1/h)],MEDIAN(Table1[kapp (1/h)]))</f>
        <v>24803.684102600713</v>
      </c>
      <c r="J1651" t="s">
        <v>1761</v>
      </c>
      <c r="K1651" t="s">
        <v>415</v>
      </c>
      <c r="L1651">
        <v>1.473702835E-6</v>
      </c>
      <c r="M1651" cm="1">
        <f t="array" ref="M1651">(_xlfn._xlws.FILTER(Table3[Column2],Table3[Column2]=Table2[[#This Row],[Column1]],"")=Table2[[#This Row],[Column1]])*Table2[[#This Row],[Column3]]</f>
        <v>0</v>
      </c>
      <c r="P1651" t="s">
        <v>3528</v>
      </c>
      <c r="Q1651" t="str">
        <f>SUBSTITUTE(Table3[[#This Row],[Column1]],"'","")</f>
        <v>RXN-GLYtps_e_REV-YOR348C</v>
      </c>
      <c r="S1651" t="s">
        <v>1761</v>
      </c>
      <c r="T1651" t="s">
        <v>415</v>
      </c>
      <c r="U1651">
        <v>1.473702835E-6</v>
      </c>
      <c r="V1651" cm="1">
        <f t="array" ref="V1651">(_xlfn._xlws.FILTER(Table3[Column2],Table3[Column2]=Table5[[#This Row],[Column1]],"")=Table5[[#This Row],[Column1]])*Table5[[#This Row],[Column3]]</f>
        <v>0</v>
      </c>
      <c r="X1651" t="s">
        <v>1466</v>
      </c>
      <c r="Y1651" t="s">
        <v>415</v>
      </c>
      <c r="Z1651">
        <v>6.3768239999999995E-7</v>
      </c>
      <c r="AA1651">
        <f>_xlfn.XLOOKUP(Table4[[#This Row],[Column1]],Table2[Column1],Table2[Column3])</f>
        <v>6.3768239999999995E-7</v>
      </c>
      <c r="AB1651">
        <f>(Table4[[#This Row],[old flux]]-Table4[[#This Row],[Column3]])/Table4[[#This Row],[old flux]]</f>
        <v>0</v>
      </c>
    </row>
    <row r="1652" spans="6:28" hidden="1" x14ac:dyDescent="0.2">
      <c r="F1652" t="s">
        <v>7403</v>
      </c>
      <c r="G1652">
        <f>_xlfn.XLOOKUP(SUBSTITUTE(Table6[[#This Row],[rxn]],"'",""),Table1[rxnid2],Table1[kapp (1/h)],MEDIAN(Table1[kapp (1/h)]))</f>
        <v>24803.684102600713</v>
      </c>
      <c r="J1652" t="s">
        <v>1762</v>
      </c>
      <c r="K1652" t="s">
        <v>415</v>
      </c>
      <c r="L1652">
        <v>1.2381082E-8</v>
      </c>
      <c r="M1652" cm="1">
        <f t="array" ref="M1652">(_xlfn._xlws.FILTER(Table3[Column2],Table3[Column2]=Table2[[#This Row],[Column1]],"")=Table2[[#This Row],[Column1]])*Table2[[#This Row],[Column3]]</f>
        <v>0</v>
      </c>
      <c r="P1652" t="s">
        <v>3529</v>
      </c>
      <c r="Q1652" t="str">
        <f>SUBSTITUTE(Table3[[#This Row],[Column1]],"'","")</f>
        <v>RXN-GLYCOGENt_c_v_FWD-SPONT</v>
      </c>
      <c r="S1652" t="s">
        <v>1762</v>
      </c>
      <c r="T1652" t="s">
        <v>415</v>
      </c>
      <c r="U1652">
        <v>1.2381082E-8</v>
      </c>
      <c r="V1652" cm="1">
        <f t="array" ref="V1652">(_xlfn._xlws.FILTER(Table3[Column2],Table3[Column2]=Table5[[#This Row],[Column1]],"")=Table5[[#This Row],[Column1]])*Table5[[#This Row],[Column3]]</f>
        <v>0</v>
      </c>
      <c r="X1652" t="s">
        <v>5584</v>
      </c>
      <c r="Y1652" t="s">
        <v>415</v>
      </c>
      <c r="Z1652">
        <v>9.8894700000000006E-10</v>
      </c>
      <c r="AA1652" t="e">
        <f>_xlfn.XLOOKUP(Table4[[#This Row],[Column1]],Table2[Column1],Table2[Column3])</f>
        <v>#N/A</v>
      </c>
      <c r="AB1652" t="e">
        <f>(Table4[[#This Row],[old flux]]-Table4[[#This Row],[Column3]])/Table4[[#This Row],[old flux]]</f>
        <v>#N/A</v>
      </c>
    </row>
    <row r="1653" spans="6:28" hidden="1" x14ac:dyDescent="0.2">
      <c r="F1653" t="s">
        <v>7404</v>
      </c>
      <c r="G1653">
        <f>_xlfn.XLOOKUP(SUBSTITUTE(Table6[[#This Row],[rxn]],"'",""),Table1[rxnid2],Table1[kapp (1/h)],MEDIAN(Table1[kapp (1/h)]))</f>
        <v>24803.684102600713</v>
      </c>
      <c r="J1653" t="s">
        <v>1763</v>
      </c>
      <c r="K1653" t="s">
        <v>415</v>
      </c>
      <c r="L1653">
        <v>3.5873044800000002E-7</v>
      </c>
      <c r="M1653" cm="1">
        <f t="array" ref="M1653">(_xlfn._xlws.FILTER(Table3[Column2],Table3[Column2]=Table2[[#This Row],[Column1]],"")=Table2[[#This Row],[Column1]])*Table2[[#This Row],[Column3]]</f>
        <v>0</v>
      </c>
      <c r="P1653" t="s">
        <v>3530</v>
      </c>
      <c r="Q1653" t="str">
        <f>SUBSTITUTE(Table3[[#This Row],[Column1]],"'","")</f>
        <v>RXN-GTPGDPtp_m_FWD-YDL198C</v>
      </c>
      <c r="S1653" t="s">
        <v>1763</v>
      </c>
      <c r="T1653" t="s">
        <v>415</v>
      </c>
      <c r="U1653">
        <v>3.5873044800000002E-7</v>
      </c>
      <c r="V1653" cm="1">
        <f t="array" ref="V1653">(_xlfn._xlws.FILTER(Table3[Column2],Table3[Column2]=Table5[[#This Row],[Column1]],"")=Table5[[#This Row],[Column1]])*Table5[[#This Row],[Column3]]</f>
        <v>0</v>
      </c>
      <c r="X1653" t="s">
        <v>1467</v>
      </c>
      <c r="Y1653" t="s">
        <v>415</v>
      </c>
      <c r="Z1653">
        <v>2.2524759900000001E-7</v>
      </c>
      <c r="AA1653">
        <f>_xlfn.XLOOKUP(Table4[[#This Row],[Column1]],Table2[Column1],Table2[Column3])</f>
        <v>2.2524759900000001E-7</v>
      </c>
      <c r="AB1653">
        <f>(Table4[[#This Row],[old flux]]-Table4[[#This Row],[Column3]])/Table4[[#This Row],[old flux]]</f>
        <v>0</v>
      </c>
    </row>
    <row r="1654" spans="6:28" hidden="1" x14ac:dyDescent="0.2">
      <c r="F1654" t="s">
        <v>7405</v>
      </c>
      <c r="G1654">
        <f>_xlfn.XLOOKUP(SUBSTITUTE(Table6[[#This Row],[rxn]],"'",""),Table1[rxnid2],Table1[kapp (1/h)],MEDIAN(Table1[kapp (1/h)]))</f>
        <v>24803.684102600713</v>
      </c>
      <c r="J1654" t="s">
        <v>1764</v>
      </c>
      <c r="K1654" t="s">
        <v>415</v>
      </c>
      <c r="L1654">
        <v>3.6988015999999999E-8</v>
      </c>
      <c r="M1654" cm="1">
        <f t="array" ref="M1654">(_xlfn._xlws.FILTER(Table3[Column2],Table3[Column2]=Table2[[#This Row],[Column1]],"")=Table2[[#This Row],[Column1]])*Table2[[#This Row],[Column3]]</f>
        <v>0</v>
      </c>
      <c r="P1654" t="s">
        <v>3531</v>
      </c>
      <c r="Q1654" t="str">
        <f>SUBSTITUTE(Table3[[#This Row],[Column1]],"'","")</f>
        <v>RXN-GUAtps_e_FWD-YGL186C</v>
      </c>
      <c r="S1654" t="s">
        <v>1764</v>
      </c>
      <c r="T1654" t="s">
        <v>415</v>
      </c>
      <c r="U1654">
        <v>3.6988015999999999E-8</v>
      </c>
      <c r="V1654" cm="1">
        <f t="array" ref="V1654">(_xlfn._xlws.FILTER(Table3[Column2],Table3[Column2]=Table5[[#This Row],[Column1]],"")=Table5[[#This Row],[Column1]])*Table5[[#This Row],[Column3]]</f>
        <v>0</v>
      </c>
      <c r="X1654" t="s">
        <v>1468</v>
      </c>
      <c r="Y1654" t="s">
        <v>415</v>
      </c>
      <c r="Z1654">
        <v>6.2124496200000002E-7</v>
      </c>
      <c r="AA1654">
        <f>_xlfn.XLOOKUP(Table4[[#This Row],[Column1]],Table2[Column1],Table2[Column3])</f>
        <v>6.2124496200000002E-7</v>
      </c>
      <c r="AB1654">
        <f>(Table4[[#This Row],[old flux]]-Table4[[#This Row],[Column3]])/Table4[[#This Row],[old flux]]</f>
        <v>0</v>
      </c>
    </row>
    <row r="1655" spans="6:28" hidden="1" x14ac:dyDescent="0.2">
      <c r="F1655" t="s">
        <v>7406</v>
      </c>
      <c r="G1655">
        <f>_xlfn.XLOOKUP(SUBSTITUTE(Table6[[#This Row],[rxn]],"'",""),Table1[rxnid2],Table1[kapp (1/h)],MEDIAN(Table1[kapp (1/h)]))</f>
        <v>24803.684102600713</v>
      </c>
      <c r="J1655" t="s">
        <v>1765</v>
      </c>
      <c r="K1655" t="s">
        <v>415</v>
      </c>
      <c r="L1655">
        <v>1.5121665790000001E-6</v>
      </c>
      <c r="M1655" cm="1">
        <f t="array" ref="M1655">(_xlfn._xlws.FILTER(Table3[Column2],Table3[Column2]=Table2[[#This Row],[Column1]],"")=Table2[[#This Row],[Column1]])*Table2[[#This Row],[Column3]]</f>
        <v>0</v>
      </c>
      <c r="P1655" t="s">
        <v>3532</v>
      </c>
      <c r="Q1655" t="str">
        <f>SUBSTITUTE(Table3[[#This Row],[Column1]],"'","")</f>
        <v>RXN-GUAtps_e_REV-YGL186C</v>
      </c>
      <c r="S1655" t="s">
        <v>1765</v>
      </c>
      <c r="T1655" t="s">
        <v>415</v>
      </c>
      <c r="U1655">
        <v>1.5121665790000001E-6</v>
      </c>
      <c r="V1655" cm="1">
        <f t="array" ref="V1655">(_xlfn._xlws.FILTER(Table3[Column2],Table3[Column2]=Table5[[#This Row],[Column1]],"")=Table5[[#This Row],[Column1]])*Table5[[#This Row],[Column3]]</f>
        <v>0</v>
      </c>
      <c r="X1655" t="s">
        <v>5585</v>
      </c>
      <c r="Y1655" t="s">
        <v>415</v>
      </c>
      <c r="Z1655">
        <v>2.4005819999999998E-9</v>
      </c>
      <c r="AA1655" t="e">
        <f>_xlfn.XLOOKUP(Table4[[#This Row],[Column1]],Table2[Column1],Table2[Column3])</f>
        <v>#N/A</v>
      </c>
      <c r="AB1655" t="e">
        <f>(Table4[[#This Row],[old flux]]-Table4[[#This Row],[Column3]])/Table4[[#This Row],[old flux]]</f>
        <v>#N/A</v>
      </c>
    </row>
    <row r="1656" spans="6:28" hidden="1" x14ac:dyDescent="0.2">
      <c r="F1656" t="s">
        <v>7407</v>
      </c>
      <c r="G1656">
        <f>_xlfn.XLOOKUP(SUBSTITUTE(Table6[[#This Row],[rxn]],"'",""),Table1[rxnid2],Table1[kapp (1/h)],MEDIAN(Table1[kapp (1/h)]))</f>
        <v>24803.684102600713</v>
      </c>
      <c r="J1656" t="s">
        <v>1766</v>
      </c>
      <c r="K1656" t="s">
        <v>415</v>
      </c>
      <c r="L1656">
        <v>2.0428702999999998E-8</v>
      </c>
      <c r="M1656" cm="1">
        <f t="array" ref="M1656">(_xlfn._xlws.FILTER(Table3[Column2],Table3[Column2]=Table2[[#This Row],[Column1]],"")=Table2[[#This Row],[Column1]])*Table2[[#This Row],[Column3]]</f>
        <v>0</v>
      </c>
      <c r="P1656" t="s">
        <v>3533</v>
      </c>
      <c r="Q1656" t="str">
        <f>SUBSTITUTE(Table3[[#This Row],[Column1]],"'","")</f>
        <v>RXN-GUAtps_e_FWD-YER060W</v>
      </c>
      <c r="S1656" t="s">
        <v>1766</v>
      </c>
      <c r="T1656" t="s">
        <v>415</v>
      </c>
      <c r="U1656">
        <v>2.0428702999999998E-8</v>
      </c>
      <c r="V1656" cm="1">
        <f t="array" ref="V1656">(_xlfn._xlws.FILTER(Table3[Column2],Table3[Column2]=Table5[[#This Row],[Column1]],"")=Table5[[#This Row],[Column1]])*Table5[[#This Row],[Column3]]</f>
        <v>0</v>
      </c>
      <c r="X1656" t="s">
        <v>1469</v>
      </c>
      <c r="Y1656" t="s">
        <v>415</v>
      </c>
      <c r="Z1656">
        <v>7.3746536699999997E-7</v>
      </c>
      <c r="AA1656">
        <f>_xlfn.XLOOKUP(Table4[[#This Row],[Column1]],Table2[Column1],Table2[Column3])</f>
        <v>7.3746536699999997E-7</v>
      </c>
      <c r="AB1656">
        <f>(Table4[[#This Row],[old flux]]-Table4[[#This Row],[Column3]])/Table4[[#This Row],[old flux]]</f>
        <v>0</v>
      </c>
    </row>
    <row r="1657" spans="6:28" hidden="1" x14ac:dyDescent="0.2">
      <c r="F1657" t="s">
        <v>7408</v>
      </c>
      <c r="G1657">
        <f>_xlfn.XLOOKUP(SUBSTITUTE(Table6[[#This Row],[rxn]],"'",""),Table1[rxnid2],Table1[kapp (1/h)],MEDIAN(Table1[kapp (1/h)]))</f>
        <v>24803.684102600713</v>
      </c>
      <c r="J1657" t="s">
        <v>1767</v>
      </c>
      <c r="K1657" t="s">
        <v>415</v>
      </c>
      <c r="L1657">
        <v>2.2863993289999998E-6</v>
      </c>
      <c r="M1657" cm="1">
        <f t="array" ref="M1657">(_xlfn._xlws.FILTER(Table3[Column2],Table3[Column2]=Table2[[#This Row],[Column1]],"")=Table2[[#This Row],[Column1]])*Table2[[#This Row],[Column3]]</f>
        <v>0</v>
      </c>
      <c r="P1657" t="s">
        <v>3534</v>
      </c>
      <c r="Q1657" t="str">
        <f>SUBSTITUTE(Table3[[#This Row],[Column1]],"'","")</f>
        <v>RXN-GUAtps_e_REV-YER060W</v>
      </c>
      <c r="S1657" t="s">
        <v>1767</v>
      </c>
      <c r="T1657" t="s">
        <v>415</v>
      </c>
      <c r="U1657">
        <v>2.2863993289999998E-6</v>
      </c>
      <c r="V1657" cm="1">
        <f t="array" ref="V1657">(_xlfn._xlws.FILTER(Table3[Column2],Table3[Column2]=Table5[[#This Row],[Column1]],"")=Table5[[#This Row],[Column1]])*Table5[[#This Row],[Column3]]</f>
        <v>0</v>
      </c>
      <c r="X1657" t="s">
        <v>1470</v>
      </c>
      <c r="Y1657" t="s">
        <v>415</v>
      </c>
      <c r="Z1657">
        <v>7.1347204999999999E-8</v>
      </c>
      <c r="AA1657">
        <f>_xlfn.XLOOKUP(Table4[[#This Row],[Column1]],Table2[Column1],Table2[Column3])</f>
        <v>7.1347204999999999E-8</v>
      </c>
      <c r="AB1657">
        <f>(Table4[[#This Row],[old flux]]-Table4[[#This Row],[Column3]])/Table4[[#This Row],[old flux]]</f>
        <v>0</v>
      </c>
    </row>
    <row r="1658" spans="6:28" hidden="1" x14ac:dyDescent="0.2">
      <c r="F1658" t="s">
        <v>7409</v>
      </c>
      <c r="G1658">
        <f>_xlfn.XLOOKUP(SUBSTITUTE(Table6[[#This Row],[rxn]],"'",""),Table1[rxnid2],Table1[kapp (1/h)],MEDIAN(Table1[kapp (1/h)]))</f>
        <v>24803.684102600713</v>
      </c>
      <c r="J1658" t="s">
        <v>1768</v>
      </c>
      <c r="K1658" t="s">
        <v>415</v>
      </c>
      <c r="L1658">
        <v>2.23771342E-7</v>
      </c>
      <c r="M1658" cm="1">
        <f t="array" ref="M1658">(_xlfn._xlws.FILTER(Table3[Column2],Table3[Column2]=Table2[[#This Row],[Column1]],"")=Table2[[#This Row],[Column1]])*Table2[[#This Row],[Column3]]</f>
        <v>0</v>
      </c>
      <c r="P1658" t="s">
        <v>3535</v>
      </c>
      <c r="Q1658" t="str">
        <f>SUBSTITUTE(Table3[[#This Row],[Column1]],"'","")</f>
        <v>RXN-GUAtps_e_FWD-YER060W-A</v>
      </c>
      <c r="S1658" t="s">
        <v>1768</v>
      </c>
      <c r="T1658" t="s">
        <v>415</v>
      </c>
      <c r="U1658">
        <v>2.23771342E-7</v>
      </c>
      <c r="V1658" cm="1">
        <f t="array" ref="V1658">(_xlfn._xlws.FILTER(Table3[Column2],Table3[Column2]=Table5[[#This Row],[Column1]],"")=Table5[[#This Row],[Column1]])*Table5[[#This Row],[Column3]]</f>
        <v>0</v>
      </c>
      <c r="X1658" t="s">
        <v>1471</v>
      </c>
      <c r="Y1658" t="s">
        <v>415</v>
      </c>
      <c r="Z1658">
        <v>8.3377851699999996E-7</v>
      </c>
      <c r="AA1658">
        <f>_xlfn.XLOOKUP(Table4[[#This Row],[Column1]],Table2[Column1],Table2[Column3])</f>
        <v>8.3377851699999996E-7</v>
      </c>
      <c r="AB1658">
        <f>(Table4[[#This Row],[old flux]]-Table4[[#This Row],[Column3]])/Table4[[#This Row],[old flux]]</f>
        <v>0</v>
      </c>
    </row>
    <row r="1659" spans="6:28" hidden="1" x14ac:dyDescent="0.2">
      <c r="F1659" t="s">
        <v>7410</v>
      </c>
      <c r="G1659">
        <f>_xlfn.XLOOKUP(SUBSTITUTE(Table6[[#This Row],[rxn]],"'",""),Table1[rxnid2],Table1[kapp (1/h)],MEDIAN(Table1[kapp (1/h)]))</f>
        <v>24803.684102600713</v>
      </c>
      <c r="J1659" t="s">
        <v>1769</v>
      </c>
      <c r="K1659" t="s">
        <v>415</v>
      </c>
      <c r="L1659">
        <v>8.1050526999999994E-8</v>
      </c>
      <c r="M1659" cm="1">
        <f t="array" ref="M1659">(_xlfn._xlws.FILTER(Table3[Column2],Table3[Column2]=Table2[[#This Row],[Column1]],"")=Table2[[#This Row],[Column1]])*Table2[[#This Row],[Column3]]</f>
        <v>0</v>
      </c>
      <c r="P1659" t="s">
        <v>3536</v>
      </c>
      <c r="Q1659" t="str">
        <f>SUBSTITUTE(Table3[[#This Row],[Column1]],"'","")</f>
        <v>RXN-GUAtps_e_REV-YER060W-A</v>
      </c>
      <c r="S1659" t="s">
        <v>1769</v>
      </c>
      <c r="T1659" t="s">
        <v>415</v>
      </c>
      <c r="U1659">
        <v>8.1050526999999994E-8</v>
      </c>
      <c r="V1659" cm="1">
        <f t="array" ref="V1659">(_xlfn._xlws.FILTER(Table3[Column2],Table3[Column2]=Table5[[#This Row],[Column1]],"")=Table5[[#This Row],[Column1]])*Table5[[#This Row],[Column3]]</f>
        <v>0</v>
      </c>
      <c r="X1659" t="s">
        <v>1472</v>
      </c>
      <c r="Y1659" t="s">
        <v>415</v>
      </c>
      <c r="Z1659">
        <v>9.6152074000000003E-8</v>
      </c>
      <c r="AA1659">
        <f>_xlfn.XLOOKUP(Table4[[#This Row],[Column1]],Table2[Column1],Table2[Column3])</f>
        <v>9.6152074000000003E-8</v>
      </c>
      <c r="AB1659">
        <f>(Table4[[#This Row],[old flux]]-Table4[[#This Row],[Column3]])/Table4[[#This Row],[old flux]]</f>
        <v>0</v>
      </c>
    </row>
    <row r="1660" spans="6:28" hidden="1" x14ac:dyDescent="0.2">
      <c r="F1660" t="s">
        <v>7411</v>
      </c>
      <c r="G1660">
        <f>_xlfn.XLOOKUP(SUBSTITUTE(Table6[[#This Row],[rxn]],"'",""),Table1[rxnid2],Table1[kapp (1/h)],MEDIAN(Table1[kapp (1/h)]))</f>
        <v>24803.684102600713</v>
      </c>
      <c r="J1660" t="s">
        <v>1770</v>
      </c>
      <c r="K1660" t="s">
        <v>415</v>
      </c>
      <c r="L1660">
        <v>4.9677852799999999E-7</v>
      </c>
      <c r="M1660" cm="1">
        <f t="array" ref="M1660">(_xlfn._xlws.FILTER(Table3[Column2],Table3[Column2]=Table2[[#This Row],[Column1]],"")=Table2[[#This Row],[Column1]])*Table2[[#This Row],[Column3]]</f>
        <v>0</v>
      </c>
      <c r="P1660" t="s">
        <v>3537</v>
      </c>
      <c r="Q1660" t="str">
        <f>SUBSTITUTE(Table3[[#This Row],[Column1]],"'","")</f>
        <v>RXN-GUAtps_e_FWD-YER056C</v>
      </c>
      <c r="S1660" t="s">
        <v>1770</v>
      </c>
      <c r="T1660" t="s">
        <v>415</v>
      </c>
      <c r="U1660">
        <v>4.9677852799999999E-7</v>
      </c>
      <c r="V1660" cm="1">
        <f t="array" ref="V1660">(_xlfn._xlws.FILTER(Table3[Column2],Table3[Column2]=Table5[[#This Row],[Column1]],"")=Table5[[#This Row],[Column1]])*Table5[[#This Row],[Column3]]</f>
        <v>0</v>
      </c>
      <c r="X1660" t="s">
        <v>1473</v>
      </c>
      <c r="Y1660" t="s">
        <v>415</v>
      </c>
      <c r="Z1660">
        <v>1.3935513E-8</v>
      </c>
      <c r="AA1660">
        <f>_xlfn.XLOOKUP(Table4[[#This Row],[Column1]],Table2[Column1],Table2[Column3])</f>
        <v>1.3935513E-8</v>
      </c>
      <c r="AB1660">
        <f>(Table4[[#This Row],[old flux]]-Table4[[#This Row],[Column3]])/Table4[[#This Row],[old flux]]</f>
        <v>0</v>
      </c>
    </row>
    <row r="1661" spans="6:28" hidden="1" x14ac:dyDescent="0.2">
      <c r="F1661" t="s">
        <v>7412</v>
      </c>
      <c r="G1661">
        <f>_xlfn.XLOOKUP(SUBSTITUTE(Table6[[#This Row],[rxn]],"'",""),Table1[rxnid2],Table1[kapp (1/h)],MEDIAN(Table1[kapp (1/h)]))</f>
        <v>24803.684102600713</v>
      </c>
      <c r="J1661" t="s">
        <v>1771</v>
      </c>
      <c r="K1661" t="s">
        <v>415</v>
      </c>
      <c r="L1661">
        <v>2.457419E-8</v>
      </c>
      <c r="M1661" cm="1">
        <f t="array" ref="M1661">(_xlfn._xlws.FILTER(Table3[Column2],Table3[Column2]=Table2[[#This Row],[Column1]],"")=Table2[[#This Row],[Column1]])*Table2[[#This Row],[Column3]]</f>
        <v>0</v>
      </c>
      <c r="P1661" t="s">
        <v>3538</v>
      </c>
      <c r="Q1661" t="str">
        <f>SUBSTITUTE(Table3[[#This Row],[Column1]],"'","")</f>
        <v>RXN-GUAtps_e_REV-YER056C</v>
      </c>
      <c r="S1661" t="s">
        <v>1771</v>
      </c>
      <c r="T1661" t="s">
        <v>415</v>
      </c>
      <c r="U1661">
        <v>2.457419E-8</v>
      </c>
      <c r="V1661" cm="1">
        <f t="array" ref="V1661">(_xlfn._xlws.FILTER(Table3[Column2],Table3[Column2]=Table5[[#This Row],[Column1]],"")=Table5[[#This Row],[Column1]])*Table5[[#This Row],[Column3]]</f>
        <v>0</v>
      </c>
      <c r="X1661" t="s">
        <v>1474</v>
      </c>
      <c r="Y1661" t="s">
        <v>415</v>
      </c>
      <c r="Z1661">
        <v>6.4566418999999995E-8</v>
      </c>
      <c r="AA1661">
        <f>_xlfn.XLOOKUP(Table4[[#This Row],[Column1]],Table2[Column1],Table2[Column3])</f>
        <v>6.4566418999999995E-8</v>
      </c>
      <c r="AB1661">
        <f>(Table4[[#This Row],[old flux]]-Table4[[#This Row],[Column3]])/Table4[[#This Row],[old flux]]</f>
        <v>0</v>
      </c>
    </row>
    <row r="1662" spans="6:28" hidden="1" x14ac:dyDescent="0.2">
      <c r="F1662" t="s">
        <v>7413</v>
      </c>
      <c r="G1662">
        <f>_xlfn.XLOOKUP(SUBSTITUTE(Table6[[#This Row],[rxn]],"'",""),Table1[rxnid2],Table1[kapp (1/h)],MEDIAN(Table1[kapp (1/h)]))</f>
        <v>24803.684102600713</v>
      </c>
      <c r="J1662" t="s">
        <v>1772</v>
      </c>
      <c r="K1662" t="s">
        <v>415</v>
      </c>
      <c r="L1662">
        <v>1.4345457E-8</v>
      </c>
      <c r="M1662" cm="1">
        <f t="array" ref="M1662">(_xlfn._xlws.FILTER(Table3[Column2],Table3[Column2]=Table2[[#This Row],[Column1]],"")=Table2[[#This Row],[Column1]])*Table2[[#This Row],[Column3]]</f>
        <v>0</v>
      </c>
      <c r="P1662" t="s">
        <v>3539</v>
      </c>
      <c r="Q1662" t="str">
        <f>SUBSTITUTE(Table3[[#This Row],[Column1]],"'","")</f>
        <v>RXN-INOSTtps_e_FWD-YOL103W</v>
      </c>
      <c r="S1662" t="s">
        <v>1772</v>
      </c>
      <c r="T1662" t="s">
        <v>415</v>
      </c>
      <c r="U1662">
        <v>1.4345457E-8</v>
      </c>
      <c r="V1662" cm="1">
        <f t="array" ref="V1662">(_xlfn._xlws.FILTER(Table3[Column2],Table3[Column2]=Table5[[#This Row],[Column1]],"")=Table5[[#This Row],[Column1]])*Table5[[#This Row],[Column3]]</f>
        <v>0</v>
      </c>
      <c r="X1662" t="s">
        <v>1475</v>
      </c>
      <c r="Y1662" t="s">
        <v>415</v>
      </c>
      <c r="Z1662">
        <v>2.8102632999999999E-8</v>
      </c>
      <c r="AA1662">
        <f>_xlfn.XLOOKUP(Table4[[#This Row],[Column1]],Table2[Column1],Table2[Column3])</f>
        <v>2.8102632999999999E-8</v>
      </c>
      <c r="AB1662">
        <f>(Table4[[#This Row],[old flux]]-Table4[[#This Row],[Column3]])/Table4[[#This Row],[old flux]]</f>
        <v>0</v>
      </c>
    </row>
    <row r="1663" spans="6:28" hidden="1" x14ac:dyDescent="0.2">
      <c r="F1663" t="s">
        <v>7414</v>
      </c>
      <c r="G1663">
        <f>_xlfn.XLOOKUP(SUBSTITUTE(Table6[[#This Row],[rxn]],"'",""),Table1[rxnid2],Table1[kapp (1/h)],MEDIAN(Table1[kapp (1/h)]))</f>
        <v>24803.684102600713</v>
      </c>
      <c r="J1663" t="s">
        <v>1773</v>
      </c>
      <c r="K1663" t="s">
        <v>415</v>
      </c>
      <c r="L1663">
        <v>2.3607276300000001E-7</v>
      </c>
      <c r="M1663" cm="1">
        <f t="array" ref="M1663">(_xlfn._xlws.FILTER(Table3[Column2],Table3[Column2]=Table2[[#This Row],[Column1]],"")=Table2[[#This Row],[Column1]])*Table2[[#This Row],[Column3]]</f>
        <v>0</v>
      </c>
      <c r="P1663" t="s">
        <v>3540</v>
      </c>
      <c r="Q1663" t="str">
        <f>SUBSTITUTE(Table3[[#This Row],[Column1]],"'","")</f>
        <v>RXN-INOSTtps_e_FWD-YDR497C</v>
      </c>
      <c r="S1663" t="s">
        <v>1773</v>
      </c>
      <c r="T1663" t="s">
        <v>415</v>
      </c>
      <c r="U1663">
        <v>2.3607276300000001E-7</v>
      </c>
      <c r="V1663" cm="1">
        <f t="array" ref="V1663">(_xlfn._xlws.FILTER(Table3[Column2],Table3[Column2]=Table5[[#This Row],[Column1]],"")=Table5[[#This Row],[Column1]])*Table5[[#This Row],[Column3]]</f>
        <v>0</v>
      </c>
      <c r="X1663" t="s">
        <v>1476</v>
      </c>
      <c r="Y1663" t="s">
        <v>415</v>
      </c>
      <c r="Z1663">
        <v>7.4313279999999995E-8</v>
      </c>
      <c r="AA1663">
        <f>_xlfn.XLOOKUP(Table4[[#This Row],[Column1]],Table2[Column1],Table2[Column3])</f>
        <v>7.4313279999999995E-8</v>
      </c>
      <c r="AB1663">
        <f>(Table4[[#This Row],[old flux]]-Table4[[#This Row],[Column3]])/Table4[[#This Row],[old flux]]</f>
        <v>0</v>
      </c>
    </row>
    <row r="1664" spans="6:28" hidden="1" x14ac:dyDescent="0.2">
      <c r="F1664" t="s">
        <v>7415</v>
      </c>
      <c r="G1664">
        <f>_xlfn.XLOOKUP(SUBSTITUTE(Table6[[#This Row],[rxn]],"'",""),Table1[rxnid2],Table1[kapp (1/h)],MEDIAN(Table1[kapp (1/h)]))</f>
        <v>24803.684102600713</v>
      </c>
      <c r="J1664" t="s">
        <v>1774</v>
      </c>
      <c r="K1664" t="s">
        <v>415</v>
      </c>
      <c r="L1664">
        <v>1.8526445499999999E-7</v>
      </c>
      <c r="M1664" cm="1">
        <f t="array" ref="M1664">(_xlfn._xlws.FILTER(Table3[Column2],Table3[Column2]=Table2[[#This Row],[Column1]],"")=Table2[[#This Row],[Column1]])*Table2[[#This Row],[Column3]]</f>
        <v>0</v>
      </c>
      <c r="P1664" t="s">
        <v>3541</v>
      </c>
      <c r="Q1664" t="str">
        <f>SUBSTITUTE(Table3[[#This Row],[Column1]],"'","")</f>
        <v>RXN-FE2t_c_e_FWD-YMR319C</v>
      </c>
      <c r="S1664" t="s">
        <v>1774</v>
      </c>
      <c r="T1664" t="s">
        <v>415</v>
      </c>
      <c r="U1664">
        <v>1.8526445499999999E-7</v>
      </c>
      <c r="V1664" cm="1">
        <f t="array" ref="V1664">(_xlfn._xlws.FILTER(Table3[Column2],Table3[Column2]=Table5[[#This Row],[Column1]],"")=Table5[[#This Row],[Column1]])*Table5[[#This Row],[Column3]]</f>
        <v>0</v>
      </c>
      <c r="X1664" t="s">
        <v>5586</v>
      </c>
      <c r="Y1664" t="s">
        <v>415</v>
      </c>
      <c r="Z1664">
        <v>1.1013920000000001E-9</v>
      </c>
      <c r="AA1664" t="e">
        <f>_xlfn.XLOOKUP(Table4[[#This Row],[Column1]],Table2[Column1],Table2[Column3])</f>
        <v>#N/A</v>
      </c>
      <c r="AB1664" t="e">
        <f>(Table4[[#This Row],[old flux]]-Table4[[#This Row],[Column3]])/Table4[[#This Row],[old flux]]</f>
        <v>#N/A</v>
      </c>
    </row>
    <row r="1665" spans="6:28" hidden="1" x14ac:dyDescent="0.2">
      <c r="F1665" t="s">
        <v>7416</v>
      </c>
      <c r="G1665">
        <f>_xlfn.XLOOKUP(SUBSTITUTE(Table6[[#This Row],[rxn]],"'",""),Table1[rxnid2],Table1[kapp (1/h)],MEDIAN(Table1[kapp (1/h)]))</f>
        <v>24803.684102600713</v>
      </c>
      <c r="J1665" t="s">
        <v>1775</v>
      </c>
      <c r="K1665" t="s">
        <v>415</v>
      </c>
      <c r="L1665">
        <v>1.3723877410000001E-6</v>
      </c>
      <c r="M1665" cm="1">
        <f t="array" ref="M1665">(_xlfn._xlws.FILTER(Table3[Column2],Table3[Column2]=Table2[[#This Row],[Column1]],"")=Table2[[#This Row],[Column1]])*Table2[[#This Row],[Column3]]</f>
        <v>0</v>
      </c>
      <c r="P1665" t="s">
        <v>3542</v>
      </c>
      <c r="Q1665" t="str">
        <f>SUBSTITUTE(Table3[[#This Row],[Column1]],"'","")</f>
        <v>RXN-FE2t_c_e_FWD-YMR058W</v>
      </c>
      <c r="S1665" t="s">
        <v>1775</v>
      </c>
      <c r="T1665" t="s">
        <v>415</v>
      </c>
      <c r="U1665">
        <v>1.3723877410000001E-6</v>
      </c>
      <c r="V1665" cm="1">
        <f t="array" ref="V1665">(_xlfn._xlws.FILTER(Table3[Column2],Table3[Column2]=Table5[[#This Row],[Column1]],"")=Table5[[#This Row],[Column1]])*Table5[[#This Row],[Column3]]</f>
        <v>0</v>
      </c>
      <c r="X1665" t="s">
        <v>1477</v>
      </c>
      <c r="Y1665" t="s">
        <v>415</v>
      </c>
      <c r="Z1665">
        <v>1.6218467500000001E-7</v>
      </c>
      <c r="AA1665">
        <f>_xlfn.XLOOKUP(Table4[[#This Row],[Column1]],Table2[Column1],Table2[Column3])</f>
        <v>1.6218467500000001E-7</v>
      </c>
      <c r="AB1665">
        <f>(Table4[[#This Row],[old flux]]-Table4[[#This Row],[Column3]])/Table4[[#This Row],[old flux]]</f>
        <v>0</v>
      </c>
    </row>
    <row r="1666" spans="6:28" hidden="1" x14ac:dyDescent="0.2">
      <c r="F1666" t="s">
        <v>7417</v>
      </c>
      <c r="G1666">
        <f>_xlfn.XLOOKUP(SUBSTITUTE(Table6[[#This Row],[rxn]],"'",""),Table1[rxnid2],Table1[kapp (1/h)],MEDIAN(Table1[kapp (1/h)]))</f>
        <v>24803.684102600713</v>
      </c>
      <c r="J1666" t="s">
        <v>1776</v>
      </c>
      <c r="K1666" t="s">
        <v>415</v>
      </c>
      <c r="L1666">
        <v>4.3597335800000001E-7</v>
      </c>
      <c r="M1666" cm="1">
        <f t="array" ref="M1666">(_xlfn._xlws.FILTER(Table3[Column2],Table3[Column2]=Table2[[#This Row],[Column1]],"")=Table2[[#This Row],[Column1]])*Table2[[#This Row],[Column3]]</f>
        <v>0</v>
      </c>
      <c r="P1666" t="s">
        <v>3543</v>
      </c>
      <c r="Q1666" t="str">
        <f>SUBSTITUTE(Table3[[#This Row],[Column1]],"'","")</f>
        <v>RXN-FE2t_c_m_FWD-YKR052C</v>
      </c>
      <c r="S1666" t="s">
        <v>1776</v>
      </c>
      <c r="T1666" t="s">
        <v>415</v>
      </c>
      <c r="U1666">
        <v>4.3597335800000001E-7</v>
      </c>
      <c r="V1666" cm="1">
        <f t="array" ref="V1666">(_xlfn._xlws.FILTER(Table3[Column2],Table3[Column2]=Table5[[#This Row],[Column1]],"")=Table5[[#This Row],[Column1]])*Table5[[#This Row],[Column3]]</f>
        <v>0</v>
      </c>
      <c r="X1666" t="s">
        <v>5587</v>
      </c>
      <c r="Y1666" t="s">
        <v>415</v>
      </c>
      <c r="Z1666">
        <v>1.8338859999999999E-9</v>
      </c>
      <c r="AA1666" t="e">
        <f>_xlfn.XLOOKUP(Table4[[#This Row],[Column1]],Table2[Column1],Table2[Column3])</f>
        <v>#N/A</v>
      </c>
      <c r="AB1666" t="e">
        <f>(Table4[[#This Row],[old flux]]-Table4[[#This Row],[Column3]])/Table4[[#This Row],[old flux]]</f>
        <v>#N/A</v>
      </c>
    </row>
    <row r="1667" spans="6:28" hidden="1" x14ac:dyDescent="0.2">
      <c r="F1667" t="s">
        <v>7418</v>
      </c>
      <c r="G1667">
        <f>_xlfn.XLOOKUP(SUBSTITUTE(Table6[[#This Row],[rxn]],"'",""),Table1[rxnid2],Table1[kapp (1/h)],MEDIAN(Table1[kapp (1/h)]))</f>
        <v>24803.684102600713</v>
      </c>
      <c r="J1667" t="s">
        <v>1777</v>
      </c>
      <c r="K1667" t="s">
        <v>415</v>
      </c>
      <c r="L1667">
        <v>2.7093615000000001E-8</v>
      </c>
      <c r="M1667" cm="1">
        <f t="array" ref="M1667">(_xlfn._xlws.FILTER(Table3[Column2],Table3[Column2]=Table2[[#This Row],[Column1]],"")=Table2[[#This Row],[Column1]])*Table2[[#This Row],[Column3]]</f>
        <v>0</v>
      </c>
      <c r="P1667" t="s">
        <v>3544</v>
      </c>
      <c r="Q1667" t="str">
        <f>SUBSTITUTE(Table3[[#This Row],[Column1]],"'","")</f>
        <v>RXN-FE2t_c_m_FWD-YJL133W</v>
      </c>
      <c r="S1667" t="s">
        <v>1777</v>
      </c>
      <c r="T1667" t="s">
        <v>415</v>
      </c>
      <c r="U1667">
        <v>2.7093615000000001E-8</v>
      </c>
      <c r="V1667" cm="1">
        <f t="array" ref="V1667">(_xlfn._xlws.FILTER(Table3[Column2],Table3[Column2]=Table5[[#This Row],[Column1]],"")=Table5[[#This Row],[Column1]])*Table5[[#This Row],[Column3]]</f>
        <v>0</v>
      </c>
      <c r="X1667" t="s">
        <v>1478</v>
      </c>
      <c r="Y1667" t="s">
        <v>415</v>
      </c>
      <c r="Z1667">
        <v>1.2860832870000001E-6</v>
      </c>
      <c r="AA1667">
        <f>_xlfn.XLOOKUP(Table4[[#This Row],[Column1]],Table2[Column1],Table2[Column3])</f>
        <v>1.2860832870000001E-6</v>
      </c>
      <c r="AB1667">
        <f>(Table4[[#This Row],[old flux]]-Table4[[#This Row],[Column3]])/Table4[[#This Row],[old flux]]</f>
        <v>0</v>
      </c>
    </row>
    <row r="1668" spans="6:28" hidden="1" x14ac:dyDescent="0.2">
      <c r="F1668" t="s">
        <v>7419</v>
      </c>
      <c r="G1668">
        <f>_xlfn.XLOOKUP(SUBSTITUTE(Table6[[#This Row],[rxn]],"'",""),Table1[rxnid2],Table1[kapp (1/h)],MEDIAN(Table1[kapp (1/h)]))</f>
        <v>24803.684102600713</v>
      </c>
      <c r="J1668" t="s">
        <v>1778</v>
      </c>
      <c r="K1668" t="s">
        <v>415</v>
      </c>
      <c r="L1668">
        <v>2.7128177539999999E-6</v>
      </c>
      <c r="M1668" cm="1">
        <f t="array" ref="M1668">(_xlfn._xlws.FILTER(Table3[Column2],Table3[Column2]=Table2[[#This Row],[Column1]],"")=Table2[[#This Row],[Column1]])*Table2[[#This Row],[Column3]]</f>
        <v>0</v>
      </c>
      <c r="P1668" t="s">
        <v>3545</v>
      </c>
      <c r="Q1668" t="str">
        <f>SUBSTITUTE(Table3[[#This Row],[Column1]],"'","")</f>
        <v>RXN-IAMACt_c_e_FWD-SPONT</v>
      </c>
      <c r="S1668" t="s">
        <v>1778</v>
      </c>
      <c r="T1668" t="s">
        <v>415</v>
      </c>
      <c r="U1668">
        <v>2.7128177539999999E-6</v>
      </c>
      <c r="V1668" cm="1">
        <f t="array" ref="V1668">(_xlfn._xlws.FILTER(Table3[Column2],Table3[Column2]=Table5[[#This Row],[Column1]],"")=Table5[[#This Row],[Column1]])*Table5[[#This Row],[Column3]]</f>
        <v>0</v>
      </c>
      <c r="X1668" t="s">
        <v>1479</v>
      </c>
      <c r="Y1668" t="s">
        <v>415</v>
      </c>
      <c r="Z1668">
        <v>7.7175669999999996E-8</v>
      </c>
      <c r="AA1668">
        <f>_xlfn.XLOOKUP(Table4[[#This Row],[Column1]],Table2[Column1],Table2[Column3])</f>
        <v>7.7175669999999996E-8</v>
      </c>
      <c r="AB1668">
        <f>(Table4[[#This Row],[old flux]]-Table4[[#This Row],[Column3]])/Table4[[#This Row],[old flux]]</f>
        <v>0</v>
      </c>
    </row>
    <row r="1669" spans="6:28" hidden="1" x14ac:dyDescent="0.2">
      <c r="F1669" t="s">
        <v>7420</v>
      </c>
      <c r="G1669">
        <f>_xlfn.XLOOKUP(SUBSTITUTE(Table6[[#This Row],[rxn]],"'",""),Table1[rxnid2],Table1[kapp (1/h)],MEDIAN(Table1[kapp (1/h)]))</f>
        <v>24803.684102600713</v>
      </c>
      <c r="J1669" t="s">
        <v>1779</v>
      </c>
      <c r="K1669" t="s">
        <v>415</v>
      </c>
      <c r="L1669">
        <v>1.3713396000000001E-8</v>
      </c>
      <c r="M1669" cm="1">
        <f t="array" ref="M1669">(_xlfn._xlws.FILTER(Table3[Column2],Table3[Column2]=Table2[[#This Row],[Column1]],"")=Table2[[#This Row],[Column1]])*Table2[[#This Row],[Column3]]</f>
        <v>0</v>
      </c>
      <c r="P1669" t="s">
        <v>3546</v>
      </c>
      <c r="Q1669" t="str">
        <f>SUBSTITUTE(Table3[[#This Row],[Column1]],"'","")</f>
        <v>RXN-IBUTACt_c_e_FWD-SPONT</v>
      </c>
      <c r="S1669" t="s">
        <v>1779</v>
      </c>
      <c r="T1669" t="s">
        <v>415</v>
      </c>
      <c r="U1669">
        <v>1.3713396000000001E-8</v>
      </c>
      <c r="V1669" cm="1">
        <f t="array" ref="V1669">(_xlfn._xlws.FILTER(Table3[Column2],Table3[Column2]=Table5[[#This Row],[Column1]],"")=Table5[[#This Row],[Column1]])*Table5[[#This Row],[Column3]]</f>
        <v>0</v>
      </c>
      <c r="X1669" t="s">
        <v>5588</v>
      </c>
      <c r="Y1669" t="s">
        <v>415</v>
      </c>
      <c r="Z1669">
        <v>3.5953499999999999E-10</v>
      </c>
      <c r="AA1669" t="e">
        <f>_xlfn.XLOOKUP(Table4[[#This Row],[Column1]],Table2[Column1],Table2[Column3])</f>
        <v>#N/A</v>
      </c>
      <c r="AB1669" t="e">
        <f>(Table4[[#This Row],[old flux]]-Table4[[#This Row],[Column3]])/Table4[[#This Row],[old flux]]</f>
        <v>#N/A</v>
      </c>
    </row>
    <row r="1670" spans="6:28" hidden="1" x14ac:dyDescent="0.2">
      <c r="F1670" t="s">
        <v>7421</v>
      </c>
      <c r="G1670">
        <f>_xlfn.XLOOKUP(SUBSTITUTE(Table6[[#This Row],[rxn]],"'",""),Table1[rxnid2],Table1[kapp (1/h)],MEDIAN(Table1[kapp (1/h)]))</f>
        <v>24803.684102600713</v>
      </c>
      <c r="J1670" t="s">
        <v>1780</v>
      </c>
      <c r="K1670" t="s">
        <v>415</v>
      </c>
      <c r="L1670">
        <v>1.0433981E-8</v>
      </c>
      <c r="M1670" cm="1">
        <f t="array" ref="M1670">(_xlfn._xlws.FILTER(Table3[Column2],Table3[Column2]=Table2[[#This Row],[Column1]],"")=Table2[[#This Row],[Column1]])*Table2[[#This Row],[Column3]]</f>
        <v>0</v>
      </c>
      <c r="P1670" t="s">
        <v>3547</v>
      </c>
      <c r="Q1670" t="str">
        <f>SUBSTITUTE(Table3[[#This Row],[Column1]],"'","")</f>
        <v>RXN-IPDPt_c_m_FWD-SPONT</v>
      </c>
      <c r="S1670" t="s">
        <v>1780</v>
      </c>
      <c r="T1670" t="s">
        <v>415</v>
      </c>
      <c r="U1670">
        <v>1.0433981E-8</v>
      </c>
      <c r="V1670" cm="1">
        <f t="array" ref="V1670">(_xlfn._xlws.FILTER(Table3[Column2],Table3[Column2]=Table5[[#This Row],[Column1]],"")=Table5[[#This Row],[Column1]])*Table5[[#This Row],[Column3]]</f>
        <v>0</v>
      </c>
      <c r="X1670" t="s">
        <v>5589</v>
      </c>
      <c r="Y1670" t="s">
        <v>415</v>
      </c>
      <c r="Z1670">
        <v>7.1072799999999997E-10</v>
      </c>
      <c r="AA1670" t="e">
        <f>_xlfn.XLOOKUP(Table4[[#This Row],[Column1]],Table2[Column1],Table2[Column3])</f>
        <v>#N/A</v>
      </c>
      <c r="AB1670" t="e">
        <f>(Table4[[#This Row],[old flux]]-Table4[[#This Row],[Column3]])/Table4[[#This Row],[old flux]]</f>
        <v>#N/A</v>
      </c>
    </row>
    <row r="1671" spans="6:28" hidden="1" x14ac:dyDescent="0.2">
      <c r="F1671" t="s">
        <v>7422</v>
      </c>
      <c r="G1671">
        <f>_xlfn.XLOOKUP(SUBSTITUTE(Table6[[#This Row],[rxn]],"'",""),Table1[rxnid2],Table1[kapp (1/h)],MEDIAN(Table1[kapp (1/h)]))</f>
        <v>24803.684102600713</v>
      </c>
      <c r="J1671" t="s">
        <v>1781</v>
      </c>
      <c r="K1671" t="s">
        <v>415</v>
      </c>
      <c r="L1671">
        <v>4.64641865E-7</v>
      </c>
      <c r="M1671" cm="1">
        <f t="array" ref="M1671">(_xlfn._xlws.FILTER(Table3[Column2],Table3[Column2]=Table2[[#This Row],[Column1]],"")=Table2[[#This Row],[Column1]])*Table2[[#This Row],[Column3]]</f>
        <v>0</v>
      </c>
      <c r="P1671" t="s">
        <v>3548</v>
      </c>
      <c r="Q1671" t="str">
        <f>SUBSTITUTE(Table3[[#This Row],[Column1]],"'","")</f>
        <v>RXN-IPDPt_c_m_REV-SPONT</v>
      </c>
      <c r="S1671" t="s">
        <v>1781</v>
      </c>
      <c r="T1671" t="s">
        <v>415</v>
      </c>
      <c r="U1671">
        <v>4.64641865E-7</v>
      </c>
      <c r="V1671" cm="1">
        <f t="array" ref="V1671">(_xlfn._xlws.FILTER(Table3[Column2],Table3[Column2]=Table5[[#This Row],[Column1]],"")=Table5[[#This Row],[Column1]])*Table5[[#This Row],[Column3]]</f>
        <v>0</v>
      </c>
      <c r="X1671" t="s">
        <v>1480</v>
      </c>
      <c r="Y1671" t="s">
        <v>415</v>
      </c>
      <c r="Z1671">
        <v>1.9498768299999999E-7</v>
      </c>
      <c r="AA1671">
        <f>_xlfn.XLOOKUP(Table4[[#This Row],[Column1]],Table2[Column1],Table2[Column3])</f>
        <v>1.9498768299999999E-7</v>
      </c>
      <c r="AB1671">
        <f>(Table4[[#This Row],[old flux]]-Table4[[#This Row],[Column3]])/Table4[[#This Row],[old flux]]</f>
        <v>0</v>
      </c>
    </row>
    <row r="1672" spans="6:28" hidden="1" x14ac:dyDescent="0.2">
      <c r="F1672" t="s">
        <v>7423</v>
      </c>
      <c r="G1672">
        <f>_xlfn.XLOOKUP(SUBSTITUTE(Table6[[#This Row],[rxn]],"'",""),Table1[rxnid2],Table1[kapp (1/h)],MEDIAN(Table1[kapp (1/h)]))</f>
        <v>24803.684102600713</v>
      </c>
      <c r="J1672" t="s">
        <v>1782</v>
      </c>
      <c r="K1672" t="s">
        <v>415</v>
      </c>
      <c r="L1672">
        <v>1.370956E-8</v>
      </c>
      <c r="M1672" cm="1">
        <f t="array" ref="M1672">(_xlfn._xlws.FILTER(Table3[Column2],Table3[Column2]=Table2[[#This Row],[Column1]],"")=Table2[[#This Row],[Column1]])*Table2[[#This Row],[Column3]]</f>
        <v>0</v>
      </c>
      <c r="P1672" t="s">
        <v>3549</v>
      </c>
      <c r="Q1672" t="str">
        <f>SUBSTITUTE(Table3[[#This Row],[Column1]],"'","")</f>
        <v>RXN-ALAtps_e_FWD-YBR068C</v>
      </c>
      <c r="S1672" t="s">
        <v>1782</v>
      </c>
      <c r="T1672" t="s">
        <v>415</v>
      </c>
      <c r="U1672">
        <v>1.370956E-8</v>
      </c>
      <c r="V1672" cm="1">
        <f t="array" ref="V1672">(_xlfn._xlws.FILTER(Table3[Column2],Table3[Column2]=Table5[[#This Row],[Column1]],"")=Table5[[#This Row],[Column1]])*Table5[[#This Row],[Column3]]</f>
        <v>0</v>
      </c>
      <c r="X1672" t="s">
        <v>1481</v>
      </c>
      <c r="Y1672" t="s">
        <v>415</v>
      </c>
      <c r="Z1672">
        <v>7.7396290300000003E-7</v>
      </c>
      <c r="AA1672">
        <f>_xlfn.XLOOKUP(Table4[[#This Row],[Column1]],Table2[Column1],Table2[Column3])</f>
        <v>7.7396290300000003E-7</v>
      </c>
      <c r="AB1672">
        <f>(Table4[[#This Row],[old flux]]-Table4[[#This Row],[Column3]])/Table4[[#This Row],[old flux]]</f>
        <v>0</v>
      </c>
    </row>
    <row r="1673" spans="6:28" hidden="1" x14ac:dyDescent="0.2">
      <c r="F1673" t="s">
        <v>7424</v>
      </c>
      <c r="G1673">
        <f>_xlfn.XLOOKUP(SUBSTITUTE(Table6[[#This Row],[rxn]],"'",""),Table1[rxnid2],Table1[kapp (1/h)],MEDIAN(Table1[kapp (1/h)]))</f>
        <v>24803.684102600713</v>
      </c>
      <c r="J1673" t="s">
        <v>1783</v>
      </c>
      <c r="K1673" t="s">
        <v>415</v>
      </c>
      <c r="L1673">
        <v>1.9350148049999999E-6</v>
      </c>
      <c r="M1673" cm="1">
        <f t="array" ref="M1673">(_xlfn._xlws.FILTER(Table3[Column2],Table3[Column2]=Table2[[#This Row],[Column1]],"")=Table2[[#This Row],[Column1]])*Table2[[#This Row],[Column3]]</f>
        <v>0</v>
      </c>
      <c r="P1673" t="s">
        <v>3550</v>
      </c>
      <c r="Q1673" t="str">
        <f>SUBSTITUTE(Table3[[#This Row],[Column1]],"'","")</f>
        <v>RXN-ALAtps_e_REV-YBR068C</v>
      </c>
      <c r="S1673" t="s">
        <v>1783</v>
      </c>
      <c r="T1673" t="s">
        <v>415</v>
      </c>
      <c r="U1673">
        <v>1.9350148049999999E-6</v>
      </c>
      <c r="V1673" cm="1">
        <f t="array" ref="V1673">(_xlfn._xlws.FILTER(Table3[Column2],Table3[Column2]=Table5[[#This Row],[Column1]],"")=Table5[[#This Row],[Column1]])*Table5[[#This Row],[Column3]]</f>
        <v>0</v>
      </c>
      <c r="X1673" t="s">
        <v>1482</v>
      </c>
      <c r="Y1673" t="s">
        <v>415</v>
      </c>
      <c r="Z1673">
        <v>5.0808004920000002E-6</v>
      </c>
      <c r="AA1673">
        <f>_xlfn.XLOOKUP(Table4[[#This Row],[Column1]],Table2[Column1],Table2[Column3])</f>
        <v>5.0808004920000002E-6</v>
      </c>
      <c r="AB1673">
        <f>(Table4[[#This Row],[old flux]]-Table4[[#This Row],[Column3]])/Table4[[#This Row],[old flux]]</f>
        <v>0</v>
      </c>
    </row>
    <row r="1674" spans="6:28" hidden="1" x14ac:dyDescent="0.2">
      <c r="F1674" t="s">
        <v>7425</v>
      </c>
      <c r="G1674">
        <f>_xlfn.XLOOKUP(SUBSTITUTE(Table6[[#This Row],[rxn]],"'",""),Table1[rxnid2],Table1[kapp (1/h)],MEDIAN(Table1[kapp (1/h)]))</f>
        <v>24803.684102600713</v>
      </c>
      <c r="J1674" t="s">
        <v>1784</v>
      </c>
      <c r="K1674" t="s">
        <v>415</v>
      </c>
      <c r="L1674">
        <v>4.6833577999999999E-8</v>
      </c>
      <c r="M1674" cm="1">
        <f t="array" ref="M1674">(_xlfn._xlws.FILTER(Table3[Column2],Table3[Column2]=Table2[[#This Row],[Column1]],"")=Table2[[#This Row],[Column1]])*Table2[[#This Row],[Column3]]</f>
        <v>0</v>
      </c>
      <c r="P1674" t="s">
        <v>3551</v>
      </c>
      <c r="Q1674" t="str">
        <f>SUBSTITUTE(Table3[[#This Row],[Column1]],"'","")</f>
        <v>RXN-ALAtps_e_FWD-YPL265W</v>
      </c>
      <c r="S1674" t="s">
        <v>1784</v>
      </c>
      <c r="T1674" t="s">
        <v>415</v>
      </c>
      <c r="U1674">
        <v>4.6833577999999999E-8</v>
      </c>
      <c r="V1674" cm="1">
        <f t="array" ref="V1674">(_xlfn._xlws.FILTER(Table3[Column2],Table3[Column2]=Table5[[#This Row],[Column1]],"")=Table5[[#This Row],[Column1]])*Table5[[#This Row],[Column3]]</f>
        <v>0</v>
      </c>
      <c r="X1674" t="s">
        <v>1483</v>
      </c>
      <c r="Y1674" t="s">
        <v>415</v>
      </c>
      <c r="Z1674">
        <v>4.2172485999999999E-7</v>
      </c>
      <c r="AA1674">
        <f>_xlfn.XLOOKUP(Table4[[#This Row],[Column1]],Table2[Column1],Table2[Column3])</f>
        <v>4.2172485999999999E-7</v>
      </c>
      <c r="AB1674">
        <f>(Table4[[#This Row],[old flux]]-Table4[[#This Row],[Column3]])/Table4[[#This Row],[old flux]]</f>
        <v>0</v>
      </c>
    </row>
    <row r="1675" spans="6:28" hidden="1" x14ac:dyDescent="0.2">
      <c r="F1675" t="s">
        <v>7426</v>
      </c>
      <c r="G1675">
        <f>_xlfn.XLOOKUP(SUBSTITUTE(Table6[[#This Row],[rxn]],"'",""),Table1[rxnid2],Table1[kapp (1/h)],MEDIAN(Table1[kapp (1/h)]))</f>
        <v>24803.684102600713</v>
      </c>
      <c r="J1675" t="s">
        <v>1785</v>
      </c>
      <c r="K1675" t="s">
        <v>415</v>
      </c>
      <c r="L1675">
        <v>2.5507327199999998E-7</v>
      </c>
      <c r="M1675" cm="1">
        <f t="array" ref="M1675">(_xlfn._xlws.FILTER(Table3[Column2],Table3[Column2]=Table2[[#This Row],[Column1]],"")=Table2[[#This Row],[Column1]])*Table2[[#This Row],[Column3]]</f>
        <v>0</v>
      </c>
      <c r="P1675" t="s">
        <v>3552</v>
      </c>
      <c r="Q1675" t="str">
        <f>SUBSTITUTE(Table3[[#This Row],[Column1]],"'","")</f>
        <v>RXN-ALAtps_e_REV-YPL265W</v>
      </c>
      <c r="S1675" t="s">
        <v>1785</v>
      </c>
      <c r="T1675" t="s">
        <v>415</v>
      </c>
      <c r="U1675">
        <v>2.5507327199999998E-7</v>
      </c>
      <c r="V1675" cm="1">
        <f t="array" ref="V1675">(_xlfn._xlws.FILTER(Table3[Column2],Table3[Column2]=Table5[[#This Row],[Column1]],"")=Table5[[#This Row],[Column1]])*Table5[[#This Row],[Column3]]</f>
        <v>0</v>
      </c>
      <c r="X1675" t="s">
        <v>5590</v>
      </c>
      <c r="Y1675" t="s">
        <v>415</v>
      </c>
      <c r="Z1675">
        <v>2.63938E-10</v>
      </c>
      <c r="AA1675" t="e">
        <f>_xlfn.XLOOKUP(Table4[[#This Row],[Column1]],Table2[Column1],Table2[Column3])</f>
        <v>#N/A</v>
      </c>
      <c r="AB1675" t="e">
        <f>(Table4[[#This Row],[old flux]]-Table4[[#This Row],[Column3]])/Table4[[#This Row],[old flux]]</f>
        <v>#N/A</v>
      </c>
    </row>
    <row r="1676" spans="6:28" hidden="1" x14ac:dyDescent="0.2">
      <c r="F1676" t="s">
        <v>7427</v>
      </c>
      <c r="G1676">
        <f>_xlfn.XLOOKUP(SUBSTITUTE(Table6[[#This Row],[rxn]],"'",""),Table1[rxnid2],Table1[kapp (1/h)],MEDIAN(Table1[kapp (1/h)]))</f>
        <v>24803.684102600713</v>
      </c>
      <c r="J1676" t="s">
        <v>1786</v>
      </c>
      <c r="K1676" t="s">
        <v>415</v>
      </c>
      <c r="L1676">
        <v>3.4669685000000001E-8</v>
      </c>
      <c r="M1676" cm="1">
        <f t="array" ref="M1676">(_xlfn._xlws.FILTER(Table3[Column2],Table3[Column2]=Table2[[#This Row],[Column1]],"")=Table2[[#This Row],[Column1]])*Table2[[#This Row],[Column3]]</f>
        <v>0</v>
      </c>
      <c r="P1676" t="s">
        <v>3553</v>
      </c>
      <c r="Q1676" t="str">
        <f>SUBSTITUTE(Table3[[#This Row],[Column1]],"'","")</f>
        <v>RXN-ALAtps_e_FWD-YOL020W</v>
      </c>
      <c r="S1676" t="s">
        <v>1786</v>
      </c>
      <c r="T1676" t="s">
        <v>415</v>
      </c>
      <c r="U1676">
        <v>3.4669685000000001E-8</v>
      </c>
      <c r="V1676" cm="1">
        <f t="array" ref="V1676">(_xlfn._xlws.FILTER(Table3[Column2],Table3[Column2]=Table5[[#This Row],[Column1]],"")=Table5[[#This Row],[Column1]])*Table5[[#This Row],[Column3]]</f>
        <v>0</v>
      </c>
      <c r="X1676" t="s">
        <v>1484</v>
      </c>
      <c r="Y1676" t="s">
        <v>415</v>
      </c>
      <c r="Z1676">
        <v>1.1891144468E-5</v>
      </c>
      <c r="AA1676">
        <f>_xlfn.XLOOKUP(Table4[[#This Row],[Column1]],Table2[Column1],Table2[Column3])</f>
        <v>1.1891144468E-5</v>
      </c>
      <c r="AB1676">
        <f>(Table4[[#This Row],[old flux]]-Table4[[#This Row],[Column3]])/Table4[[#This Row],[old flux]]</f>
        <v>0</v>
      </c>
    </row>
    <row r="1677" spans="6:28" hidden="1" x14ac:dyDescent="0.2">
      <c r="F1677" t="s">
        <v>7428</v>
      </c>
      <c r="G1677">
        <f>_xlfn.XLOOKUP(SUBSTITUTE(Table6[[#This Row],[rxn]],"'",""),Table1[rxnid2],Table1[kapp (1/h)],MEDIAN(Table1[kapp (1/h)]))</f>
        <v>24803.684102600713</v>
      </c>
      <c r="J1677" t="s">
        <v>1787</v>
      </c>
      <c r="K1677" t="s">
        <v>415</v>
      </c>
      <c r="L1677">
        <v>6.5139764999999994E-8</v>
      </c>
      <c r="M1677" cm="1">
        <f t="array" ref="M1677">(_xlfn._xlws.FILTER(Table3[Column2],Table3[Column2]=Table2[[#This Row],[Column1]],"")=Table2[[#This Row],[Column1]])*Table2[[#This Row],[Column3]]</f>
        <v>0</v>
      </c>
      <c r="P1677" t="s">
        <v>3554</v>
      </c>
      <c r="Q1677" t="str">
        <f>SUBSTITUTE(Table3[[#This Row],[Column1]],"'","")</f>
        <v>RXN-ALAtps_e_REV-YOL020W</v>
      </c>
      <c r="S1677" t="s">
        <v>1787</v>
      </c>
      <c r="T1677" t="s">
        <v>415</v>
      </c>
      <c r="U1677">
        <v>6.5139764999999994E-8</v>
      </c>
      <c r="V1677" cm="1">
        <f t="array" ref="V1677">(_xlfn._xlws.FILTER(Table3[Column2],Table3[Column2]=Table5[[#This Row],[Column1]],"")=Table5[[#This Row],[Column1]])*Table5[[#This Row],[Column3]]</f>
        <v>0</v>
      </c>
      <c r="X1677" t="s">
        <v>1485</v>
      </c>
      <c r="Y1677" t="s">
        <v>415</v>
      </c>
      <c r="Z1677">
        <v>1.02991059E-7</v>
      </c>
      <c r="AA1677">
        <f>_xlfn.XLOOKUP(Table4[[#This Row],[Column1]],Table2[Column1],Table2[Column3])</f>
        <v>1.02991059E-7</v>
      </c>
      <c r="AB1677">
        <f>(Table4[[#This Row],[old flux]]-Table4[[#This Row],[Column3]])/Table4[[#This Row],[old flux]]</f>
        <v>0</v>
      </c>
    </row>
    <row r="1678" spans="6:28" hidden="1" x14ac:dyDescent="0.2">
      <c r="F1678" t="s">
        <v>7429</v>
      </c>
      <c r="G1678">
        <f>_xlfn.XLOOKUP(SUBSTITUTE(Table6[[#This Row],[rxn]],"'",""),Table1[rxnid2],Table1[kapp (1/h)],MEDIAN(Table1[kapp (1/h)]))</f>
        <v>24803.684102600713</v>
      </c>
      <c r="J1678" t="s">
        <v>1788</v>
      </c>
      <c r="K1678" t="s">
        <v>415</v>
      </c>
      <c r="L1678">
        <v>1.1565739900000001E-7</v>
      </c>
      <c r="M1678" cm="1">
        <f t="array" ref="M1678">(_xlfn._xlws.FILTER(Table3[Column2],Table3[Column2]=Table2[[#This Row],[Column1]],"")=Table2[[#This Row],[Column1]])*Table2[[#This Row],[Column3]]</f>
        <v>0</v>
      </c>
      <c r="P1678" t="s">
        <v>3555</v>
      </c>
      <c r="Q1678" t="str">
        <f>SUBSTITUTE(Table3[[#This Row],[Column1]],"'","")</f>
        <v>RXN-ALAtps_e_FWD-YDR046C</v>
      </c>
      <c r="S1678" t="s">
        <v>1788</v>
      </c>
      <c r="T1678" t="s">
        <v>415</v>
      </c>
      <c r="U1678">
        <v>1.1565739900000001E-7</v>
      </c>
      <c r="V1678" cm="1">
        <f t="array" ref="V1678">(_xlfn._xlws.FILTER(Table3[Column2],Table3[Column2]=Table5[[#This Row],[Column1]],"")=Table5[[#This Row],[Column1]])*Table5[[#This Row],[Column3]]</f>
        <v>0</v>
      </c>
      <c r="X1678" t="s">
        <v>1486</v>
      </c>
      <c r="Y1678" t="s">
        <v>415</v>
      </c>
      <c r="Z1678">
        <v>1.1826253000000001E-8</v>
      </c>
      <c r="AA1678">
        <f>_xlfn.XLOOKUP(Table4[[#This Row],[Column1]],Table2[Column1],Table2[Column3])</f>
        <v>1.1826253000000001E-8</v>
      </c>
      <c r="AB1678">
        <f>(Table4[[#This Row],[old flux]]-Table4[[#This Row],[Column3]])/Table4[[#This Row],[old flux]]</f>
        <v>0</v>
      </c>
    </row>
    <row r="1679" spans="6:28" hidden="1" x14ac:dyDescent="0.2">
      <c r="F1679" t="s">
        <v>7430</v>
      </c>
      <c r="G1679">
        <f>_xlfn.XLOOKUP(SUBSTITUTE(Table6[[#This Row],[rxn]],"'",""),Table1[rxnid2],Table1[kapp (1/h)],MEDIAN(Table1[kapp (1/h)]))</f>
        <v>24803.684102600713</v>
      </c>
      <c r="J1679" t="s">
        <v>1789</v>
      </c>
      <c r="K1679" t="s">
        <v>415</v>
      </c>
      <c r="L1679">
        <v>1.99152961E-7</v>
      </c>
      <c r="M1679" cm="1">
        <f t="array" ref="M1679">(_xlfn._xlws.FILTER(Table3[Column2],Table3[Column2]=Table2[[#This Row],[Column1]],"")=Table2[[#This Row],[Column1]])*Table2[[#This Row],[Column3]]</f>
        <v>0</v>
      </c>
      <c r="P1679" t="s">
        <v>3556</v>
      </c>
      <c r="Q1679" t="str">
        <f>SUBSTITUTE(Table3[[#This Row],[Column1]],"'","")</f>
        <v>RXN-ALAtps_e_REV-YDR046C</v>
      </c>
      <c r="S1679" t="s">
        <v>1789</v>
      </c>
      <c r="T1679" t="s">
        <v>415</v>
      </c>
      <c r="U1679">
        <v>1.99152961E-7</v>
      </c>
      <c r="V1679" cm="1">
        <f t="array" ref="V1679">(_xlfn._xlws.FILTER(Table3[Column2],Table3[Column2]=Table5[[#This Row],[Column1]],"")=Table5[[#This Row],[Column1]])*Table5[[#This Row],[Column3]]</f>
        <v>0</v>
      </c>
      <c r="X1679" t="s">
        <v>1487</v>
      </c>
      <c r="Y1679" t="s">
        <v>415</v>
      </c>
      <c r="Z1679">
        <v>1.7670798999999999E-8</v>
      </c>
      <c r="AA1679">
        <f>_xlfn.XLOOKUP(Table4[[#This Row],[Column1]],Table2[Column1],Table2[Column3])</f>
        <v>1.7670798999999999E-8</v>
      </c>
      <c r="AB1679">
        <f>(Table4[[#This Row],[old flux]]-Table4[[#This Row],[Column3]])/Table4[[#This Row],[old flux]]</f>
        <v>0</v>
      </c>
    </row>
    <row r="1680" spans="6:28" hidden="1" x14ac:dyDescent="0.2">
      <c r="F1680" t="s">
        <v>7431</v>
      </c>
      <c r="G1680">
        <f>_xlfn.XLOOKUP(SUBSTITUTE(Table6[[#This Row],[rxn]],"'",""),Table1[rxnid2],Table1[kapp (1/h)],MEDIAN(Table1[kapp (1/h)]))</f>
        <v>24803.684102600713</v>
      </c>
      <c r="J1680" t="s">
        <v>1790</v>
      </c>
      <c r="K1680" t="s">
        <v>415</v>
      </c>
      <c r="L1680">
        <v>1.93107143E-7</v>
      </c>
      <c r="M1680" cm="1">
        <f t="array" ref="M1680">(_xlfn._xlws.FILTER(Table3[Column2],Table3[Column2]=Table2[[#This Row],[Column1]],"")=Table2[[#This Row],[Column1]])*Table2[[#This Row],[Column3]]</f>
        <v>0</v>
      </c>
      <c r="P1680" t="s">
        <v>3557</v>
      </c>
      <c r="Q1680" t="str">
        <f>SUBSTITUTE(Table3[[#This Row],[Column1]],"'","")</f>
        <v>RXN-ALAtps_e_FWD-YCL025C</v>
      </c>
      <c r="S1680" t="s">
        <v>1790</v>
      </c>
      <c r="T1680" t="s">
        <v>415</v>
      </c>
      <c r="U1680">
        <v>1.93107143E-7</v>
      </c>
      <c r="V1680" cm="1">
        <f t="array" ref="V1680">(_xlfn._xlws.FILTER(Table3[Column2],Table3[Column2]=Table5[[#This Row],[Column1]],"")=Table5[[#This Row],[Column1]])*Table5[[#This Row],[Column3]]</f>
        <v>0</v>
      </c>
      <c r="X1680" t="s">
        <v>1488</v>
      </c>
      <c r="Y1680" t="s">
        <v>415</v>
      </c>
      <c r="Z1680">
        <v>2.5824608899999997E-7</v>
      </c>
      <c r="AA1680">
        <f>_xlfn.XLOOKUP(Table4[[#This Row],[Column1]],Table2[Column1],Table2[Column3])</f>
        <v>2.5824608899999997E-7</v>
      </c>
      <c r="AB1680">
        <f>(Table4[[#This Row],[old flux]]-Table4[[#This Row],[Column3]])/Table4[[#This Row],[old flux]]</f>
        <v>0</v>
      </c>
    </row>
    <row r="1681" spans="6:28" hidden="1" x14ac:dyDescent="0.2">
      <c r="F1681" t="s">
        <v>7432</v>
      </c>
      <c r="G1681">
        <f>_xlfn.XLOOKUP(SUBSTITUTE(Table6[[#This Row],[rxn]],"'",""),Table1[rxnid2],Table1[kapp (1/h)],MEDIAN(Table1[kapp (1/h)]))</f>
        <v>24803.684102600713</v>
      </c>
      <c r="J1681" t="s">
        <v>1791</v>
      </c>
      <c r="K1681" t="s">
        <v>415</v>
      </c>
      <c r="L1681">
        <v>1.2110508E-8</v>
      </c>
      <c r="M1681" cm="1">
        <f t="array" ref="M1681">(_xlfn._xlws.FILTER(Table3[Column2],Table3[Column2]=Table2[[#This Row],[Column1]],"")=Table2[[#This Row],[Column1]])*Table2[[#This Row],[Column3]]</f>
        <v>0</v>
      </c>
      <c r="P1681" t="s">
        <v>3558</v>
      </c>
      <c r="Q1681" t="str">
        <f>SUBSTITUTE(Table3[[#This Row],[Column1]],"'","")</f>
        <v>RXN-ALAtps_e_REV-YCL025C</v>
      </c>
      <c r="S1681" t="s">
        <v>1791</v>
      </c>
      <c r="T1681" t="s">
        <v>415</v>
      </c>
      <c r="U1681">
        <v>1.2110508E-8</v>
      </c>
      <c r="V1681" cm="1">
        <f t="array" ref="V1681">(_xlfn._xlws.FILTER(Table3[Column2],Table3[Column2]=Table5[[#This Row],[Column1]],"")=Table5[[#This Row],[Column1]])*Table5[[#This Row],[Column3]]</f>
        <v>0</v>
      </c>
      <c r="X1681" t="s">
        <v>5591</v>
      </c>
      <c r="Y1681" t="s">
        <v>415</v>
      </c>
      <c r="Z1681">
        <v>7.1933600000000001E-9</v>
      </c>
      <c r="AA1681" t="e">
        <f>_xlfn.XLOOKUP(Table4[[#This Row],[Column1]],Table2[Column1],Table2[Column3])</f>
        <v>#N/A</v>
      </c>
      <c r="AB1681" t="e">
        <f>(Table4[[#This Row],[old flux]]-Table4[[#This Row],[Column3]])/Table4[[#This Row],[old flux]]</f>
        <v>#N/A</v>
      </c>
    </row>
    <row r="1682" spans="6:28" hidden="1" x14ac:dyDescent="0.2">
      <c r="F1682" t="s">
        <v>7433</v>
      </c>
      <c r="G1682">
        <f>_xlfn.XLOOKUP(SUBSTITUTE(Table6[[#This Row],[rxn]],"'",""),Table1[rxnid2],Table1[kapp (1/h)],MEDIAN(Table1[kapp (1/h)]))</f>
        <v>24803.684102600713</v>
      </c>
      <c r="J1682" t="s">
        <v>1792</v>
      </c>
      <c r="K1682" t="s">
        <v>415</v>
      </c>
      <c r="L1682">
        <v>6.7858495999999997E-8</v>
      </c>
      <c r="M1682" cm="1">
        <f t="array" ref="M1682">(_xlfn._xlws.FILTER(Table3[Column2],Table3[Column2]=Table2[[#This Row],[Column1]],"")=Table2[[#This Row],[Column1]])*Table2[[#This Row],[Column3]]</f>
        <v>0</v>
      </c>
      <c r="P1682" t="s">
        <v>3559</v>
      </c>
      <c r="Q1682" t="str">
        <f>SUBSTITUTE(Table3[[#This Row],[Column1]],"'","")</f>
        <v>RXN-ALAtps_e_FWD-YOR348C</v>
      </c>
      <c r="S1682" t="s">
        <v>1792</v>
      </c>
      <c r="T1682" t="s">
        <v>415</v>
      </c>
      <c r="U1682">
        <v>6.7858495999999997E-8</v>
      </c>
      <c r="V1682" cm="1">
        <f t="array" ref="V1682">(_xlfn._xlws.FILTER(Table3[Column2],Table3[Column2]=Table5[[#This Row],[Column1]],"")=Table5[[#This Row],[Column1]])*Table5[[#This Row],[Column3]]</f>
        <v>0</v>
      </c>
      <c r="X1682" t="s">
        <v>1489</v>
      </c>
      <c r="Y1682" t="s">
        <v>415</v>
      </c>
      <c r="Z1682">
        <v>1.3723877410000001E-6</v>
      </c>
      <c r="AA1682">
        <f>_xlfn.XLOOKUP(Table4[[#This Row],[Column1]],Table2[Column1],Table2[Column3])</f>
        <v>1.3723877410000001E-6</v>
      </c>
      <c r="AB1682">
        <f>(Table4[[#This Row],[old flux]]-Table4[[#This Row],[Column3]])/Table4[[#This Row],[old flux]]</f>
        <v>0</v>
      </c>
    </row>
    <row r="1683" spans="6:28" hidden="1" x14ac:dyDescent="0.2">
      <c r="F1683" t="s">
        <v>7434</v>
      </c>
      <c r="G1683">
        <f>_xlfn.XLOOKUP(SUBSTITUTE(Table6[[#This Row],[rxn]],"'",""),Table1[rxnid2],Table1[kapp (1/h)],MEDIAN(Table1[kapp (1/h)]))</f>
        <v>24803.684102600713</v>
      </c>
      <c r="J1683" t="s">
        <v>1793</v>
      </c>
      <c r="K1683" t="s">
        <v>415</v>
      </c>
      <c r="L1683">
        <v>5.1192694999999999E-8</v>
      </c>
      <c r="M1683" cm="1">
        <f t="array" ref="M1683">(_xlfn._xlws.FILTER(Table3[Column2],Table3[Column2]=Table2[[#This Row],[Column1]],"")=Table2[[#This Row],[Column1]])*Table2[[#This Row],[Column3]]</f>
        <v>0</v>
      </c>
      <c r="P1683" t="s">
        <v>3560</v>
      </c>
      <c r="Q1683" t="str">
        <f>SUBSTITUTE(Table3[[#This Row],[Column1]],"'","")</f>
        <v>RXN-ALAtps_e_REV-YOR348C</v>
      </c>
      <c r="S1683" t="s">
        <v>1793</v>
      </c>
      <c r="T1683" t="s">
        <v>415</v>
      </c>
      <c r="U1683">
        <v>5.1192694999999999E-8</v>
      </c>
      <c r="V1683" cm="1">
        <f t="array" ref="V1683">(_xlfn._xlws.FILTER(Table3[Column2],Table3[Column2]=Table5[[#This Row],[Column1]],"")=Table5[[#This Row],[Column1]])*Table5[[#This Row],[Column3]]</f>
        <v>0</v>
      </c>
      <c r="X1683" t="s">
        <v>1490</v>
      </c>
      <c r="Y1683" t="s">
        <v>415</v>
      </c>
      <c r="Z1683">
        <v>3.1415676999999998E-7</v>
      </c>
      <c r="AA1683">
        <f>_xlfn.XLOOKUP(Table4[[#This Row],[Column1]],Table2[Column1],Table2[Column3])</f>
        <v>3.1415676999999998E-7</v>
      </c>
      <c r="AB1683">
        <f>(Table4[[#This Row],[old flux]]-Table4[[#This Row],[Column3]])/Table4[[#This Row],[old flux]]</f>
        <v>0</v>
      </c>
    </row>
    <row r="1684" spans="6:28" hidden="1" x14ac:dyDescent="0.2">
      <c r="F1684" t="s">
        <v>7435</v>
      </c>
      <c r="G1684">
        <f>_xlfn.XLOOKUP(SUBSTITUTE(Table6[[#This Row],[rxn]],"'",""),Table1[rxnid2],Table1[kapp (1/h)],MEDIAN(Table1[kapp (1/h)]))</f>
        <v>24803.684102600713</v>
      </c>
      <c r="J1684" t="s">
        <v>1794</v>
      </c>
      <c r="K1684" t="s">
        <v>415</v>
      </c>
      <c r="L1684">
        <v>3.2002862000000001E-8</v>
      </c>
      <c r="M1684" cm="1">
        <f t="array" ref="M1684">(_xlfn._xlws.FILTER(Table3[Column2],Table3[Column2]=Table2[[#This Row],[Column1]],"")=Table2[[#This Row],[Column1]])*Table2[[#This Row],[Column3]]</f>
        <v>0</v>
      </c>
      <c r="P1684" t="s">
        <v>3561</v>
      </c>
      <c r="Q1684" t="str">
        <f>SUBSTITUTE(Table3[[#This Row],[Column1]],"'","")</f>
        <v>RXN-ARGtps_e_FWD-YNL270C</v>
      </c>
      <c r="S1684" t="s">
        <v>1794</v>
      </c>
      <c r="T1684" t="s">
        <v>415</v>
      </c>
      <c r="U1684">
        <v>3.2002862000000001E-8</v>
      </c>
      <c r="V1684" cm="1">
        <f t="array" ref="V1684">(_xlfn._xlws.FILTER(Table3[Column2],Table3[Column2]=Table5[[#This Row],[Column1]],"")=Table5[[#This Row],[Column1]])*Table5[[#This Row],[Column3]]</f>
        <v>0</v>
      </c>
      <c r="X1684" t="s">
        <v>1491</v>
      </c>
      <c r="Y1684" t="s">
        <v>415</v>
      </c>
      <c r="Z1684">
        <v>3.96699505E-7</v>
      </c>
      <c r="AA1684">
        <f>_xlfn.XLOOKUP(Table4[[#This Row],[Column1]],Table2[Column1],Table2[Column3])</f>
        <v>3.96699505E-7</v>
      </c>
      <c r="AB1684">
        <f>(Table4[[#This Row],[old flux]]-Table4[[#This Row],[Column3]])/Table4[[#This Row],[old flux]]</f>
        <v>0</v>
      </c>
    </row>
    <row r="1685" spans="6:28" hidden="1" x14ac:dyDescent="0.2">
      <c r="F1685" t="s">
        <v>7436</v>
      </c>
      <c r="G1685">
        <f>_xlfn.XLOOKUP(SUBSTITUTE(Table6[[#This Row],[rxn]],"'",""),Table1[rxnid2],Table1[kapp (1/h)],MEDIAN(Table1[kapp (1/h)]))</f>
        <v>24803.684102600713</v>
      </c>
      <c r="J1685" t="s">
        <v>1795</v>
      </c>
      <c r="K1685" t="s">
        <v>415</v>
      </c>
      <c r="L1685">
        <v>2.2890161E-8</v>
      </c>
      <c r="M1685" cm="1">
        <f t="array" ref="M1685">(_xlfn._xlws.FILTER(Table3[Column2],Table3[Column2]=Table2[[#This Row],[Column1]],"")=Table2[[#This Row],[Column1]])*Table2[[#This Row],[Column3]]</f>
        <v>0</v>
      </c>
      <c r="P1685" t="s">
        <v>3562</v>
      </c>
      <c r="Q1685" t="str">
        <f>SUBSTITUTE(Table3[[#This Row],[Column1]],"'","")</f>
        <v>RXN-ARGtps_e_REV-YNL270C</v>
      </c>
      <c r="S1685" t="s">
        <v>1795</v>
      </c>
      <c r="T1685" t="s">
        <v>415</v>
      </c>
      <c r="U1685">
        <v>2.2890161E-8</v>
      </c>
      <c r="V1685" cm="1">
        <f t="array" ref="V1685">(_xlfn._xlws.FILTER(Table3[Column2],Table3[Column2]=Table5[[#This Row],[Column1]],"")=Table5[[#This Row],[Column1]])*Table5[[#This Row],[Column3]]</f>
        <v>0</v>
      </c>
      <c r="X1685" t="s">
        <v>1492</v>
      </c>
      <c r="Y1685" t="s">
        <v>415</v>
      </c>
      <c r="Z1685">
        <v>1.6320497E-8</v>
      </c>
      <c r="AA1685">
        <f>_xlfn.XLOOKUP(Table4[[#This Row],[Column1]],Table2[Column1],Table2[Column3])</f>
        <v>1.6320497E-8</v>
      </c>
      <c r="AB1685">
        <f>(Table4[[#This Row],[old flux]]-Table4[[#This Row],[Column3]])/Table4[[#This Row],[old flux]]</f>
        <v>0</v>
      </c>
    </row>
    <row r="1686" spans="6:28" hidden="1" x14ac:dyDescent="0.2">
      <c r="F1686" t="s">
        <v>7437</v>
      </c>
      <c r="G1686">
        <f>_xlfn.XLOOKUP(SUBSTITUTE(Table6[[#This Row],[rxn]],"'",""),Table1[rxnid2],Table1[kapp (1/h)],MEDIAN(Table1[kapp (1/h)]))</f>
        <v>24803.684102600713</v>
      </c>
      <c r="J1686" t="s">
        <v>1796</v>
      </c>
      <c r="K1686" t="s">
        <v>415</v>
      </c>
      <c r="L1686">
        <v>2.2890161E-8</v>
      </c>
      <c r="M1686" cm="1">
        <f t="array" ref="M1686">(_xlfn._xlws.FILTER(Table3[Column2],Table3[Column2]=Table2[[#This Row],[Column1]],"")=Table2[[#This Row],[Column1]])*Table2[[#This Row],[Column3]]</f>
        <v>0</v>
      </c>
      <c r="P1686" t="s">
        <v>3563</v>
      </c>
      <c r="Q1686" t="str">
        <f>SUBSTITUTE(Table3[[#This Row],[Column1]],"'","")</f>
        <v>RXN-ARGtps_e_FWD-YEL063C</v>
      </c>
      <c r="S1686" t="s">
        <v>1796</v>
      </c>
      <c r="T1686" t="s">
        <v>415</v>
      </c>
      <c r="U1686">
        <v>2.2890161E-8</v>
      </c>
      <c r="V1686" cm="1">
        <f t="array" ref="V1686">(_xlfn._xlws.FILTER(Table3[Column2],Table3[Column2]=Table5[[#This Row],[Column1]],"")=Table5[[#This Row],[Column1]])*Table5[[#This Row],[Column3]]</f>
        <v>0</v>
      </c>
      <c r="X1686" t="s">
        <v>1493</v>
      </c>
      <c r="Y1686" t="s">
        <v>415</v>
      </c>
      <c r="Z1686">
        <v>9.8166537409999993E-6</v>
      </c>
      <c r="AA1686">
        <f>_xlfn.XLOOKUP(Table4[[#This Row],[Column1]],Table2[Column1],Table2[Column3])</f>
        <v>9.8166537409999993E-6</v>
      </c>
      <c r="AB1686">
        <f>(Table4[[#This Row],[old flux]]-Table4[[#This Row],[Column3]])/Table4[[#This Row],[old flux]]</f>
        <v>0</v>
      </c>
    </row>
    <row r="1687" spans="6:28" hidden="1" x14ac:dyDescent="0.2">
      <c r="F1687" t="s">
        <v>7438</v>
      </c>
      <c r="G1687">
        <f>_xlfn.XLOOKUP(SUBSTITUTE(Table6[[#This Row],[rxn]],"'",""),Table1[rxnid2],Table1[kapp (1/h)],MEDIAN(Table1[kapp (1/h)]))</f>
        <v>24803.684102600713</v>
      </c>
      <c r="J1687" t="s">
        <v>1797</v>
      </c>
      <c r="K1687" t="s">
        <v>415</v>
      </c>
      <c r="L1687">
        <v>1.3275892E-8</v>
      </c>
      <c r="M1687" cm="1">
        <f t="array" ref="M1687">(_xlfn._xlws.FILTER(Table3[Column2],Table3[Column2]=Table2[[#This Row],[Column1]],"")=Table2[[#This Row],[Column1]])*Table2[[#This Row],[Column3]]</f>
        <v>0</v>
      </c>
      <c r="P1687" t="s">
        <v>3564</v>
      </c>
      <c r="Q1687" t="str">
        <f>SUBSTITUTE(Table3[[#This Row],[Column1]],"'","")</f>
        <v>RXN-ARGtps_e_REV-YEL063C</v>
      </c>
      <c r="S1687" t="s">
        <v>1797</v>
      </c>
      <c r="T1687" t="s">
        <v>415</v>
      </c>
      <c r="U1687">
        <v>1.3275892E-8</v>
      </c>
      <c r="V1687" cm="1">
        <f t="array" ref="V1687">(_xlfn._xlws.FILTER(Table3[Column2],Table3[Column2]=Table5[[#This Row],[Column1]],"")=Table5[[#This Row],[Column1]])*Table5[[#This Row],[Column3]]</f>
        <v>0</v>
      </c>
      <c r="X1687" t="s">
        <v>5592</v>
      </c>
      <c r="Y1687" t="s">
        <v>415</v>
      </c>
      <c r="Z1687">
        <v>6.9336849999999999E-9</v>
      </c>
      <c r="AA1687" t="e">
        <f>_xlfn.XLOOKUP(Table4[[#This Row],[Column1]],Table2[Column1],Table2[Column3])</f>
        <v>#N/A</v>
      </c>
      <c r="AB1687" t="e">
        <f>(Table4[[#This Row],[old flux]]-Table4[[#This Row],[Column3]])/Table4[[#This Row],[old flux]]</f>
        <v>#N/A</v>
      </c>
    </row>
    <row r="1688" spans="6:28" hidden="1" x14ac:dyDescent="0.2">
      <c r="F1688" t="s">
        <v>7439</v>
      </c>
      <c r="G1688">
        <f>_xlfn.XLOOKUP(SUBSTITUTE(Table6[[#This Row],[rxn]],"'",""),Table1[rxnid2],Table1[kapp (1/h)],MEDIAN(Table1[kapp (1/h)]))</f>
        <v>24803.684102600713</v>
      </c>
      <c r="J1688" t="s">
        <v>1798</v>
      </c>
      <c r="K1688" t="s">
        <v>415</v>
      </c>
      <c r="L1688">
        <v>2.9225593999999999E-8</v>
      </c>
      <c r="M1688" cm="1">
        <f t="array" ref="M1688">(_xlfn._xlws.FILTER(Table3[Column2],Table3[Column2]=Table2[[#This Row],[Column1]],"")=Table2[[#This Row],[Column1]])*Table2[[#This Row],[Column3]]</f>
        <v>0</v>
      </c>
      <c r="P1688" t="s">
        <v>3565</v>
      </c>
      <c r="Q1688" t="str">
        <f>SUBSTITUTE(Table3[[#This Row],[Column1]],"'","")</f>
        <v>RXN-ARGtpa_v_FWD-YBR293W</v>
      </c>
      <c r="S1688" t="s">
        <v>1798</v>
      </c>
      <c r="T1688" t="s">
        <v>415</v>
      </c>
      <c r="U1688">
        <v>2.9225593999999999E-8</v>
      </c>
      <c r="V1688" cm="1">
        <f t="array" ref="V1688">(_xlfn._xlws.FILTER(Table3[Column2],Table3[Column2]=Table5[[#This Row],[Column1]],"")=Table5[[#This Row],[Column1]])*Table5[[#This Row],[Column3]]</f>
        <v>0</v>
      </c>
      <c r="X1688" t="s">
        <v>5593</v>
      </c>
      <c r="Y1688" t="s">
        <v>415</v>
      </c>
      <c r="Z1688">
        <v>1.6851440000000001E-9</v>
      </c>
      <c r="AA1688" t="e">
        <f>_xlfn.XLOOKUP(Table4[[#This Row],[Column1]],Table2[Column1],Table2[Column3])</f>
        <v>#N/A</v>
      </c>
      <c r="AB1688" t="e">
        <f>(Table4[[#This Row],[old flux]]-Table4[[#This Row],[Column3]])/Table4[[#This Row],[old flux]]</f>
        <v>#N/A</v>
      </c>
    </row>
    <row r="1689" spans="6:28" hidden="1" x14ac:dyDescent="0.2">
      <c r="F1689" t="s">
        <v>7440</v>
      </c>
      <c r="G1689">
        <f>_xlfn.XLOOKUP(SUBSTITUTE(Table6[[#This Row],[rxn]],"'",""),Table1[rxnid2],Table1[kapp (1/h)],MEDIAN(Table1[kapp (1/h)]))</f>
        <v>24803.684102600713</v>
      </c>
      <c r="J1689" t="s">
        <v>1799</v>
      </c>
      <c r="K1689" t="s">
        <v>415</v>
      </c>
      <c r="L1689">
        <v>1.8018908000000001E-8</v>
      </c>
      <c r="M1689" cm="1">
        <f t="array" ref="M1689">(_xlfn._xlws.FILTER(Table3[Column2],Table3[Column2]=Table2[[#This Row],[Column1]],"")=Table2[[#This Row],[Column1]])*Table2[[#This Row],[Column3]]</f>
        <v>0</v>
      </c>
      <c r="P1689" t="s">
        <v>3566</v>
      </c>
      <c r="Q1689" t="str">
        <f>SUBSTITUTE(Table3[[#This Row],[Column1]],"'","")</f>
        <v>RXN-ARGtpa_v_FWD-YOL092W</v>
      </c>
      <c r="S1689" t="s">
        <v>1799</v>
      </c>
      <c r="T1689" t="s">
        <v>415</v>
      </c>
      <c r="U1689">
        <v>1.8018908000000001E-8</v>
      </c>
      <c r="V1689" cm="1">
        <f t="array" ref="V1689">(_xlfn._xlws.FILTER(Table3[Column2],Table3[Column2]=Table5[[#This Row],[Column1]],"")=Table5[[#This Row],[Column1]])*Table5[[#This Row],[Column3]]</f>
        <v>0</v>
      </c>
      <c r="X1689" t="s">
        <v>1494</v>
      </c>
      <c r="Y1689" t="s">
        <v>415</v>
      </c>
      <c r="Z1689">
        <v>4.8815506E-8</v>
      </c>
      <c r="AA1689">
        <f>_xlfn.XLOOKUP(Table4[[#This Row],[Column1]],Table2[Column1],Table2[Column3])</f>
        <v>4.8815506E-8</v>
      </c>
      <c r="AB1689">
        <f>(Table4[[#This Row],[old flux]]-Table4[[#This Row],[Column3]])/Table4[[#This Row],[old flux]]</f>
        <v>0</v>
      </c>
    </row>
    <row r="1690" spans="6:28" hidden="1" x14ac:dyDescent="0.2">
      <c r="F1690" t="s">
        <v>7441</v>
      </c>
      <c r="G1690">
        <f>_xlfn.XLOOKUP(SUBSTITUTE(Table6[[#This Row],[rxn]],"'",""),Table1[rxnid2],Table1[kapp (1/h)],MEDIAN(Table1[kapp (1/h)]))</f>
        <v>24803.684102600713</v>
      </c>
      <c r="J1690" t="s">
        <v>1800</v>
      </c>
      <c r="K1690" t="s">
        <v>415</v>
      </c>
      <c r="L1690">
        <v>1.6029626899999999E-7</v>
      </c>
      <c r="M1690" cm="1">
        <f t="array" ref="M1690">(_xlfn._xlws.FILTER(Table3[Column2],Table3[Column2]=Table2[[#This Row],[Column1]],"")=Table2[[#This Row],[Column1]])*Table2[[#This Row],[Column3]]</f>
        <v>0</v>
      </c>
      <c r="P1690" t="s">
        <v>3567</v>
      </c>
      <c r="Q1690" t="str">
        <f>SUBSTITUTE(Table3[[#This Row],[Column1]],"'","")</f>
        <v>RXN-ASNtps_e_FWD-YDR508C</v>
      </c>
      <c r="S1690" t="s">
        <v>1800</v>
      </c>
      <c r="T1690" t="s">
        <v>415</v>
      </c>
      <c r="U1690">
        <v>1.6029626899999999E-7</v>
      </c>
      <c r="V1690" cm="1">
        <f t="array" ref="V1690">(_xlfn._xlws.FILTER(Table3[Column2],Table3[Column2]=Table5[[#This Row],[Column1]],"")=Table5[[#This Row],[Column1]])*Table5[[#This Row],[Column3]]</f>
        <v>0</v>
      </c>
      <c r="X1690" t="s">
        <v>1495</v>
      </c>
      <c r="Y1690" t="s">
        <v>415</v>
      </c>
      <c r="Z1690">
        <v>7.6620663000000003E-8</v>
      </c>
      <c r="AA1690">
        <f>_xlfn.XLOOKUP(Table4[[#This Row],[Column1]],Table2[Column1],Table2[Column3])</f>
        <v>7.6620663000000003E-8</v>
      </c>
      <c r="AB1690">
        <f>(Table4[[#This Row],[old flux]]-Table4[[#This Row],[Column3]])/Table4[[#This Row],[old flux]]</f>
        <v>0</v>
      </c>
    </row>
    <row r="1691" spans="6:28" hidden="1" x14ac:dyDescent="0.2">
      <c r="F1691" t="s">
        <v>7442</v>
      </c>
      <c r="G1691">
        <f>_xlfn.XLOOKUP(SUBSTITUTE(Table6[[#This Row],[rxn]],"'",""),Table1[rxnid2],Table1[kapp (1/h)],MEDIAN(Table1[kapp (1/h)]))</f>
        <v>24803.684102600713</v>
      </c>
      <c r="J1691" t="s">
        <v>1801</v>
      </c>
      <c r="K1691" t="s">
        <v>415</v>
      </c>
      <c r="L1691">
        <v>2.10260896E-7</v>
      </c>
      <c r="M1691" cm="1">
        <f t="array" ref="M1691">(_xlfn._xlws.FILTER(Table3[Column2],Table3[Column2]=Table2[[#This Row],[Column1]],"")=Table2[[#This Row],[Column1]])*Table2[[#This Row],[Column3]]</f>
        <v>0</v>
      </c>
      <c r="P1691" t="s">
        <v>3568</v>
      </c>
      <c r="Q1691" t="str">
        <f>SUBSTITUTE(Table3[[#This Row],[Column1]],"'","")</f>
        <v>RXN-ASNtps_e_REV-YDR508C</v>
      </c>
      <c r="S1691" t="s">
        <v>1801</v>
      </c>
      <c r="T1691" t="s">
        <v>415</v>
      </c>
      <c r="U1691">
        <v>2.10260896E-7</v>
      </c>
      <c r="V1691" cm="1">
        <f t="array" ref="V1691">(_xlfn._xlws.FILTER(Table3[Column2],Table3[Column2]=Table5[[#This Row],[Column1]],"")=Table5[[#This Row],[Column1]])*Table5[[#This Row],[Column3]]</f>
        <v>0</v>
      </c>
      <c r="X1691" t="s">
        <v>1496</v>
      </c>
      <c r="Y1691" t="s">
        <v>415</v>
      </c>
      <c r="Z1691">
        <v>2.9398231E-8</v>
      </c>
      <c r="AA1691">
        <f>_xlfn.XLOOKUP(Table4[[#This Row],[Column1]],Table2[Column1],Table2[Column3])</f>
        <v>2.9398231E-8</v>
      </c>
      <c r="AB1691">
        <f>(Table4[[#This Row],[old flux]]-Table4[[#This Row],[Column3]])/Table4[[#This Row],[old flux]]</f>
        <v>0</v>
      </c>
    </row>
    <row r="1692" spans="6:28" hidden="1" x14ac:dyDescent="0.2">
      <c r="F1692" t="s">
        <v>7443</v>
      </c>
      <c r="G1692">
        <f>_xlfn.XLOOKUP(SUBSTITUTE(Table6[[#This Row],[rxn]],"'",""),Table1[rxnid2],Table1[kapp (1/h)],MEDIAN(Table1[kapp (1/h)]))</f>
        <v>24803.684102600713</v>
      </c>
      <c r="J1692" t="s">
        <v>1802</v>
      </c>
      <c r="K1692" t="s">
        <v>415</v>
      </c>
      <c r="L1692">
        <v>3.54064501E-7</v>
      </c>
      <c r="M1692" cm="1">
        <f t="array" ref="M1692">(_xlfn._xlws.FILTER(Table3[Column2],Table3[Column2]=Table2[[#This Row],[Column1]],"")=Table2[[#This Row],[Column1]])*Table2[[#This Row],[Column3]]</f>
        <v>0</v>
      </c>
      <c r="P1692" t="s">
        <v>3569</v>
      </c>
      <c r="Q1692" t="str">
        <f>SUBSTITUTE(Table3[[#This Row],[Column1]],"'","")</f>
        <v>RXN-ASNtps_e_FWD-YPL265W</v>
      </c>
      <c r="S1692" t="s">
        <v>1802</v>
      </c>
      <c r="T1692" t="s">
        <v>415</v>
      </c>
      <c r="U1692">
        <v>3.54064501E-7</v>
      </c>
      <c r="V1692" cm="1">
        <f t="array" ref="V1692">(_xlfn._xlws.FILTER(Table3[Column2],Table3[Column2]=Table5[[#This Row],[Column1]],"")=Table5[[#This Row],[Column1]])*Table5[[#This Row],[Column3]]</f>
        <v>0</v>
      </c>
      <c r="X1692" t="s">
        <v>1497</v>
      </c>
      <c r="Y1692" t="s">
        <v>415</v>
      </c>
      <c r="Z1692">
        <v>4.6818583569999996E-6</v>
      </c>
      <c r="AA1692">
        <f>_xlfn.XLOOKUP(Table4[[#This Row],[Column1]],Table2[Column1],Table2[Column3])</f>
        <v>4.6818583569999996E-6</v>
      </c>
      <c r="AB1692">
        <f>(Table4[[#This Row],[old flux]]-Table4[[#This Row],[Column3]])/Table4[[#This Row],[old flux]]</f>
        <v>0</v>
      </c>
    </row>
    <row r="1693" spans="6:28" hidden="1" x14ac:dyDescent="0.2">
      <c r="F1693" t="s">
        <v>7444</v>
      </c>
      <c r="G1693">
        <f>_xlfn.XLOOKUP(SUBSTITUTE(Table6[[#This Row],[rxn]],"'",""),Table1[rxnid2],Table1[kapp (1/h)],MEDIAN(Table1[kapp (1/h)]))</f>
        <v>24803.684102600713</v>
      </c>
      <c r="J1693" t="s">
        <v>1803</v>
      </c>
      <c r="K1693" t="s">
        <v>415</v>
      </c>
      <c r="L1693">
        <v>2.4641423000000001E-8</v>
      </c>
      <c r="M1693" cm="1">
        <f t="array" ref="M1693">(_xlfn._xlws.FILTER(Table3[Column2],Table3[Column2]=Table2[[#This Row],[Column1]],"")=Table2[[#This Row],[Column1]])*Table2[[#This Row],[Column3]]</f>
        <v>0</v>
      </c>
      <c r="P1693" t="s">
        <v>3570</v>
      </c>
      <c r="Q1693" t="str">
        <f>SUBSTITUTE(Table3[[#This Row],[Column1]],"'","")</f>
        <v>RXN-ASNtps_e_REV-YPL265W</v>
      </c>
      <c r="S1693" t="s">
        <v>1803</v>
      </c>
      <c r="T1693" t="s">
        <v>415</v>
      </c>
      <c r="U1693">
        <v>2.4641423000000001E-8</v>
      </c>
      <c r="V1693" cm="1">
        <f t="array" ref="V1693">(_xlfn._xlws.FILTER(Table3[Column2],Table3[Column2]=Table5[[#This Row],[Column1]],"")=Table5[[#This Row],[Column1]])*Table5[[#This Row],[Column3]]</f>
        <v>0</v>
      </c>
      <c r="X1693" t="s">
        <v>1498</v>
      </c>
      <c r="Y1693" t="s">
        <v>415</v>
      </c>
      <c r="Z1693">
        <v>3.3293238999999999E-8</v>
      </c>
      <c r="AA1693">
        <f>_xlfn.XLOOKUP(Table4[[#This Row],[Column1]],Table2[Column1],Table2[Column3])</f>
        <v>3.3293238999999999E-8</v>
      </c>
      <c r="AB1693">
        <f>(Table4[[#This Row],[old flux]]-Table4[[#This Row],[Column3]])/Table4[[#This Row],[old flux]]</f>
        <v>0</v>
      </c>
    </row>
    <row r="1694" spans="6:28" hidden="1" x14ac:dyDescent="0.2">
      <c r="F1694" t="s">
        <v>7445</v>
      </c>
      <c r="G1694">
        <f>_xlfn.XLOOKUP(SUBSTITUTE(Table6[[#This Row],[rxn]],"'",""),Table1[rxnid2],Table1[kapp (1/h)],MEDIAN(Table1[kapp (1/h)]))</f>
        <v>24803.684102600713</v>
      </c>
      <c r="J1694" t="s">
        <v>1804</v>
      </c>
      <c r="K1694" t="s">
        <v>415</v>
      </c>
      <c r="L1694">
        <v>3.7485518000000001E-8</v>
      </c>
      <c r="M1694" cm="1">
        <f t="array" ref="M1694">(_xlfn._xlws.FILTER(Table3[Column2],Table3[Column2]=Table2[[#This Row],[Column1]],"")=Table2[[#This Row],[Column1]])*Table2[[#This Row],[Column3]]</f>
        <v>0</v>
      </c>
      <c r="P1694" t="s">
        <v>3571</v>
      </c>
      <c r="Q1694" t="str">
        <f>SUBSTITUTE(Table3[[#This Row],[Column1]],"'","")</f>
        <v>RXN-ASNtps_e_FWD-YCL025C</v>
      </c>
      <c r="S1694" t="s">
        <v>1804</v>
      </c>
      <c r="T1694" t="s">
        <v>415</v>
      </c>
      <c r="U1694">
        <v>3.7485518000000001E-8</v>
      </c>
      <c r="V1694" cm="1">
        <f t="array" ref="V1694">(_xlfn._xlws.FILTER(Table3[Column2],Table3[Column2]=Table5[[#This Row],[Column1]],"")=Table5[[#This Row],[Column1]])*Table5[[#This Row],[Column3]]</f>
        <v>0</v>
      </c>
      <c r="X1694" t="s">
        <v>5594</v>
      </c>
      <c r="Y1694" t="s">
        <v>415</v>
      </c>
      <c r="Z1694">
        <v>1.494796E-9</v>
      </c>
      <c r="AA1694" t="e">
        <f>_xlfn.XLOOKUP(Table4[[#This Row],[Column1]],Table2[Column1],Table2[Column3])</f>
        <v>#N/A</v>
      </c>
      <c r="AB1694" t="e">
        <f>(Table4[[#This Row],[old flux]]-Table4[[#This Row],[Column3]])/Table4[[#This Row],[old flux]]</f>
        <v>#N/A</v>
      </c>
    </row>
    <row r="1695" spans="6:28" hidden="1" x14ac:dyDescent="0.2">
      <c r="F1695" t="s">
        <v>7446</v>
      </c>
      <c r="G1695">
        <f>_xlfn.XLOOKUP(SUBSTITUTE(Table6[[#This Row],[rxn]],"'",""),Table1[rxnid2],Table1[kapp (1/h)],MEDIAN(Table1[kapp (1/h)]))</f>
        <v>24803.684102600713</v>
      </c>
      <c r="J1695" t="s">
        <v>1805</v>
      </c>
      <c r="K1695" t="s">
        <v>415</v>
      </c>
      <c r="L1695">
        <v>6.6332712999999994E-8</v>
      </c>
      <c r="M1695" cm="1">
        <f t="array" ref="M1695">(_xlfn._xlws.FILTER(Table3[Column2],Table3[Column2]=Table2[[#This Row],[Column1]],"")=Table2[[#This Row],[Column1]])*Table2[[#This Row],[Column3]]</f>
        <v>0</v>
      </c>
      <c r="P1695" t="s">
        <v>3572</v>
      </c>
      <c r="Q1695" t="str">
        <f>SUBSTITUTE(Table3[[#This Row],[Column1]],"'","")</f>
        <v>RXN-ASNtps_e_REV-YCL025C</v>
      </c>
      <c r="S1695" t="s">
        <v>1805</v>
      </c>
      <c r="T1695" t="s">
        <v>415</v>
      </c>
      <c r="U1695">
        <v>6.6332712999999994E-8</v>
      </c>
      <c r="V1695" cm="1">
        <f t="array" ref="V1695">(_xlfn._xlws.FILTER(Table3[Column2],Table3[Column2]=Table5[[#This Row],[Column1]],"")=Table5[[#This Row],[Column1]])*Table5[[#This Row],[Column3]]</f>
        <v>0</v>
      </c>
      <c r="X1695" t="s">
        <v>1499</v>
      </c>
      <c r="Y1695" t="s">
        <v>415</v>
      </c>
      <c r="Z1695">
        <v>1.18852642E-7</v>
      </c>
      <c r="AA1695">
        <f>_xlfn.XLOOKUP(Table4[[#This Row],[Column1]],Table2[Column1],Table2[Column3])</f>
        <v>1.18852642E-7</v>
      </c>
      <c r="AB1695">
        <f>(Table4[[#This Row],[old flux]]-Table4[[#This Row],[Column3]])/Table4[[#This Row],[old flux]]</f>
        <v>0</v>
      </c>
    </row>
    <row r="1696" spans="6:28" hidden="1" x14ac:dyDescent="0.2">
      <c r="F1696" t="s">
        <v>7447</v>
      </c>
      <c r="G1696">
        <f>_xlfn.XLOOKUP(SUBSTITUTE(Table6[[#This Row],[rxn]],"'",""),Table1[rxnid2],Table1[kapp (1/h)],MEDIAN(Table1[kapp (1/h)]))</f>
        <v>24803.684102600713</v>
      </c>
      <c r="J1696" t="s">
        <v>1806</v>
      </c>
      <c r="K1696" t="s">
        <v>415</v>
      </c>
      <c r="L1696">
        <v>1.0122273999999999E-8</v>
      </c>
      <c r="M1696" cm="1">
        <f t="array" ref="M1696">(_xlfn._xlws.FILTER(Table3[Column2],Table3[Column2]=Table2[[#This Row],[Column1]],"")=Table2[[#This Row],[Column1]])*Table2[[#This Row],[Column3]]</f>
        <v>0</v>
      </c>
      <c r="P1696" t="s">
        <v>3573</v>
      </c>
      <c r="Q1696" t="str">
        <f>SUBSTITUTE(Table3[[#This Row],[Column1]],"'","")</f>
        <v>RXN-ASNtpa_v_FWD-YJR001W</v>
      </c>
      <c r="S1696" t="s">
        <v>1806</v>
      </c>
      <c r="T1696" t="s">
        <v>415</v>
      </c>
      <c r="U1696">
        <v>1.0122273999999999E-8</v>
      </c>
      <c r="V1696" cm="1">
        <f t="array" ref="V1696">(_xlfn._xlws.FILTER(Table3[Column2],Table3[Column2]=Table5[[#This Row],[Column1]],"")=Table5[[#This Row],[Column1]])*Table5[[#This Row],[Column3]]</f>
        <v>0</v>
      </c>
      <c r="X1696" t="s">
        <v>5595</v>
      </c>
      <c r="Y1696" t="s">
        <v>415</v>
      </c>
      <c r="Z1696">
        <v>9.9824259999999998E-9</v>
      </c>
      <c r="AA1696" t="e">
        <f>_xlfn.XLOOKUP(Table4[[#This Row],[Column1]],Table2[Column1],Table2[Column3])</f>
        <v>#N/A</v>
      </c>
      <c r="AB1696" t="e">
        <f>(Table4[[#This Row],[old flux]]-Table4[[#This Row],[Column3]])/Table4[[#This Row],[old flux]]</f>
        <v>#N/A</v>
      </c>
    </row>
    <row r="1697" spans="6:28" hidden="1" x14ac:dyDescent="0.2">
      <c r="F1697" t="s">
        <v>7448</v>
      </c>
      <c r="G1697">
        <f>_xlfn.XLOOKUP(SUBSTITUTE(Table6[[#This Row],[rxn]],"'",""),Table1[rxnid2],Table1[kapp (1/h)],MEDIAN(Table1[kapp (1/h)]))</f>
        <v>24803.684102600713</v>
      </c>
      <c r="J1697" t="s">
        <v>1807</v>
      </c>
      <c r="K1697" t="s">
        <v>415</v>
      </c>
      <c r="L1697">
        <v>1.2024219300000001E-7</v>
      </c>
      <c r="M1697" cm="1">
        <f t="array" ref="M1697">(_xlfn._xlws.FILTER(Table3[Column2],Table3[Column2]=Table2[[#This Row],[Column1]],"")=Table2[[#This Row],[Column1]])*Table2[[#This Row],[Column3]]</f>
        <v>0</v>
      </c>
      <c r="P1697" t="s">
        <v>3574</v>
      </c>
      <c r="Q1697" t="str">
        <f>SUBSTITUTE(Table3[[#This Row],[Column1]],"'","")</f>
        <v>RXN-ASNtps_v_FWD-YNL101W</v>
      </c>
      <c r="S1697" t="s">
        <v>1807</v>
      </c>
      <c r="T1697" t="s">
        <v>415</v>
      </c>
      <c r="U1697">
        <v>1.2024219300000001E-7</v>
      </c>
      <c r="V1697" cm="1">
        <f t="array" ref="V1697">(_xlfn._xlws.FILTER(Table3[Column2],Table3[Column2]=Table5[[#This Row],[Column1]],"")=Table5[[#This Row],[Column1]])*Table5[[#This Row],[Column3]]</f>
        <v>0</v>
      </c>
      <c r="X1697" t="s">
        <v>1500</v>
      </c>
      <c r="Y1697" t="s">
        <v>415</v>
      </c>
      <c r="Z1697">
        <v>1.544667751E-6</v>
      </c>
      <c r="AA1697">
        <f>_xlfn.XLOOKUP(Table4[[#This Row],[Column1]],Table2[Column1],Table2[Column3])</f>
        <v>1.544667751E-6</v>
      </c>
      <c r="AB1697">
        <f>(Table4[[#This Row],[old flux]]-Table4[[#This Row],[Column3]])/Table4[[#This Row],[old flux]]</f>
        <v>0</v>
      </c>
    </row>
    <row r="1698" spans="6:28" hidden="1" x14ac:dyDescent="0.2">
      <c r="F1698" t="s">
        <v>7449</v>
      </c>
      <c r="G1698">
        <f>_xlfn.XLOOKUP(SUBSTITUTE(Table6[[#This Row],[rxn]],"'",""),Table1[rxnid2],Table1[kapp (1/h)],MEDIAN(Table1[kapp (1/h)]))</f>
        <v>24803.684102600713</v>
      </c>
      <c r="J1698" t="s">
        <v>1808</v>
      </c>
      <c r="K1698" t="s">
        <v>415</v>
      </c>
      <c r="L1698">
        <v>4.4701284999999999E-8</v>
      </c>
      <c r="M1698" cm="1">
        <f t="array" ref="M1698">(_xlfn._xlws.FILTER(Table3[Column2],Table3[Column2]=Table2[[#This Row],[Column1]],"")=Table2[[#This Row],[Column1]])*Table2[[#This Row],[Column3]]</f>
        <v>0</v>
      </c>
      <c r="P1698" t="s">
        <v>3575</v>
      </c>
      <c r="Q1698" t="str">
        <f>SUBSTITUTE(Table3[[#This Row],[Column1]],"'","")</f>
        <v>RXN-ASNtps_v_FWD-YKL146W</v>
      </c>
      <c r="S1698" t="s">
        <v>1808</v>
      </c>
      <c r="T1698" t="s">
        <v>415</v>
      </c>
      <c r="U1698">
        <v>4.4701284999999999E-8</v>
      </c>
      <c r="V1698" cm="1">
        <f t="array" ref="V1698">(_xlfn._xlws.FILTER(Table3[Column2],Table3[Column2]=Table5[[#This Row],[Column1]],"")=Table5[[#This Row],[Column1]])*Table5[[#This Row],[Column3]]</f>
        <v>0</v>
      </c>
      <c r="X1698" t="s">
        <v>5596</v>
      </c>
      <c r="Y1698" t="s">
        <v>415</v>
      </c>
      <c r="Z1698">
        <v>1.2597200000000001E-9</v>
      </c>
      <c r="AA1698" t="e">
        <f>_xlfn.XLOOKUP(Table4[[#This Row],[Column1]],Table2[Column1],Table2[Column3])</f>
        <v>#N/A</v>
      </c>
      <c r="AB1698" t="e">
        <f>(Table4[[#This Row],[old flux]]-Table4[[#This Row],[Column3]])/Table4[[#This Row],[old flux]]</f>
        <v>#N/A</v>
      </c>
    </row>
    <row r="1699" spans="6:28" hidden="1" x14ac:dyDescent="0.2">
      <c r="F1699" t="s">
        <v>7450</v>
      </c>
      <c r="G1699">
        <f>_xlfn.XLOOKUP(SUBSTITUTE(Table6[[#This Row],[rxn]],"'",""),Table1[rxnid2],Table1[kapp (1/h)],MEDIAN(Table1[kapp (1/h)]))</f>
        <v>24803.684102600713</v>
      </c>
      <c r="J1699" t="s">
        <v>1809</v>
      </c>
      <c r="K1699" t="s">
        <v>415</v>
      </c>
      <c r="L1699">
        <v>1.6134429600000001E-7</v>
      </c>
      <c r="M1699" cm="1">
        <f t="array" ref="M1699">(_xlfn._xlws.FILTER(Table3[Column2],Table3[Column2]=Table2[[#This Row],[Column1]],"")=Table2[[#This Row],[Column1]])*Table2[[#This Row],[Column3]]</f>
        <v>0</v>
      </c>
      <c r="P1699" t="s">
        <v>3576</v>
      </c>
      <c r="Q1699" t="str">
        <f>SUBSTITUTE(Table3[[#This Row],[Column1]],"'","")</f>
        <v>RXN-ASPtps_v_FWD-YER119C</v>
      </c>
      <c r="S1699" t="s">
        <v>1809</v>
      </c>
      <c r="T1699" t="s">
        <v>415</v>
      </c>
      <c r="U1699">
        <v>1.6134429600000001E-7</v>
      </c>
      <c r="V1699" cm="1">
        <f t="array" ref="V1699">(_xlfn._xlws.FILTER(Table3[Column2],Table3[Column2]=Table5[[#This Row],[Column1]],"")=Table5[[#This Row],[Column1]])*Table5[[#This Row],[Column3]]</f>
        <v>0</v>
      </c>
      <c r="X1699" t="s">
        <v>1501</v>
      </c>
      <c r="Y1699" t="s">
        <v>415</v>
      </c>
      <c r="Z1699">
        <v>6.9498515999999997E-8</v>
      </c>
      <c r="AA1699">
        <f>_xlfn.XLOOKUP(Table4[[#This Row],[Column1]],Table2[Column1],Table2[Column3])</f>
        <v>6.9498515999999997E-8</v>
      </c>
      <c r="AB1699">
        <f>(Table4[[#This Row],[old flux]]-Table4[[#This Row],[Column3]])/Table4[[#This Row],[old flux]]</f>
        <v>0</v>
      </c>
    </row>
    <row r="1700" spans="6:28" hidden="1" x14ac:dyDescent="0.2">
      <c r="F1700" t="s">
        <v>7451</v>
      </c>
      <c r="G1700">
        <f>_xlfn.XLOOKUP(SUBSTITUTE(Table6[[#This Row],[rxn]],"'",""),Table1[rxnid2],Table1[kapp (1/h)],MEDIAN(Table1[kapp (1/h)]))</f>
        <v>24803.684102600713</v>
      </c>
      <c r="J1700" t="s">
        <v>1810</v>
      </c>
      <c r="K1700" t="s">
        <v>415</v>
      </c>
      <c r="L1700">
        <v>2.10260896E-7</v>
      </c>
      <c r="M1700" cm="1">
        <f t="array" ref="M1700">(_xlfn._xlws.FILTER(Table3[Column2],Table3[Column2]=Table2[[#This Row],[Column1]],"")=Table2[[#This Row],[Column1]])*Table2[[#This Row],[Column3]]</f>
        <v>0</v>
      </c>
      <c r="P1700" t="s">
        <v>3577</v>
      </c>
      <c r="Q1700" t="str">
        <f>SUBSTITUTE(Table3[[#This Row],[Column1]],"'","")</f>
        <v>RXN-ASPtps_e_FWD-YPL265W</v>
      </c>
      <c r="S1700" t="s">
        <v>1810</v>
      </c>
      <c r="T1700" t="s">
        <v>415</v>
      </c>
      <c r="U1700">
        <v>2.10260896E-7</v>
      </c>
      <c r="V1700" cm="1">
        <f t="array" ref="V1700">(_xlfn._xlws.FILTER(Table3[Column2],Table3[Column2]=Table5[[#This Row],[Column1]],"")=Table5[[#This Row],[Column1]])*Table5[[#This Row],[Column3]]</f>
        <v>0</v>
      </c>
      <c r="X1700" t="s">
        <v>1502</v>
      </c>
      <c r="Y1700" t="s">
        <v>415</v>
      </c>
      <c r="Z1700">
        <v>1.5808847E-8</v>
      </c>
      <c r="AA1700">
        <f>_xlfn.XLOOKUP(Table4[[#This Row],[Column1]],Table2[Column1],Table2[Column3])</f>
        <v>1.5808847E-8</v>
      </c>
      <c r="AB1700">
        <f>(Table4[[#This Row],[old flux]]-Table4[[#This Row],[Column3]])/Table4[[#This Row],[old flux]]</f>
        <v>0</v>
      </c>
    </row>
    <row r="1701" spans="6:28" hidden="1" x14ac:dyDescent="0.2">
      <c r="F1701" t="s">
        <v>7452</v>
      </c>
      <c r="G1701">
        <f>_xlfn.XLOOKUP(SUBSTITUTE(Table6[[#This Row],[rxn]],"'",""),Table1[rxnid2],Table1[kapp (1/h)],MEDIAN(Table1[kapp (1/h)]))</f>
        <v>24803.684102600713</v>
      </c>
      <c r="J1701" t="s">
        <v>1811</v>
      </c>
      <c r="K1701" t="s">
        <v>415</v>
      </c>
      <c r="L1701">
        <v>2.10260896E-7</v>
      </c>
      <c r="M1701" cm="1">
        <f t="array" ref="M1701">(_xlfn._xlws.FILTER(Table3[Column2],Table3[Column2]=Table2[[#This Row],[Column1]],"")=Table2[[#This Row],[Column1]])*Table2[[#This Row],[Column3]]</f>
        <v>0</v>
      </c>
      <c r="P1701" t="s">
        <v>3578</v>
      </c>
      <c r="Q1701" t="str">
        <f>SUBSTITUTE(Table3[[#This Row],[Column1]],"'","")</f>
        <v>RXN-ASPtps_e_REV-YPL265W</v>
      </c>
      <c r="S1701" t="s">
        <v>1811</v>
      </c>
      <c r="T1701" t="s">
        <v>415</v>
      </c>
      <c r="U1701">
        <v>2.10260896E-7</v>
      </c>
      <c r="V1701" cm="1">
        <f t="array" ref="V1701">(_xlfn._xlws.FILTER(Table3[Column2],Table3[Column2]=Table5[[#This Row],[Column1]],"")=Table5[[#This Row],[Column1]])*Table5[[#This Row],[Column3]]</f>
        <v>0</v>
      </c>
      <c r="X1701" t="s">
        <v>1503</v>
      </c>
      <c r="Y1701" t="s">
        <v>415</v>
      </c>
      <c r="Z1701">
        <v>2.6994466999999999E-7</v>
      </c>
      <c r="AA1701">
        <f>_xlfn.XLOOKUP(Table4[[#This Row],[Column1]],Table2[Column1],Table2[Column3])</f>
        <v>2.6994466999999999E-7</v>
      </c>
      <c r="AB1701">
        <f>(Table4[[#This Row],[old flux]]-Table4[[#This Row],[Column3]])/Table4[[#This Row],[old flux]]</f>
        <v>0</v>
      </c>
    </row>
    <row r="1702" spans="6:28" hidden="1" x14ac:dyDescent="0.2">
      <c r="F1702" t="s">
        <v>7453</v>
      </c>
      <c r="G1702">
        <f>_xlfn.XLOOKUP(SUBSTITUTE(Table6[[#This Row],[rxn]],"'",""),Table1[rxnid2],Table1[kapp (1/h)],MEDIAN(Table1[kapp (1/h)]))</f>
        <v>24803.684102600713</v>
      </c>
      <c r="J1702" t="s">
        <v>1812</v>
      </c>
      <c r="K1702" t="s">
        <v>415</v>
      </c>
      <c r="L1702">
        <v>2.9880228799999999E-7</v>
      </c>
      <c r="M1702" cm="1">
        <f t="array" ref="M1702">(_xlfn._xlws.FILTER(Table3[Column2],Table3[Column2]=Table2[[#This Row],[Column1]],"")=Table2[[#This Row],[Column1]])*Table2[[#This Row],[Column3]]</f>
        <v>0</v>
      </c>
      <c r="P1702" t="s">
        <v>3579</v>
      </c>
      <c r="Q1702" t="str">
        <f>SUBSTITUTE(Table3[[#This Row],[Column1]],"'","")</f>
        <v>RXN-ASPtps_e_FWD-YFL055W</v>
      </c>
      <c r="S1702" t="s">
        <v>1812</v>
      </c>
      <c r="T1702" t="s">
        <v>415</v>
      </c>
      <c r="U1702">
        <v>2.9880228799999999E-7</v>
      </c>
      <c r="V1702" cm="1">
        <f t="array" ref="V1702">(_xlfn._xlws.FILTER(Table3[Column2],Table3[Column2]=Table5[[#This Row],[Column1]],"")=Table5[[#This Row],[Column1]])*Table5[[#This Row],[Column3]]</f>
        <v>0</v>
      </c>
      <c r="X1702" t="s">
        <v>1504</v>
      </c>
      <c r="Y1702" t="s">
        <v>415</v>
      </c>
      <c r="Z1702">
        <v>3.3066064200000002E-7</v>
      </c>
      <c r="AA1702">
        <f>_xlfn.XLOOKUP(Table4[[#This Row],[Column1]],Table2[Column1],Table2[Column3])</f>
        <v>3.3066064200000002E-7</v>
      </c>
      <c r="AB1702">
        <f>(Table4[[#This Row],[old flux]]-Table4[[#This Row],[Column3]])/Table4[[#This Row],[old flux]]</f>
        <v>0</v>
      </c>
    </row>
    <row r="1703" spans="6:28" hidden="1" x14ac:dyDescent="0.2">
      <c r="F1703" t="s">
        <v>7454</v>
      </c>
      <c r="G1703">
        <f>_xlfn.XLOOKUP(SUBSTITUTE(Table6[[#This Row],[rxn]],"'",""),Table1[rxnid2],Table1[kapp (1/h)],MEDIAN(Table1[kapp (1/h)]))</f>
        <v>24803.684102600713</v>
      </c>
      <c r="J1703" t="s">
        <v>1813</v>
      </c>
      <c r="K1703" t="s">
        <v>415</v>
      </c>
      <c r="L1703">
        <v>2.5287743999999999E-8</v>
      </c>
      <c r="M1703" cm="1">
        <f t="array" ref="M1703">(_xlfn._xlws.FILTER(Table3[Column2],Table3[Column2]=Table2[[#This Row],[Column1]],"")=Table2[[#This Row],[Column1]])*Table2[[#This Row],[Column3]]</f>
        <v>0</v>
      </c>
      <c r="P1703" t="s">
        <v>3580</v>
      </c>
      <c r="Q1703" t="str">
        <f>SUBSTITUTE(Table3[[#This Row],[Column1]],"'","")</f>
        <v>RXN-ASPtps_e_REV-YFL055W</v>
      </c>
      <c r="S1703" t="s">
        <v>1813</v>
      </c>
      <c r="T1703" t="s">
        <v>415</v>
      </c>
      <c r="U1703">
        <v>2.5287743999999999E-8</v>
      </c>
      <c r="V1703" cm="1">
        <f t="array" ref="V1703">(_xlfn._xlws.FILTER(Table3[Column2],Table3[Column2]=Table5[[#This Row],[Column1]],"")=Table5[[#This Row],[Column1]])*Table5[[#This Row],[Column3]]</f>
        <v>0</v>
      </c>
      <c r="X1703" t="s">
        <v>1505</v>
      </c>
      <c r="Y1703" t="s">
        <v>415</v>
      </c>
      <c r="Z1703">
        <v>2.8734302000000001E-8</v>
      </c>
      <c r="AA1703">
        <f>_xlfn.XLOOKUP(Table4[[#This Row],[Column1]],Table2[Column1],Table2[Column3])</f>
        <v>2.8734302000000001E-8</v>
      </c>
      <c r="AB1703">
        <f>(Table4[[#This Row],[old flux]]-Table4[[#This Row],[Column3]])/Table4[[#This Row],[old flux]]</f>
        <v>0</v>
      </c>
    </row>
    <row r="1704" spans="6:28" hidden="1" x14ac:dyDescent="0.2">
      <c r="F1704" t="s">
        <v>7455</v>
      </c>
      <c r="G1704">
        <f>_xlfn.XLOOKUP(SUBSTITUTE(Table6[[#This Row],[rxn]],"'",""),Table1[rxnid2],Table1[kapp (1/h)],MEDIAN(Table1[kapp (1/h)]))</f>
        <v>24803.684102600713</v>
      </c>
      <c r="J1704" t="s">
        <v>1814</v>
      </c>
      <c r="K1704" t="s">
        <v>415</v>
      </c>
      <c r="L1704">
        <v>2.8381391E-8</v>
      </c>
      <c r="M1704" cm="1">
        <f t="array" ref="M1704">(_xlfn._xlws.FILTER(Table3[Column2],Table3[Column2]=Table2[[#This Row],[Column1]],"")=Table2[[#This Row],[Column1]])*Table2[[#This Row],[Column3]]</f>
        <v>0</v>
      </c>
      <c r="P1704" t="s">
        <v>3581</v>
      </c>
      <c r="Q1704" t="str">
        <f>SUBSTITUTE(Table3[[#This Row],[Column1]],"'","")</f>
        <v>RXN-CRNt_e_FWD-YBR132C</v>
      </c>
      <c r="S1704" t="s">
        <v>1814</v>
      </c>
      <c r="T1704" t="s">
        <v>415</v>
      </c>
      <c r="U1704">
        <v>2.8381391E-8</v>
      </c>
      <c r="V1704" cm="1">
        <f t="array" ref="V1704">(_xlfn._xlws.FILTER(Table3[Column2],Table3[Column2]=Table5[[#This Row],[Column1]],"")=Table5[[#This Row],[Column1]])*Table5[[#This Row],[Column3]]</f>
        <v>0</v>
      </c>
      <c r="X1704" t="s">
        <v>1506</v>
      </c>
      <c r="Y1704" t="s">
        <v>415</v>
      </c>
      <c r="Z1704">
        <v>1.5828961199999999E-7</v>
      </c>
      <c r="AA1704">
        <f>_xlfn.XLOOKUP(Table4[[#This Row],[Column1]],Table2[Column1],Table2[Column3])</f>
        <v>1.5828961199999999E-7</v>
      </c>
      <c r="AB1704">
        <f>(Table4[[#This Row],[old flux]]-Table4[[#This Row],[Column3]])/Table4[[#This Row],[old flux]]</f>
        <v>0</v>
      </c>
    </row>
    <row r="1705" spans="6:28" hidden="1" x14ac:dyDescent="0.2">
      <c r="F1705" t="s">
        <v>7456</v>
      </c>
      <c r="G1705">
        <f>_xlfn.XLOOKUP(SUBSTITUTE(Table6[[#This Row],[rxn]],"'",""),Table1[rxnid2],Table1[kapp (1/h)],MEDIAN(Table1[kapp (1/h)]))</f>
        <v>24803.684102600713</v>
      </c>
      <c r="J1705" t="s">
        <v>1815</v>
      </c>
      <c r="K1705" t="s">
        <v>415</v>
      </c>
      <c r="L1705">
        <v>3.8404132E-8</v>
      </c>
      <c r="M1705" cm="1">
        <f t="array" ref="M1705">(_xlfn._xlws.FILTER(Table3[Column2],Table3[Column2]=Table2[[#This Row],[Column1]],"")=Table2[[#This Row],[Column1]])*Table2[[#This Row],[Column3]]</f>
        <v>0</v>
      </c>
      <c r="P1705" t="s">
        <v>3582</v>
      </c>
      <c r="Q1705" t="str">
        <f>SUBSTITUTE(Table3[[#This Row],[Column1]],"'","")</f>
        <v>RXN-CRNt_e_REV-YBR132C</v>
      </c>
      <c r="S1705" t="s">
        <v>1815</v>
      </c>
      <c r="T1705" t="s">
        <v>415</v>
      </c>
      <c r="U1705">
        <v>3.8404132E-8</v>
      </c>
      <c r="V1705" cm="1">
        <f t="array" ref="V1705">(_xlfn._xlws.FILTER(Table3[Column2],Table3[Column2]=Table5[[#This Row],[Column1]],"")=Table5[[#This Row],[Column1]])*Table5[[#This Row],[Column3]]</f>
        <v>0</v>
      </c>
      <c r="X1705" t="s">
        <v>1507</v>
      </c>
      <c r="Y1705" t="s">
        <v>415</v>
      </c>
      <c r="Z1705">
        <v>3.2309133999999998E-8</v>
      </c>
      <c r="AA1705">
        <f>_xlfn.XLOOKUP(Table4[[#This Row],[Column1]],Table2[Column1],Table2[Column3])</f>
        <v>3.2309133999999998E-8</v>
      </c>
      <c r="AB1705">
        <f>(Table4[[#This Row],[old flux]]-Table4[[#This Row],[Column3]])/Table4[[#This Row],[old flux]]</f>
        <v>0</v>
      </c>
    </row>
    <row r="1706" spans="6:28" hidden="1" x14ac:dyDescent="0.2">
      <c r="F1706" t="s">
        <v>7457</v>
      </c>
      <c r="G1706">
        <f>_xlfn.XLOOKUP(SUBSTITUTE(Table6[[#This Row],[rxn]],"'",""),Table1[rxnid2],Table1[kapp (1/h)],MEDIAN(Table1[kapp (1/h)]))</f>
        <v>24803.684102600713</v>
      </c>
      <c r="J1706" t="s">
        <v>1816</v>
      </c>
      <c r="K1706" t="s">
        <v>415</v>
      </c>
      <c r="L1706">
        <v>1.51840067597154</v>
      </c>
      <c r="M1706" cm="1">
        <f t="array" ref="M1706">(_xlfn._xlws.FILTER(Table3[Column2],Table3[Column2]=Table2[[#This Row],[Column1]],"")=Table2[[#This Row],[Column1]])*Table2[[#This Row],[Column3]]</f>
        <v>0</v>
      </c>
      <c r="P1706" t="s">
        <v>3583</v>
      </c>
      <c r="Q1706" t="str">
        <f>SUBSTITUTE(Table3[[#This Row],[Column1]],"'","")</f>
        <v>RXN-CYStps_e_FWD-YBR068C</v>
      </c>
      <c r="S1706" t="s">
        <v>1816</v>
      </c>
      <c r="T1706" t="s">
        <v>415</v>
      </c>
      <c r="U1706">
        <v>1.51840067597154</v>
      </c>
      <c r="V1706" cm="1">
        <f t="array" ref="V1706">(_xlfn._xlws.FILTER(Table3[Column2],Table3[Column2]=Table5[[#This Row],[Column1]],"")=Table5[[#This Row],[Column1]])*Table5[[#This Row],[Column3]]</f>
        <v>0</v>
      </c>
      <c r="X1706" t="s">
        <v>1508</v>
      </c>
      <c r="Y1706" t="s">
        <v>415</v>
      </c>
      <c r="Z1706">
        <v>8.3377851699999996E-7</v>
      </c>
      <c r="AA1706">
        <f>_xlfn.XLOOKUP(Table4[[#This Row],[Column1]],Table2[Column1],Table2[Column3])</f>
        <v>8.3377851699999996E-7</v>
      </c>
      <c r="AB1706">
        <f>(Table4[[#This Row],[old flux]]-Table4[[#This Row],[Column3]])/Table4[[#This Row],[old flux]]</f>
        <v>0</v>
      </c>
    </row>
    <row r="1707" spans="6:28" hidden="1" x14ac:dyDescent="0.2">
      <c r="F1707" t="s">
        <v>7458</v>
      </c>
      <c r="G1707">
        <f>_xlfn.XLOOKUP(SUBSTITUTE(Table6[[#This Row],[rxn]],"'",""),Table1[rxnid2],Table1[kapp (1/h)],MEDIAN(Table1[kapp (1/h)]))</f>
        <v>24803.684102600713</v>
      </c>
      <c r="J1707" t="s">
        <v>1817</v>
      </c>
      <c r="K1707" t="s">
        <v>415</v>
      </c>
      <c r="L1707">
        <v>40.362000000000002</v>
      </c>
      <c r="M1707" cm="1">
        <f t="array" ref="M1707">(_xlfn._xlws.FILTER(Table3[Column2],Table3[Column2]=Table2[[#This Row],[Column1]],"")=Table2[[#This Row],[Column1]])*Table2[[#This Row],[Column3]]</f>
        <v>0</v>
      </c>
      <c r="P1707" t="s">
        <v>3584</v>
      </c>
      <c r="Q1707" t="str">
        <f>SUBSTITUTE(Table3[[#This Row],[Column1]],"'","")</f>
        <v>RXN-CYStps_e_REV-YBR068C</v>
      </c>
      <c r="S1707" t="s">
        <v>1817</v>
      </c>
      <c r="T1707" t="s">
        <v>415</v>
      </c>
      <c r="U1707">
        <v>40.362000000000002</v>
      </c>
      <c r="V1707" cm="1">
        <f t="array" ref="V1707">(_xlfn._xlws.FILTER(Table3[Column2],Table3[Column2]=Table5[[#This Row],[Column1]],"")=Table5[[#This Row],[Column1]])*Table5[[#This Row],[Column3]]</f>
        <v>0</v>
      </c>
      <c r="X1707" t="s">
        <v>1509</v>
      </c>
      <c r="Y1707" t="s">
        <v>415</v>
      </c>
      <c r="Z1707">
        <v>4.8152467099999999E-7</v>
      </c>
      <c r="AA1707">
        <f>_xlfn.XLOOKUP(Table4[[#This Row],[Column1]],Table2[Column1],Table2[Column3])</f>
        <v>4.8152467099999999E-7</v>
      </c>
      <c r="AB1707">
        <f>(Table4[[#This Row],[old flux]]-Table4[[#This Row],[Column3]])/Table4[[#This Row],[old flux]]</f>
        <v>0</v>
      </c>
    </row>
    <row r="1708" spans="6:28" hidden="1" x14ac:dyDescent="0.2">
      <c r="F1708" t="s">
        <v>7459</v>
      </c>
      <c r="G1708">
        <f>_xlfn.XLOOKUP(SUBSTITUTE(Table6[[#This Row],[rxn]],"'",""),Table1[rxnid2],Table1[kapp (1/h)],MEDIAN(Table1[kapp (1/h)]))</f>
        <v>24803.684102600713</v>
      </c>
      <c r="J1708" t="s">
        <v>1818</v>
      </c>
      <c r="K1708" t="s">
        <v>415</v>
      </c>
      <c r="L1708">
        <v>5.1779999999999999</v>
      </c>
      <c r="M1708" cm="1">
        <f t="array" ref="M1708">(_xlfn._xlws.FILTER(Table3[Column2],Table3[Column2]=Table2[[#This Row],[Column1]],"")=Table2[[#This Row],[Column1]])*Table2[[#This Row],[Column3]]</f>
        <v>0</v>
      </c>
      <c r="P1708" t="s">
        <v>3585</v>
      </c>
      <c r="Q1708" t="str">
        <f>SUBSTITUTE(Table3[[#This Row],[Column1]],"'","")</f>
        <v>RXN-CYStps_e_FWD-YOL020W</v>
      </c>
      <c r="S1708" t="s">
        <v>1818</v>
      </c>
      <c r="T1708" t="s">
        <v>415</v>
      </c>
      <c r="U1708">
        <v>5.1779999999999999</v>
      </c>
      <c r="V1708" cm="1">
        <f t="array" ref="V1708">(_xlfn._xlws.FILTER(Table3[Column2],Table3[Column2]=Table5[[#This Row],[Column1]],"")=Table5[[#This Row],[Column1]])*Table5[[#This Row],[Column3]]</f>
        <v>0</v>
      </c>
      <c r="X1708" t="s">
        <v>1510</v>
      </c>
      <c r="Y1708" t="s">
        <v>415</v>
      </c>
      <c r="Z1708">
        <v>8.3377851699999996E-7</v>
      </c>
      <c r="AA1708">
        <f>_xlfn.XLOOKUP(Table4[[#This Row],[Column1]],Table2[Column1],Table2[Column3])</f>
        <v>8.3377851699999996E-7</v>
      </c>
      <c r="AB1708">
        <f>(Table4[[#This Row],[old flux]]-Table4[[#This Row],[Column3]])/Table4[[#This Row],[old flux]]</f>
        <v>0</v>
      </c>
    </row>
    <row r="1709" spans="6:28" hidden="1" x14ac:dyDescent="0.2">
      <c r="F1709" t="s">
        <v>7460</v>
      </c>
      <c r="G1709">
        <f>_xlfn.XLOOKUP(SUBSTITUTE(Table6[[#This Row],[rxn]],"'",""),Table1[rxnid2],Table1[kapp (1/h)],MEDIAN(Table1[kapp (1/h)]))</f>
        <v>24803.684102600713</v>
      </c>
      <c r="J1709" t="s">
        <v>1819</v>
      </c>
      <c r="K1709" t="s">
        <v>415</v>
      </c>
      <c r="L1709">
        <v>42.769999999999897</v>
      </c>
      <c r="M1709" cm="1">
        <f t="array" ref="M1709">(_xlfn._xlws.FILTER(Table3[Column2],Table3[Column2]=Table2[[#This Row],[Column1]],"")=Table2[[#This Row],[Column1]])*Table2[[#This Row],[Column3]]</f>
        <v>0</v>
      </c>
      <c r="P1709" t="s">
        <v>3586</v>
      </c>
      <c r="Q1709" t="str">
        <f>SUBSTITUTE(Table3[[#This Row],[Column1]],"'","")</f>
        <v>RXN-CYStps_e_REV-YOL020W</v>
      </c>
      <c r="S1709" t="s">
        <v>1819</v>
      </c>
      <c r="T1709" t="s">
        <v>415</v>
      </c>
      <c r="U1709">
        <v>42.769999999999897</v>
      </c>
      <c r="V1709" cm="1">
        <f t="array" ref="V1709">(_xlfn._xlws.FILTER(Table3[Column2],Table3[Column2]=Table5[[#This Row],[Column1]],"")=Table5[[#This Row],[Column1]])*Table5[[#This Row],[Column3]]</f>
        <v>0</v>
      </c>
      <c r="X1709" t="s">
        <v>1511</v>
      </c>
      <c r="Y1709" t="s">
        <v>415</v>
      </c>
      <c r="Z1709">
        <v>9.0163020000000004E-8</v>
      </c>
      <c r="AA1709">
        <f>_xlfn.XLOOKUP(Table4[[#This Row],[Column1]],Table2[Column1],Table2[Column3])</f>
        <v>9.0163020000000004E-8</v>
      </c>
      <c r="AB1709">
        <f>(Table4[[#This Row],[old flux]]-Table4[[#This Row],[Column3]])/Table4[[#This Row],[old flux]]</f>
        <v>0</v>
      </c>
    </row>
    <row r="1710" spans="6:28" hidden="1" x14ac:dyDescent="0.2">
      <c r="F1710" t="s">
        <v>7461</v>
      </c>
      <c r="G1710">
        <f>_xlfn.XLOOKUP(SUBSTITUTE(Table6[[#This Row],[rxn]],"'",""),Table1[rxnid2],Table1[kapp (1/h)],MEDIAN(Table1[kapp (1/h)]))</f>
        <v>24803.684102600713</v>
      </c>
      <c r="J1710" t="s">
        <v>1820</v>
      </c>
      <c r="K1710" t="s">
        <v>415</v>
      </c>
      <c r="L1710">
        <v>27.6560424</v>
      </c>
      <c r="M1710" cm="1">
        <f t="array" ref="M1710">(_xlfn._xlws.FILTER(Table3[Column2],Table3[Column2]=Table2[[#This Row],[Column1]],"")=Table2[[#This Row],[Column1]])*Table2[[#This Row],[Column3]]</f>
        <v>0</v>
      </c>
      <c r="P1710" t="s">
        <v>3587</v>
      </c>
      <c r="Q1710" t="str">
        <f>SUBSTITUTE(Table3[[#This Row],[Column1]],"'","")</f>
        <v>RXN-CYStps_e_FWD-YDR046C</v>
      </c>
      <c r="S1710" t="s">
        <v>1820</v>
      </c>
      <c r="T1710" t="s">
        <v>415</v>
      </c>
      <c r="U1710">
        <v>27.6560424</v>
      </c>
      <c r="V1710" cm="1">
        <f t="array" ref="V1710">(_xlfn._xlws.FILTER(Table3[Column2],Table3[Column2]=Table5[[#This Row],[Column1]],"")=Table5[[#This Row],[Column1]])*Table5[[#This Row],[Column3]]</f>
        <v>0</v>
      </c>
      <c r="X1710" t="s">
        <v>5597</v>
      </c>
      <c r="Y1710" t="s">
        <v>415</v>
      </c>
      <c r="Z1710">
        <v>2.5659579999999999E-9</v>
      </c>
      <c r="AA1710" t="e">
        <f>_xlfn.XLOOKUP(Table4[[#This Row],[Column1]],Table2[Column1],Table2[Column3])</f>
        <v>#N/A</v>
      </c>
      <c r="AB1710" t="e">
        <f>(Table4[[#This Row],[old flux]]-Table4[[#This Row],[Column3]])/Table4[[#This Row],[old flux]]</f>
        <v>#N/A</v>
      </c>
    </row>
    <row r="1711" spans="6:28" hidden="1" x14ac:dyDescent="0.2">
      <c r="F1711" t="s">
        <v>7462</v>
      </c>
      <c r="G1711">
        <f>_xlfn.XLOOKUP(SUBSTITUTE(Table6[[#This Row],[rxn]],"'",""),Table1[rxnid2],Table1[kapp (1/h)],MEDIAN(Table1[kapp (1/h)]))</f>
        <v>24803.684102600713</v>
      </c>
      <c r="J1711" t="s">
        <v>1821</v>
      </c>
      <c r="K1711" t="s">
        <v>415</v>
      </c>
      <c r="L1711">
        <v>12.7059576</v>
      </c>
      <c r="M1711" cm="1">
        <f t="array" ref="M1711">(_xlfn._xlws.FILTER(Table3[Column2],Table3[Column2]=Table2[[#This Row],[Column1]],"")=Table2[[#This Row],[Column1]])*Table2[[#This Row],[Column3]]</f>
        <v>0</v>
      </c>
      <c r="P1711" t="s">
        <v>3588</v>
      </c>
      <c r="Q1711" t="str">
        <f>SUBSTITUTE(Table3[[#This Row],[Column1]],"'","")</f>
        <v>RXN-CYStps_e_REV-YDR046C</v>
      </c>
      <c r="S1711" t="s">
        <v>1821</v>
      </c>
      <c r="T1711" t="s">
        <v>415</v>
      </c>
      <c r="U1711">
        <v>12.7059576</v>
      </c>
      <c r="V1711" cm="1">
        <f t="array" ref="V1711">(_xlfn._xlws.FILTER(Table3[Column2],Table3[Column2]=Table5[[#This Row],[Column1]],"")=Table5[[#This Row],[Column1]])*Table5[[#This Row],[Column3]]</f>
        <v>0</v>
      </c>
      <c r="X1711" t="s">
        <v>1512</v>
      </c>
      <c r="Y1711" t="s">
        <v>415</v>
      </c>
      <c r="Z1711">
        <v>1.8261160029999999E-6</v>
      </c>
      <c r="AA1711">
        <f>_xlfn.XLOOKUP(Table4[[#This Row],[Column1]],Table2[Column1],Table2[Column3])</f>
        <v>1.8261160029999999E-6</v>
      </c>
      <c r="AB1711">
        <f>(Table4[[#This Row],[old flux]]-Table4[[#This Row],[Column3]])/Table4[[#This Row],[old flux]]</f>
        <v>0</v>
      </c>
    </row>
    <row r="1712" spans="6:28" hidden="1" x14ac:dyDescent="0.2">
      <c r="F1712" t="s">
        <v>7463</v>
      </c>
      <c r="G1712">
        <f>_xlfn.XLOOKUP(SUBSTITUTE(Table6[[#This Row],[rxn]],"'",""),Table1[rxnid2],Table1[kapp (1/h)],MEDIAN(Table1[kapp (1/h)]))</f>
        <v>24803.684102600713</v>
      </c>
      <c r="J1712" t="s">
        <v>1822</v>
      </c>
      <c r="K1712" t="s">
        <v>415</v>
      </c>
      <c r="L1712">
        <v>27.650101378119199</v>
      </c>
      <c r="M1712" cm="1">
        <f t="array" ref="M1712">(_xlfn._xlws.FILTER(Table3[Column2],Table3[Column2]=Table2[[#This Row],[Column1]],"")=Table2[[#This Row],[Column1]])*Table2[[#This Row],[Column3]]</f>
        <v>0</v>
      </c>
      <c r="P1712" t="s">
        <v>3589</v>
      </c>
      <c r="Q1712" t="str">
        <f>SUBSTITUTE(Table3[[#This Row],[Column1]],"'","")</f>
        <v>RXN-CYStps_e_FWD-YBR069C</v>
      </c>
      <c r="S1712" t="s">
        <v>1822</v>
      </c>
      <c r="T1712" t="s">
        <v>415</v>
      </c>
      <c r="U1712">
        <v>27.650101378119199</v>
      </c>
      <c r="V1712" cm="1">
        <f t="array" ref="V1712">(_xlfn._xlws.FILTER(Table3[Column2],Table3[Column2]=Table5[[#This Row],[Column1]],"")=Table5[[#This Row],[Column1]])*Table5[[#This Row],[Column3]]</f>
        <v>0</v>
      </c>
      <c r="X1712" t="s">
        <v>1513</v>
      </c>
      <c r="Y1712" t="s">
        <v>415</v>
      </c>
      <c r="Z1712">
        <v>1.3556349E-8</v>
      </c>
      <c r="AA1712">
        <f>_xlfn.XLOOKUP(Table4[[#This Row],[Column1]],Table2[Column1],Table2[Column3])</f>
        <v>1.3556349E-8</v>
      </c>
      <c r="AB1712">
        <f>(Table4[[#This Row],[old flux]]-Table4[[#This Row],[Column3]])/Table4[[#This Row],[old flux]]</f>
        <v>0</v>
      </c>
    </row>
    <row r="1713" spans="6:28" hidden="1" x14ac:dyDescent="0.2">
      <c r="F1713" t="s">
        <v>7464</v>
      </c>
      <c r="G1713">
        <f>_xlfn.XLOOKUP(SUBSTITUTE(Table6[[#This Row],[rxn]],"'",""),Table1[rxnid2],Table1[kapp (1/h)],MEDIAN(Table1[kapp (1/h)]))</f>
        <v>24803.684102600713</v>
      </c>
      <c r="J1713" t="s">
        <v>1823</v>
      </c>
      <c r="K1713" t="s">
        <v>415</v>
      </c>
      <c r="L1713">
        <v>5.9410218807719999E-3</v>
      </c>
      <c r="M1713" cm="1">
        <f t="array" ref="M1713">(_xlfn._xlws.FILTER(Table3[Column2],Table3[Column2]=Table2[[#This Row],[Column1]],"")=Table2[[#This Row],[Column1]])*Table2[[#This Row],[Column3]]</f>
        <v>0</v>
      </c>
      <c r="P1713" t="s">
        <v>3590</v>
      </c>
      <c r="Q1713" t="str">
        <f>SUBSTITUTE(Table3[[#This Row],[Column1]],"'","")</f>
        <v>RXN-CYStps_e_REV-YBR069C</v>
      </c>
      <c r="S1713" t="s">
        <v>1823</v>
      </c>
      <c r="T1713" t="s">
        <v>415</v>
      </c>
      <c r="U1713">
        <v>5.9410218807719999E-3</v>
      </c>
      <c r="V1713" cm="1">
        <f t="array" ref="V1713">(_xlfn._xlws.FILTER(Table3[Column2],Table3[Column2]=Table5[[#This Row],[Column1]],"")=Table5[[#This Row],[Column1]])*Table5[[#This Row],[Column3]]</f>
        <v>0</v>
      </c>
      <c r="X1713" t="s">
        <v>1514</v>
      </c>
      <c r="Y1713" t="s">
        <v>415</v>
      </c>
      <c r="Z1713">
        <v>5.8222813000000001E-8</v>
      </c>
      <c r="AA1713">
        <f>_xlfn.XLOOKUP(Table4[[#This Row],[Column1]],Table2[Column1],Table2[Column3])</f>
        <v>5.8222813000000001E-8</v>
      </c>
      <c r="AB1713">
        <f>(Table4[[#This Row],[old flux]]-Table4[[#This Row],[Column3]])/Table4[[#This Row],[old flux]]</f>
        <v>0</v>
      </c>
    </row>
    <row r="1714" spans="6:28" hidden="1" x14ac:dyDescent="0.2">
      <c r="F1714" t="s">
        <v>7465</v>
      </c>
      <c r="G1714">
        <f>_xlfn.XLOOKUP(SUBSTITUTE(Table6[[#This Row],[rxn]],"'",""),Table1[rxnid2],Table1[kapp (1/h)],MEDIAN(Table1[kapp (1/h)]))</f>
        <v>24803.684102600713</v>
      </c>
      <c r="J1714" t="s">
        <v>1824</v>
      </c>
      <c r="K1714" t="s">
        <v>415</v>
      </c>
      <c r="L1714">
        <v>42.769999999999897</v>
      </c>
      <c r="M1714" cm="1">
        <f t="array" ref="M1714">(_xlfn._xlws.FILTER(Table3[Column2],Table3[Column2]=Table2[[#This Row],[Column1]],"")=Table2[[#This Row],[Column1]])*Table2[[#This Row],[Column3]]</f>
        <v>0</v>
      </c>
      <c r="P1714" t="s">
        <v>3591</v>
      </c>
      <c r="Q1714" t="str">
        <f>SUBSTITUTE(Table3[[#This Row],[Column1]],"'","")</f>
        <v>RXN-CYStps_e_FWD-YDR508C</v>
      </c>
      <c r="S1714" t="s">
        <v>1824</v>
      </c>
      <c r="T1714" t="s">
        <v>415</v>
      </c>
      <c r="U1714">
        <v>42.769999999999897</v>
      </c>
      <c r="V1714" cm="1">
        <f t="array" ref="V1714">(_xlfn._xlws.FILTER(Table3[Column2],Table3[Column2]=Table5[[#This Row],[Column1]],"")=Table5[[#This Row],[Column1]])*Table5[[#This Row],[Column3]]</f>
        <v>0</v>
      </c>
      <c r="X1714" t="s">
        <v>5598</v>
      </c>
      <c r="Y1714" t="s">
        <v>415</v>
      </c>
      <c r="Z1714">
        <v>4.9410180000000002E-9</v>
      </c>
      <c r="AA1714" t="e">
        <f>_xlfn.XLOOKUP(Table4[[#This Row],[Column1]],Table2[Column1],Table2[Column3])</f>
        <v>#N/A</v>
      </c>
      <c r="AB1714" t="e">
        <f>(Table4[[#This Row],[old flux]]-Table4[[#This Row],[Column3]])/Table4[[#This Row],[old flux]]</f>
        <v>#N/A</v>
      </c>
    </row>
    <row r="1715" spans="6:28" hidden="1" x14ac:dyDescent="0.2">
      <c r="F1715" t="s">
        <v>7466</v>
      </c>
      <c r="G1715">
        <f>_xlfn.XLOOKUP(SUBSTITUTE(Table6[[#This Row],[rxn]],"'",""),Table1[rxnid2],Table1[kapp (1/h)],MEDIAN(Table1[kapp (1/h)]))</f>
        <v>24803.684102600713</v>
      </c>
      <c r="J1715" t="s">
        <v>1825</v>
      </c>
      <c r="K1715" t="s">
        <v>415</v>
      </c>
      <c r="L1715">
        <v>65.492779202468896</v>
      </c>
      <c r="M1715" cm="1">
        <f t="array" ref="M1715">(_xlfn._xlws.FILTER(Table3[Column2],Table3[Column2]=Table2[[#This Row],[Column1]],"")=Table2[[#This Row],[Column1]])*Table2[[#This Row],[Column3]]</f>
        <v>0</v>
      </c>
      <c r="P1715" t="s">
        <v>3592</v>
      </c>
      <c r="Q1715" t="str">
        <f>SUBSTITUTE(Table3[[#This Row],[Column1]],"'","")</f>
        <v>RXN-CYStps_e_REV-YDR508C</v>
      </c>
      <c r="S1715" t="s">
        <v>1825</v>
      </c>
      <c r="T1715" t="s">
        <v>415</v>
      </c>
      <c r="U1715">
        <v>65.492779202468896</v>
      </c>
      <c r="V1715" cm="1">
        <f t="array" ref="V1715">(_xlfn._xlws.FILTER(Table3[Column2],Table3[Column2]=Table5[[#This Row],[Column1]],"")=Table5[[#This Row],[Column1]])*Table5[[#This Row],[Column3]]</f>
        <v>0</v>
      </c>
      <c r="X1715" t="s">
        <v>1515</v>
      </c>
      <c r="Y1715" t="s">
        <v>415</v>
      </c>
      <c r="Z1715">
        <v>1.9798755999999999E-8</v>
      </c>
      <c r="AA1715">
        <f>_xlfn.XLOOKUP(Table4[[#This Row],[Column1]],Table2[Column1],Table2[Column3])</f>
        <v>1.9798755999999999E-8</v>
      </c>
      <c r="AB1715">
        <f>(Table4[[#This Row],[old flux]]-Table4[[#This Row],[Column3]])/Table4[[#This Row],[old flux]]</f>
        <v>0</v>
      </c>
    </row>
    <row r="1716" spans="6:28" hidden="1" x14ac:dyDescent="0.2">
      <c r="F1716" t="s">
        <v>7467</v>
      </c>
      <c r="G1716">
        <f>_xlfn.XLOOKUP(SUBSTITUTE(Table6[[#This Row],[rxn]],"'",""),Table1[rxnid2],Table1[kapp (1/h)],MEDIAN(Table1[kapp (1/h)]))</f>
        <v>24803.684102600713</v>
      </c>
      <c r="J1716" t="s">
        <v>1826</v>
      </c>
      <c r="K1716" t="s">
        <v>415</v>
      </c>
      <c r="L1716">
        <v>101.630484393213</v>
      </c>
      <c r="M1716" cm="1">
        <f t="array" ref="M1716">(_xlfn._xlws.FILTER(Table3[Column2],Table3[Column2]=Table2[[#This Row],[Column1]],"")=Table2[[#This Row],[Column1]])*Table2[[#This Row],[Column3]]</f>
        <v>0</v>
      </c>
      <c r="P1716" t="s">
        <v>3593</v>
      </c>
      <c r="Q1716" t="str">
        <f>SUBSTITUTE(Table3[[#This Row],[Column1]],"'","")</f>
        <v>RXN-CYStps_e_FWD-YCL025C</v>
      </c>
      <c r="S1716" t="s">
        <v>1826</v>
      </c>
      <c r="T1716" t="s">
        <v>415</v>
      </c>
      <c r="U1716">
        <v>101.630484393213</v>
      </c>
      <c r="V1716" cm="1">
        <f t="array" ref="V1716">(_xlfn._xlws.FILTER(Table3[Column2],Table3[Column2]=Table5[[#This Row],[Column1]],"")=Table5[[#This Row],[Column1]])*Table5[[#This Row],[Column3]]</f>
        <v>0</v>
      </c>
      <c r="X1716" t="s">
        <v>5599</v>
      </c>
      <c r="Y1716" t="s">
        <v>415</v>
      </c>
      <c r="Z1716">
        <v>2.9748960000000001E-9</v>
      </c>
      <c r="AA1716" t="e">
        <f>_xlfn.XLOOKUP(Table4[[#This Row],[Column1]],Table2[Column1],Table2[Column3])</f>
        <v>#N/A</v>
      </c>
      <c r="AB1716" t="e">
        <f>(Table4[[#This Row],[old flux]]-Table4[[#This Row],[Column3]])/Table4[[#This Row],[old flux]]</f>
        <v>#N/A</v>
      </c>
    </row>
    <row r="1717" spans="6:28" hidden="1" x14ac:dyDescent="0.2">
      <c r="F1717" t="s">
        <v>7468</v>
      </c>
      <c r="G1717">
        <f>_xlfn.XLOOKUP(SUBSTITUTE(Table6[[#This Row],[rxn]],"'",""),Table1[rxnid2],Table1[kapp (1/h)],MEDIAN(Table1[kapp (1/h)]))</f>
        <v>24803.684102600713</v>
      </c>
      <c r="J1717" t="s">
        <v>1827</v>
      </c>
      <c r="K1717" t="s">
        <v>415</v>
      </c>
      <c r="L1717">
        <v>26.744933730518401</v>
      </c>
      <c r="M1717" cm="1">
        <f t="array" ref="M1717">(_xlfn._xlws.FILTER(Table3[Column2],Table3[Column2]=Table2[[#This Row],[Column1]],"")=Table2[[#This Row],[Column1]])*Table2[[#This Row],[Column3]]</f>
        <v>0</v>
      </c>
      <c r="P1717" t="s">
        <v>3594</v>
      </c>
      <c r="Q1717" t="str">
        <f>SUBSTITUTE(Table3[[#This Row],[Column1]],"'","")</f>
        <v>RXN-CYStps_e_REV-YCL025C</v>
      </c>
      <c r="S1717" t="s">
        <v>1827</v>
      </c>
      <c r="T1717" t="s">
        <v>415</v>
      </c>
      <c r="U1717">
        <v>26.744933730518401</v>
      </c>
      <c r="V1717" cm="1">
        <f t="array" ref="V1717">(_xlfn._xlws.FILTER(Table3[Column2],Table3[Column2]=Table5[[#This Row],[Column1]],"")=Table5[[#This Row],[Column1]])*Table5[[#This Row],[Column3]]</f>
        <v>0</v>
      </c>
      <c r="X1717" t="s">
        <v>1516</v>
      </c>
      <c r="Y1717" t="s">
        <v>415</v>
      </c>
      <c r="Z1717">
        <v>1.5780017E-7</v>
      </c>
      <c r="AA1717">
        <f>_xlfn.XLOOKUP(Table4[[#This Row],[Column1]],Table2[Column1],Table2[Column3])</f>
        <v>1.5780017E-7</v>
      </c>
      <c r="AB1717">
        <f>(Table4[[#This Row],[old flux]]-Table4[[#This Row],[Column3]])/Table4[[#This Row],[old flux]]</f>
        <v>0</v>
      </c>
    </row>
    <row r="1718" spans="6:28" hidden="1" x14ac:dyDescent="0.2">
      <c r="F1718" t="s">
        <v>7469</v>
      </c>
      <c r="G1718">
        <f>_xlfn.XLOOKUP(SUBSTITUTE(Table6[[#This Row],[rxn]],"'",""),Table1[rxnid2],Table1[kapp (1/h)],MEDIAN(Table1[kapp (1/h)]))</f>
        <v>24803.684102600713</v>
      </c>
      <c r="J1718" t="s">
        <v>1828</v>
      </c>
      <c r="K1718" t="s">
        <v>415</v>
      </c>
      <c r="L1718">
        <v>2.40273803723553</v>
      </c>
      <c r="M1718" cm="1">
        <f t="array" ref="M1718">(_xlfn._xlws.FILTER(Table3[Column2],Table3[Column2]=Table2[[#This Row],[Column1]],"")=Table2[[#This Row],[Column1]])*Table2[[#This Row],[Column3]]</f>
        <v>0</v>
      </c>
      <c r="P1718" t="s">
        <v>3595</v>
      </c>
      <c r="Q1718" t="str">
        <f>SUBSTITUTE(Table3[[#This Row],[Column1]],"'","")</f>
        <v>RXN-CYSItps_v_FWD-YCR075C</v>
      </c>
      <c r="S1718" t="s">
        <v>1828</v>
      </c>
      <c r="T1718" t="s">
        <v>415</v>
      </c>
      <c r="U1718">
        <v>2.40273803723553</v>
      </c>
      <c r="V1718" cm="1">
        <f t="array" ref="V1718">(_xlfn._xlws.FILTER(Table3[Column2],Table3[Column2]=Table5[[#This Row],[Column1]],"")=Table5[[#This Row],[Column1]])*Table5[[#This Row],[Column3]]</f>
        <v>0</v>
      </c>
      <c r="X1718" t="s">
        <v>1517</v>
      </c>
      <c r="Y1718" t="s">
        <v>415</v>
      </c>
      <c r="Z1718">
        <v>5.2444259000000003E-8</v>
      </c>
      <c r="AA1718">
        <f>_xlfn.XLOOKUP(Table4[[#This Row],[Column1]],Table2[Column1],Table2[Column3])</f>
        <v>5.2444259000000003E-8</v>
      </c>
      <c r="AB1718">
        <f>(Table4[[#This Row],[old flux]]-Table4[[#This Row],[Column3]])/Table4[[#This Row],[old flux]]</f>
        <v>0</v>
      </c>
    </row>
    <row r="1719" spans="6:28" hidden="1" x14ac:dyDescent="0.2">
      <c r="F1719" t="s">
        <v>7470</v>
      </c>
      <c r="G1719">
        <f>_xlfn.XLOOKUP(SUBSTITUTE(Table6[[#This Row],[rxn]],"'",""),Table1[rxnid2],Table1[kapp (1/h)],MEDIAN(Table1[kapp (1/h)]))</f>
        <v>24803.684102600713</v>
      </c>
      <c r="J1719" t="s">
        <v>1829</v>
      </c>
      <c r="K1719" t="s">
        <v>415</v>
      </c>
      <c r="L1719">
        <v>48.997617398254803</v>
      </c>
      <c r="M1719" cm="1">
        <f t="array" ref="M1719">(_xlfn._xlws.FILTER(Table3[Column2],Table3[Column2]=Table2[[#This Row],[Column1]],"")=Table2[[#This Row],[Column1]])*Table2[[#This Row],[Column3]]</f>
        <v>0</v>
      </c>
      <c r="P1719" t="s">
        <v>3596</v>
      </c>
      <c r="Q1719" t="str">
        <f>SUBSTITUTE(Table3[[#This Row],[Column1]],"'","")</f>
        <v>RXN-GLUt_c_m_FWD-YPR021C</v>
      </c>
      <c r="S1719" t="s">
        <v>1829</v>
      </c>
      <c r="T1719" t="s">
        <v>415</v>
      </c>
      <c r="U1719">
        <v>48.997617398254803</v>
      </c>
      <c r="V1719" cm="1">
        <f t="array" ref="V1719">(_xlfn._xlws.FILTER(Table3[Column2],Table3[Column2]=Table5[[#This Row],[Column1]],"")=Table5[[#This Row],[Column1]])*Table5[[#This Row],[Column3]]</f>
        <v>0</v>
      </c>
      <c r="X1719" t="s">
        <v>5600</v>
      </c>
      <c r="Y1719" t="s">
        <v>415</v>
      </c>
      <c r="Z1719">
        <v>6.6383099999999998E-10</v>
      </c>
      <c r="AA1719" t="e">
        <f>_xlfn.XLOOKUP(Table4[[#This Row],[Column1]],Table2[Column1],Table2[Column3])</f>
        <v>#N/A</v>
      </c>
      <c r="AB1719" t="e">
        <f>(Table4[[#This Row],[old flux]]-Table4[[#This Row],[Column3]])/Table4[[#This Row],[old flux]]</f>
        <v>#N/A</v>
      </c>
    </row>
    <row r="1720" spans="6:28" hidden="1" x14ac:dyDescent="0.2">
      <c r="F1720" t="s">
        <v>7471</v>
      </c>
      <c r="G1720">
        <f>_xlfn.XLOOKUP(SUBSTITUTE(Table6[[#This Row],[rxn]],"'",""),Table1[rxnid2],Table1[kapp (1/h)],MEDIAN(Table1[kapp (1/h)]))</f>
        <v>24803.684102600713</v>
      </c>
      <c r="J1720" t="s">
        <v>1830</v>
      </c>
      <c r="K1720" t="s">
        <v>415</v>
      </c>
      <c r="L1720">
        <v>2.4560237922733501</v>
      </c>
      <c r="M1720" cm="1">
        <f t="array" ref="M1720">(_xlfn._xlws.FILTER(Table3[Column2],Table3[Column2]=Table2[[#This Row],[Column1]],"")=Table2[[#This Row],[Column1]])*Table2[[#This Row],[Column3]]</f>
        <v>0</v>
      </c>
      <c r="P1720" t="s">
        <v>3597</v>
      </c>
      <c r="Q1720" t="str">
        <f>SUBSTITUTE(Table3[[#This Row],[Column1]],"'","")</f>
        <v>RXN-GLUt_c_m_FWD-YBR104W</v>
      </c>
      <c r="S1720" t="s">
        <v>1830</v>
      </c>
      <c r="T1720" t="s">
        <v>415</v>
      </c>
      <c r="U1720">
        <v>2.4560237922733501</v>
      </c>
      <c r="V1720" cm="1">
        <f t="array" ref="V1720">(_xlfn._xlws.FILTER(Table3[Column2],Table3[Column2]=Table5[[#This Row],[Column1]],"")=Table5[[#This Row],[Column1]])*Table5[[#This Row],[Column3]]</f>
        <v>0</v>
      </c>
      <c r="X1720" t="s">
        <v>1518</v>
      </c>
      <c r="Y1720" t="s">
        <v>415</v>
      </c>
      <c r="Z1720">
        <v>1.1970169700000001E-7</v>
      </c>
      <c r="AA1720">
        <f>_xlfn.XLOOKUP(Table4[[#This Row],[Column1]],Table2[Column1],Table2[Column3])</f>
        <v>1.1970169700000001E-7</v>
      </c>
      <c r="AB1720">
        <f>(Table4[[#This Row],[old flux]]-Table4[[#This Row],[Column3]])/Table4[[#This Row],[old flux]]</f>
        <v>0</v>
      </c>
    </row>
    <row r="1721" spans="6:28" hidden="1" x14ac:dyDescent="0.2">
      <c r="F1721" t="s">
        <v>7472</v>
      </c>
      <c r="G1721">
        <f>_xlfn.XLOOKUP(SUBSTITUTE(Table6[[#This Row],[rxn]],"'",""),Table1[rxnid2],Table1[kapp (1/h)],MEDIAN(Table1[kapp (1/h)]))</f>
        <v>24803.684102600713</v>
      </c>
      <c r="J1721" t="s">
        <v>1831</v>
      </c>
      <c r="K1721" t="s">
        <v>415</v>
      </c>
      <c r="L1721">
        <v>5.1779999999999999</v>
      </c>
      <c r="M1721" cm="1">
        <f t="array" ref="M1721">(_xlfn._xlws.FILTER(Table3[Column2],Table3[Column2]=Table2[[#This Row],[Column1]],"")=Table2[[#This Row],[Column1]])*Table2[[#This Row],[Column3]]</f>
        <v>0</v>
      </c>
      <c r="P1721" t="s">
        <v>3598</v>
      </c>
      <c r="Q1721" t="str">
        <f>SUBSTITUTE(Table3[[#This Row],[Column1]],"'","")</f>
        <v>RXN-GLUtps_v_FWD-YER119C</v>
      </c>
      <c r="S1721" t="s">
        <v>1831</v>
      </c>
      <c r="T1721" t="s">
        <v>415</v>
      </c>
      <c r="U1721">
        <v>5.1779999999999999</v>
      </c>
      <c r="V1721" cm="1">
        <f t="array" ref="V1721">(_xlfn._xlws.FILTER(Table3[Column2],Table3[Column2]=Table5[[#This Row],[Column1]],"")=Table5[[#This Row],[Column1]])*Table5[[#This Row],[Column3]]</f>
        <v>0</v>
      </c>
      <c r="X1721" t="s">
        <v>1519</v>
      </c>
      <c r="Y1721" t="s">
        <v>415</v>
      </c>
      <c r="Z1721">
        <v>1.482831051E-5</v>
      </c>
      <c r="AA1721">
        <f>_xlfn.XLOOKUP(Table4[[#This Row],[Column1]],Table2[Column1],Table2[Column3])</f>
        <v>1.482831051E-5</v>
      </c>
      <c r="AB1721">
        <f>(Table4[[#This Row],[old flux]]-Table4[[#This Row],[Column3]])/Table4[[#This Row],[old flux]]</f>
        <v>0</v>
      </c>
    </row>
    <row r="1722" spans="6:28" hidden="1" x14ac:dyDescent="0.2">
      <c r="F1722" t="s">
        <v>7473</v>
      </c>
      <c r="G1722">
        <f>_xlfn.XLOOKUP(SUBSTITUTE(Table6[[#This Row],[rxn]],"'",""),Table1[rxnid2],Table1[kapp (1/h)],MEDIAN(Table1[kapp (1/h)]))</f>
        <v>24803.684102600713</v>
      </c>
      <c r="J1722" t="s">
        <v>1832</v>
      </c>
      <c r="K1722" t="s">
        <v>415</v>
      </c>
      <c r="L1722">
        <v>2.8611898096339599</v>
      </c>
      <c r="M1722" cm="1">
        <f t="array" ref="M1722">(_xlfn._xlws.FILTER(Table3[Column2],Table3[Column2]=Table2[[#This Row],[Column1]],"")=Table2[[#This Row],[Column1]])*Table2[[#This Row],[Column3]]</f>
        <v>0</v>
      </c>
      <c r="P1722" t="s">
        <v>3599</v>
      </c>
      <c r="Q1722" t="str">
        <f>SUBSTITUTE(Table3[[#This Row],[Column1]],"'","")</f>
        <v>RXN-GLUtps_e_FWD-YFL055W</v>
      </c>
      <c r="S1722" t="s">
        <v>1832</v>
      </c>
      <c r="T1722" t="s">
        <v>415</v>
      </c>
      <c r="U1722">
        <v>2.8611898096339599</v>
      </c>
      <c r="V1722" cm="1">
        <f t="array" ref="V1722">(_xlfn._xlws.FILTER(Table3[Column2],Table3[Column2]=Table5[[#This Row],[Column1]],"")=Table5[[#This Row],[Column1]])*Table5[[#This Row],[Column3]]</f>
        <v>0</v>
      </c>
      <c r="X1722" t="s">
        <v>1520</v>
      </c>
      <c r="Y1722" t="s">
        <v>415</v>
      </c>
      <c r="Z1722">
        <v>1.4855532890000001E-6</v>
      </c>
      <c r="AA1722">
        <f>_xlfn.XLOOKUP(Table4[[#This Row],[Column1]],Table2[Column1],Table2[Column3])</f>
        <v>1.4855532890000001E-6</v>
      </c>
      <c r="AB1722">
        <f>(Table4[[#This Row],[old flux]]-Table4[[#This Row],[Column3]])/Table4[[#This Row],[old flux]]</f>
        <v>0</v>
      </c>
    </row>
    <row r="1723" spans="6:28" hidden="1" x14ac:dyDescent="0.2">
      <c r="F1723" t="s">
        <v>7474</v>
      </c>
      <c r="G1723">
        <f>_xlfn.XLOOKUP(SUBSTITUTE(Table6[[#This Row],[rxn]],"'",""),Table1[rxnid2],Table1[kapp (1/h)],MEDIAN(Table1[kapp (1/h)]))</f>
        <v>24803.684102600713</v>
      </c>
      <c r="J1723" t="s">
        <v>1833</v>
      </c>
      <c r="K1723" t="s">
        <v>415</v>
      </c>
      <c r="L1723">
        <v>2.78031001735516</v>
      </c>
      <c r="M1723" cm="1">
        <f t="array" ref="M1723">(_xlfn._xlws.FILTER(Table3[Column2],Table3[Column2]=Table2[[#This Row],[Column1]],"")=Table2[[#This Row],[Column1]])*Table2[[#This Row],[Column3]]</f>
        <v>0</v>
      </c>
      <c r="P1723" t="s">
        <v>3600</v>
      </c>
      <c r="Q1723" t="str">
        <f>SUBSTITUTE(Table3[[#This Row],[Column1]],"'","")</f>
        <v>RXN-GLUtps_e_REV-YFL055W</v>
      </c>
      <c r="S1723" t="s">
        <v>1833</v>
      </c>
      <c r="T1723" t="s">
        <v>415</v>
      </c>
      <c r="U1723">
        <v>2.78031001735516</v>
      </c>
      <c r="V1723" cm="1">
        <f t="array" ref="V1723">(_xlfn._xlws.FILTER(Table3[Column2],Table3[Column2]=Table5[[#This Row],[Column1]],"")=Table5[[#This Row],[Column1]])*Table5[[#This Row],[Column3]]</f>
        <v>0</v>
      </c>
      <c r="X1723" t="s">
        <v>1521</v>
      </c>
      <c r="Y1723" t="s">
        <v>415</v>
      </c>
      <c r="Z1723">
        <v>4.4757513699999998E-7</v>
      </c>
      <c r="AA1723">
        <f>_xlfn.XLOOKUP(Table4[[#This Row],[Column1]],Table2[Column1],Table2[Column3])</f>
        <v>4.4757513699999998E-7</v>
      </c>
      <c r="AB1723">
        <f>(Table4[[#This Row],[old flux]]-Table4[[#This Row],[Column3]])/Table4[[#This Row],[old flux]]</f>
        <v>0</v>
      </c>
    </row>
    <row r="1724" spans="6:28" hidden="1" x14ac:dyDescent="0.2">
      <c r="F1724" t="s">
        <v>7475</v>
      </c>
      <c r="G1724">
        <f>_xlfn.XLOOKUP(SUBSTITUTE(Table6[[#This Row],[rxn]],"'",""),Table1[rxnid2],Table1[kapp (1/h)],MEDIAN(Table1[kapp (1/h)]))</f>
        <v>24803.684102600713</v>
      </c>
      <c r="J1724" t="s">
        <v>1834</v>
      </c>
      <c r="K1724" t="s">
        <v>415</v>
      </c>
      <c r="L1724">
        <v>2.8611898284116899</v>
      </c>
      <c r="M1724" cm="1">
        <f t="array" ref="M1724">(_xlfn._xlws.FILTER(Table3[Column2],Table3[Column2]=Table2[[#This Row],[Column1]],"")=Table2[[#This Row],[Column1]])*Table2[[#This Row],[Column3]]</f>
        <v>0</v>
      </c>
      <c r="P1724" t="s">
        <v>3601</v>
      </c>
      <c r="Q1724" t="str">
        <f>SUBSTITUTE(Table3[[#This Row],[Column1]],"'","")</f>
        <v>RXN-GLUtps_e_FWD-YPL265W</v>
      </c>
      <c r="S1724" t="s">
        <v>1834</v>
      </c>
      <c r="T1724" t="s">
        <v>415</v>
      </c>
      <c r="U1724">
        <v>2.8611898284116899</v>
      </c>
      <c r="V1724" cm="1">
        <f t="array" ref="V1724">(_xlfn._xlws.FILTER(Table3[Column2],Table3[Column2]=Table5[[#This Row],[Column1]],"")=Table5[[#This Row],[Column1]])*Table5[[#This Row],[Column3]]</f>
        <v>0</v>
      </c>
      <c r="X1724" t="s">
        <v>1522</v>
      </c>
      <c r="Y1724" t="s">
        <v>415</v>
      </c>
      <c r="Z1724">
        <v>3.3012494100000002E-7</v>
      </c>
      <c r="AA1724">
        <f>_xlfn.XLOOKUP(Table4[[#This Row],[Column1]],Table2[Column1],Table2[Column3])</f>
        <v>3.3012494100000002E-7</v>
      </c>
      <c r="AB1724">
        <f>(Table4[[#This Row],[old flux]]-Table4[[#This Row],[Column3]])/Table4[[#This Row],[old flux]]</f>
        <v>0</v>
      </c>
    </row>
    <row r="1725" spans="6:28" hidden="1" x14ac:dyDescent="0.2">
      <c r="F1725" t="s">
        <v>7476</v>
      </c>
      <c r="G1725">
        <f>_xlfn.XLOOKUP(SUBSTITUTE(Table6[[#This Row],[rxn]],"'",""),Table1[rxnid2],Table1[kapp (1/h)],MEDIAN(Table1[kapp (1/h)]))</f>
        <v>24803.684102600713</v>
      </c>
      <c r="J1725" t="s">
        <v>1835</v>
      </c>
      <c r="K1725" t="s">
        <v>415</v>
      </c>
      <c r="L1725">
        <v>3.7257396637884899</v>
      </c>
      <c r="M1725" cm="1">
        <f t="array" ref="M1725">(_xlfn._xlws.FILTER(Table3[Column2],Table3[Column2]=Table2[[#This Row],[Column1]],"")=Table2[[#This Row],[Column1]])*Table2[[#This Row],[Column3]]</f>
        <v>0</v>
      </c>
      <c r="P1725" t="s">
        <v>3602</v>
      </c>
      <c r="Q1725" t="str">
        <f>SUBSTITUTE(Table3[[#This Row],[Column1]],"'","")</f>
        <v>RXN-GLUtps_e_REV-YPL265W</v>
      </c>
      <c r="S1725" t="s">
        <v>1835</v>
      </c>
      <c r="T1725" t="s">
        <v>415</v>
      </c>
      <c r="U1725">
        <v>3.7257396637884899</v>
      </c>
      <c r="V1725" cm="1">
        <f t="array" ref="V1725">(_xlfn._xlws.FILTER(Table3[Column2],Table3[Column2]=Table5[[#This Row],[Column1]],"")=Table5[[#This Row],[Column1]])*Table5[[#This Row],[Column3]]</f>
        <v>0</v>
      </c>
      <c r="X1725" t="s">
        <v>5601</v>
      </c>
      <c r="Y1725" t="s">
        <v>415</v>
      </c>
      <c r="Z1725">
        <v>4.5337800000000002E-10</v>
      </c>
      <c r="AA1725" t="e">
        <f>_xlfn.XLOOKUP(Table4[[#This Row],[Column1]],Table2[Column1],Table2[Column3])</f>
        <v>#N/A</v>
      </c>
      <c r="AB1725" t="e">
        <f>(Table4[[#This Row],[old flux]]-Table4[[#This Row],[Column3]])/Table4[[#This Row],[old flux]]</f>
        <v>#N/A</v>
      </c>
    </row>
    <row r="1726" spans="6:28" hidden="1" x14ac:dyDescent="0.2">
      <c r="F1726" t="s">
        <v>7477</v>
      </c>
      <c r="G1726">
        <f>_xlfn.XLOOKUP(SUBSTITUTE(Table6[[#This Row],[rxn]],"'",""),Table1[rxnid2],Table1[kapp (1/h)],MEDIAN(Table1[kapp (1/h)]))</f>
        <v>24803.684102600713</v>
      </c>
      <c r="J1726" t="s">
        <v>1836</v>
      </c>
      <c r="K1726" t="s">
        <v>415</v>
      </c>
      <c r="L1726">
        <v>0.77669999999999995</v>
      </c>
      <c r="M1726" cm="1">
        <f t="array" ref="M1726">(_xlfn._xlws.FILTER(Table3[Column2],Table3[Column2]=Table2[[#This Row],[Column1]],"")=Table2[[#This Row],[Column1]])*Table2[[#This Row],[Column3]]</f>
        <v>0</v>
      </c>
      <c r="P1726" t="s">
        <v>3603</v>
      </c>
      <c r="Q1726" t="str">
        <f>SUBSTITUTE(Table3[[#This Row],[Column1]],"'","")</f>
        <v>RXN-GLUtps_e_FWD-YCL025C</v>
      </c>
      <c r="S1726" t="s">
        <v>1836</v>
      </c>
      <c r="T1726" t="s">
        <v>415</v>
      </c>
      <c r="U1726">
        <v>0.77669999999999995</v>
      </c>
      <c r="V1726" cm="1">
        <f t="array" ref="V1726">(_xlfn._xlws.FILTER(Table3[Column2],Table3[Column2]=Table5[[#This Row],[Column1]],"")=Table5[[#This Row],[Column1]])*Table5[[#This Row],[Column3]]</f>
        <v>0</v>
      </c>
      <c r="X1726" t="s">
        <v>5602</v>
      </c>
      <c r="Y1726" t="s">
        <v>415</v>
      </c>
      <c r="Z1726">
        <v>5.9835020000000001E-9</v>
      </c>
      <c r="AA1726" t="e">
        <f>_xlfn.XLOOKUP(Table4[[#This Row],[Column1]],Table2[Column1],Table2[Column3])</f>
        <v>#N/A</v>
      </c>
      <c r="AB1726" t="e">
        <f>(Table4[[#This Row],[old flux]]-Table4[[#This Row],[Column3]])/Table4[[#This Row],[old flux]]</f>
        <v>#N/A</v>
      </c>
    </row>
    <row r="1727" spans="6:28" hidden="1" x14ac:dyDescent="0.2">
      <c r="F1727" t="s">
        <v>7478</v>
      </c>
      <c r="G1727">
        <f>_xlfn.XLOOKUP(SUBSTITUTE(Table6[[#This Row],[rxn]],"'",""),Table1[rxnid2],Table1[kapp (1/h)],MEDIAN(Table1[kapp (1/h)]))</f>
        <v>24803.684102600713</v>
      </c>
      <c r="J1727" t="s">
        <v>1837</v>
      </c>
      <c r="K1727" t="s">
        <v>415</v>
      </c>
      <c r="L1727">
        <v>0.25890000000000002</v>
      </c>
      <c r="M1727" cm="1">
        <f t="array" ref="M1727">(_xlfn._xlws.FILTER(Table3[Column2],Table3[Column2]=Table2[[#This Row],[Column1]],"")=Table2[[#This Row],[Column1]])*Table2[[#This Row],[Column3]]</f>
        <v>0</v>
      </c>
      <c r="P1727" t="s">
        <v>3604</v>
      </c>
      <c r="Q1727" t="str">
        <f>SUBSTITUTE(Table3[[#This Row],[Column1]],"'","")</f>
        <v>RXN-GLUtps_e_REV-YCL025C</v>
      </c>
      <c r="S1727" t="s">
        <v>1837</v>
      </c>
      <c r="T1727" t="s">
        <v>415</v>
      </c>
      <c r="U1727">
        <v>0.25890000000000002</v>
      </c>
      <c r="V1727" cm="1">
        <f t="array" ref="V1727">(_xlfn._xlws.FILTER(Table3[Column2],Table3[Column2]=Table5[[#This Row],[Column1]],"")=Table5[[#This Row],[Column1]])*Table5[[#This Row],[Column3]]</f>
        <v>0</v>
      </c>
      <c r="X1727" t="s">
        <v>1523</v>
      </c>
      <c r="Y1727" t="s">
        <v>415</v>
      </c>
      <c r="Z1727">
        <v>4.2145922999999998E-8</v>
      </c>
      <c r="AA1727">
        <f>_xlfn.XLOOKUP(Table4[[#This Row],[Column1]],Table2[Column1],Table2[Column3])</f>
        <v>4.2145922999999998E-8</v>
      </c>
      <c r="AB1727">
        <f>(Table4[[#This Row],[old flux]]-Table4[[#This Row],[Column3]])/Table4[[#This Row],[old flux]]</f>
        <v>0</v>
      </c>
    </row>
    <row r="1728" spans="6:28" hidden="1" x14ac:dyDescent="0.2">
      <c r="F1728" t="s">
        <v>7479</v>
      </c>
      <c r="G1728">
        <f>_xlfn.XLOOKUP(SUBSTITUTE(Table6[[#This Row],[rxn]],"'",""),Table1[rxnid2],Table1[kapp (1/h)],MEDIAN(Table1[kapp (1/h)]))</f>
        <v>24803.684102600713</v>
      </c>
      <c r="J1728" t="s">
        <v>1838</v>
      </c>
      <c r="K1728" t="s">
        <v>415</v>
      </c>
      <c r="L1728">
        <v>2.87088423174341</v>
      </c>
      <c r="M1728" cm="1">
        <f t="array" ref="M1728">(_xlfn._xlws.FILTER(Table3[Column2],Table3[Column2]=Table2[[#This Row],[Column1]],"")=Table2[[#This Row],[Column1]])*Table2[[#This Row],[Column3]]</f>
        <v>0</v>
      </c>
      <c r="P1728" t="s">
        <v>3605</v>
      </c>
      <c r="Q1728" t="str">
        <f>SUBSTITUTE(Table3[[#This Row],[Column1]],"'","")</f>
        <v>RXN-GLNtpa_v_FWD-YJR001W</v>
      </c>
      <c r="S1728" t="s">
        <v>1838</v>
      </c>
      <c r="T1728" t="s">
        <v>415</v>
      </c>
      <c r="U1728">
        <v>2.87088423174341</v>
      </c>
      <c r="V1728" cm="1">
        <f t="array" ref="V1728">(_xlfn._xlws.FILTER(Table3[Column2],Table3[Column2]=Table5[[#This Row],[Column1]],"")=Table5[[#This Row],[Column1]])*Table5[[#This Row],[Column3]]</f>
        <v>0</v>
      </c>
      <c r="X1728" t="s">
        <v>1524</v>
      </c>
      <c r="Y1728" t="s">
        <v>415</v>
      </c>
      <c r="Z1728">
        <v>7.8184649999999996E-8</v>
      </c>
      <c r="AA1728">
        <f>_xlfn.XLOOKUP(Table4[[#This Row],[Column1]],Table2[Column1],Table2[Column3])</f>
        <v>7.8184649999999996E-8</v>
      </c>
      <c r="AB1728">
        <f>(Table4[[#This Row],[old flux]]-Table4[[#This Row],[Column3]])/Table4[[#This Row],[old flux]]</f>
        <v>0</v>
      </c>
    </row>
    <row r="1729" spans="6:28" hidden="1" x14ac:dyDescent="0.2">
      <c r="F1729" t="s">
        <v>7480</v>
      </c>
      <c r="G1729">
        <f>_xlfn.XLOOKUP(SUBSTITUTE(Table6[[#This Row],[rxn]],"'",""),Table1[rxnid2],Table1[kapp (1/h)],MEDIAN(Table1[kapp (1/h)]))</f>
        <v>24803.684102600713</v>
      </c>
      <c r="J1729" t="s">
        <v>1839</v>
      </c>
      <c r="K1729" t="s">
        <v>415</v>
      </c>
      <c r="L1729">
        <v>6.97</v>
      </c>
      <c r="M1729" cm="1">
        <f t="array" ref="M1729">(_xlfn._xlws.FILTER(Table3[Column2],Table3[Column2]=Table2[[#This Row],[Column1]],"")=Table2[[#This Row],[Column1]])*Table2[[#This Row],[Column3]]</f>
        <v>0</v>
      </c>
      <c r="P1729" t="s">
        <v>3606</v>
      </c>
      <c r="Q1729" t="str">
        <f>SUBSTITUTE(Table3[[#This Row],[Column1]],"'","")</f>
        <v>RXN-GLNtps_v_FWD-YNL101W</v>
      </c>
      <c r="S1729" t="s">
        <v>1839</v>
      </c>
      <c r="T1729" t="s">
        <v>415</v>
      </c>
      <c r="U1729">
        <v>6.97</v>
      </c>
      <c r="V1729" cm="1">
        <f t="array" ref="V1729">(_xlfn._xlws.FILTER(Table3[Column2],Table3[Column2]=Table5[[#This Row],[Column1]],"")=Table5[[#This Row],[Column1]])*Table5[[#This Row],[Column3]]</f>
        <v>0</v>
      </c>
      <c r="X1729" t="s">
        <v>1525</v>
      </c>
      <c r="Y1729" t="s">
        <v>415</v>
      </c>
      <c r="Z1729">
        <v>7.7396290300000003E-7</v>
      </c>
      <c r="AA1729">
        <f>_xlfn.XLOOKUP(Table4[[#This Row],[Column1]],Table2[Column1],Table2[Column3])</f>
        <v>7.7396290300000003E-7</v>
      </c>
      <c r="AB1729">
        <f>(Table4[[#This Row],[old flux]]-Table4[[#This Row],[Column3]])/Table4[[#This Row],[old flux]]</f>
        <v>0</v>
      </c>
    </row>
    <row r="1730" spans="6:28" hidden="1" x14ac:dyDescent="0.2">
      <c r="F1730" t="s">
        <v>7481</v>
      </c>
      <c r="G1730">
        <f>_xlfn.XLOOKUP(SUBSTITUTE(Table6[[#This Row],[rxn]],"'",""),Table1[rxnid2],Table1[kapp (1/h)],MEDIAN(Table1[kapp (1/h)]))</f>
        <v>24803.684102600713</v>
      </c>
      <c r="J1730" t="s">
        <v>1840</v>
      </c>
      <c r="K1730" t="s">
        <v>415</v>
      </c>
      <c r="L1730">
        <v>0.59156383235841004</v>
      </c>
      <c r="M1730" cm="1">
        <f t="array" ref="M1730">(_xlfn._xlws.FILTER(Table3[Column2],Table3[Column2]=Table2[[#This Row],[Column1]],"")=Table2[[#This Row],[Column1]])*Table2[[#This Row],[Column3]]</f>
        <v>0</v>
      </c>
      <c r="P1730" t="s">
        <v>3607</v>
      </c>
      <c r="Q1730" t="str">
        <f>SUBSTITUTE(Table3[[#This Row],[Column1]],"'","")</f>
        <v>RXN-GLNtps_v_FWD-YKL146W</v>
      </c>
      <c r="S1730" t="s">
        <v>1840</v>
      </c>
      <c r="T1730" t="s">
        <v>415</v>
      </c>
      <c r="U1730">
        <v>0.59156383235841004</v>
      </c>
      <c r="V1730" cm="1">
        <f t="array" ref="V1730">(_xlfn._xlws.FILTER(Table3[Column2],Table3[Column2]=Table5[[#This Row],[Column1]],"")=Table5[[#This Row],[Column1]])*Table5[[#This Row],[Column3]]</f>
        <v>0</v>
      </c>
      <c r="X1730" t="s">
        <v>1526</v>
      </c>
      <c r="Y1730" t="s">
        <v>415</v>
      </c>
      <c r="Z1730">
        <v>1.2748802E-8</v>
      </c>
      <c r="AA1730">
        <f>_xlfn.XLOOKUP(Table4[[#This Row],[Column1]],Table2[Column1],Table2[Column3])</f>
        <v>1.2748802E-8</v>
      </c>
      <c r="AB1730">
        <f>(Table4[[#This Row],[old flux]]-Table4[[#This Row],[Column3]])/Table4[[#This Row],[old flux]]</f>
        <v>0</v>
      </c>
    </row>
    <row r="1731" spans="6:28" hidden="1" x14ac:dyDescent="0.2">
      <c r="F1731" t="s">
        <v>7482</v>
      </c>
      <c r="G1731">
        <f>_xlfn.XLOOKUP(SUBSTITUTE(Table6[[#This Row],[rxn]],"'",""),Table1[rxnid2],Table1[kapp (1/h)],MEDIAN(Table1[kapp (1/h)]))</f>
        <v>24803.684102600713</v>
      </c>
      <c r="J1731" t="s">
        <v>1841</v>
      </c>
      <c r="K1731" t="s">
        <v>415</v>
      </c>
      <c r="L1731">
        <v>0.21707250406145001</v>
      </c>
      <c r="M1731" cm="1">
        <f t="array" ref="M1731">(_xlfn._xlws.FILTER(Table3[Column2],Table3[Column2]=Table2[[#This Row],[Column1]],"")=Table2[[#This Row],[Column1]])*Table2[[#This Row],[Column3]]</f>
        <v>0</v>
      </c>
      <c r="P1731" t="s">
        <v>3608</v>
      </c>
      <c r="Q1731" t="str">
        <f>SUBSTITUTE(Table3[[#This Row],[Column1]],"'","")</f>
        <v>RXN-GLNtps_e_FWD-YPL265W</v>
      </c>
      <c r="S1731" t="s">
        <v>1841</v>
      </c>
      <c r="T1731" t="s">
        <v>415</v>
      </c>
      <c r="U1731">
        <v>0.21707250406145001</v>
      </c>
      <c r="V1731" cm="1">
        <f t="array" ref="V1731">(_xlfn._xlws.FILTER(Table3[Column2],Table3[Column2]=Table5[[#This Row],[Column1]],"")=Table5[[#This Row],[Column1]])*Table5[[#This Row],[Column3]]</f>
        <v>0</v>
      </c>
      <c r="X1731" t="s">
        <v>1527</v>
      </c>
      <c r="Y1731" t="s">
        <v>415</v>
      </c>
      <c r="Z1731">
        <v>1.9087615700000001E-7</v>
      </c>
      <c r="AA1731">
        <f>_xlfn.XLOOKUP(Table4[[#This Row],[Column1]],Table2[Column1],Table2[Column3])</f>
        <v>1.9087615700000001E-7</v>
      </c>
      <c r="AB1731">
        <f>(Table4[[#This Row],[old flux]]-Table4[[#This Row],[Column3]])/Table4[[#This Row],[old flux]]</f>
        <v>0</v>
      </c>
    </row>
    <row r="1732" spans="6:28" hidden="1" x14ac:dyDescent="0.2">
      <c r="F1732" t="s">
        <v>7483</v>
      </c>
      <c r="G1732">
        <f>_xlfn.XLOOKUP(SUBSTITUTE(Table6[[#This Row],[rxn]],"'",""),Table1[rxnid2],Table1[kapp (1/h)],MEDIAN(Table1[kapp (1/h)]))</f>
        <v>24803.684102600713</v>
      </c>
      <c r="J1732" t="s">
        <v>1842</v>
      </c>
      <c r="K1732" t="s">
        <v>415</v>
      </c>
      <c r="L1732">
        <v>3.1583844870010598</v>
      </c>
      <c r="M1732" cm="1">
        <f t="array" ref="M1732">(_xlfn._xlws.FILTER(Table3[Column2],Table3[Column2]=Table2[[#This Row],[Column1]],"")=Table2[[#This Row],[Column1]])*Table2[[#This Row],[Column3]]</f>
        <v>0</v>
      </c>
      <c r="P1732" t="s">
        <v>3609</v>
      </c>
      <c r="Q1732" t="str">
        <f>SUBSTITUTE(Table3[[#This Row],[Column1]],"'","")</f>
        <v>RXN-GLNtps_e_REV-YPL265W</v>
      </c>
      <c r="S1732" t="s">
        <v>1842</v>
      </c>
      <c r="T1732" t="s">
        <v>415</v>
      </c>
      <c r="U1732">
        <v>3.1583844870010598</v>
      </c>
      <c r="V1732" cm="1">
        <f t="array" ref="V1732">(_xlfn._xlws.FILTER(Table3[Column2],Table3[Column2]=Table5[[#This Row],[Column1]],"")=Table5[[#This Row],[Column1]])*Table5[[#This Row],[Column3]]</f>
        <v>0</v>
      </c>
      <c r="X1732" t="s">
        <v>1528</v>
      </c>
      <c r="Y1732" t="s">
        <v>415</v>
      </c>
      <c r="Z1732">
        <v>1.1267598E-8</v>
      </c>
      <c r="AA1732">
        <f>_xlfn.XLOOKUP(Table4[[#This Row],[Column1]],Table2[Column1],Table2[Column3])</f>
        <v>1.1267598E-8</v>
      </c>
      <c r="AB1732">
        <f>(Table4[[#This Row],[old flux]]-Table4[[#This Row],[Column3]])/Table4[[#This Row],[old flux]]</f>
        <v>0</v>
      </c>
    </row>
    <row r="1733" spans="6:28" hidden="1" x14ac:dyDescent="0.2">
      <c r="F1733" t="s">
        <v>7484</v>
      </c>
      <c r="G1733">
        <f>_xlfn.XLOOKUP(SUBSTITUTE(Table6[[#This Row],[rxn]],"'",""),Table1[rxnid2],Table1[kapp (1/h)],MEDIAN(Table1[kapp (1/h)]))</f>
        <v>24803.684102600713</v>
      </c>
      <c r="J1733" t="s">
        <v>1843</v>
      </c>
      <c r="K1733" t="s">
        <v>415</v>
      </c>
      <c r="L1733">
        <v>3.3265195857722002E-2</v>
      </c>
      <c r="M1733" cm="1">
        <f t="array" ref="M1733">(_xlfn._xlws.FILTER(Table3[Column2],Table3[Column2]=Table2[[#This Row],[Column1]],"")=Table2[[#This Row],[Column1]])*Table2[[#This Row],[Column3]]</f>
        <v>0</v>
      </c>
      <c r="P1733" t="s">
        <v>3610</v>
      </c>
      <c r="Q1733" t="str">
        <f>SUBSTITUTE(Table3[[#This Row],[Column1]],"'","")</f>
        <v>RXN-GLNtps_e_FWD-YDR508C</v>
      </c>
      <c r="S1733" t="s">
        <v>1843</v>
      </c>
      <c r="T1733" t="s">
        <v>415</v>
      </c>
      <c r="U1733">
        <v>3.3265195857722002E-2</v>
      </c>
      <c r="V1733" cm="1">
        <f t="array" ref="V1733">(_xlfn._xlws.FILTER(Table3[Column2],Table3[Column2]=Table5[[#This Row],[Column1]],"")=Table5[[#This Row],[Column1]])*Table5[[#This Row],[Column3]]</f>
        <v>0</v>
      </c>
      <c r="X1733" t="s">
        <v>1529</v>
      </c>
      <c r="Y1733" t="s">
        <v>415</v>
      </c>
      <c r="Z1733">
        <v>3.6132132299999999E-7</v>
      </c>
      <c r="AA1733">
        <f>_xlfn.XLOOKUP(Table4[[#This Row],[Column1]],Table2[Column1],Table2[Column3])</f>
        <v>3.6132132299999999E-7</v>
      </c>
      <c r="AB1733">
        <f>(Table4[[#This Row],[old flux]]-Table4[[#This Row],[Column3]])/Table4[[#This Row],[old flux]]</f>
        <v>0</v>
      </c>
    </row>
    <row r="1734" spans="6:28" hidden="1" x14ac:dyDescent="0.2">
      <c r="F1734" t="s">
        <v>7485</v>
      </c>
      <c r="G1734">
        <f>_xlfn.XLOOKUP(SUBSTITUTE(Table6[[#This Row],[rxn]],"'",""),Table1[rxnid2],Table1[kapp (1/h)],MEDIAN(Table1[kapp (1/h)]))</f>
        <v>24803.684102600713</v>
      </c>
      <c r="J1734" t="s">
        <v>1844</v>
      </c>
      <c r="K1734" t="s">
        <v>415</v>
      </c>
      <c r="L1734">
        <v>9.7536375439523995E-2</v>
      </c>
      <c r="M1734" cm="1">
        <f t="array" ref="M1734">(_xlfn._xlws.FILTER(Table3[Column2],Table3[Column2]=Table2[[#This Row],[Column1]],"")=Table2[[#This Row],[Column1]])*Table2[[#This Row],[Column3]]</f>
        <v>0</v>
      </c>
      <c r="P1734" t="s">
        <v>3611</v>
      </c>
      <c r="Q1734" t="str">
        <f>SUBSTITUTE(Table3[[#This Row],[Column1]],"'","")</f>
        <v>RXN-GLNtps_e_REV-YDR508C</v>
      </c>
      <c r="S1734" t="s">
        <v>1844</v>
      </c>
      <c r="T1734" t="s">
        <v>415</v>
      </c>
      <c r="U1734">
        <v>9.7536375439523995E-2</v>
      </c>
      <c r="V1734" cm="1">
        <f t="array" ref="V1734">(_xlfn._xlws.FILTER(Table3[Column2],Table3[Column2]=Table5[[#This Row],[Column1]],"")=Table5[[#This Row],[Column1]])*Table5[[#This Row],[Column3]]</f>
        <v>0</v>
      </c>
      <c r="X1734" t="s">
        <v>5603</v>
      </c>
      <c r="Y1734" t="s">
        <v>415</v>
      </c>
      <c r="Z1734">
        <v>2.7808729999999999E-9</v>
      </c>
      <c r="AA1734" t="e">
        <f>_xlfn.XLOOKUP(Table4[[#This Row],[Column1]],Table2[Column1],Table2[Column3])</f>
        <v>#N/A</v>
      </c>
      <c r="AB1734" t="e">
        <f>(Table4[[#This Row],[old flux]]-Table4[[#This Row],[Column3]])/Table4[[#This Row],[old flux]]</f>
        <v>#N/A</v>
      </c>
    </row>
    <row r="1735" spans="6:28" hidden="1" x14ac:dyDescent="0.2">
      <c r="F1735" t="s">
        <v>7486</v>
      </c>
      <c r="G1735">
        <f>_xlfn.XLOOKUP(SUBSTITUTE(Table6[[#This Row],[rxn]],"'",""),Table1[rxnid2],Table1[kapp (1/h)],MEDIAN(Table1[kapp (1/h)]))</f>
        <v>24803.684102600713</v>
      </c>
      <c r="J1735" t="s">
        <v>1845</v>
      </c>
      <c r="K1735" t="s">
        <v>415</v>
      </c>
      <c r="L1735">
        <v>9.2697614201199992E-3</v>
      </c>
      <c r="M1735" cm="1">
        <f t="array" ref="M1735">(_xlfn._xlws.FILTER(Table3[Column2],Table3[Column2]=Table2[[#This Row],[Column1]],"")=Table2[[#This Row],[Column1]])*Table2[[#This Row],[Column3]]</f>
        <v>0</v>
      </c>
      <c r="P1735" t="s">
        <v>3612</v>
      </c>
      <c r="Q1735" t="str">
        <f>SUBSTITUTE(Table3[[#This Row],[Column1]],"'","")</f>
        <v>RXN-GLNtps_e_FWD-YCL025C</v>
      </c>
      <c r="S1735" t="s">
        <v>1845</v>
      </c>
      <c r="T1735" t="s">
        <v>415</v>
      </c>
      <c r="U1735">
        <v>9.2697614201199992E-3</v>
      </c>
      <c r="V1735" cm="1">
        <f t="array" ref="V1735">(_xlfn._xlws.FILTER(Table3[Column2],Table3[Column2]=Table5[[#This Row],[Column1]],"")=Table5[[#This Row],[Column1]])*Table5[[#This Row],[Column3]]</f>
        <v>0</v>
      </c>
      <c r="X1735" t="s">
        <v>1530</v>
      </c>
      <c r="Y1735" t="s">
        <v>415</v>
      </c>
      <c r="Z1735">
        <v>2.4872378000000001E-8</v>
      </c>
      <c r="AA1735">
        <f>_xlfn.XLOOKUP(Table4[[#This Row],[Column1]],Table2[Column1],Table2[Column3])</f>
        <v>2.4872378000000001E-8</v>
      </c>
      <c r="AB1735">
        <f>(Table4[[#This Row],[old flux]]-Table4[[#This Row],[Column3]])/Table4[[#This Row],[old flux]]</f>
        <v>0</v>
      </c>
    </row>
    <row r="1736" spans="6:28" hidden="1" x14ac:dyDescent="0.2">
      <c r="F1736" t="s">
        <v>7487</v>
      </c>
      <c r="G1736">
        <f>_xlfn.XLOOKUP(SUBSTITUTE(Table6[[#This Row],[rxn]],"'",""),Table1[rxnid2],Table1[kapp (1/h)],MEDIAN(Table1[kapp (1/h)]))</f>
        <v>24803.684102600713</v>
      </c>
      <c r="J1736" t="s">
        <v>1846</v>
      </c>
      <c r="K1736" t="s">
        <v>415</v>
      </c>
      <c r="L1736">
        <v>3.5759718318866998E-2</v>
      </c>
      <c r="M1736" cm="1">
        <f t="array" ref="M1736">(_xlfn._xlws.FILTER(Table3[Column2],Table3[Column2]=Table2[[#This Row],[Column1]],"")=Table2[[#This Row],[Column1]])*Table2[[#This Row],[Column3]]</f>
        <v>0</v>
      </c>
      <c r="P1736" t="s">
        <v>3613</v>
      </c>
      <c r="Q1736" t="str">
        <f>SUBSTITUTE(Table3[[#This Row],[Column1]],"'","")</f>
        <v>RXN-GLNtps_e_REV-YCL025C</v>
      </c>
      <c r="S1736" t="s">
        <v>1846</v>
      </c>
      <c r="T1736" t="s">
        <v>415</v>
      </c>
      <c r="U1736">
        <v>3.5759718318866998E-2</v>
      </c>
      <c r="V1736" cm="1">
        <f t="array" ref="V1736">(_xlfn._xlws.FILTER(Table3[Column2],Table3[Column2]=Table5[[#This Row],[Column1]],"")=Table5[[#This Row],[Column1]])*Table5[[#This Row],[Column3]]</f>
        <v>0</v>
      </c>
      <c r="X1736" t="s">
        <v>1531</v>
      </c>
      <c r="Y1736" t="s">
        <v>415</v>
      </c>
      <c r="Z1736">
        <v>1.12410839E-7</v>
      </c>
      <c r="AA1736">
        <f>_xlfn.XLOOKUP(Table4[[#This Row],[Column1]],Table2[Column1],Table2[Column3])</f>
        <v>1.12410839E-7</v>
      </c>
      <c r="AB1736">
        <f>(Table4[[#This Row],[old flux]]-Table4[[#This Row],[Column3]])/Table4[[#This Row],[old flux]]</f>
        <v>0</v>
      </c>
    </row>
    <row r="1737" spans="6:28" hidden="1" x14ac:dyDescent="0.2">
      <c r="F1737" t="s">
        <v>7488</v>
      </c>
      <c r="G1737">
        <f>_xlfn.XLOOKUP(SUBSTITUTE(Table6[[#This Row],[rxn]],"'",""),Table1[rxnid2],Table1[kapp (1/h)],MEDIAN(Table1[kapp (1/h)]))</f>
        <v>24803.684102600713</v>
      </c>
      <c r="J1737" t="s">
        <v>1847</v>
      </c>
      <c r="K1737" t="s">
        <v>415</v>
      </c>
      <c r="L1737">
        <v>0.82098837159752602</v>
      </c>
      <c r="M1737" cm="1">
        <f t="array" ref="M1737">(_xlfn._xlws.FILTER(Table3[Column2],Table3[Column2]=Table2[[#This Row],[Column1]],"")=Table2[[#This Row],[Column1]])*Table2[[#This Row],[Column3]]</f>
        <v>0</v>
      </c>
      <c r="P1737" t="s">
        <v>3614</v>
      </c>
      <c r="Q1737" t="str">
        <f>SUBSTITUTE(Table3[[#This Row],[Column1]],"'","")</f>
        <v>RXN-HIStpa_v_FWD-YBR293W</v>
      </c>
      <c r="S1737" t="s">
        <v>1847</v>
      </c>
      <c r="T1737" t="s">
        <v>415</v>
      </c>
      <c r="U1737">
        <v>0.82098837159752602</v>
      </c>
      <c r="V1737" cm="1">
        <f t="array" ref="V1737">(_xlfn._xlws.FILTER(Table3[Column2],Table3[Column2]=Table5[[#This Row],[Column1]],"")=Table5[[#This Row],[Column1]])*Table5[[#This Row],[Column3]]</f>
        <v>0</v>
      </c>
      <c r="X1737" t="s">
        <v>1532</v>
      </c>
      <c r="Y1737" t="s">
        <v>415</v>
      </c>
      <c r="Z1737">
        <v>1.36975264E-7</v>
      </c>
      <c r="AA1737">
        <f>_xlfn.XLOOKUP(Table4[[#This Row],[Column1]],Table2[Column1],Table2[Column3])</f>
        <v>1.36975264E-7</v>
      </c>
      <c r="AB1737">
        <f>(Table4[[#This Row],[old flux]]-Table4[[#This Row],[Column3]])/Table4[[#This Row],[old flux]]</f>
        <v>0</v>
      </c>
    </row>
    <row r="1738" spans="6:28" hidden="1" x14ac:dyDescent="0.2">
      <c r="F1738" t="s">
        <v>7489</v>
      </c>
      <c r="G1738">
        <f>_xlfn.XLOOKUP(SUBSTITUTE(Table6[[#This Row],[rxn]],"'",""),Table1[rxnid2],Table1[kapp (1/h)],MEDIAN(Table1[kapp (1/h)]))</f>
        <v>24803.684102600713</v>
      </c>
      <c r="J1738" t="s">
        <v>1848</v>
      </c>
      <c r="K1738" t="s">
        <v>415</v>
      </c>
      <c r="L1738">
        <v>3.0633356051448399</v>
      </c>
      <c r="M1738" cm="1">
        <f t="array" ref="M1738">(_xlfn._xlws.FILTER(Table3[Column2],Table3[Column2]=Table2[[#This Row],[Column1]],"")=Table2[[#This Row],[Column1]])*Table2[[#This Row],[Column3]]</f>
        <v>0</v>
      </c>
      <c r="P1738" t="s">
        <v>3615</v>
      </c>
      <c r="Q1738" t="str">
        <f>SUBSTITUTE(Table3[[#This Row],[Column1]],"'","")</f>
        <v>RXN-HIStpa_v_FWD-YCL069W</v>
      </c>
      <c r="S1738" t="s">
        <v>1848</v>
      </c>
      <c r="T1738" t="s">
        <v>415</v>
      </c>
      <c r="U1738">
        <v>3.0633356051448399</v>
      </c>
      <c r="V1738" cm="1">
        <f t="array" ref="V1738">(_xlfn._xlws.FILTER(Table3[Column2],Table3[Column2]=Table5[[#This Row],[Column1]],"")=Table5[[#This Row],[Column1]])*Table5[[#This Row],[Column3]]</f>
        <v>0</v>
      </c>
      <c r="X1738" t="s">
        <v>1533</v>
      </c>
      <c r="Y1738" t="s">
        <v>415</v>
      </c>
      <c r="Z1738">
        <v>6.3413742999999995E-8</v>
      </c>
      <c r="AA1738">
        <f>_xlfn.XLOOKUP(Table4[[#This Row],[Column1]],Table2[Column1],Table2[Column3])</f>
        <v>6.3413742999999995E-8</v>
      </c>
      <c r="AB1738">
        <f>(Table4[[#This Row],[old flux]]-Table4[[#This Row],[Column3]])/Table4[[#This Row],[old flux]]</f>
        <v>0</v>
      </c>
    </row>
    <row r="1739" spans="6:28" hidden="1" x14ac:dyDescent="0.2">
      <c r="F1739" t="s">
        <v>7490</v>
      </c>
      <c r="G1739">
        <f>_xlfn.XLOOKUP(SUBSTITUTE(Table6[[#This Row],[rxn]],"'",""),Table1[rxnid2],Table1[kapp (1/h)],MEDIAN(Table1[kapp (1/h)]))</f>
        <v>24803.684102600713</v>
      </c>
      <c r="J1739" t="s">
        <v>1849</v>
      </c>
      <c r="K1739" t="s">
        <v>415</v>
      </c>
      <c r="L1739">
        <v>0.82325300588094796</v>
      </c>
      <c r="M1739" cm="1">
        <f t="array" ref="M1739">(_xlfn._xlws.FILTER(Table3[Column2],Table3[Column2]=Table2[[#This Row],[Column1]],"")=Table2[[#This Row],[Column1]])*Table2[[#This Row],[Column3]]</f>
        <v>0</v>
      </c>
      <c r="P1739" t="s">
        <v>3616</v>
      </c>
      <c r="Q1739" t="str">
        <f>SUBSTITUTE(Table3[[#This Row],[Column1]],"'","")</f>
        <v>RXN-HIStpa_v_FWD-YMR088C</v>
      </c>
      <c r="S1739" t="s">
        <v>1849</v>
      </c>
      <c r="T1739" t="s">
        <v>415</v>
      </c>
      <c r="U1739">
        <v>0.82325300588094796</v>
      </c>
      <c r="V1739" cm="1">
        <f t="array" ref="V1739">(_xlfn._xlws.FILTER(Table3[Column2],Table3[Column2]=Table5[[#This Row],[Column1]],"")=Table5[[#This Row],[Column1]])*Table5[[#This Row],[Column3]]</f>
        <v>0</v>
      </c>
      <c r="X1739" t="s">
        <v>1534</v>
      </c>
      <c r="Y1739" t="s">
        <v>415</v>
      </c>
      <c r="Z1739">
        <v>2.4704873399999999E-7</v>
      </c>
      <c r="AA1739">
        <f>_xlfn.XLOOKUP(Table4[[#This Row],[Column1]],Table2[Column1],Table2[Column3])</f>
        <v>2.4704873399999999E-7</v>
      </c>
      <c r="AB1739">
        <f>(Table4[[#This Row],[old flux]]-Table4[[#This Row],[Column3]])/Table4[[#This Row],[old flux]]</f>
        <v>0</v>
      </c>
    </row>
    <row r="1740" spans="6:28" hidden="1" x14ac:dyDescent="0.2">
      <c r="F1740" t="s">
        <v>7491</v>
      </c>
      <c r="G1740">
        <f>_xlfn.XLOOKUP(SUBSTITUTE(Table6[[#This Row],[rxn]],"'",""),Table1[rxnid2],Table1[kapp (1/h)],MEDIAN(Table1[kapp (1/h)]))</f>
        <v>24803.684102600713</v>
      </c>
      <c r="J1740" t="s">
        <v>1850</v>
      </c>
      <c r="K1740" t="s">
        <v>415</v>
      </c>
      <c r="L1740">
        <v>0.70705265530719297</v>
      </c>
      <c r="M1740" cm="1">
        <f t="array" ref="M1740">(_xlfn._xlws.FILTER(Table3[Column2],Table3[Column2]=Table2[[#This Row],[Column1]],"")=Table2[[#This Row],[Column1]])*Table2[[#This Row],[Column3]]</f>
        <v>0</v>
      </c>
      <c r="P1740" t="s">
        <v>3617</v>
      </c>
      <c r="Q1740" t="str">
        <f>SUBSTITUTE(Table3[[#This Row],[Column1]],"'","")</f>
        <v>RXN-HIStpa_v_FWD-YOL092W</v>
      </c>
      <c r="S1740" t="s">
        <v>1850</v>
      </c>
      <c r="T1740" t="s">
        <v>415</v>
      </c>
      <c r="U1740">
        <v>0.70705265530719297</v>
      </c>
      <c r="V1740" cm="1">
        <f t="array" ref="V1740">(_xlfn._xlws.FILTER(Table3[Column2],Table3[Column2]=Table5[[#This Row],[Column1]],"")=Table5[[#This Row],[Column1]])*Table5[[#This Row],[Column3]]</f>
        <v>0</v>
      </c>
      <c r="X1740" t="s">
        <v>1535</v>
      </c>
      <c r="Y1740" t="s">
        <v>415</v>
      </c>
      <c r="Z1740">
        <v>9.8450914399999998E-7</v>
      </c>
      <c r="AA1740">
        <f>_xlfn.XLOOKUP(Table4[[#This Row],[Column1]],Table2[Column1],Table2[Column3])</f>
        <v>9.8450914399999998E-7</v>
      </c>
      <c r="AB1740">
        <f>(Table4[[#This Row],[old flux]]-Table4[[#This Row],[Column3]])/Table4[[#This Row],[old flux]]</f>
        <v>0</v>
      </c>
    </row>
    <row r="1741" spans="6:28" hidden="1" x14ac:dyDescent="0.2">
      <c r="F1741" t="s">
        <v>7492</v>
      </c>
      <c r="G1741">
        <f>_xlfn.XLOOKUP(SUBSTITUTE(Table6[[#This Row],[rxn]],"'",""),Table1[rxnid2],Table1[kapp (1/h)],MEDIAN(Table1[kapp (1/h)]))</f>
        <v>24803.684102600713</v>
      </c>
      <c r="J1741" t="s">
        <v>1851</v>
      </c>
      <c r="K1741" t="s">
        <v>415</v>
      </c>
      <c r="L1741">
        <v>0.81469542020293195</v>
      </c>
      <c r="M1741" cm="1">
        <f t="array" ref="M1741">(_xlfn._xlws.FILTER(Table3[Column2],Table3[Column2]=Table2[[#This Row],[Column1]],"")=Table2[[#This Row],[Column1]])*Table2[[#This Row],[Column3]]</f>
        <v>0</v>
      </c>
      <c r="P1741" t="s">
        <v>3618</v>
      </c>
      <c r="Q1741" t="str">
        <f>SUBSTITUTE(Table3[[#This Row],[Column1]],"'","")</f>
        <v>RXN-HIStps_e_FWD-YGR191W</v>
      </c>
      <c r="S1741" t="s">
        <v>1851</v>
      </c>
      <c r="T1741" t="s">
        <v>415</v>
      </c>
      <c r="U1741">
        <v>0.81469542020293195</v>
      </c>
      <c r="V1741" cm="1">
        <f t="array" ref="V1741">(_xlfn._xlws.FILTER(Table3[Column2],Table3[Column2]=Table5[[#This Row],[Column1]],"")=Table5[[#This Row],[Column1]])*Table5[[#This Row],[Column3]]</f>
        <v>0</v>
      </c>
      <c r="X1741" t="s">
        <v>1536</v>
      </c>
      <c r="Y1741" t="s">
        <v>415</v>
      </c>
      <c r="Z1741">
        <v>4.8239898000000001E-8</v>
      </c>
      <c r="AA1741">
        <f>_xlfn.XLOOKUP(Table4[[#This Row],[Column1]],Table2[Column1],Table2[Column3])</f>
        <v>4.8239898000000001E-8</v>
      </c>
      <c r="AB1741">
        <f>(Table4[[#This Row],[old flux]]-Table4[[#This Row],[Column3]])/Table4[[#This Row],[old flux]]</f>
        <v>0</v>
      </c>
    </row>
    <row r="1742" spans="6:28" hidden="1" x14ac:dyDescent="0.2">
      <c r="F1742" t="s">
        <v>7493</v>
      </c>
      <c r="G1742">
        <f>_xlfn.XLOOKUP(SUBSTITUTE(Table6[[#This Row],[rxn]],"'",""),Table1[rxnid2],Table1[kapp (1/h)],MEDIAN(Table1[kapp (1/h)]))</f>
        <v>24803.684102600713</v>
      </c>
      <c r="J1742" t="s">
        <v>1852</v>
      </c>
      <c r="K1742" t="s">
        <v>415</v>
      </c>
      <c r="L1742">
        <v>0.45691784765690302</v>
      </c>
      <c r="M1742" cm="1">
        <f t="array" ref="M1742">(_xlfn._xlws.FILTER(Table3[Column2],Table3[Column2]=Table2[[#This Row],[Column1]],"")=Table2[[#This Row],[Column1]])*Table2[[#This Row],[Column3]]</f>
        <v>0</v>
      </c>
      <c r="P1742" t="s">
        <v>3619</v>
      </c>
      <c r="Q1742" t="str">
        <f>SUBSTITUTE(Table3[[#This Row],[Column1]],"'","")</f>
        <v>RXN-HIStps_e_REV-YGR191W</v>
      </c>
      <c r="S1742" t="s">
        <v>1852</v>
      </c>
      <c r="T1742" t="s">
        <v>415</v>
      </c>
      <c r="U1742">
        <v>0.45691784765690302</v>
      </c>
      <c r="V1742" cm="1">
        <f t="array" ref="V1742">(_xlfn._xlws.FILTER(Table3[Column2],Table3[Column2]=Table5[[#This Row],[Column1]],"")=Table5[[#This Row],[Column1]])*Table5[[#This Row],[Column3]]</f>
        <v>0</v>
      </c>
      <c r="X1742" t="s">
        <v>1537</v>
      </c>
      <c r="Y1742" t="s">
        <v>415</v>
      </c>
      <c r="Z1742">
        <v>4.1180434700000001E-7</v>
      </c>
      <c r="AA1742">
        <f>_xlfn.XLOOKUP(Table4[[#This Row],[Column1]],Table2[Column1],Table2[Column3])</f>
        <v>4.1180434700000001E-7</v>
      </c>
      <c r="AB1742">
        <f>(Table4[[#This Row],[old flux]]-Table4[[#This Row],[Column3]])/Table4[[#This Row],[old flux]]</f>
        <v>0</v>
      </c>
    </row>
    <row r="1743" spans="6:28" hidden="1" x14ac:dyDescent="0.2">
      <c r="F1743" t="s">
        <v>7494</v>
      </c>
      <c r="G1743">
        <f>_xlfn.XLOOKUP(SUBSTITUTE(Table6[[#This Row],[rxn]],"'",""),Table1[rxnid2],Table1[kapp (1/h)],MEDIAN(Table1[kapp (1/h)]))</f>
        <v>24803.684102600713</v>
      </c>
      <c r="J1743" t="s">
        <v>1853</v>
      </c>
      <c r="K1743" t="s">
        <v>415</v>
      </c>
      <c r="L1743">
        <v>0.39</v>
      </c>
      <c r="M1743" cm="1">
        <f t="array" ref="M1743">(_xlfn._xlws.FILTER(Table3[Column2],Table3[Column2]=Table2[[#This Row],[Column1]],"")=Table2[[#This Row],[Column1]])*Table2[[#This Row],[Column3]]</f>
        <v>0</v>
      </c>
      <c r="P1743" t="s">
        <v>3620</v>
      </c>
      <c r="Q1743" t="str">
        <f>SUBSTITUTE(Table3[[#This Row],[Column1]],"'","")</f>
        <v>RXN-HIStps_e_FWD-YBR069C</v>
      </c>
      <c r="S1743" t="s">
        <v>1853</v>
      </c>
      <c r="T1743" t="s">
        <v>415</v>
      </c>
      <c r="U1743">
        <v>0.39</v>
      </c>
      <c r="V1743" cm="1">
        <f t="array" ref="V1743">(_xlfn._xlws.FILTER(Table3[Column2],Table3[Column2]=Table5[[#This Row],[Column1]],"")=Table5[[#This Row],[Column1]])*Table5[[#This Row],[Column3]]</f>
        <v>0</v>
      </c>
      <c r="X1743" t="s">
        <v>1538</v>
      </c>
      <c r="Y1743" t="s">
        <v>415</v>
      </c>
      <c r="Z1743">
        <v>8.6322171200000004E-7</v>
      </c>
      <c r="AA1743">
        <f>_xlfn.XLOOKUP(Table4[[#This Row],[Column1]],Table2[Column1],Table2[Column3])</f>
        <v>8.6322171200000004E-7</v>
      </c>
      <c r="AB1743">
        <f>(Table4[[#This Row],[old flux]]-Table4[[#This Row],[Column3]])/Table4[[#This Row],[old flux]]</f>
        <v>0</v>
      </c>
    </row>
    <row r="1744" spans="6:28" hidden="1" x14ac:dyDescent="0.2">
      <c r="F1744" t="s">
        <v>7495</v>
      </c>
      <c r="G1744">
        <f>_xlfn.XLOOKUP(SUBSTITUTE(Table6[[#This Row],[rxn]],"'",""),Table1[rxnid2],Table1[kapp (1/h)],MEDIAN(Table1[kapp (1/h)]))</f>
        <v>24803.684102600713</v>
      </c>
      <c r="J1744" t="s">
        <v>1854</v>
      </c>
      <c r="K1744" t="s">
        <v>415</v>
      </c>
      <c r="L1744">
        <v>0.37810383761639199</v>
      </c>
      <c r="M1744" cm="1">
        <f t="array" ref="M1744">(_xlfn._xlws.FILTER(Table3[Column2],Table3[Column2]=Table2[[#This Row],[Column1]],"")=Table2[[#This Row],[Column1]])*Table2[[#This Row],[Column3]]</f>
        <v>0</v>
      </c>
      <c r="P1744" t="s">
        <v>3621</v>
      </c>
      <c r="Q1744" t="str">
        <f>SUBSTITUTE(Table3[[#This Row],[Column1]],"'","")</f>
        <v>RXN-HIStps_e_REV-YBR069C</v>
      </c>
      <c r="S1744" t="s">
        <v>1854</v>
      </c>
      <c r="T1744" t="s">
        <v>415</v>
      </c>
      <c r="U1744">
        <v>0.37810383761639199</v>
      </c>
      <c r="V1744" cm="1">
        <f t="array" ref="V1744">(_xlfn._xlws.FILTER(Table3[Column2],Table3[Column2]=Table5[[#This Row],[Column1]],"")=Table5[[#This Row],[Column1]])*Table5[[#This Row],[Column3]]</f>
        <v>0</v>
      </c>
      <c r="X1744" t="s">
        <v>5604</v>
      </c>
      <c r="Y1744" t="s">
        <v>415</v>
      </c>
      <c r="Z1744">
        <v>2.1966109999999998E-9</v>
      </c>
      <c r="AA1744" t="e">
        <f>_xlfn.XLOOKUP(Table4[[#This Row],[Column1]],Table2[Column1],Table2[Column3])</f>
        <v>#N/A</v>
      </c>
      <c r="AB1744" t="e">
        <f>(Table4[[#This Row],[old flux]]-Table4[[#This Row],[Column3]])/Table4[[#This Row],[old flux]]</f>
        <v>#N/A</v>
      </c>
    </row>
    <row r="1745" spans="6:28" hidden="1" x14ac:dyDescent="0.2">
      <c r="F1745" t="s">
        <v>7496</v>
      </c>
      <c r="G1745">
        <f>_xlfn.XLOOKUP(SUBSTITUTE(Table6[[#This Row],[rxn]],"'",""),Table1[rxnid2],Table1[kapp (1/h)],MEDIAN(Table1[kapp (1/h)]))</f>
        <v>24803.684102600713</v>
      </c>
      <c r="J1745" t="s">
        <v>1855</v>
      </c>
      <c r="K1745" t="s">
        <v>415</v>
      </c>
      <c r="L1745">
        <v>0.25523621145557901</v>
      </c>
      <c r="M1745" cm="1">
        <f t="array" ref="M1745">(_xlfn._xlws.FILTER(Table3[Column2],Table3[Column2]=Table2[[#This Row],[Column1]],"")=Table2[[#This Row],[Column1]])*Table2[[#This Row],[Column3]]</f>
        <v>0</v>
      </c>
      <c r="P1745" t="s">
        <v>3622</v>
      </c>
      <c r="Q1745" t="str">
        <f>SUBSTITUTE(Table3[[#This Row],[Column1]],"'","")</f>
        <v>RXN-ILEt_c_v_FWD-YCL038C</v>
      </c>
      <c r="S1745" t="s">
        <v>1855</v>
      </c>
      <c r="T1745" t="s">
        <v>415</v>
      </c>
      <c r="U1745">
        <v>0.25523621145557901</v>
      </c>
      <c r="V1745" cm="1">
        <f t="array" ref="V1745">(_xlfn._xlws.FILTER(Table3[Column2],Table3[Column2]=Table5[[#This Row],[Column1]],"")=Table5[[#This Row],[Column1]])*Table5[[#This Row],[Column3]]</f>
        <v>0</v>
      </c>
      <c r="X1745" t="s">
        <v>1539</v>
      </c>
      <c r="Y1745" t="s">
        <v>415</v>
      </c>
      <c r="Z1745">
        <v>5.9112770000000001E-8</v>
      </c>
      <c r="AA1745">
        <f>_xlfn.XLOOKUP(Table4[[#This Row],[Column1]],Table2[Column1],Table2[Column3])</f>
        <v>5.9112770000000001E-8</v>
      </c>
      <c r="AB1745">
        <f>(Table4[[#This Row],[old flux]]-Table4[[#This Row],[Column3]])/Table4[[#This Row],[old flux]]</f>
        <v>0</v>
      </c>
    </row>
    <row r="1746" spans="6:28" hidden="1" x14ac:dyDescent="0.2">
      <c r="F1746" t="s">
        <v>7497</v>
      </c>
      <c r="G1746">
        <f>_xlfn.XLOOKUP(SUBSTITUTE(Table6[[#This Row],[rxn]],"'",""),Table1[rxnid2],Table1[kapp (1/h)],MEDIAN(Table1[kapp (1/h)]))</f>
        <v>24803.684102600713</v>
      </c>
      <c r="J1746" t="s">
        <v>1856</v>
      </c>
      <c r="K1746" t="s">
        <v>415</v>
      </c>
      <c r="L1746">
        <v>0.25523647310464997</v>
      </c>
      <c r="M1746" cm="1">
        <f t="array" ref="M1746">(_xlfn._xlws.FILTER(Table3[Column2],Table3[Column2]=Table2[[#This Row],[Column1]],"")=Table2[[#This Row],[Column1]])*Table2[[#This Row],[Column3]]</f>
        <v>0</v>
      </c>
      <c r="P1746" t="s">
        <v>3623</v>
      </c>
      <c r="Q1746" t="str">
        <f>SUBSTITUTE(Table3[[#This Row],[Column1]],"'","")</f>
        <v>RXN-ILEt_c_v_REV-YCL038C</v>
      </c>
      <c r="S1746" t="s">
        <v>1856</v>
      </c>
      <c r="T1746" t="s">
        <v>415</v>
      </c>
      <c r="U1746">
        <v>0.25523647310464997</v>
      </c>
      <c r="V1746" cm="1">
        <f t="array" ref="V1746">(_xlfn._xlws.FILTER(Table3[Column2],Table3[Column2]=Table5[[#This Row],[Column1]],"")=Table5[[#This Row],[Column1]])*Table5[[#This Row],[Column3]]</f>
        <v>0</v>
      </c>
      <c r="X1746" t="s">
        <v>1540</v>
      </c>
      <c r="Y1746" t="s">
        <v>415</v>
      </c>
      <c r="Z1746">
        <v>3.4281393E-7</v>
      </c>
      <c r="AA1746">
        <f>_xlfn.XLOOKUP(Table4[[#This Row],[Column1]],Table2[Column1],Table2[Column3])</f>
        <v>3.4281393E-7</v>
      </c>
      <c r="AB1746">
        <f>(Table4[[#This Row],[old flux]]-Table4[[#This Row],[Column3]])/Table4[[#This Row],[old flux]]</f>
        <v>0</v>
      </c>
    </row>
    <row r="1747" spans="6:28" hidden="1" x14ac:dyDescent="0.2">
      <c r="F1747" t="s">
        <v>7498</v>
      </c>
      <c r="G1747">
        <f>_xlfn.XLOOKUP(SUBSTITUTE(Table6[[#This Row],[rxn]],"'",""),Table1[rxnid2],Table1[kapp (1/h)],MEDIAN(Table1[kapp (1/h)]))</f>
        <v>24803.684102600713</v>
      </c>
      <c r="J1747" t="s">
        <v>1857</v>
      </c>
      <c r="K1747" t="s">
        <v>415</v>
      </c>
      <c r="L1747">
        <v>0.37810518330392301</v>
      </c>
      <c r="M1747" cm="1">
        <f t="array" ref="M1747">(_xlfn._xlws.FILTER(Table3[Column2],Table3[Column2]=Table2[[#This Row],[Column1]],"")=Table2[[#This Row],[Column1]])*Table2[[#This Row],[Column3]]</f>
        <v>0</v>
      </c>
      <c r="P1747" t="s">
        <v>3624</v>
      </c>
      <c r="Q1747" t="str">
        <f>SUBSTITUTE(Table3[[#This Row],[Column1]],"'","")</f>
        <v>RXN-ILEtpa_v_FWD-YJR001W</v>
      </c>
      <c r="S1747" t="s">
        <v>1857</v>
      </c>
      <c r="T1747" t="s">
        <v>415</v>
      </c>
      <c r="U1747">
        <v>0.37810518330392301</v>
      </c>
      <c r="V1747" cm="1">
        <f t="array" ref="V1747">(_xlfn._xlws.FILTER(Table3[Column2],Table3[Column2]=Table5[[#This Row],[Column1]],"")=Table5[[#This Row],[Column1]])*Table5[[#This Row],[Column3]]</f>
        <v>0</v>
      </c>
      <c r="X1747" t="s">
        <v>1541</v>
      </c>
      <c r="Y1747" t="s">
        <v>415</v>
      </c>
      <c r="Z1747">
        <v>9.1242892309999996E-6</v>
      </c>
      <c r="AA1747">
        <f>_xlfn.XLOOKUP(Table4[[#This Row],[Column1]],Table2[Column1],Table2[Column3])</f>
        <v>9.1242892309999996E-6</v>
      </c>
      <c r="AB1747">
        <f>(Table4[[#This Row],[old flux]]-Table4[[#This Row],[Column3]])/Table4[[#This Row],[old flux]]</f>
        <v>0</v>
      </c>
    </row>
    <row r="1748" spans="6:28" hidden="1" x14ac:dyDescent="0.2">
      <c r="F1748" t="s">
        <v>7499</v>
      </c>
      <c r="G1748">
        <f>_xlfn.XLOOKUP(SUBSTITUTE(Table6[[#This Row],[rxn]],"'",""),Table1[rxnid2],Table1[kapp (1/h)],MEDIAN(Table1[kapp (1/h)]))</f>
        <v>24803.684102600713</v>
      </c>
      <c r="J1748" t="s">
        <v>1858</v>
      </c>
      <c r="K1748" t="s">
        <v>415</v>
      </c>
      <c r="L1748">
        <v>2.54</v>
      </c>
      <c r="M1748" cm="1">
        <f t="array" ref="M1748">(_xlfn._xlws.FILTER(Table3[Column2],Table3[Column2]=Table2[[#This Row],[Column1]],"")=Table2[[#This Row],[Column1]])*Table2[[#This Row],[Column3]]</f>
        <v>0</v>
      </c>
      <c r="P1748" t="s">
        <v>3625</v>
      </c>
      <c r="Q1748" t="str">
        <f>SUBSTITUTE(Table3[[#This Row],[Column1]],"'","")</f>
        <v>RXN-ILEtps_v_FWD-YNL101W</v>
      </c>
      <c r="S1748" t="s">
        <v>1858</v>
      </c>
      <c r="T1748" t="s">
        <v>415</v>
      </c>
      <c r="U1748">
        <v>2.54</v>
      </c>
      <c r="V1748" cm="1">
        <f t="array" ref="V1748">(_xlfn._xlws.FILTER(Table3[Column2],Table3[Column2]=Table5[[#This Row],[Column1]],"")=Table5[[#This Row],[Column1]])*Table5[[#This Row],[Column3]]</f>
        <v>0</v>
      </c>
      <c r="X1748" t="s">
        <v>1542</v>
      </c>
      <c r="Y1748" t="s">
        <v>415</v>
      </c>
      <c r="Z1748">
        <v>1.9940541999999999E-8</v>
      </c>
      <c r="AA1748">
        <f>_xlfn.XLOOKUP(Table4[[#This Row],[Column1]],Table2[Column1],Table2[Column3])</f>
        <v>1.9940541999999999E-8</v>
      </c>
      <c r="AB1748">
        <f>(Table4[[#This Row],[old flux]]-Table4[[#This Row],[Column3]])/Table4[[#This Row],[old flux]]</f>
        <v>0</v>
      </c>
    </row>
    <row r="1749" spans="6:28" hidden="1" x14ac:dyDescent="0.2">
      <c r="F1749" t="s">
        <v>7500</v>
      </c>
      <c r="G1749">
        <f>_xlfn.XLOOKUP(SUBSTITUTE(Table6[[#This Row],[rxn]],"'",""),Table1[rxnid2],Table1[kapp (1/h)],MEDIAN(Table1[kapp (1/h)]))</f>
        <v>24803.684102600713</v>
      </c>
      <c r="J1749" t="s">
        <v>1859</v>
      </c>
      <c r="K1749" t="s">
        <v>415</v>
      </c>
      <c r="L1749">
        <v>0.128844253705275</v>
      </c>
      <c r="M1749" cm="1">
        <f t="array" ref="M1749">(_xlfn._xlws.FILTER(Table3[Column2],Table3[Column2]=Table2[[#This Row],[Column1]],"")=Table2[[#This Row],[Column1]])*Table2[[#This Row],[Column3]]</f>
        <v>0</v>
      </c>
      <c r="P1749" t="s">
        <v>3626</v>
      </c>
      <c r="Q1749" t="str">
        <f>SUBSTITUTE(Table3[[#This Row],[Column1]],"'","")</f>
        <v>RXN-ILEtps_v_FWD-YKL146W</v>
      </c>
      <c r="S1749" t="s">
        <v>1859</v>
      </c>
      <c r="T1749" t="s">
        <v>415</v>
      </c>
      <c r="U1749">
        <v>0.128844253705275</v>
      </c>
      <c r="V1749" cm="1">
        <f t="array" ref="V1749">(_xlfn._xlws.FILTER(Table3[Column2],Table3[Column2]=Table5[[#This Row],[Column1]],"")=Table5[[#This Row],[Column1]])*Table5[[#This Row],[Column3]]</f>
        <v>0</v>
      </c>
      <c r="X1749" t="s">
        <v>5605</v>
      </c>
      <c r="Y1749" t="s">
        <v>415</v>
      </c>
      <c r="Z1749">
        <v>3.3998830000000002E-9</v>
      </c>
      <c r="AA1749" t="e">
        <f>_xlfn.XLOOKUP(Table4[[#This Row],[Column1]],Table2[Column1],Table2[Column3])</f>
        <v>#N/A</v>
      </c>
      <c r="AB1749" t="e">
        <f>(Table4[[#This Row],[old flux]]-Table4[[#This Row],[Column3]])/Table4[[#This Row],[old flux]]</f>
        <v>#N/A</v>
      </c>
    </row>
    <row r="1750" spans="6:28" hidden="1" x14ac:dyDescent="0.2">
      <c r="F1750" t="s">
        <v>7501</v>
      </c>
      <c r="G1750">
        <f>_xlfn.XLOOKUP(SUBSTITUTE(Table6[[#This Row],[rxn]],"'",""),Table1[rxnid2],Table1[kapp (1/h)],MEDIAN(Table1[kapp (1/h)]))</f>
        <v>24803.684102600713</v>
      </c>
      <c r="J1750" t="s">
        <v>1860</v>
      </c>
      <c r="K1750" t="s">
        <v>415</v>
      </c>
      <c r="L1750">
        <v>1.139174771032E-2</v>
      </c>
      <c r="M1750" cm="1">
        <f t="array" ref="M1750">(_xlfn._xlws.FILTER(Table3[Column2],Table3[Column2]=Table2[[#This Row],[Column1]],"")=Table2[[#This Row],[Column1]])*Table2[[#This Row],[Column3]]</f>
        <v>0</v>
      </c>
      <c r="P1750" t="s">
        <v>3627</v>
      </c>
      <c r="Q1750" t="str">
        <f>SUBSTITUTE(Table3[[#This Row],[Column1]],"'","")</f>
        <v>RXN-ILEtps_e_FWD-YBR068C</v>
      </c>
      <c r="S1750" t="s">
        <v>1860</v>
      </c>
      <c r="T1750" t="s">
        <v>415</v>
      </c>
      <c r="U1750">
        <v>1.139174771032E-2</v>
      </c>
      <c r="V1750" cm="1">
        <f t="array" ref="V1750">(_xlfn._xlws.FILTER(Table3[Column2],Table3[Column2]=Table5[[#This Row],[Column1]],"")=Table5[[#This Row],[Column1]])*Table5[[#This Row],[Column3]]</f>
        <v>0</v>
      </c>
      <c r="X1750" t="s">
        <v>1543</v>
      </c>
      <c r="Y1750" t="s">
        <v>415</v>
      </c>
      <c r="Z1750">
        <v>5.33500977E-7</v>
      </c>
      <c r="AA1750">
        <f>_xlfn.XLOOKUP(Table4[[#This Row],[Column1]],Table2[Column1],Table2[Column3])</f>
        <v>5.33500977E-7</v>
      </c>
      <c r="AB1750">
        <f>(Table4[[#This Row],[old flux]]-Table4[[#This Row],[Column3]])/Table4[[#This Row],[old flux]]</f>
        <v>0</v>
      </c>
    </row>
    <row r="1751" spans="6:28" hidden="1" x14ac:dyDescent="0.2">
      <c r="F1751" t="s">
        <v>7502</v>
      </c>
      <c r="G1751">
        <f>_xlfn.XLOOKUP(SUBSTITUTE(Table6[[#This Row],[rxn]],"'",""),Table1[rxnid2],Table1[kapp (1/h)],MEDIAN(Table1[kapp (1/h)]))</f>
        <v>24803.684102600713</v>
      </c>
      <c r="J1751" t="s">
        <v>1861</v>
      </c>
      <c r="K1751" t="s">
        <v>415</v>
      </c>
      <c r="L1751">
        <v>6.6587160891753996E-2</v>
      </c>
      <c r="M1751" cm="1">
        <f t="array" ref="M1751">(_xlfn._xlws.FILTER(Table3[Column2],Table3[Column2]=Table2[[#This Row],[Column1]],"")=Table2[[#This Row],[Column1]])*Table2[[#This Row],[Column3]]</f>
        <v>0</v>
      </c>
      <c r="P1751" t="s">
        <v>3628</v>
      </c>
      <c r="Q1751" t="str">
        <f>SUBSTITUTE(Table3[[#This Row],[Column1]],"'","")</f>
        <v>RXN-ILEtps_e_REV-YBR068C</v>
      </c>
      <c r="S1751" t="s">
        <v>1861</v>
      </c>
      <c r="T1751" t="s">
        <v>415</v>
      </c>
      <c r="U1751">
        <v>6.6587160891753996E-2</v>
      </c>
      <c r="V1751" cm="1">
        <f t="array" ref="V1751">(_xlfn._xlws.FILTER(Table3[Column2],Table3[Column2]=Table5[[#This Row],[Column1]],"")=Table5[[#This Row],[Column1]])*Table5[[#This Row],[Column3]]</f>
        <v>0</v>
      </c>
      <c r="X1751" t="s">
        <v>5606</v>
      </c>
      <c r="Y1751" t="s">
        <v>415</v>
      </c>
      <c r="Z1751">
        <v>9.0284390000000008E-9</v>
      </c>
      <c r="AA1751" t="e">
        <f>_xlfn.XLOOKUP(Table4[[#This Row],[Column1]],Table2[Column1],Table2[Column3])</f>
        <v>#N/A</v>
      </c>
      <c r="AB1751" t="e">
        <f>(Table4[[#This Row],[old flux]]-Table4[[#This Row],[Column3]])/Table4[[#This Row],[old flux]]</f>
        <v>#N/A</v>
      </c>
    </row>
    <row r="1752" spans="6:28" hidden="1" x14ac:dyDescent="0.2">
      <c r="F1752" t="s">
        <v>7503</v>
      </c>
      <c r="G1752">
        <f>_xlfn.XLOOKUP(SUBSTITUTE(Table6[[#This Row],[rxn]],"'",""),Table1[rxnid2],Table1[kapp (1/h)],MEDIAN(Table1[kapp (1/h)]))</f>
        <v>24803.684102600713</v>
      </c>
      <c r="J1752" t="s">
        <v>1862</v>
      </c>
      <c r="K1752" t="s">
        <v>415</v>
      </c>
      <c r="L1752">
        <v>60.480428666427898</v>
      </c>
      <c r="M1752" cm="1">
        <f t="array" ref="M1752">(_xlfn._xlws.FILTER(Table3[Column2],Table3[Column2]=Table2[[#This Row],[Column1]],"")=Table2[[#This Row],[Column1]])*Table2[[#This Row],[Column3]]</f>
        <v>0</v>
      </c>
      <c r="P1752" t="s">
        <v>3629</v>
      </c>
      <c r="Q1752" t="str">
        <f>SUBSTITUTE(Table3[[#This Row],[Column1]],"'","")</f>
        <v>RXN-ILEtps_e_FWD-YDR046C</v>
      </c>
      <c r="S1752" t="s">
        <v>1862</v>
      </c>
      <c r="T1752" t="s">
        <v>415</v>
      </c>
      <c r="U1752">
        <v>60.480428666427898</v>
      </c>
      <c r="V1752" cm="1">
        <f t="array" ref="V1752">(_xlfn._xlws.FILTER(Table3[Column2],Table3[Column2]=Table5[[#This Row],[Column1]],"")=Table5[[#This Row],[Column1]])*Table5[[#This Row],[Column3]]</f>
        <v>0</v>
      </c>
      <c r="X1752" t="s">
        <v>5607</v>
      </c>
      <c r="Y1752" t="s">
        <v>415</v>
      </c>
      <c r="Z1752">
        <v>2.036707E-9</v>
      </c>
      <c r="AA1752" t="e">
        <f>_xlfn.XLOOKUP(Table4[[#This Row],[Column1]],Table2[Column1],Table2[Column3])</f>
        <v>#N/A</v>
      </c>
      <c r="AB1752" t="e">
        <f>(Table4[[#This Row],[old flux]]-Table4[[#This Row],[Column3]])/Table4[[#This Row],[old flux]]</f>
        <v>#N/A</v>
      </c>
    </row>
    <row r="1753" spans="6:28" hidden="1" x14ac:dyDescent="0.2">
      <c r="F1753" t="s">
        <v>7504</v>
      </c>
      <c r="G1753">
        <f>_xlfn.XLOOKUP(SUBSTITUTE(Table6[[#This Row],[rxn]],"'",""),Table1[rxnid2],Table1[kapp (1/h)],MEDIAN(Table1[kapp (1/h)]))</f>
        <v>24803.684102600713</v>
      </c>
      <c r="J1753" t="s">
        <v>1863</v>
      </c>
      <c r="K1753" t="s">
        <v>415</v>
      </c>
      <c r="L1753">
        <v>6.3728343962147704</v>
      </c>
      <c r="M1753" cm="1">
        <f t="array" ref="M1753">(_xlfn._xlws.FILTER(Table3[Column2],Table3[Column2]=Table2[[#This Row],[Column1]],"")=Table2[[#This Row],[Column1]])*Table2[[#This Row],[Column3]]</f>
        <v>0</v>
      </c>
      <c r="P1753" t="s">
        <v>3630</v>
      </c>
      <c r="Q1753" t="str">
        <f>SUBSTITUTE(Table3[[#This Row],[Column1]],"'","")</f>
        <v>RXN-ILEtps_e_REV-YDR046C</v>
      </c>
      <c r="S1753" t="s">
        <v>1863</v>
      </c>
      <c r="T1753" t="s">
        <v>415</v>
      </c>
      <c r="U1753">
        <v>6.3728343962147704</v>
      </c>
      <c r="V1753" cm="1">
        <f t="array" ref="V1753">(_xlfn._xlws.FILTER(Table3[Column2],Table3[Column2]=Table5[[#This Row],[Column1]],"")=Table5[[#This Row],[Column1]])*Table5[[#This Row],[Column3]]</f>
        <v>0</v>
      </c>
      <c r="X1753" t="s">
        <v>1544</v>
      </c>
      <c r="Y1753" t="s">
        <v>415</v>
      </c>
      <c r="Z1753">
        <v>1.0709541999999999E-8</v>
      </c>
      <c r="AA1753">
        <f>_xlfn.XLOOKUP(Table4[[#This Row],[Column1]],Table2[Column1],Table2[Column3])</f>
        <v>1.0709541999999999E-8</v>
      </c>
      <c r="AB1753">
        <f>(Table4[[#This Row],[old flux]]-Table4[[#This Row],[Column3]])/Table4[[#This Row],[old flux]]</f>
        <v>0</v>
      </c>
    </row>
    <row r="1754" spans="6:28" hidden="1" x14ac:dyDescent="0.2">
      <c r="F1754" t="s">
        <v>7505</v>
      </c>
      <c r="G1754">
        <f>_xlfn.XLOOKUP(SUBSTITUTE(Table6[[#This Row],[rxn]],"'",""),Table1[rxnid2],Table1[kapp (1/h)],MEDIAN(Table1[kapp (1/h)]))</f>
        <v>24803.684102600713</v>
      </c>
      <c r="J1754" t="s">
        <v>1864</v>
      </c>
      <c r="K1754" t="s">
        <v>415</v>
      </c>
      <c r="L1754">
        <v>9.3854890968000006E-3</v>
      </c>
      <c r="M1754" cm="1">
        <f t="array" ref="M1754">(_xlfn._xlws.FILTER(Table3[Column2],Table3[Column2]=Table2[[#This Row],[Column1]],"")=Table2[[#This Row],[Column1]])*Table2[[#This Row],[Column3]]</f>
        <v>0</v>
      </c>
      <c r="P1754" t="s">
        <v>3631</v>
      </c>
      <c r="Q1754" t="str">
        <f>SUBSTITUTE(Table3[[#This Row],[Column1]],"'","")</f>
        <v>RXN-ILEtps_e_FWD-YBR069C</v>
      </c>
      <c r="S1754" t="s">
        <v>1864</v>
      </c>
      <c r="T1754" t="s">
        <v>415</v>
      </c>
      <c r="U1754">
        <v>9.3854890968000006E-3</v>
      </c>
      <c r="V1754" cm="1">
        <f t="array" ref="V1754">(_xlfn._xlws.FILTER(Table3[Column2],Table3[Column2]=Table5[[#This Row],[Column1]],"")=Table5[[#This Row],[Column1]])*Table5[[#This Row],[Column3]]</f>
        <v>0</v>
      </c>
      <c r="X1754" t="s">
        <v>1545</v>
      </c>
      <c r="Y1754" t="s">
        <v>415</v>
      </c>
      <c r="Z1754">
        <v>1.03622763E-7</v>
      </c>
      <c r="AA1754">
        <f>_xlfn.XLOOKUP(Table4[[#This Row],[Column1]],Table2[Column1],Table2[Column3])</f>
        <v>1.03622763E-7</v>
      </c>
      <c r="AB1754">
        <f>(Table4[[#This Row],[old flux]]-Table4[[#This Row],[Column3]])/Table4[[#This Row],[old flux]]</f>
        <v>0</v>
      </c>
    </row>
    <row r="1755" spans="6:28" hidden="1" x14ac:dyDescent="0.2">
      <c r="F1755" t="s">
        <v>7506</v>
      </c>
      <c r="G1755">
        <f>_xlfn.XLOOKUP(SUBSTITUTE(Table6[[#This Row],[rxn]],"'",""),Table1[rxnid2],Table1[kapp (1/h)],MEDIAN(Table1[kapp (1/h)]))</f>
        <v>24803.684102600713</v>
      </c>
      <c r="J1755" t="s">
        <v>1865</v>
      </c>
      <c r="K1755" t="s">
        <v>415</v>
      </c>
      <c r="L1755">
        <v>0.15792444172529799</v>
      </c>
      <c r="M1755" cm="1">
        <f t="array" ref="M1755">(_xlfn._xlws.FILTER(Table3[Column2],Table3[Column2]=Table2[[#This Row],[Column1]],"")=Table2[[#This Row],[Column1]])*Table2[[#This Row],[Column3]]</f>
        <v>0</v>
      </c>
      <c r="P1755" t="s">
        <v>3632</v>
      </c>
      <c r="Q1755" t="str">
        <f>SUBSTITUTE(Table3[[#This Row],[Column1]],"'","")</f>
        <v>RXN-ILEtps_e_REV-YBR069C</v>
      </c>
      <c r="S1755" t="s">
        <v>1865</v>
      </c>
      <c r="T1755" t="s">
        <v>415</v>
      </c>
      <c r="U1755">
        <v>0.15792444172529799</v>
      </c>
      <c r="V1755" cm="1">
        <f t="array" ref="V1755">(_xlfn._xlws.FILTER(Table3[Column2],Table3[Column2]=Table5[[#This Row],[Column1]],"")=Table5[[#This Row],[Column1]])*Table5[[#This Row],[Column3]]</f>
        <v>0</v>
      </c>
      <c r="X1755" t="s">
        <v>1546</v>
      </c>
      <c r="Y1755" t="s">
        <v>415</v>
      </c>
      <c r="Z1755">
        <v>2.0489562700000001E-7</v>
      </c>
      <c r="AA1755">
        <f>_xlfn.XLOOKUP(Table4[[#This Row],[Column1]],Table2[Column1],Table2[Column3])</f>
        <v>2.0489562700000001E-7</v>
      </c>
      <c r="AB1755">
        <f>(Table4[[#This Row],[old flux]]-Table4[[#This Row],[Column3]])/Table4[[#This Row],[old flux]]</f>
        <v>0</v>
      </c>
    </row>
    <row r="1756" spans="6:28" hidden="1" x14ac:dyDescent="0.2">
      <c r="F1756" t="s">
        <v>7507</v>
      </c>
      <c r="G1756">
        <f>_xlfn.XLOOKUP(SUBSTITUTE(Table6[[#This Row],[rxn]],"'",""),Table1[rxnid2],Table1[kapp (1/h)],MEDIAN(Table1[kapp (1/h)]))</f>
        <v>24803.684102600713</v>
      </c>
      <c r="J1756" t="s">
        <v>1866</v>
      </c>
      <c r="K1756" t="s">
        <v>415</v>
      </c>
      <c r="L1756">
        <v>0.48</v>
      </c>
      <c r="M1756" cm="1">
        <f t="array" ref="M1756">(_xlfn._xlws.FILTER(Table3[Column2],Table3[Column2]=Table2[[#This Row],[Column1]],"")=Table2[[#This Row],[Column1]])*Table2[[#This Row],[Column3]]</f>
        <v>0</v>
      </c>
      <c r="P1756" t="s">
        <v>3633</v>
      </c>
      <c r="Q1756" t="str">
        <f>SUBSTITUTE(Table3[[#This Row],[Column1]],"'","")</f>
        <v>RXN-ILEtps_e_FWD-YCL025C</v>
      </c>
      <c r="S1756" t="s">
        <v>1866</v>
      </c>
      <c r="T1756" t="s">
        <v>415</v>
      </c>
      <c r="U1756">
        <v>0.48</v>
      </c>
      <c r="V1756" cm="1">
        <f t="array" ref="V1756">(_xlfn._xlws.FILTER(Table3[Column2],Table3[Column2]=Table5[[#This Row],[Column1]],"")=Table5[[#This Row],[Column1]])*Table5[[#This Row],[Column3]]</f>
        <v>0</v>
      </c>
      <c r="X1756" t="s">
        <v>5608</v>
      </c>
      <c r="Y1756" t="s">
        <v>415</v>
      </c>
      <c r="Z1756">
        <v>3.0883509999999999E-9</v>
      </c>
      <c r="AA1756" t="e">
        <f>_xlfn.XLOOKUP(Table4[[#This Row],[Column1]],Table2[Column1],Table2[Column3])</f>
        <v>#N/A</v>
      </c>
      <c r="AB1756" t="e">
        <f>(Table4[[#This Row],[old flux]]-Table4[[#This Row],[Column3]])/Table4[[#This Row],[old flux]]</f>
        <v>#N/A</v>
      </c>
    </row>
    <row r="1757" spans="6:28" hidden="1" x14ac:dyDescent="0.2">
      <c r="F1757" t="s">
        <v>7508</v>
      </c>
      <c r="G1757">
        <f>_xlfn.XLOOKUP(SUBSTITUTE(Table6[[#This Row],[rxn]],"'",""),Table1[rxnid2],Table1[kapp (1/h)],MEDIAN(Table1[kapp (1/h)]))</f>
        <v>24803.684102600713</v>
      </c>
      <c r="J1757" t="s">
        <v>1867</v>
      </c>
      <c r="K1757" t="s">
        <v>415</v>
      </c>
      <c r="L1757">
        <v>1.8872406359119E-2</v>
      </c>
      <c r="M1757" cm="1">
        <f t="array" ref="M1757">(_xlfn._xlws.FILTER(Table3[Column2],Table3[Column2]=Table2[[#This Row],[Column1]],"")=Table2[[#This Row],[Column1]])*Table2[[#This Row],[Column3]]</f>
        <v>0</v>
      </c>
      <c r="P1757" t="s">
        <v>3634</v>
      </c>
      <c r="Q1757" t="str">
        <f>SUBSTITUTE(Table3[[#This Row],[Column1]],"'","")</f>
        <v>RXN-ILEtps_e_REV-YCL025C</v>
      </c>
      <c r="S1757" t="s">
        <v>1867</v>
      </c>
      <c r="T1757" t="s">
        <v>415</v>
      </c>
      <c r="U1757">
        <v>1.8872406359119E-2</v>
      </c>
      <c r="V1757" cm="1">
        <f t="array" ref="V1757">(_xlfn._xlws.FILTER(Table3[Column2],Table3[Column2]=Table5[[#This Row],[Column1]],"")=Table5[[#This Row],[Column1]])*Table5[[#This Row],[Column3]]</f>
        <v>0</v>
      </c>
      <c r="X1757" t="s">
        <v>5609</v>
      </c>
      <c r="Y1757" t="s">
        <v>415</v>
      </c>
      <c r="Z1757">
        <v>7.8847199999999998E-10</v>
      </c>
      <c r="AA1757" t="e">
        <f>_xlfn.XLOOKUP(Table4[[#This Row],[Column1]],Table2[Column1],Table2[Column3])</f>
        <v>#N/A</v>
      </c>
      <c r="AB1757" t="e">
        <f>(Table4[[#This Row],[old flux]]-Table4[[#This Row],[Column3]])/Table4[[#This Row],[old flux]]</f>
        <v>#N/A</v>
      </c>
    </row>
    <row r="1758" spans="6:28" hidden="1" x14ac:dyDescent="0.2">
      <c r="F1758" t="s">
        <v>7509</v>
      </c>
      <c r="G1758">
        <f>_xlfn.XLOOKUP(SUBSTITUTE(Table6[[#This Row],[rxn]],"'",""),Table1[rxnid2],Table1[kapp (1/h)],MEDIAN(Table1[kapp (1/h)]))</f>
        <v>24803.684102600713</v>
      </c>
      <c r="J1758" t="s">
        <v>1868</v>
      </c>
      <c r="K1758" t="s">
        <v>415</v>
      </c>
      <c r="L1758">
        <v>9.930916033460001E-4</v>
      </c>
      <c r="M1758" cm="1">
        <f t="array" ref="M1758">(_xlfn._xlws.FILTER(Table3[Column2],Table3[Column2]=Table2[[#This Row],[Column1]],"")=Table2[[#This Row],[Column1]])*Table2[[#This Row],[Column3]]</f>
        <v>0</v>
      </c>
      <c r="P1758" t="s">
        <v>3635</v>
      </c>
      <c r="Q1758" t="str">
        <f>SUBSTITUTE(Table3[[#This Row],[Column1]],"'","")</f>
        <v>RXN-LACt_c_m_FWD-YKL217W</v>
      </c>
      <c r="S1758" t="s">
        <v>1868</v>
      </c>
      <c r="T1758" t="s">
        <v>415</v>
      </c>
      <c r="U1758">
        <v>9.930916033460001E-4</v>
      </c>
      <c r="V1758" cm="1">
        <f t="array" ref="V1758">(_xlfn._xlws.FILTER(Table3[Column2],Table3[Column2]=Table5[[#This Row],[Column1]],"")=Table5[[#This Row],[Column1]])*Table5[[#This Row],[Column3]]</f>
        <v>0</v>
      </c>
      <c r="X1758" t="s">
        <v>1547</v>
      </c>
      <c r="Y1758" t="s">
        <v>415</v>
      </c>
      <c r="Z1758">
        <v>9.957104330000001E-7</v>
      </c>
      <c r="AA1758">
        <f>_xlfn.XLOOKUP(Table4[[#This Row],[Column1]],Table2[Column1],Table2[Column3])</f>
        <v>9.957104330000001E-7</v>
      </c>
      <c r="AB1758">
        <f>(Table4[[#This Row],[old flux]]-Table4[[#This Row],[Column3]])/Table4[[#This Row],[old flux]]</f>
        <v>0</v>
      </c>
    </row>
    <row r="1759" spans="6:28" hidden="1" x14ac:dyDescent="0.2">
      <c r="F1759" t="s">
        <v>7510</v>
      </c>
      <c r="G1759">
        <f>_xlfn.XLOOKUP(SUBSTITUTE(Table6[[#This Row],[rxn]],"'",""),Table1[rxnid2],Table1[kapp (1/h)],MEDIAN(Table1[kapp (1/h)]))</f>
        <v>24803.684102600713</v>
      </c>
      <c r="J1759" t="s">
        <v>1869</v>
      </c>
      <c r="K1759" t="s">
        <v>415</v>
      </c>
      <c r="L1759">
        <v>9.9292330584000005E-5</v>
      </c>
      <c r="M1759" cm="1">
        <f t="array" ref="M1759">(_xlfn._xlws.FILTER(Table3[Column2],Table3[Column2]=Table2[[#This Row],[Column1]],"")=Table2[[#This Row],[Column1]])*Table2[[#This Row],[Column3]]</f>
        <v>0</v>
      </c>
      <c r="P1759" t="s">
        <v>3636</v>
      </c>
      <c r="Q1759" t="str">
        <f>SUBSTITUTE(Table3[[#This Row],[Column1]],"'","")</f>
        <v>RXN-LACt_c_m_REV-YKL217W</v>
      </c>
      <c r="S1759" t="s">
        <v>1869</v>
      </c>
      <c r="T1759" t="s">
        <v>415</v>
      </c>
      <c r="U1759">
        <v>9.9292330584000005E-5</v>
      </c>
      <c r="V1759" cm="1">
        <f t="array" ref="V1759">(_xlfn._xlws.FILTER(Table3[Column2],Table3[Column2]=Table5[[#This Row],[Column1]],"")=Table5[[#This Row],[Column1]])*Table5[[#This Row],[Column3]]</f>
        <v>0</v>
      </c>
      <c r="X1759" t="s">
        <v>1548</v>
      </c>
      <c r="Y1759" t="s">
        <v>415</v>
      </c>
      <c r="Z1759">
        <v>1.2738634E-8</v>
      </c>
      <c r="AA1759">
        <f>_xlfn.XLOOKUP(Table4[[#This Row],[Column1]],Table2[Column1],Table2[Column3])</f>
        <v>1.2738634E-8</v>
      </c>
      <c r="AB1759">
        <f>(Table4[[#This Row],[old flux]]-Table4[[#This Row],[Column3]])/Table4[[#This Row],[old flux]]</f>
        <v>0</v>
      </c>
    </row>
    <row r="1760" spans="6:28" hidden="1" x14ac:dyDescent="0.2">
      <c r="F1760" t="s">
        <v>7511</v>
      </c>
      <c r="G1760">
        <f>_xlfn.XLOOKUP(SUBSTITUTE(Table6[[#This Row],[rxn]],"'",""),Table1[rxnid2],Table1[kapp (1/h)],MEDIAN(Table1[kapp (1/h)]))</f>
        <v>24803.684102600713</v>
      </c>
      <c r="J1760" t="s">
        <v>1870</v>
      </c>
      <c r="K1760" t="s">
        <v>415</v>
      </c>
      <c r="L1760">
        <v>0.263223679343978</v>
      </c>
      <c r="M1760" cm="1">
        <f t="array" ref="M1760">(_xlfn._xlws.FILTER(Table3[Column2],Table3[Column2]=Table2[[#This Row],[Column1]],"")=Table2[[#This Row],[Column1]])*Table2[[#This Row],[Column3]]</f>
        <v>0</v>
      </c>
      <c r="P1760" t="s">
        <v>3637</v>
      </c>
      <c r="Q1760" t="str">
        <f>SUBSTITUTE(Table3[[#This Row],[Column1]],"'","")</f>
        <v>RXN-LACLtps_e_FWD-YKL217W</v>
      </c>
      <c r="S1760" t="s">
        <v>1870</v>
      </c>
      <c r="T1760" t="s">
        <v>415</v>
      </c>
      <c r="U1760">
        <v>0.263223679343978</v>
      </c>
      <c r="V1760" cm="1">
        <f t="array" ref="V1760">(_xlfn._xlws.FILTER(Table3[Column2],Table3[Column2]=Table5[[#This Row],[Column1]],"")=Table5[[#This Row],[Column1]])*Table5[[#This Row],[Column3]]</f>
        <v>0</v>
      </c>
      <c r="X1760" t="s">
        <v>1549</v>
      </c>
      <c r="Y1760" t="s">
        <v>415</v>
      </c>
      <c r="Z1760">
        <v>5.0808004920000002E-6</v>
      </c>
      <c r="AA1760">
        <f>_xlfn.XLOOKUP(Table4[[#This Row],[Column1]],Table2[Column1],Table2[Column3])</f>
        <v>5.0808004920000002E-6</v>
      </c>
      <c r="AB1760">
        <f>(Table4[[#This Row],[old flux]]-Table4[[#This Row],[Column3]])/Table4[[#This Row],[old flux]]</f>
        <v>0</v>
      </c>
    </row>
    <row r="1761" spans="6:28" hidden="1" x14ac:dyDescent="0.2">
      <c r="F1761" t="s">
        <v>7512</v>
      </c>
      <c r="G1761">
        <f>_xlfn.XLOOKUP(SUBSTITUTE(Table6[[#This Row],[rxn]],"'",""),Table1[rxnid2],Table1[kapp (1/h)],MEDIAN(Table1[kapp (1/h)]))</f>
        <v>24803.684102600713</v>
      </c>
      <c r="J1761" t="s">
        <v>1871</v>
      </c>
      <c r="K1761" t="s">
        <v>415</v>
      </c>
      <c r="L1761">
        <v>1.4899408373215E-2</v>
      </c>
      <c r="M1761" cm="1">
        <f t="array" ref="M1761">(_xlfn._xlws.FILTER(Table3[Column2],Table3[Column2]=Table2[[#This Row],[Column1]],"")=Table2[[#This Row],[Column1]])*Table2[[#This Row],[Column3]]</f>
        <v>0</v>
      </c>
      <c r="P1761" t="s">
        <v>3638</v>
      </c>
      <c r="Q1761" t="str">
        <f>SUBSTITUTE(Table3[[#This Row],[Column1]],"'","")</f>
        <v>RXN-LEUt_c_v_FWD-YCL038C</v>
      </c>
      <c r="S1761" t="s">
        <v>1871</v>
      </c>
      <c r="T1761" t="s">
        <v>415</v>
      </c>
      <c r="U1761">
        <v>1.4899408373215E-2</v>
      </c>
      <c r="V1761" cm="1">
        <f t="array" ref="V1761">(_xlfn._xlws.FILTER(Table3[Column2],Table3[Column2]=Table5[[#This Row],[Column1]],"")=Table5[[#This Row],[Column1]])*Table5[[#This Row],[Column3]]</f>
        <v>0</v>
      </c>
      <c r="X1761" t="s">
        <v>1550</v>
      </c>
      <c r="Y1761" t="s">
        <v>415</v>
      </c>
      <c r="Z1761">
        <v>1.556500775E-6</v>
      </c>
      <c r="AA1761">
        <f>_xlfn.XLOOKUP(Table4[[#This Row],[Column1]],Table2[Column1],Table2[Column3])</f>
        <v>1.556500775E-6</v>
      </c>
      <c r="AB1761">
        <f>(Table4[[#This Row],[old flux]]-Table4[[#This Row],[Column3]])/Table4[[#This Row],[old flux]]</f>
        <v>0</v>
      </c>
    </row>
    <row r="1762" spans="6:28" hidden="1" x14ac:dyDescent="0.2">
      <c r="F1762" t="s">
        <v>7513</v>
      </c>
      <c r="G1762">
        <f>_xlfn.XLOOKUP(SUBSTITUTE(Table6[[#This Row],[rxn]],"'",""),Table1[rxnid2],Table1[kapp (1/h)],MEDIAN(Table1[kapp (1/h)]))</f>
        <v>24803.684102600713</v>
      </c>
      <c r="J1762" t="s">
        <v>1872</v>
      </c>
      <c r="K1762" t="s">
        <v>415</v>
      </c>
      <c r="L1762">
        <v>5.6617984524183998E-2</v>
      </c>
      <c r="M1762" cm="1">
        <f t="array" ref="M1762">(_xlfn._xlws.FILTER(Table3[Column2],Table3[Column2]=Table2[[#This Row],[Column1]],"")=Table2[[#This Row],[Column1]])*Table2[[#This Row],[Column3]]</f>
        <v>0</v>
      </c>
      <c r="P1762" t="s">
        <v>3639</v>
      </c>
      <c r="Q1762" t="str">
        <f>SUBSTITUTE(Table3[[#This Row],[Column1]],"'","")</f>
        <v>RXN-LEUt_c_v_REV-YCL038C</v>
      </c>
      <c r="S1762" t="s">
        <v>1872</v>
      </c>
      <c r="T1762" t="s">
        <v>415</v>
      </c>
      <c r="U1762">
        <v>5.6617984524183998E-2</v>
      </c>
      <c r="V1762" cm="1">
        <f t="array" ref="V1762">(_xlfn._xlws.FILTER(Table3[Column2],Table3[Column2]=Table5[[#This Row],[Column1]],"")=Table5[[#This Row],[Column1]])*Table5[[#This Row],[Column3]]</f>
        <v>0</v>
      </c>
      <c r="X1762" t="s">
        <v>5610</v>
      </c>
      <c r="Y1762" t="s">
        <v>415</v>
      </c>
      <c r="Z1762">
        <v>5.6453099999999998E-9</v>
      </c>
      <c r="AA1762" t="e">
        <f>_xlfn.XLOOKUP(Table4[[#This Row],[Column1]],Table2[Column1],Table2[Column3])</f>
        <v>#N/A</v>
      </c>
      <c r="AB1762" t="e">
        <f>(Table4[[#This Row],[old flux]]-Table4[[#This Row],[Column3]])/Table4[[#This Row],[old flux]]</f>
        <v>#N/A</v>
      </c>
    </row>
    <row r="1763" spans="6:28" hidden="1" x14ac:dyDescent="0.2">
      <c r="F1763" t="s">
        <v>7514</v>
      </c>
      <c r="G1763">
        <f>_xlfn.XLOOKUP(SUBSTITUTE(Table6[[#This Row],[rxn]],"'",""),Table1[rxnid2],Table1[kapp (1/h)],MEDIAN(Table1[kapp (1/h)]))</f>
        <v>24803.684102600713</v>
      </c>
      <c r="J1763" t="s">
        <v>1873</v>
      </c>
      <c r="K1763" t="s">
        <v>415</v>
      </c>
      <c r="L1763">
        <v>0.26819022132780501</v>
      </c>
      <c r="M1763" cm="1">
        <f t="array" ref="M1763">(_xlfn._xlws.FILTER(Table3[Column2],Table3[Column2]=Table2[[#This Row],[Column1]],"")=Table2[[#This Row],[Column1]])*Table2[[#This Row],[Column3]]</f>
        <v>0</v>
      </c>
      <c r="P1763" t="s">
        <v>3640</v>
      </c>
      <c r="Q1763" t="str">
        <f>SUBSTITUTE(Table3[[#This Row],[Column1]],"'","")</f>
        <v>RXN-LEUtpa_v_FWD-YJR001W</v>
      </c>
      <c r="S1763" t="s">
        <v>1873</v>
      </c>
      <c r="T1763" t="s">
        <v>415</v>
      </c>
      <c r="U1763">
        <v>0.26819022132780501</v>
      </c>
      <c r="V1763" cm="1">
        <f t="array" ref="V1763">(_xlfn._xlws.FILTER(Table3[Column2],Table3[Column2]=Table5[[#This Row],[Column1]],"")=Table5[[#This Row],[Column1]])*Table5[[#This Row],[Column3]]</f>
        <v>0</v>
      </c>
      <c r="X1763" t="s">
        <v>1551</v>
      </c>
      <c r="Y1763" t="s">
        <v>415</v>
      </c>
      <c r="Z1763">
        <v>2.5297946900000001E-7</v>
      </c>
      <c r="AA1763">
        <f>_xlfn.XLOOKUP(Table4[[#This Row],[Column1]],Table2[Column1],Table2[Column3])</f>
        <v>2.5297946900000001E-7</v>
      </c>
      <c r="AB1763">
        <f>(Table4[[#This Row],[old flux]]-Table4[[#This Row],[Column3]])/Table4[[#This Row],[old flux]]</f>
        <v>0</v>
      </c>
    </row>
    <row r="1764" spans="6:28" hidden="1" x14ac:dyDescent="0.2">
      <c r="F1764" t="s">
        <v>7515</v>
      </c>
      <c r="G1764">
        <f>_xlfn.XLOOKUP(SUBSTITUTE(Table6[[#This Row],[rxn]],"'",""),Table1[rxnid2],Table1[kapp (1/h)],MEDIAN(Table1[kapp (1/h)]))</f>
        <v>24803.684102600713</v>
      </c>
      <c r="J1764" t="s">
        <v>1874</v>
      </c>
      <c r="K1764" t="s">
        <v>415</v>
      </c>
      <c r="L1764">
        <v>9.8336086275429002E-2</v>
      </c>
      <c r="M1764" cm="1">
        <f t="array" ref="M1764">(_xlfn._xlws.FILTER(Table3[Column2],Table3[Column2]=Table2[[#This Row],[Column1]],"")=Table2[[#This Row],[Column1]])*Table2[[#This Row],[Column3]]</f>
        <v>0</v>
      </c>
      <c r="P1764" t="s">
        <v>3641</v>
      </c>
      <c r="Q1764" t="str">
        <f>SUBSTITUTE(Table3[[#This Row],[Column1]],"'","")</f>
        <v>RXN-LEUtps_v_FWD-YNL101W</v>
      </c>
      <c r="S1764" t="s">
        <v>1874</v>
      </c>
      <c r="T1764" t="s">
        <v>415</v>
      </c>
      <c r="U1764">
        <v>9.8336086275429002E-2</v>
      </c>
      <c r="V1764" cm="1">
        <f t="array" ref="V1764">(_xlfn._xlws.FILTER(Table3[Column2],Table3[Column2]=Table5[[#This Row],[Column1]],"")=Table5[[#This Row],[Column1]])*Table5[[#This Row],[Column3]]</f>
        <v>0</v>
      </c>
      <c r="X1764" t="s">
        <v>5611</v>
      </c>
      <c r="Y1764" t="s">
        <v>415</v>
      </c>
      <c r="Z1764">
        <v>2.4943659999999999E-9</v>
      </c>
      <c r="AA1764" t="e">
        <f>_xlfn.XLOOKUP(Table4[[#This Row],[Column1]],Table2[Column1],Table2[Column3])</f>
        <v>#N/A</v>
      </c>
      <c r="AB1764" t="e">
        <f>(Table4[[#This Row],[old flux]]-Table4[[#This Row],[Column3]])/Table4[[#This Row],[old flux]]</f>
        <v>#N/A</v>
      </c>
    </row>
    <row r="1765" spans="6:28" hidden="1" x14ac:dyDescent="0.2">
      <c r="F1765" t="s">
        <v>7516</v>
      </c>
      <c r="G1765">
        <f>_xlfn.XLOOKUP(SUBSTITUTE(Table6[[#This Row],[rxn]],"'",""),Table1[rxnid2],Table1[kapp (1/h)],MEDIAN(Table1[kapp (1/h)]))</f>
        <v>24803.684102600713</v>
      </c>
      <c r="J1765" t="s">
        <v>1875</v>
      </c>
      <c r="K1765" t="s">
        <v>415</v>
      </c>
      <c r="L1765">
        <v>6.2580032610680004E-3</v>
      </c>
      <c r="M1765" cm="1">
        <f t="array" ref="M1765">(_xlfn._xlws.FILTER(Table3[Column2],Table3[Column2]=Table2[[#This Row],[Column1]],"")=Table2[[#This Row],[Column1]])*Table2[[#This Row],[Column3]]</f>
        <v>0</v>
      </c>
      <c r="P1765" t="s">
        <v>3642</v>
      </c>
      <c r="Q1765" t="str">
        <f>SUBSTITUTE(Table3[[#This Row],[Column1]],"'","")</f>
        <v>RXN-LEUtps_v_FWD-YKL146W</v>
      </c>
      <c r="S1765" t="s">
        <v>1875</v>
      </c>
      <c r="T1765" t="s">
        <v>415</v>
      </c>
      <c r="U1765">
        <v>6.2580032610680004E-3</v>
      </c>
      <c r="V1765" cm="1">
        <f t="array" ref="V1765">(_xlfn._xlws.FILTER(Table3[Column2],Table3[Column2]=Table5[[#This Row],[Column1]],"")=Table5[[#This Row],[Column1]])*Table5[[#This Row],[Column3]]</f>
        <v>0</v>
      </c>
      <c r="X1765" t="s">
        <v>1552</v>
      </c>
      <c r="Y1765" t="s">
        <v>415</v>
      </c>
      <c r="Z1765">
        <v>2.0054204999999999E-7</v>
      </c>
      <c r="AA1765">
        <f>_xlfn.XLOOKUP(Table4[[#This Row],[Column1]],Table2[Column1],Table2[Column3])</f>
        <v>2.0054204999999999E-7</v>
      </c>
      <c r="AB1765">
        <f>(Table4[[#This Row],[old flux]]-Table4[[#This Row],[Column3]])/Table4[[#This Row],[old flux]]</f>
        <v>0</v>
      </c>
    </row>
    <row r="1766" spans="6:28" hidden="1" x14ac:dyDescent="0.2">
      <c r="F1766" t="s">
        <v>7517</v>
      </c>
      <c r="G1766">
        <f>_xlfn.XLOOKUP(SUBSTITUTE(Table6[[#This Row],[rxn]],"'",""),Table1[rxnid2],Table1[kapp (1/h)],MEDIAN(Table1[kapp (1/h)]))</f>
        <v>24803.684102600713</v>
      </c>
      <c r="J1766" t="s">
        <v>1876</v>
      </c>
      <c r="K1766" t="s">
        <v>415</v>
      </c>
      <c r="L1766">
        <v>9.8889154635000003E-5</v>
      </c>
      <c r="M1766" cm="1">
        <f t="array" ref="M1766">(_xlfn._xlws.FILTER(Table3[Column2],Table3[Column2]=Table2[[#This Row],[Column1]],"")=Table2[[#This Row],[Column1]])*Table2[[#This Row],[Column3]]</f>
        <v>0</v>
      </c>
      <c r="P1766" t="s">
        <v>3643</v>
      </c>
      <c r="Q1766" t="str">
        <f>SUBSTITUTE(Table3[[#This Row],[Column1]],"'","")</f>
        <v>RXN-LEUtps_e_FWD-YBR068C</v>
      </c>
      <c r="S1766" t="s">
        <v>1876</v>
      </c>
      <c r="T1766" t="s">
        <v>415</v>
      </c>
      <c r="U1766">
        <v>9.8889154635000003E-5</v>
      </c>
      <c r="V1766" cm="1">
        <f t="array" ref="V1766">(_xlfn._xlws.FILTER(Table3[Column2],Table3[Column2]=Table5[[#This Row],[Column1]],"")=Table5[[#This Row],[Column1]])*Table5[[#This Row],[Column3]]</f>
        <v>0</v>
      </c>
      <c r="X1766" t="s">
        <v>1553</v>
      </c>
      <c r="Y1766" t="s">
        <v>415</v>
      </c>
      <c r="Z1766">
        <v>5.9604233E-8</v>
      </c>
      <c r="AA1766">
        <f>_xlfn.XLOOKUP(Table4[[#This Row],[Column1]],Table2[Column1],Table2[Column3])</f>
        <v>5.9604233E-8</v>
      </c>
      <c r="AB1766">
        <f>(Table4[[#This Row],[old flux]]-Table4[[#This Row],[Column3]])/Table4[[#This Row],[old flux]]</f>
        <v>0</v>
      </c>
    </row>
    <row r="1767" spans="6:28" hidden="1" x14ac:dyDescent="0.2">
      <c r="F1767" t="s">
        <v>7518</v>
      </c>
      <c r="G1767">
        <f>_xlfn.XLOOKUP(SUBSTITUTE(Table6[[#This Row],[rxn]],"'",""),Table1[rxnid2],Table1[kapp (1/h)],MEDIAN(Table1[kapp (1/h)]))</f>
        <v>24803.684102600713</v>
      </c>
      <c r="J1767" t="s">
        <v>1877</v>
      </c>
      <c r="K1767" t="s">
        <v>415</v>
      </c>
      <c r="L1767">
        <v>3.1229505636925698</v>
      </c>
      <c r="M1767" cm="1">
        <f t="array" ref="M1767">(_xlfn._xlws.FILTER(Table3[Column2],Table3[Column2]=Table2[[#This Row],[Column1]],"")=Table2[[#This Row],[Column1]])*Table2[[#This Row],[Column3]]</f>
        <v>0</v>
      </c>
      <c r="P1767" t="s">
        <v>3644</v>
      </c>
      <c r="Q1767" t="str">
        <f>SUBSTITUTE(Table3[[#This Row],[Column1]],"'","")</f>
        <v>RXN-LEUtps_e_REV-YBR068C</v>
      </c>
      <c r="S1767" t="s">
        <v>1877</v>
      </c>
      <c r="T1767" t="s">
        <v>415</v>
      </c>
      <c r="U1767">
        <v>3.1229505636925698</v>
      </c>
      <c r="V1767" cm="1">
        <f t="array" ref="V1767">(_xlfn._xlws.FILTER(Table3[Column2],Table3[Column2]=Table5[[#This Row],[Column1]],"")=Table5[[#This Row],[Column1]])*Table5[[#This Row],[Column3]]</f>
        <v>0</v>
      </c>
      <c r="X1767" t="s">
        <v>1554</v>
      </c>
      <c r="Y1767" t="s">
        <v>415</v>
      </c>
      <c r="Z1767">
        <v>1.6507560599999999E-7</v>
      </c>
      <c r="AA1767">
        <f>_xlfn.XLOOKUP(Table4[[#This Row],[Column1]],Table2[Column1],Table2[Column3])</f>
        <v>1.6507560599999999E-7</v>
      </c>
      <c r="AB1767">
        <f>(Table4[[#This Row],[old flux]]-Table4[[#This Row],[Column3]])/Table4[[#This Row],[old flux]]</f>
        <v>0</v>
      </c>
    </row>
    <row r="1768" spans="6:28" hidden="1" x14ac:dyDescent="0.2">
      <c r="F1768" t="s">
        <v>7519</v>
      </c>
      <c r="G1768">
        <f>_xlfn.XLOOKUP(SUBSTITUTE(Table6[[#This Row],[rxn]],"'",""),Table1[rxnid2],Table1[kapp (1/h)],MEDIAN(Table1[kapp (1/h)]))</f>
        <v>24803.684102600713</v>
      </c>
      <c r="J1768" t="s">
        <v>1878</v>
      </c>
      <c r="K1768" t="s">
        <v>415</v>
      </c>
      <c r="L1768">
        <v>10.5231352691734</v>
      </c>
      <c r="M1768" cm="1">
        <f t="array" ref="M1768">(_xlfn._xlws.FILTER(Table3[Column2],Table3[Column2]=Table2[[#This Row],[Column1]],"")=Table2[[#This Row],[Column1]])*Table2[[#This Row],[Column3]]</f>
        <v>0</v>
      </c>
      <c r="P1768" t="s">
        <v>3645</v>
      </c>
      <c r="Q1768" t="str">
        <f>SUBSTITUTE(Table3[[#This Row],[Column1]],"'","")</f>
        <v>RXN-LEUtps_e_FWD-YDR046C</v>
      </c>
      <c r="S1768" t="s">
        <v>1878</v>
      </c>
      <c r="T1768" t="s">
        <v>415</v>
      </c>
      <c r="U1768">
        <v>10.5231352691734</v>
      </c>
      <c r="V1768" cm="1">
        <f t="array" ref="V1768">(_xlfn._xlws.FILTER(Table3[Column2],Table3[Column2]=Table5[[#This Row],[Column1]],"")=Table5[[#This Row],[Column1]])*Table5[[#This Row],[Column3]]</f>
        <v>0</v>
      </c>
      <c r="X1768" t="s">
        <v>1555</v>
      </c>
      <c r="Y1768" t="s">
        <v>415</v>
      </c>
      <c r="Z1768">
        <v>2.2532346700000001E-7</v>
      </c>
      <c r="AA1768">
        <f>_xlfn.XLOOKUP(Table4[[#This Row],[Column1]],Table2[Column1],Table2[Column3])</f>
        <v>2.2532346700000001E-7</v>
      </c>
      <c r="AB1768">
        <f>(Table4[[#This Row],[old flux]]-Table4[[#This Row],[Column3]])/Table4[[#This Row],[old flux]]</f>
        <v>0</v>
      </c>
    </row>
    <row r="1769" spans="6:28" hidden="1" x14ac:dyDescent="0.2">
      <c r="F1769" t="s">
        <v>7520</v>
      </c>
      <c r="G1769">
        <f>_xlfn.XLOOKUP(SUBSTITUTE(Table6[[#This Row],[rxn]],"'",""),Table1[rxnid2],Table1[kapp (1/h)],MEDIAN(Table1[kapp (1/h)]))</f>
        <v>24803.684102600713</v>
      </c>
      <c r="J1769" t="s">
        <v>1879</v>
      </c>
      <c r="K1769" t="s">
        <v>415</v>
      </c>
      <c r="L1769">
        <v>100</v>
      </c>
      <c r="M1769" cm="1">
        <f t="array" ref="M1769">(_xlfn._xlws.FILTER(Table3[Column2],Table3[Column2]=Table2[[#This Row],[Column1]],"")=Table2[[#This Row],[Column1]])*Table2[[#This Row],[Column3]]</f>
        <v>0</v>
      </c>
      <c r="P1769" t="s">
        <v>3646</v>
      </c>
      <c r="Q1769" t="str">
        <f>SUBSTITUTE(Table3[[#This Row],[Column1]],"'","")</f>
        <v>RXN-LEUtps_e_REV-YDR046C</v>
      </c>
      <c r="S1769" t="s">
        <v>1879</v>
      </c>
      <c r="T1769" t="s">
        <v>415</v>
      </c>
      <c r="U1769">
        <v>100</v>
      </c>
      <c r="V1769" cm="1">
        <f t="array" ref="V1769">(_xlfn._xlws.FILTER(Table3[Column2],Table3[Column2]=Table5[[#This Row],[Column1]],"")=Table5[[#This Row],[Column1]])*Table5[[#This Row],[Column3]]</f>
        <v>0</v>
      </c>
      <c r="X1769" t="s">
        <v>5612</v>
      </c>
      <c r="Y1769" t="s">
        <v>415</v>
      </c>
      <c r="Z1769">
        <v>7.7461400000000001E-10</v>
      </c>
      <c r="AA1769" t="e">
        <f>_xlfn.XLOOKUP(Table4[[#This Row],[Column1]],Table2[Column1],Table2[Column3])</f>
        <v>#N/A</v>
      </c>
      <c r="AB1769" t="e">
        <f>(Table4[[#This Row],[old flux]]-Table4[[#This Row],[Column3]])/Table4[[#This Row],[old flux]]</f>
        <v>#N/A</v>
      </c>
    </row>
    <row r="1770" spans="6:28" hidden="1" x14ac:dyDescent="0.2">
      <c r="F1770" t="s">
        <v>7521</v>
      </c>
      <c r="G1770">
        <f>_xlfn.XLOOKUP(SUBSTITUTE(Table6[[#This Row],[rxn]],"'",""),Table1[rxnid2],Table1[kapp (1/h)],MEDIAN(Table1[kapp (1/h)]))</f>
        <v>24803.684102600713</v>
      </c>
      <c r="P1770" t="s">
        <v>3647</v>
      </c>
      <c r="Q1770" t="str">
        <f>SUBSTITUTE(Table3[[#This Row],[Column1]],"'","")</f>
        <v>RXN-LEUtps_e_FWD-YBR069C</v>
      </c>
      <c r="V1770" cm="1">
        <f t="array" ref="V1770">(_xlfn._xlws.FILTER(Table3[Column2],Table3[Column2]=Table5[[#This Row],[Column1]],"")=Table5[[#This Row],[Column1]])*Table5[[#This Row],[Column3]]</f>
        <v>0</v>
      </c>
      <c r="X1770" t="s">
        <v>1556</v>
      </c>
      <c r="Y1770" t="s">
        <v>415</v>
      </c>
      <c r="Z1770">
        <v>2.1761243E-8</v>
      </c>
      <c r="AA1770">
        <f>_xlfn.XLOOKUP(Table4[[#This Row],[Column1]],Table2[Column1],Table2[Column3])</f>
        <v>2.1761243E-8</v>
      </c>
      <c r="AB1770">
        <f>(Table4[[#This Row],[old flux]]-Table4[[#This Row],[Column3]])/Table4[[#This Row],[old flux]]</f>
        <v>0</v>
      </c>
    </row>
    <row r="1771" spans="6:28" hidden="1" x14ac:dyDescent="0.2">
      <c r="F1771" t="s">
        <v>7522</v>
      </c>
      <c r="G1771">
        <f>_xlfn.XLOOKUP(SUBSTITUTE(Table6[[#This Row],[rxn]],"'",""),Table1[rxnid2],Table1[kapp (1/h)],MEDIAN(Table1[kapp (1/h)]))</f>
        <v>24803.684102600713</v>
      </c>
      <c r="P1771" t="s">
        <v>3648</v>
      </c>
      <c r="Q1771" t="str">
        <f>SUBSTITUTE(Table3[[#This Row],[Column1]],"'","")</f>
        <v>RXN-LEUtps_e_REV-YBR069C</v>
      </c>
      <c r="X1771" t="s">
        <v>1557</v>
      </c>
      <c r="Y1771" t="s">
        <v>415</v>
      </c>
      <c r="Z1771">
        <v>5.4078811399999995E-7</v>
      </c>
      <c r="AA1771">
        <f>_xlfn.XLOOKUP(Table4[[#This Row],[Column1]],Table2[Column1],Table2[Column3])</f>
        <v>5.4078811399999995E-7</v>
      </c>
      <c r="AB1771">
        <f>(Table4[[#This Row],[old flux]]-Table4[[#This Row],[Column3]])/Table4[[#This Row],[old flux]]</f>
        <v>0</v>
      </c>
    </row>
    <row r="1772" spans="6:28" hidden="1" x14ac:dyDescent="0.2">
      <c r="F1772" t="s">
        <v>7523</v>
      </c>
      <c r="G1772">
        <f>_xlfn.XLOOKUP(SUBSTITUTE(Table6[[#This Row],[rxn]],"'",""),Table1[rxnid2],Table1[kapp (1/h)],MEDIAN(Table1[kapp (1/h)]))</f>
        <v>24803.684102600713</v>
      </c>
      <c r="P1772" t="s">
        <v>3649</v>
      </c>
      <c r="Q1772" t="str">
        <f>SUBSTITUTE(Table3[[#This Row],[Column1]],"'","")</f>
        <v>RXN-LEUtps_e_FWD-YDR508C</v>
      </c>
      <c r="X1772" t="s">
        <v>5613</v>
      </c>
      <c r="Y1772" t="s">
        <v>415</v>
      </c>
      <c r="Z1772">
        <v>8.6764330000000001E-9</v>
      </c>
      <c r="AA1772" t="e">
        <f>_xlfn.XLOOKUP(Table4[[#This Row],[Column1]],Table2[Column1],Table2[Column3])</f>
        <v>#N/A</v>
      </c>
      <c r="AB1772" t="e">
        <f>(Table4[[#This Row],[old flux]]-Table4[[#This Row],[Column3]])/Table4[[#This Row],[old flux]]</f>
        <v>#N/A</v>
      </c>
    </row>
    <row r="1773" spans="6:28" hidden="1" x14ac:dyDescent="0.2">
      <c r="F1773" t="s">
        <v>7524</v>
      </c>
      <c r="G1773">
        <f>_xlfn.XLOOKUP(SUBSTITUTE(Table6[[#This Row],[rxn]],"'",""),Table1[rxnid2],Table1[kapp (1/h)],MEDIAN(Table1[kapp (1/h)]))</f>
        <v>24803.684102600713</v>
      </c>
      <c r="P1773" t="s">
        <v>3650</v>
      </c>
      <c r="Q1773" t="str">
        <f>SUBSTITUTE(Table3[[#This Row],[Column1]],"'","")</f>
        <v>RXN-LEUtps_e_REV-YDR508C</v>
      </c>
      <c r="X1773" t="s">
        <v>1558</v>
      </c>
      <c r="Y1773" t="s">
        <v>415</v>
      </c>
      <c r="Z1773">
        <v>6.0498021E-8</v>
      </c>
      <c r="AA1773">
        <f>_xlfn.XLOOKUP(Table4[[#This Row],[Column1]],Table2[Column1],Table2[Column3])</f>
        <v>6.0498021E-8</v>
      </c>
      <c r="AB1773">
        <f>(Table4[[#This Row],[old flux]]-Table4[[#This Row],[Column3]])/Table4[[#This Row],[old flux]]</f>
        <v>0</v>
      </c>
    </row>
    <row r="1774" spans="6:28" hidden="1" x14ac:dyDescent="0.2">
      <c r="F1774" t="s">
        <v>7525</v>
      </c>
      <c r="G1774">
        <f>_xlfn.XLOOKUP(SUBSTITUTE(Table6[[#This Row],[rxn]],"'",""),Table1[rxnid2],Table1[kapp (1/h)],MEDIAN(Table1[kapp (1/h)]))</f>
        <v>24803.684102600713</v>
      </c>
      <c r="P1774" t="s">
        <v>3651</v>
      </c>
      <c r="Q1774" t="str">
        <f>SUBSTITUTE(Table3[[#This Row],[Column1]],"'","")</f>
        <v>RXN-LEUtps_e_FWD-YCL025C</v>
      </c>
      <c r="X1774" t="s">
        <v>1559</v>
      </c>
      <c r="Y1774" t="s">
        <v>415</v>
      </c>
      <c r="Z1774">
        <v>3.4054566999999998E-7</v>
      </c>
      <c r="AA1774">
        <f>_xlfn.XLOOKUP(Table4[[#This Row],[Column1]],Table2[Column1],Table2[Column3])</f>
        <v>3.4054566999999998E-7</v>
      </c>
      <c r="AB1774">
        <f>(Table4[[#This Row],[old flux]]-Table4[[#This Row],[Column3]])/Table4[[#This Row],[old flux]]</f>
        <v>0</v>
      </c>
    </row>
    <row r="1775" spans="6:28" hidden="1" x14ac:dyDescent="0.2">
      <c r="F1775" t="s">
        <v>7526</v>
      </c>
      <c r="G1775">
        <f>_xlfn.XLOOKUP(SUBSTITUTE(Table6[[#This Row],[rxn]],"'",""),Table1[rxnid2],Table1[kapp (1/h)],MEDIAN(Table1[kapp (1/h)]))</f>
        <v>24803.684102600713</v>
      </c>
      <c r="P1775" t="s">
        <v>3652</v>
      </c>
      <c r="Q1775" t="str">
        <f>SUBSTITUTE(Table3[[#This Row],[Column1]],"'","")</f>
        <v>RXN-LEUtps_e_REV-YCL025C</v>
      </c>
      <c r="X1775" t="s">
        <v>1560</v>
      </c>
      <c r="Y1775" t="s">
        <v>415</v>
      </c>
      <c r="Z1775">
        <v>2.6090118999999999E-7</v>
      </c>
      <c r="AA1775">
        <f>_xlfn.XLOOKUP(Table4[[#This Row],[Column1]],Table2[Column1],Table2[Column3])</f>
        <v>2.6090118999999999E-7</v>
      </c>
      <c r="AB1775">
        <f>(Table4[[#This Row],[old flux]]-Table4[[#This Row],[Column3]])/Table4[[#This Row],[old flux]]</f>
        <v>0</v>
      </c>
    </row>
    <row r="1776" spans="6:28" hidden="1" x14ac:dyDescent="0.2">
      <c r="F1776" t="s">
        <v>7527</v>
      </c>
      <c r="G1776">
        <f>_xlfn.XLOOKUP(SUBSTITUTE(Table6[[#This Row],[rxn]],"'",""),Table1[rxnid2],Table1[kapp (1/h)],MEDIAN(Table1[kapp (1/h)]))</f>
        <v>24803.684102600713</v>
      </c>
      <c r="P1776" t="s">
        <v>3653</v>
      </c>
      <c r="Q1776" t="str">
        <f>SUBSTITUTE(Table3[[#This Row],[Column1]],"'","")</f>
        <v>RXN-LYStpa_v_FWD-YBR293W</v>
      </c>
      <c r="X1776" t="s">
        <v>5614</v>
      </c>
      <c r="Y1776" t="s">
        <v>415</v>
      </c>
      <c r="Z1776">
        <v>1.123019E-9</v>
      </c>
      <c r="AA1776" t="e">
        <f>_xlfn.XLOOKUP(Table4[[#This Row],[Column1]],Table2[Column1],Table2[Column3])</f>
        <v>#N/A</v>
      </c>
      <c r="AB1776" t="e">
        <f>(Table4[[#This Row],[old flux]]-Table4[[#This Row],[Column3]])/Table4[[#This Row],[old flux]]</f>
        <v>#N/A</v>
      </c>
    </row>
    <row r="1777" spans="6:28" hidden="1" x14ac:dyDescent="0.2">
      <c r="F1777" t="s">
        <v>7528</v>
      </c>
      <c r="G1777">
        <f>_xlfn.XLOOKUP(SUBSTITUTE(Table6[[#This Row],[rxn]],"'",""),Table1[rxnid2],Table1[kapp (1/h)],MEDIAN(Table1[kapp (1/h)]))</f>
        <v>24803.684102600713</v>
      </c>
      <c r="P1777" t="s">
        <v>3654</v>
      </c>
      <c r="Q1777" t="str">
        <f>SUBSTITUTE(Table3[[#This Row],[Column1]],"'","")</f>
        <v>RXN-LYStpa_v_FWD-YCL069W</v>
      </c>
      <c r="X1777" t="s">
        <v>1561</v>
      </c>
      <c r="Y1777" t="s">
        <v>415</v>
      </c>
      <c r="Z1777">
        <v>1.667571764E-6</v>
      </c>
      <c r="AA1777">
        <f>_xlfn.XLOOKUP(Table4[[#This Row],[Column1]],Table2[Column1],Table2[Column3])</f>
        <v>1.667571764E-6</v>
      </c>
      <c r="AB1777">
        <f>(Table4[[#This Row],[old flux]]-Table4[[#This Row],[Column3]])/Table4[[#This Row],[old flux]]</f>
        <v>0</v>
      </c>
    </row>
    <row r="1778" spans="6:28" hidden="1" x14ac:dyDescent="0.2">
      <c r="F1778" t="s">
        <v>7529</v>
      </c>
      <c r="G1778">
        <f>_xlfn.XLOOKUP(SUBSTITUTE(Table6[[#This Row],[rxn]],"'",""),Table1[rxnid2],Table1[kapp (1/h)],MEDIAN(Table1[kapp (1/h)]))</f>
        <v>24803.684102600713</v>
      </c>
      <c r="P1778" t="s">
        <v>3655</v>
      </c>
      <c r="Q1778" t="str">
        <f>SUBSTITUTE(Table3[[#This Row],[Column1]],"'","")</f>
        <v>RXN-LYStpa_v_FWD-YMR088C</v>
      </c>
      <c r="X1778" t="s">
        <v>5615</v>
      </c>
      <c r="Y1778" t="s">
        <v>415</v>
      </c>
      <c r="Z1778">
        <v>1.9293590000000001E-9</v>
      </c>
      <c r="AA1778" t="e">
        <f>_xlfn.XLOOKUP(Table4[[#This Row],[Column1]],Table2[Column1],Table2[Column3])</f>
        <v>#N/A</v>
      </c>
      <c r="AB1778" t="e">
        <f>(Table4[[#This Row],[old flux]]-Table4[[#This Row],[Column3]])/Table4[[#This Row],[old flux]]</f>
        <v>#N/A</v>
      </c>
    </row>
    <row r="1779" spans="6:28" hidden="1" x14ac:dyDescent="0.2">
      <c r="F1779" t="s">
        <v>7530</v>
      </c>
      <c r="G1779">
        <f>_xlfn.XLOOKUP(SUBSTITUTE(Table6[[#This Row],[rxn]],"'",""),Table1[rxnid2],Table1[kapp (1/h)],MEDIAN(Table1[kapp (1/h)]))</f>
        <v>24803.684102600713</v>
      </c>
      <c r="P1779" t="s">
        <v>3656</v>
      </c>
      <c r="Q1779" t="str">
        <f>SUBSTITUTE(Table3[[#This Row],[Column1]],"'","")</f>
        <v>RXN-LYStpa_v_FWD-YOL092W</v>
      </c>
      <c r="X1779" t="s">
        <v>1562</v>
      </c>
      <c r="Y1779" t="s">
        <v>415</v>
      </c>
      <c r="Z1779">
        <v>3.9225501999999997E-8</v>
      </c>
      <c r="AA1779">
        <f>_xlfn.XLOOKUP(Table4[[#This Row],[Column1]],Table2[Column1],Table2[Column3])</f>
        <v>3.9225501999999997E-8</v>
      </c>
      <c r="AB1779">
        <f>(Table4[[#This Row],[old flux]]-Table4[[#This Row],[Column3]])/Table4[[#This Row],[old flux]]</f>
        <v>0</v>
      </c>
    </row>
    <row r="1780" spans="6:28" hidden="1" x14ac:dyDescent="0.2">
      <c r="F1780" t="s">
        <v>7531</v>
      </c>
      <c r="G1780">
        <f>_xlfn.XLOOKUP(SUBSTITUTE(Table6[[#This Row],[rxn]],"'",""),Table1[rxnid2],Table1[kapp (1/h)],MEDIAN(Table1[kapp (1/h)]))</f>
        <v>24803.684102600713</v>
      </c>
      <c r="P1780" t="s">
        <v>3657</v>
      </c>
      <c r="Q1780" t="str">
        <f>SUBSTITUTE(Table3[[#This Row],[Column1]],"'","")</f>
        <v>RXN-LYStps_e_FWD-YNL268W</v>
      </c>
      <c r="X1780" t="s">
        <v>1563</v>
      </c>
      <c r="Y1780" t="s">
        <v>415</v>
      </c>
      <c r="Z1780">
        <v>2.8571058100000003E-7</v>
      </c>
      <c r="AA1780">
        <f>_xlfn.XLOOKUP(Table4[[#This Row],[Column1]],Table2[Column1],Table2[Column3])</f>
        <v>2.8571058100000003E-7</v>
      </c>
      <c r="AB1780">
        <f>(Table4[[#This Row],[old flux]]-Table4[[#This Row],[Column3]])/Table4[[#This Row],[old flux]]</f>
        <v>0</v>
      </c>
    </row>
    <row r="1781" spans="6:28" hidden="1" x14ac:dyDescent="0.2">
      <c r="F1781" t="s">
        <v>7532</v>
      </c>
      <c r="G1781">
        <f>_xlfn.XLOOKUP(SUBSTITUTE(Table6[[#This Row],[rxn]],"'",""),Table1[rxnid2],Table1[kapp (1/h)],MEDIAN(Table1[kapp (1/h)]))</f>
        <v>24803.684102600713</v>
      </c>
      <c r="P1781" t="s">
        <v>3658</v>
      </c>
      <c r="Q1781" t="str">
        <f>SUBSTITUTE(Table3[[#This Row],[Column1]],"'","")</f>
        <v>RXN-LYStps_e_REV-YNL268W</v>
      </c>
      <c r="X1781" t="s">
        <v>1564</v>
      </c>
      <c r="Y1781" t="s">
        <v>415</v>
      </c>
      <c r="Z1781">
        <v>9.9588116500000004E-7</v>
      </c>
      <c r="AA1781">
        <f>_xlfn.XLOOKUP(Table4[[#This Row],[Column1]],Table2[Column1],Table2[Column3])</f>
        <v>9.9588116500000004E-7</v>
      </c>
      <c r="AB1781">
        <f>(Table4[[#This Row],[old flux]]-Table4[[#This Row],[Column3]])/Table4[[#This Row],[old flux]]</f>
        <v>0</v>
      </c>
    </row>
    <row r="1782" spans="6:28" hidden="1" x14ac:dyDescent="0.2">
      <c r="F1782" t="s">
        <v>7533</v>
      </c>
      <c r="G1782">
        <f>_xlfn.XLOOKUP(SUBSTITUTE(Table6[[#This Row],[rxn]],"'",""),Table1[rxnid2],Table1[kapp (1/h)],MEDIAN(Table1[kapp (1/h)]))</f>
        <v>24803.684102600713</v>
      </c>
      <c r="P1782" t="s">
        <v>3659</v>
      </c>
      <c r="Q1782" t="str">
        <f>SUBSTITUTE(Table3[[#This Row],[Column1]],"'","")</f>
        <v>RXN-METtps_e_FWD-YBR068C</v>
      </c>
      <c r="X1782" t="s">
        <v>5616</v>
      </c>
      <c r="Y1782" t="s">
        <v>415</v>
      </c>
      <c r="Z1782">
        <v>2.85409E-9</v>
      </c>
      <c r="AA1782" t="e">
        <f>_xlfn.XLOOKUP(Table4[[#This Row],[Column1]],Table2[Column1],Table2[Column3])</f>
        <v>#N/A</v>
      </c>
      <c r="AB1782" t="e">
        <f>(Table4[[#This Row],[old flux]]-Table4[[#This Row],[Column3]])/Table4[[#This Row],[old flux]]</f>
        <v>#N/A</v>
      </c>
    </row>
    <row r="1783" spans="6:28" hidden="1" x14ac:dyDescent="0.2">
      <c r="F1783" t="s">
        <v>7534</v>
      </c>
      <c r="G1783">
        <f>_xlfn.XLOOKUP(SUBSTITUTE(Table6[[#This Row],[rxn]],"'",""),Table1[rxnid2],Table1[kapp (1/h)],MEDIAN(Table1[kapp (1/h)]))</f>
        <v>24803.684102600713</v>
      </c>
      <c r="P1783" t="s">
        <v>3660</v>
      </c>
      <c r="Q1783" t="str">
        <f>SUBSTITUTE(Table3[[#This Row],[Column1]],"'","")</f>
        <v>RXN-METtps_e_REV-YBR068C</v>
      </c>
      <c r="X1783" t="s">
        <v>1565</v>
      </c>
      <c r="Y1783" t="s">
        <v>415</v>
      </c>
      <c r="Z1783">
        <v>2.9871033099999999E-7</v>
      </c>
      <c r="AA1783">
        <f>_xlfn.XLOOKUP(Table4[[#This Row],[Column1]],Table2[Column1],Table2[Column3])</f>
        <v>2.9871033099999999E-7</v>
      </c>
      <c r="AB1783">
        <f>(Table4[[#This Row],[old flux]]-Table4[[#This Row],[Column3]])/Table4[[#This Row],[old flux]]</f>
        <v>0</v>
      </c>
    </row>
    <row r="1784" spans="6:28" hidden="1" x14ac:dyDescent="0.2">
      <c r="F1784" t="s">
        <v>7535</v>
      </c>
      <c r="G1784">
        <f>_xlfn.XLOOKUP(SUBSTITUTE(Table6[[#This Row],[rxn]],"'",""),Table1[rxnid2],Table1[kapp (1/h)],MEDIAN(Table1[kapp (1/h)]))</f>
        <v>24803.684102600713</v>
      </c>
      <c r="P1784" t="s">
        <v>3661</v>
      </c>
      <c r="Q1784" t="str">
        <f>SUBSTITUTE(Table3[[#This Row],[Column1]],"'","")</f>
        <v>RXN-METtps_e_FWD-YDR046C</v>
      </c>
      <c r="X1784" t="s">
        <v>1566</v>
      </c>
      <c r="Y1784" t="s">
        <v>415</v>
      </c>
      <c r="Z1784">
        <v>1.2846073300000001E-7</v>
      </c>
      <c r="AA1784">
        <f>_xlfn.XLOOKUP(Table4[[#This Row],[Column1]],Table2[Column1],Table2[Column3])</f>
        <v>1.2846073300000001E-7</v>
      </c>
      <c r="AB1784">
        <f>(Table4[[#This Row],[old flux]]-Table4[[#This Row],[Column3]])/Table4[[#This Row],[old flux]]</f>
        <v>0</v>
      </c>
    </row>
    <row r="1785" spans="6:28" hidden="1" x14ac:dyDescent="0.2">
      <c r="F1785" t="s">
        <v>7536</v>
      </c>
      <c r="G1785">
        <f>_xlfn.XLOOKUP(SUBSTITUTE(Table6[[#This Row],[rxn]],"'",""),Table1[rxnid2],Table1[kapp (1/h)],MEDIAN(Table1[kapp (1/h)]))</f>
        <v>24803.684102600713</v>
      </c>
      <c r="P1785" t="s">
        <v>3662</v>
      </c>
      <c r="Q1785" t="str">
        <f>SUBSTITUTE(Table3[[#This Row],[Column1]],"'","")</f>
        <v>RXN-METtps_e_REV-YDR046C</v>
      </c>
      <c r="X1785" t="s">
        <v>1567</v>
      </c>
      <c r="Y1785" t="s">
        <v>415</v>
      </c>
      <c r="Z1785">
        <v>3.7695710199999998E-7</v>
      </c>
      <c r="AA1785">
        <f>_xlfn.XLOOKUP(Table4[[#This Row],[Column1]],Table2[Column1],Table2[Column3])</f>
        <v>3.7695710199999998E-7</v>
      </c>
      <c r="AB1785">
        <f>(Table4[[#This Row],[old flux]]-Table4[[#This Row],[Column3]])/Table4[[#This Row],[old flux]]</f>
        <v>0</v>
      </c>
    </row>
    <row r="1786" spans="6:28" hidden="1" x14ac:dyDescent="0.2">
      <c r="F1786" t="s">
        <v>7537</v>
      </c>
      <c r="G1786">
        <f>_xlfn.XLOOKUP(SUBSTITUTE(Table6[[#This Row],[rxn]],"'",""),Table1[rxnid2],Table1[kapp (1/h)],MEDIAN(Table1[kapp (1/h)]))</f>
        <v>24803.684102600713</v>
      </c>
      <c r="P1786" t="s">
        <v>3663</v>
      </c>
      <c r="Q1786" t="str">
        <f>SUBSTITUTE(Table3[[#This Row],[Column1]],"'","")</f>
        <v>RXN-METtps_e_FWD-YGR055W</v>
      </c>
      <c r="X1786" t="s">
        <v>1568</v>
      </c>
      <c r="Y1786" t="s">
        <v>415</v>
      </c>
      <c r="Z1786">
        <v>1.374279E-8</v>
      </c>
      <c r="AA1786">
        <f>_xlfn.XLOOKUP(Table4[[#This Row],[Column1]],Table2[Column1],Table2[Column3])</f>
        <v>1.374279E-8</v>
      </c>
      <c r="AB1786">
        <f>(Table4[[#This Row],[old flux]]-Table4[[#This Row],[Column3]])/Table4[[#This Row],[old flux]]</f>
        <v>0</v>
      </c>
    </row>
    <row r="1787" spans="6:28" hidden="1" x14ac:dyDescent="0.2">
      <c r="F1787" t="s">
        <v>7538</v>
      </c>
      <c r="G1787">
        <f>_xlfn.XLOOKUP(SUBSTITUTE(Table6[[#This Row],[rxn]],"'",""),Table1[rxnid2],Table1[kapp (1/h)],MEDIAN(Table1[kapp (1/h)]))</f>
        <v>24803.684102600713</v>
      </c>
      <c r="P1787" t="s">
        <v>3664</v>
      </c>
      <c r="Q1787" t="str">
        <f>SUBSTITUTE(Table3[[#This Row],[Column1]],"'","")</f>
        <v>RXN-METtps_e_REV-YGR055W</v>
      </c>
      <c r="X1787" t="s">
        <v>1569</v>
      </c>
      <c r="Y1787" t="s">
        <v>415</v>
      </c>
      <c r="Z1787">
        <v>2.1669315999999999E-8</v>
      </c>
      <c r="AA1787">
        <f>_xlfn.XLOOKUP(Table4[[#This Row],[Column1]],Table2[Column1],Table2[Column3])</f>
        <v>2.1669315999999999E-8</v>
      </c>
      <c r="AB1787">
        <f>(Table4[[#This Row],[old flux]]-Table4[[#This Row],[Column3]])/Table4[[#This Row],[old flux]]</f>
        <v>0</v>
      </c>
    </row>
    <row r="1788" spans="6:28" hidden="1" x14ac:dyDescent="0.2">
      <c r="F1788" t="s">
        <v>7539</v>
      </c>
      <c r="G1788">
        <f>_xlfn.XLOOKUP(SUBSTITUTE(Table6[[#This Row],[rxn]],"'",""),Table1[rxnid2],Table1[kapp (1/h)],MEDIAN(Table1[kapp (1/h)]))</f>
        <v>24803.684102600713</v>
      </c>
      <c r="P1788" t="s">
        <v>3665</v>
      </c>
      <c r="Q1788" t="str">
        <f>SUBSTITUTE(Table3[[#This Row],[Column1]],"'","")</f>
        <v>RXN-METtps_e_FWD-YHL036W</v>
      </c>
      <c r="X1788" t="s">
        <v>1570</v>
      </c>
      <c r="Y1788" t="s">
        <v>415</v>
      </c>
      <c r="Z1788">
        <v>7.3914794900000002E-7</v>
      </c>
      <c r="AA1788">
        <f>_xlfn.XLOOKUP(Table4[[#This Row],[Column1]],Table2[Column1],Table2[Column3])</f>
        <v>7.3914794900000002E-7</v>
      </c>
      <c r="AB1788">
        <f>(Table4[[#This Row],[old flux]]-Table4[[#This Row],[Column3]])/Table4[[#This Row],[old flux]]</f>
        <v>0</v>
      </c>
    </row>
    <row r="1789" spans="6:28" hidden="1" x14ac:dyDescent="0.2">
      <c r="F1789" t="s">
        <v>7540</v>
      </c>
      <c r="G1789">
        <f>_xlfn.XLOOKUP(SUBSTITUTE(Table6[[#This Row],[rxn]],"'",""),Table1[rxnid2],Table1[kapp (1/h)],MEDIAN(Table1[kapp (1/h)]))</f>
        <v>24803.684102600713</v>
      </c>
      <c r="P1789" t="s">
        <v>3666</v>
      </c>
      <c r="Q1789" t="str">
        <f>SUBSTITUTE(Table3[[#This Row],[Column1]],"'","")</f>
        <v>RXN-METtps_e_REV-YHL036W</v>
      </c>
      <c r="X1789" t="s">
        <v>5617</v>
      </c>
      <c r="Y1789" t="s">
        <v>415</v>
      </c>
      <c r="Z1789">
        <v>8.7693700000000005E-10</v>
      </c>
      <c r="AA1789" t="e">
        <f>_xlfn.XLOOKUP(Table4[[#This Row],[Column1]],Table2[Column1],Table2[Column3])</f>
        <v>#N/A</v>
      </c>
      <c r="AB1789" t="e">
        <f>(Table4[[#This Row],[old flux]]-Table4[[#This Row],[Column3]])/Table4[[#This Row],[old flux]]</f>
        <v>#N/A</v>
      </c>
    </row>
    <row r="1790" spans="6:28" hidden="1" x14ac:dyDescent="0.2">
      <c r="F1790" t="s">
        <v>7541</v>
      </c>
      <c r="G1790">
        <f>_xlfn.XLOOKUP(SUBSTITUTE(Table6[[#This Row],[rxn]],"'",""),Table1[rxnid2],Table1[kapp (1/h)],MEDIAN(Table1[kapp (1/h)]))</f>
        <v>24803.684102600713</v>
      </c>
      <c r="P1790" t="s">
        <v>3667</v>
      </c>
      <c r="Q1790" t="str">
        <f>SUBSTITUTE(Table3[[#This Row],[Column1]],"'","")</f>
        <v>RXN-METtps_e_FWD-YCL025C</v>
      </c>
      <c r="X1790" t="s">
        <v>1571</v>
      </c>
      <c r="Y1790" t="s">
        <v>415</v>
      </c>
      <c r="Z1790">
        <v>4.2499188199999999E-7</v>
      </c>
      <c r="AA1790">
        <f>_xlfn.XLOOKUP(Table4[[#This Row],[Column1]],Table2[Column1],Table2[Column3])</f>
        <v>4.2499188199999999E-7</v>
      </c>
      <c r="AB1790">
        <f>(Table4[[#This Row],[old flux]]-Table4[[#This Row],[Column3]])/Table4[[#This Row],[old flux]]</f>
        <v>0</v>
      </c>
    </row>
    <row r="1791" spans="6:28" hidden="1" x14ac:dyDescent="0.2">
      <c r="F1791" t="s">
        <v>7542</v>
      </c>
      <c r="G1791">
        <f>_xlfn.XLOOKUP(SUBSTITUTE(Table6[[#This Row],[rxn]],"'",""),Table1[rxnid2],Table1[kapp (1/h)],MEDIAN(Table1[kapp (1/h)]))</f>
        <v>24803.684102600713</v>
      </c>
      <c r="P1791" t="s">
        <v>3668</v>
      </c>
      <c r="Q1791" t="str">
        <f>SUBSTITUTE(Table3[[#This Row],[Column1]],"'","")</f>
        <v>RXN-METtps_e_REV-YCL025C</v>
      </c>
      <c r="X1791" t="s">
        <v>1572</v>
      </c>
      <c r="Y1791" t="s">
        <v>415</v>
      </c>
      <c r="Z1791">
        <v>3.0311203999999998E-8</v>
      </c>
      <c r="AA1791">
        <f>_xlfn.XLOOKUP(Table4[[#This Row],[Column1]],Table2[Column1],Table2[Column3])</f>
        <v>3.0311203999999998E-8</v>
      </c>
      <c r="AB1791">
        <f>(Table4[[#This Row],[old flux]]-Table4[[#This Row],[Column3]])/Table4[[#This Row],[old flux]]</f>
        <v>0</v>
      </c>
    </row>
    <row r="1792" spans="6:28" hidden="1" x14ac:dyDescent="0.2">
      <c r="F1792" t="s">
        <v>7543</v>
      </c>
      <c r="G1792">
        <f>_xlfn.XLOOKUP(SUBSTITUTE(Table6[[#This Row],[rxn]],"'",""),Table1[rxnid2],Table1[kapp (1/h)],MEDIAN(Table1[kapp (1/h)]))</f>
        <v>24803.684102600713</v>
      </c>
      <c r="P1792" t="s">
        <v>3669</v>
      </c>
      <c r="Q1792" t="str">
        <f>SUBSTITUTE(Table3[[#This Row],[Column1]],"'","")</f>
        <v>RXN-METtps_e_FWD-YDR508C</v>
      </c>
      <c r="X1792" t="s">
        <v>1573</v>
      </c>
      <c r="Y1792" t="s">
        <v>415</v>
      </c>
      <c r="Z1792">
        <v>8.9074919999999996E-8</v>
      </c>
      <c r="AA1792">
        <f>_xlfn.XLOOKUP(Table4[[#This Row],[Column1]],Table2[Column1],Table2[Column3])</f>
        <v>8.9074919999999996E-8</v>
      </c>
      <c r="AB1792">
        <f>(Table4[[#This Row],[old flux]]-Table4[[#This Row],[Column3]])/Table4[[#This Row],[old flux]]</f>
        <v>0</v>
      </c>
    </row>
    <row r="1793" spans="6:28" hidden="1" x14ac:dyDescent="0.2">
      <c r="F1793" t="s">
        <v>7544</v>
      </c>
      <c r="G1793">
        <f>_xlfn.XLOOKUP(SUBSTITUTE(Table6[[#This Row],[rxn]],"'",""),Table1[rxnid2],Table1[kapp (1/h)],MEDIAN(Table1[kapp (1/h)]))</f>
        <v>24803.684102600713</v>
      </c>
      <c r="P1793" t="s">
        <v>3670</v>
      </c>
      <c r="Q1793" t="str">
        <f>SUBSTITUTE(Table3[[#This Row],[Column1]],"'","")</f>
        <v>RXN-METtps_e_REV-YDR508C</v>
      </c>
      <c r="X1793" t="s">
        <v>1574</v>
      </c>
      <c r="Y1793" t="s">
        <v>415</v>
      </c>
      <c r="Z1793">
        <v>6.6975201349999997E-6</v>
      </c>
      <c r="AA1793">
        <f>_xlfn.XLOOKUP(Table4[[#This Row],[Column1]],Table2[Column1],Table2[Column3])</f>
        <v>6.6975201349999997E-6</v>
      </c>
      <c r="AB1793">
        <f>(Table4[[#This Row],[old flux]]-Table4[[#This Row],[Column3]])/Table4[[#This Row],[old flux]]</f>
        <v>0</v>
      </c>
    </row>
    <row r="1794" spans="6:28" hidden="1" x14ac:dyDescent="0.2">
      <c r="F1794" t="s">
        <v>7545</v>
      </c>
      <c r="G1794">
        <f>_xlfn.XLOOKUP(SUBSTITUTE(Table6[[#This Row],[rxn]],"'",""),Table1[rxnid2],Table1[kapp (1/h)],MEDIAN(Table1[kapp (1/h)]))</f>
        <v>24803.684102600713</v>
      </c>
      <c r="P1794" t="s">
        <v>3671</v>
      </c>
      <c r="Q1794" t="str">
        <f>SUBSTITUTE(Table3[[#This Row],[Column1]],"'","")</f>
        <v>RXN-PHEtps_e_FWD-YBR068C</v>
      </c>
      <c r="X1794" t="s">
        <v>1575</v>
      </c>
      <c r="Y1794" t="s">
        <v>415</v>
      </c>
      <c r="Z1794">
        <v>6.2121580100000001E-7</v>
      </c>
      <c r="AA1794">
        <f>_xlfn.XLOOKUP(Table4[[#This Row],[Column1]],Table2[Column1],Table2[Column3])</f>
        <v>6.2121580100000001E-7</v>
      </c>
      <c r="AB1794">
        <f>(Table4[[#This Row],[old flux]]-Table4[[#This Row],[Column3]])/Table4[[#This Row],[old flux]]</f>
        <v>0</v>
      </c>
    </row>
    <row r="1795" spans="6:28" hidden="1" x14ac:dyDescent="0.2">
      <c r="F1795" t="s">
        <v>7546</v>
      </c>
      <c r="G1795">
        <f>_xlfn.XLOOKUP(SUBSTITUTE(Table6[[#This Row],[rxn]],"'",""),Table1[rxnid2],Table1[kapp (1/h)],MEDIAN(Table1[kapp (1/h)]))</f>
        <v>24803.684102600713</v>
      </c>
      <c r="P1795" t="s">
        <v>3672</v>
      </c>
      <c r="Q1795" t="str">
        <f>SUBSTITUTE(Table3[[#This Row],[Column1]],"'","")</f>
        <v>RXN-PHEtps_e_REV-YBR068C</v>
      </c>
      <c r="X1795" t="s">
        <v>1576</v>
      </c>
      <c r="Y1795" t="s">
        <v>415</v>
      </c>
      <c r="Z1795">
        <v>1.2020373800000001E-7</v>
      </c>
      <c r="AA1795">
        <f>_xlfn.XLOOKUP(Table4[[#This Row],[Column1]],Table2[Column1],Table2[Column3])</f>
        <v>1.2020373800000001E-7</v>
      </c>
      <c r="AB1795">
        <f>(Table4[[#This Row],[old flux]]-Table4[[#This Row],[Column3]])/Table4[[#This Row],[old flux]]</f>
        <v>0</v>
      </c>
    </row>
    <row r="1796" spans="6:28" hidden="1" x14ac:dyDescent="0.2">
      <c r="F1796" t="s">
        <v>7547</v>
      </c>
      <c r="G1796">
        <f>_xlfn.XLOOKUP(SUBSTITUTE(Table6[[#This Row],[rxn]],"'",""),Table1[rxnid2],Table1[kapp (1/h)],MEDIAN(Table1[kapp (1/h)]))</f>
        <v>24803.684102600713</v>
      </c>
      <c r="P1796" t="s">
        <v>3673</v>
      </c>
      <c r="Q1796" t="str">
        <f>SUBSTITUTE(Table3[[#This Row],[Column1]],"'","")</f>
        <v>RXN-PHEtps_e_FWD-YDR046C</v>
      </c>
      <c r="X1796" t="s">
        <v>1577</v>
      </c>
      <c r="Y1796" t="s">
        <v>415</v>
      </c>
      <c r="Z1796">
        <v>8.3377851699999996E-7</v>
      </c>
      <c r="AA1796">
        <f>_xlfn.XLOOKUP(Table4[[#This Row],[Column1]],Table2[Column1],Table2[Column3])</f>
        <v>8.3377851699999996E-7</v>
      </c>
      <c r="AB1796">
        <f>(Table4[[#This Row],[old flux]]-Table4[[#This Row],[Column3]])/Table4[[#This Row],[old flux]]</f>
        <v>0</v>
      </c>
    </row>
    <row r="1797" spans="6:28" hidden="1" x14ac:dyDescent="0.2">
      <c r="F1797" t="s">
        <v>7548</v>
      </c>
      <c r="G1797">
        <f>_xlfn.XLOOKUP(SUBSTITUTE(Table6[[#This Row],[rxn]],"'",""),Table1[rxnid2],Table1[kapp (1/h)],MEDIAN(Table1[kapp (1/h)]))</f>
        <v>24803.684102600713</v>
      </c>
      <c r="P1797" t="s">
        <v>3674</v>
      </c>
      <c r="Q1797" t="str">
        <f>SUBSTITUTE(Table3[[#This Row],[Column1]],"'","")</f>
        <v>RXN-PHEtps_e_REV-YDR046C</v>
      </c>
      <c r="X1797" t="s">
        <v>1578</v>
      </c>
      <c r="Y1797" t="s">
        <v>415</v>
      </c>
      <c r="Z1797">
        <v>2.6507001100000002E-7</v>
      </c>
      <c r="AA1797">
        <f>_xlfn.XLOOKUP(Table4[[#This Row],[Column1]],Table2[Column1],Table2[Column3])</f>
        <v>2.6507001100000002E-7</v>
      </c>
      <c r="AB1797">
        <f>(Table4[[#This Row],[old flux]]-Table4[[#This Row],[Column3]])/Table4[[#This Row],[old flux]]</f>
        <v>0</v>
      </c>
    </row>
    <row r="1798" spans="6:28" hidden="1" x14ac:dyDescent="0.2">
      <c r="F1798" t="s">
        <v>7549</v>
      </c>
      <c r="G1798">
        <f>_xlfn.XLOOKUP(SUBSTITUTE(Table6[[#This Row],[rxn]],"'",""),Table1[rxnid2],Table1[kapp (1/h)],MEDIAN(Table1[kapp (1/h)]))</f>
        <v>24803.684102600713</v>
      </c>
      <c r="P1798" t="s">
        <v>3675</v>
      </c>
      <c r="Q1798" t="str">
        <f>SUBSTITUTE(Table3[[#This Row],[Column1]],"'","")</f>
        <v>RXN-PHEtps_e_FWD-YCL025C</v>
      </c>
      <c r="X1798" t="s">
        <v>5618</v>
      </c>
      <c r="Y1798" t="s">
        <v>415</v>
      </c>
      <c r="Z1798">
        <v>4.4849690000000002E-9</v>
      </c>
      <c r="AA1798" t="e">
        <f>_xlfn.XLOOKUP(Table4[[#This Row],[Column1]],Table2[Column1],Table2[Column3])</f>
        <v>#N/A</v>
      </c>
      <c r="AB1798" t="e">
        <f>(Table4[[#This Row],[old flux]]-Table4[[#This Row],[Column3]])/Table4[[#This Row],[old flux]]</f>
        <v>#N/A</v>
      </c>
    </row>
    <row r="1799" spans="6:28" hidden="1" x14ac:dyDescent="0.2">
      <c r="F1799" t="s">
        <v>7550</v>
      </c>
      <c r="G1799">
        <f>_xlfn.XLOOKUP(SUBSTITUTE(Table6[[#This Row],[rxn]],"'",""),Table1[rxnid2],Table1[kapp (1/h)],MEDIAN(Table1[kapp (1/h)]))</f>
        <v>24803.684102600713</v>
      </c>
      <c r="P1799" t="s">
        <v>3676</v>
      </c>
      <c r="Q1799" t="str">
        <f>SUBSTITUTE(Table3[[#This Row],[Column1]],"'","")</f>
        <v>RXN-PHEtps_e_REV-YCL025C</v>
      </c>
      <c r="X1799" t="s">
        <v>1579</v>
      </c>
      <c r="Y1799" t="s">
        <v>415</v>
      </c>
      <c r="Z1799">
        <v>2.9151201999999999E-8</v>
      </c>
      <c r="AA1799">
        <f>_xlfn.XLOOKUP(Table4[[#This Row],[Column1]],Table2[Column1],Table2[Column3])</f>
        <v>2.9151201999999999E-8</v>
      </c>
      <c r="AB1799">
        <f>(Table4[[#This Row],[old flux]]-Table4[[#This Row],[Column3]])/Table4[[#This Row],[old flux]]</f>
        <v>0</v>
      </c>
    </row>
    <row r="1800" spans="6:28" hidden="1" x14ac:dyDescent="0.2">
      <c r="F1800" t="s">
        <v>7551</v>
      </c>
      <c r="G1800">
        <f>_xlfn.XLOOKUP(SUBSTITUTE(Table6[[#This Row],[rxn]],"'",""),Table1[rxnid2],Table1[kapp (1/h)],MEDIAN(Table1[kapp (1/h)]))</f>
        <v>24803.684102600713</v>
      </c>
      <c r="P1800" t="s">
        <v>3677</v>
      </c>
      <c r="Q1800" t="str">
        <f>SUBSTITUTE(Table3[[#This Row],[Column1]],"'","")</f>
        <v>RXN-PHEtps_e_FWD-YOL020W</v>
      </c>
      <c r="X1800" t="s">
        <v>1580</v>
      </c>
      <c r="Y1800" t="s">
        <v>415</v>
      </c>
      <c r="Z1800">
        <v>2.09374218E-7</v>
      </c>
      <c r="AA1800">
        <f>_xlfn.XLOOKUP(Table4[[#This Row],[Column1]],Table2[Column1],Table2[Column3])</f>
        <v>2.09374218E-7</v>
      </c>
      <c r="AB1800">
        <f>(Table4[[#This Row],[old flux]]-Table4[[#This Row],[Column3]])/Table4[[#This Row],[old flux]]</f>
        <v>0</v>
      </c>
    </row>
    <row r="1801" spans="6:28" hidden="1" x14ac:dyDescent="0.2">
      <c r="F1801" t="s">
        <v>7552</v>
      </c>
      <c r="G1801">
        <f>_xlfn.XLOOKUP(SUBSTITUTE(Table6[[#This Row],[rxn]],"'",""),Table1[rxnid2],Table1[kapp (1/h)],MEDIAN(Table1[kapp (1/h)]))</f>
        <v>24803.684102600713</v>
      </c>
      <c r="P1801" t="s">
        <v>3678</v>
      </c>
      <c r="Q1801" t="str">
        <f>SUBSTITUTE(Table3[[#This Row],[Column1]],"'","")</f>
        <v>RXN-PHEtps_e_REV-YOL020W</v>
      </c>
      <c r="X1801" t="s">
        <v>1581</v>
      </c>
      <c r="Y1801" t="s">
        <v>415</v>
      </c>
      <c r="Z1801">
        <v>1.9527154E-8</v>
      </c>
      <c r="AA1801">
        <f>_xlfn.XLOOKUP(Table4[[#This Row],[Column1]],Table2[Column1],Table2[Column3])</f>
        <v>1.9527154E-8</v>
      </c>
      <c r="AB1801">
        <f>(Table4[[#This Row],[old flux]]-Table4[[#This Row],[Column3]])/Table4[[#This Row],[old flux]]</f>
        <v>0</v>
      </c>
    </row>
    <row r="1802" spans="6:28" hidden="1" x14ac:dyDescent="0.2">
      <c r="F1802" t="s">
        <v>7553</v>
      </c>
      <c r="G1802">
        <f>_xlfn.XLOOKUP(SUBSTITUTE(Table6[[#This Row],[rxn]],"'",""),Table1[rxnid2],Table1[kapp (1/h)],MEDIAN(Table1[kapp (1/h)]))</f>
        <v>24803.684102600713</v>
      </c>
      <c r="P1802" t="s">
        <v>3679</v>
      </c>
      <c r="Q1802" t="str">
        <f>SUBSTITUTE(Table3[[#This Row],[Column1]],"'","")</f>
        <v>RXN-PROtps_e_FWD-YOR348C</v>
      </c>
      <c r="X1802" t="s">
        <v>1582</v>
      </c>
      <c r="Y1802" t="s">
        <v>415</v>
      </c>
      <c r="Z1802">
        <v>2.5766371899999998E-7</v>
      </c>
      <c r="AA1802">
        <f>_xlfn.XLOOKUP(Table4[[#This Row],[Column1]],Table2[Column1],Table2[Column3])</f>
        <v>2.5766371899999998E-7</v>
      </c>
      <c r="AB1802">
        <f>(Table4[[#This Row],[old flux]]-Table4[[#This Row],[Column3]])/Table4[[#This Row],[old flux]]</f>
        <v>0</v>
      </c>
    </row>
    <row r="1803" spans="6:28" hidden="1" x14ac:dyDescent="0.2">
      <c r="F1803" t="s">
        <v>7554</v>
      </c>
      <c r="G1803">
        <f>_xlfn.XLOOKUP(SUBSTITUTE(Table6[[#This Row],[rxn]],"'",""),Table1[rxnid2],Table1[kapp (1/h)],MEDIAN(Table1[kapp (1/h)]))</f>
        <v>24803.684102600713</v>
      </c>
      <c r="P1803" t="s">
        <v>3680</v>
      </c>
      <c r="Q1803" t="str">
        <f>SUBSTITUTE(Table3[[#This Row],[Column1]],"'","")</f>
        <v>RXN-PROtps_e_REV-YOR348C</v>
      </c>
      <c r="X1803" t="s">
        <v>1583</v>
      </c>
      <c r="Y1803" t="s">
        <v>415</v>
      </c>
      <c r="Z1803">
        <v>1.38233374E-7</v>
      </c>
      <c r="AA1803">
        <f>_xlfn.XLOOKUP(Table4[[#This Row],[Column1]],Table2[Column1],Table2[Column3])</f>
        <v>1.38233374E-7</v>
      </c>
      <c r="AB1803">
        <f>(Table4[[#This Row],[old flux]]-Table4[[#This Row],[Column3]])/Table4[[#This Row],[old flux]]</f>
        <v>0</v>
      </c>
    </row>
    <row r="1804" spans="6:28" hidden="1" x14ac:dyDescent="0.2">
      <c r="F1804" t="s">
        <v>7555</v>
      </c>
      <c r="G1804">
        <f>_xlfn.XLOOKUP(SUBSTITUTE(Table6[[#This Row],[rxn]],"'",""),Table1[rxnid2],Table1[kapp (1/h)],MEDIAN(Table1[kapp (1/h)]))</f>
        <v>24803.684102600713</v>
      </c>
      <c r="P1804" t="s">
        <v>3681</v>
      </c>
      <c r="Q1804" t="str">
        <f>SUBSTITUTE(Table3[[#This Row],[Column1]],"'","")</f>
        <v>RXN-SERtps_e_FWD-YFL055W</v>
      </c>
      <c r="X1804" t="s">
        <v>1584</v>
      </c>
      <c r="Y1804" t="s">
        <v>415</v>
      </c>
      <c r="Z1804">
        <v>1.6654768999999998E-8</v>
      </c>
      <c r="AA1804">
        <f>_xlfn.XLOOKUP(Table4[[#This Row],[Column1]],Table2[Column1],Table2[Column3])</f>
        <v>1.6654768999999998E-8</v>
      </c>
      <c r="AB1804">
        <f>(Table4[[#This Row],[old flux]]-Table4[[#This Row],[Column3]])/Table4[[#This Row],[old flux]]</f>
        <v>0</v>
      </c>
    </row>
    <row r="1805" spans="6:28" hidden="1" x14ac:dyDescent="0.2">
      <c r="F1805" t="s">
        <v>7556</v>
      </c>
      <c r="G1805">
        <f>_xlfn.XLOOKUP(SUBSTITUTE(Table6[[#This Row],[rxn]],"'",""),Table1[rxnid2],Table1[kapp (1/h)],MEDIAN(Table1[kapp (1/h)]))</f>
        <v>24803.684102600713</v>
      </c>
      <c r="P1805" t="s">
        <v>3682</v>
      </c>
      <c r="Q1805" t="str">
        <f>SUBSTITUTE(Table3[[#This Row],[Column1]],"'","")</f>
        <v>RXN-SERtps_e_REV-YFL055W</v>
      </c>
      <c r="X1805" t="s">
        <v>1585</v>
      </c>
      <c r="Y1805" t="s">
        <v>415</v>
      </c>
      <c r="Z1805">
        <v>5.3017827999999997E-8</v>
      </c>
      <c r="AA1805">
        <f>_xlfn.XLOOKUP(Table4[[#This Row],[Column1]],Table2[Column1],Table2[Column3])</f>
        <v>5.3017827999999997E-8</v>
      </c>
      <c r="AB1805">
        <f>(Table4[[#This Row],[old flux]]-Table4[[#This Row],[Column3]])/Table4[[#This Row],[old flux]]</f>
        <v>0</v>
      </c>
    </row>
    <row r="1806" spans="6:28" hidden="1" x14ac:dyDescent="0.2">
      <c r="F1806" t="s">
        <v>7557</v>
      </c>
      <c r="G1806">
        <f>_xlfn.XLOOKUP(SUBSTITUTE(Table6[[#This Row],[rxn]],"'",""),Table1[rxnid2],Table1[kapp (1/h)],MEDIAN(Table1[kapp (1/h)]))</f>
        <v>24803.684102600713</v>
      </c>
      <c r="P1806" t="s">
        <v>3683</v>
      </c>
      <c r="Q1806" t="str">
        <f>SUBSTITUTE(Table3[[#This Row],[Column1]],"'","")</f>
        <v>RXN-SERtps_e_FWD-YPL265W</v>
      </c>
      <c r="X1806" t="s">
        <v>5619</v>
      </c>
      <c r="Y1806" t="s">
        <v>415</v>
      </c>
      <c r="Z1806">
        <v>7.2918589999999998E-9</v>
      </c>
      <c r="AA1806" t="e">
        <f>_xlfn.XLOOKUP(Table4[[#This Row],[Column1]],Table2[Column1],Table2[Column3])</f>
        <v>#N/A</v>
      </c>
      <c r="AB1806" t="e">
        <f>(Table4[[#This Row],[old flux]]-Table4[[#This Row],[Column3]])/Table4[[#This Row],[old flux]]</f>
        <v>#N/A</v>
      </c>
    </row>
    <row r="1807" spans="6:28" hidden="1" x14ac:dyDescent="0.2">
      <c r="F1807" t="s">
        <v>7558</v>
      </c>
      <c r="G1807">
        <f>_xlfn.XLOOKUP(SUBSTITUTE(Table6[[#This Row],[rxn]],"'",""),Table1[rxnid2],Table1[kapp (1/h)],MEDIAN(Table1[kapp (1/h)]))</f>
        <v>24803.684102600713</v>
      </c>
      <c r="P1807" t="s">
        <v>3684</v>
      </c>
      <c r="Q1807" t="str">
        <f>SUBSTITUTE(Table3[[#This Row],[Column1]],"'","")</f>
        <v>RXN-SERtps_e_REV-YPL265W</v>
      </c>
      <c r="X1807" t="s">
        <v>1586</v>
      </c>
      <c r="Y1807" t="s">
        <v>415</v>
      </c>
      <c r="Z1807">
        <v>4.2542928500000002E-7</v>
      </c>
      <c r="AA1807">
        <f>_xlfn.XLOOKUP(Table4[[#This Row],[Column1]],Table2[Column1],Table2[Column3])</f>
        <v>4.2542928500000002E-7</v>
      </c>
      <c r="AB1807">
        <f>(Table4[[#This Row],[old flux]]-Table4[[#This Row],[Column3]])/Table4[[#This Row],[old flux]]</f>
        <v>0</v>
      </c>
    </row>
    <row r="1808" spans="6:28" hidden="1" x14ac:dyDescent="0.2">
      <c r="F1808" t="s">
        <v>7559</v>
      </c>
      <c r="G1808">
        <f>_xlfn.XLOOKUP(SUBSTITUTE(Table6[[#This Row],[rxn]],"'",""),Table1[rxnid2],Table1[kapp (1/h)],MEDIAN(Table1[kapp (1/h)]))</f>
        <v>24803.684102600713</v>
      </c>
      <c r="P1808" t="s">
        <v>3685</v>
      </c>
      <c r="Q1808" t="str">
        <f>SUBSTITUTE(Table3[[#This Row],[Column1]],"'","")</f>
        <v>RXN-SERtps_e_FWD-YDR105C</v>
      </c>
      <c r="X1808" t="s">
        <v>1587</v>
      </c>
      <c r="Y1808" t="s">
        <v>415</v>
      </c>
      <c r="Z1808">
        <v>4.4953371719999997E-6</v>
      </c>
      <c r="AA1808">
        <f>_xlfn.XLOOKUP(Table4[[#This Row],[Column1]],Table2[Column1],Table2[Column3])</f>
        <v>4.4953371719999997E-6</v>
      </c>
      <c r="AB1808">
        <f>(Table4[[#This Row],[old flux]]-Table4[[#This Row],[Column3]])/Table4[[#This Row],[old flux]]</f>
        <v>0</v>
      </c>
    </row>
    <row r="1809" spans="6:28" hidden="1" x14ac:dyDescent="0.2">
      <c r="F1809" t="s">
        <v>7560</v>
      </c>
      <c r="G1809">
        <f>_xlfn.XLOOKUP(SUBSTITUTE(Table6[[#This Row],[rxn]],"'",""),Table1[rxnid2],Table1[kapp (1/h)],MEDIAN(Table1[kapp (1/h)]))</f>
        <v>24803.684102600713</v>
      </c>
      <c r="P1809" t="s">
        <v>3686</v>
      </c>
      <c r="Q1809" t="str">
        <f>SUBSTITUTE(Table3[[#This Row],[Column1]],"'","")</f>
        <v>RXN-SERtps_e_REV-YDR105C</v>
      </c>
      <c r="X1809" t="s">
        <v>5620</v>
      </c>
      <c r="Y1809" t="s">
        <v>415</v>
      </c>
      <c r="Z1809">
        <v>5.94083E-10</v>
      </c>
      <c r="AA1809" t="e">
        <f>_xlfn.XLOOKUP(Table4[[#This Row],[Column1]],Table2[Column1],Table2[Column3])</f>
        <v>#N/A</v>
      </c>
      <c r="AB1809" t="e">
        <f>(Table4[[#This Row],[old flux]]-Table4[[#This Row],[Column3]])/Table4[[#This Row],[old flux]]</f>
        <v>#N/A</v>
      </c>
    </row>
    <row r="1810" spans="6:28" hidden="1" x14ac:dyDescent="0.2">
      <c r="F1810" t="s">
        <v>7561</v>
      </c>
      <c r="G1810">
        <f>_xlfn.XLOOKUP(SUBSTITUTE(Table6[[#This Row],[rxn]],"'",""),Table1[rxnid2],Table1[kapp (1/h)],MEDIAN(Table1[kapp (1/h)]))</f>
        <v>24803.684102600713</v>
      </c>
      <c r="P1810" t="s">
        <v>3687</v>
      </c>
      <c r="Q1810" t="str">
        <f>SUBSTITUTE(Table3[[#This Row],[Column1]],"'","")</f>
        <v>RXN-SERtps_e_FWD-YDR508C</v>
      </c>
      <c r="X1810" t="s">
        <v>1588</v>
      </c>
      <c r="Y1810" t="s">
        <v>415</v>
      </c>
      <c r="Z1810">
        <v>1.2699254E-8</v>
      </c>
      <c r="AA1810">
        <f>_xlfn.XLOOKUP(Table4[[#This Row],[Column1]],Table2[Column1],Table2[Column3])</f>
        <v>1.2699254E-8</v>
      </c>
      <c r="AB1810">
        <f>(Table4[[#This Row],[old flux]]-Table4[[#This Row],[Column3]])/Table4[[#This Row],[old flux]]</f>
        <v>0</v>
      </c>
    </row>
    <row r="1811" spans="6:28" hidden="1" x14ac:dyDescent="0.2">
      <c r="F1811" t="s">
        <v>7562</v>
      </c>
      <c r="G1811">
        <f>_xlfn.XLOOKUP(SUBSTITUTE(Table6[[#This Row],[rxn]],"'",""),Table1[rxnid2],Table1[kapp (1/h)],MEDIAN(Table1[kapp (1/h)]))</f>
        <v>24803.684102600713</v>
      </c>
      <c r="P1811" t="s">
        <v>3688</v>
      </c>
      <c r="Q1811" t="str">
        <f>SUBSTITUTE(Table3[[#This Row],[Column1]],"'","")</f>
        <v>RXN-SERtps_e_REV-YDR508C</v>
      </c>
      <c r="X1811" t="s">
        <v>1589</v>
      </c>
      <c r="Y1811" t="s">
        <v>415</v>
      </c>
      <c r="Z1811">
        <v>1.0886267929999999E-6</v>
      </c>
      <c r="AA1811">
        <f>_xlfn.XLOOKUP(Table4[[#This Row],[Column1]],Table2[Column1],Table2[Column3])</f>
        <v>1.0886267929999999E-6</v>
      </c>
      <c r="AB1811">
        <f>(Table4[[#This Row],[old flux]]-Table4[[#This Row],[Column3]])/Table4[[#This Row],[old flux]]</f>
        <v>0</v>
      </c>
    </row>
    <row r="1812" spans="6:28" hidden="1" x14ac:dyDescent="0.2">
      <c r="F1812" t="s">
        <v>7563</v>
      </c>
      <c r="G1812">
        <f>_xlfn.XLOOKUP(SUBSTITUTE(Table6[[#This Row],[rxn]],"'",""),Table1[rxnid2],Table1[kapp (1/h)],MEDIAN(Table1[kapp (1/h)]))</f>
        <v>24803.684102600713</v>
      </c>
      <c r="P1812" t="s">
        <v>3689</v>
      </c>
      <c r="Q1812" t="str">
        <f>SUBSTITUTE(Table3[[#This Row],[Column1]],"'","")</f>
        <v>RXN-SERtps_e_FWD-YCL025C</v>
      </c>
      <c r="X1812" t="s">
        <v>5621</v>
      </c>
      <c r="Y1812" t="s">
        <v>415</v>
      </c>
      <c r="Z1812">
        <v>0</v>
      </c>
      <c r="AA1812" t="e">
        <f>_xlfn.XLOOKUP(Table4[[#This Row],[Column1]],Table2[Column1],Table2[Column3])</f>
        <v>#N/A</v>
      </c>
      <c r="AB1812" t="e">
        <f>(Table4[[#This Row],[old flux]]-Table4[[#This Row],[Column3]])/Table4[[#This Row],[old flux]]</f>
        <v>#N/A</v>
      </c>
    </row>
    <row r="1813" spans="6:28" hidden="1" x14ac:dyDescent="0.2">
      <c r="F1813" t="s">
        <v>7564</v>
      </c>
      <c r="G1813">
        <f>_xlfn.XLOOKUP(SUBSTITUTE(Table6[[#This Row],[rxn]],"'",""),Table1[rxnid2],Table1[kapp (1/h)],MEDIAN(Table1[kapp (1/h)]))</f>
        <v>24803.684102600713</v>
      </c>
      <c r="P1813" t="s">
        <v>3690</v>
      </c>
      <c r="Q1813" t="str">
        <f>SUBSTITUTE(Table3[[#This Row],[Column1]],"'","")</f>
        <v>RXN-SERtps_e_REV-YCL025C</v>
      </c>
      <c r="X1813" t="s">
        <v>5622</v>
      </c>
      <c r="Y1813" t="s">
        <v>415</v>
      </c>
      <c r="Z1813">
        <v>6.59928E-10</v>
      </c>
      <c r="AA1813" t="e">
        <f>_xlfn.XLOOKUP(Table4[[#This Row],[Column1]],Table2[Column1],Table2[Column3])</f>
        <v>#N/A</v>
      </c>
      <c r="AB1813" t="e">
        <f>(Table4[[#This Row],[old flux]]-Table4[[#This Row],[Column3]])/Table4[[#This Row],[old flux]]</f>
        <v>#N/A</v>
      </c>
    </row>
    <row r="1814" spans="6:28" hidden="1" x14ac:dyDescent="0.2">
      <c r="F1814" t="s">
        <v>7565</v>
      </c>
      <c r="G1814">
        <f>_xlfn.XLOOKUP(SUBSTITUTE(Table6[[#This Row],[rxn]],"'",""),Table1[rxnid2],Table1[kapp (1/h)],MEDIAN(Table1[kapp (1/h)]))</f>
        <v>24803.684102600713</v>
      </c>
      <c r="P1814" t="s">
        <v>3691</v>
      </c>
      <c r="Q1814" t="str">
        <f>SUBSTITUTE(Table3[[#This Row],[Column1]],"'","")</f>
        <v>RXN-THRtps_e_FWD-YBR069C</v>
      </c>
      <c r="X1814" t="s">
        <v>1590</v>
      </c>
      <c r="Y1814" t="s">
        <v>415</v>
      </c>
      <c r="Z1814">
        <v>8.8440361000000002E-8</v>
      </c>
      <c r="AA1814">
        <f>_xlfn.XLOOKUP(Table4[[#This Row],[Column1]],Table2[Column1],Table2[Column3])</f>
        <v>8.8440361000000002E-8</v>
      </c>
      <c r="AB1814">
        <f>(Table4[[#This Row],[old flux]]-Table4[[#This Row],[Column3]])/Table4[[#This Row],[old flux]]</f>
        <v>0</v>
      </c>
    </row>
    <row r="1815" spans="6:28" hidden="1" x14ac:dyDescent="0.2">
      <c r="F1815" t="s">
        <v>7566</v>
      </c>
      <c r="G1815">
        <f>_xlfn.XLOOKUP(SUBSTITUTE(Table6[[#This Row],[rxn]],"'",""),Table1[rxnid2],Table1[kapp (1/h)],MEDIAN(Table1[kapp (1/h)]))</f>
        <v>24803.684102600713</v>
      </c>
      <c r="P1815" t="s">
        <v>3692</v>
      </c>
      <c r="Q1815" t="str">
        <f>SUBSTITUTE(Table3[[#This Row],[Column1]],"'","")</f>
        <v>RXN-THRtps_e_REV-YBR069C</v>
      </c>
      <c r="X1815" t="s">
        <v>5623</v>
      </c>
      <c r="Y1815" t="s">
        <v>415</v>
      </c>
      <c r="Z1815">
        <v>5.280807E-9</v>
      </c>
      <c r="AA1815" t="e">
        <f>_xlfn.XLOOKUP(Table4[[#This Row],[Column1]],Table2[Column1],Table2[Column3])</f>
        <v>#N/A</v>
      </c>
      <c r="AB1815" t="e">
        <f>(Table4[[#This Row],[old flux]]-Table4[[#This Row],[Column3]])/Table4[[#This Row],[old flux]]</f>
        <v>#N/A</v>
      </c>
    </row>
    <row r="1816" spans="6:28" hidden="1" x14ac:dyDescent="0.2">
      <c r="F1816" t="s">
        <v>7567</v>
      </c>
      <c r="G1816">
        <f>_xlfn.XLOOKUP(SUBSTITUTE(Table6[[#This Row],[rxn]],"'",""),Table1[rxnid2],Table1[kapp (1/h)],MEDIAN(Table1[kapp (1/h)]))</f>
        <v>24803.684102600713</v>
      </c>
      <c r="P1816" t="s">
        <v>3693</v>
      </c>
      <c r="Q1816" t="str">
        <f>SUBSTITUTE(Table3[[#This Row],[Column1]],"'","")</f>
        <v>RXN-THRtps_e_FWD-YDR046C</v>
      </c>
      <c r="X1816" t="s">
        <v>1591</v>
      </c>
      <c r="Y1816" t="s">
        <v>415</v>
      </c>
      <c r="Z1816">
        <v>1.04616816E-7</v>
      </c>
      <c r="AA1816">
        <f>_xlfn.XLOOKUP(Table4[[#This Row],[Column1]],Table2[Column1],Table2[Column3])</f>
        <v>1.04616816E-7</v>
      </c>
      <c r="AB1816">
        <f>(Table4[[#This Row],[old flux]]-Table4[[#This Row],[Column3]])/Table4[[#This Row],[old flux]]</f>
        <v>0</v>
      </c>
    </row>
    <row r="1817" spans="6:28" hidden="1" x14ac:dyDescent="0.2">
      <c r="F1817" t="s">
        <v>7568</v>
      </c>
      <c r="G1817">
        <f>_xlfn.XLOOKUP(SUBSTITUTE(Table6[[#This Row],[rxn]],"'",""),Table1[rxnid2],Table1[kapp (1/h)],MEDIAN(Table1[kapp (1/h)]))</f>
        <v>24803.684102600713</v>
      </c>
      <c r="P1817" t="s">
        <v>3694</v>
      </c>
      <c r="Q1817" t="str">
        <f>SUBSTITUTE(Table3[[#This Row],[Column1]],"'","")</f>
        <v>RXN-THRtps_e_REV-YDR046C</v>
      </c>
      <c r="X1817" t="s">
        <v>1592</v>
      </c>
      <c r="Y1817" t="s">
        <v>415</v>
      </c>
      <c r="Z1817">
        <v>2.6277676999999998E-8</v>
      </c>
      <c r="AA1817">
        <f>_xlfn.XLOOKUP(Table4[[#This Row],[Column1]],Table2[Column1],Table2[Column3])</f>
        <v>2.6277676999999998E-8</v>
      </c>
      <c r="AB1817">
        <f>(Table4[[#This Row],[old flux]]-Table4[[#This Row],[Column3]])/Table4[[#This Row],[old flux]]</f>
        <v>0</v>
      </c>
    </row>
    <row r="1818" spans="6:28" hidden="1" x14ac:dyDescent="0.2">
      <c r="F1818" t="s">
        <v>7569</v>
      </c>
      <c r="G1818">
        <f>_xlfn.XLOOKUP(SUBSTITUTE(Table6[[#This Row],[rxn]],"'",""),Table1[rxnid2],Table1[kapp (1/h)],MEDIAN(Table1[kapp (1/h)]))</f>
        <v>24803.684102600713</v>
      </c>
      <c r="P1818" t="s">
        <v>3695</v>
      </c>
      <c r="Q1818" t="str">
        <f>SUBSTITUTE(Table3[[#This Row],[Column1]],"'","")</f>
        <v>RXN-THRtps_e_FWD-YDR508C</v>
      </c>
      <c r="X1818" t="s">
        <v>1593</v>
      </c>
      <c r="Y1818" t="s">
        <v>415</v>
      </c>
      <c r="Z1818">
        <v>2.0924051999999999E-8</v>
      </c>
      <c r="AA1818">
        <f>_xlfn.XLOOKUP(Table4[[#This Row],[Column1]],Table2[Column1],Table2[Column3])</f>
        <v>2.0924051999999999E-8</v>
      </c>
      <c r="AB1818">
        <f>(Table4[[#This Row],[old flux]]-Table4[[#This Row],[Column3]])/Table4[[#This Row],[old flux]]</f>
        <v>0</v>
      </c>
    </row>
    <row r="1819" spans="6:28" hidden="1" x14ac:dyDescent="0.2">
      <c r="F1819" t="s">
        <v>7570</v>
      </c>
      <c r="G1819">
        <f>_xlfn.XLOOKUP(SUBSTITUTE(Table6[[#This Row],[rxn]],"'",""),Table1[rxnid2],Table1[kapp (1/h)],MEDIAN(Table1[kapp (1/h)]))</f>
        <v>24803.684102600713</v>
      </c>
      <c r="P1819" t="s">
        <v>3696</v>
      </c>
      <c r="Q1819" t="str">
        <f>SUBSTITUTE(Table3[[#This Row],[Column1]],"'","")</f>
        <v>RXN-THRtps_e_REV-YDR508C</v>
      </c>
      <c r="X1819" t="s">
        <v>1594</v>
      </c>
      <c r="Y1819" t="s">
        <v>415</v>
      </c>
      <c r="Z1819">
        <v>1.3566323E-7</v>
      </c>
      <c r="AA1819">
        <f>_xlfn.XLOOKUP(Table4[[#This Row],[Column1]],Table2[Column1],Table2[Column3])</f>
        <v>1.3566323E-7</v>
      </c>
      <c r="AB1819">
        <f>(Table4[[#This Row],[old flux]]-Table4[[#This Row],[Column3]])/Table4[[#This Row],[old flux]]</f>
        <v>0</v>
      </c>
    </row>
    <row r="1820" spans="6:28" hidden="1" x14ac:dyDescent="0.2">
      <c r="F1820" t="s">
        <v>7571</v>
      </c>
      <c r="G1820">
        <f>_xlfn.XLOOKUP(SUBSTITUTE(Table6[[#This Row],[rxn]],"'",""),Table1[rxnid2],Table1[kapp (1/h)],MEDIAN(Table1[kapp (1/h)]))</f>
        <v>24803.684102600713</v>
      </c>
      <c r="P1820" t="s">
        <v>3697</v>
      </c>
      <c r="Q1820" t="str">
        <f>SUBSTITUTE(Table3[[#This Row],[Column1]],"'","")</f>
        <v>RXN-THRtps_e_FWD-YCL025C</v>
      </c>
      <c r="X1820" t="s">
        <v>5624</v>
      </c>
      <c r="Y1820" t="s">
        <v>415</v>
      </c>
      <c r="Z1820">
        <v>0</v>
      </c>
      <c r="AA1820" t="e">
        <f>_xlfn.XLOOKUP(Table4[[#This Row],[Column1]],Table2[Column1],Table2[Column3])</f>
        <v>#N/A</v>
      </c>
      <c r="AB1820" t="e">
        <f>(Table4[[#This Row],[old flux]]-Table4[[#This Row],[Column3]])/Table4[[#This Row],[old flux]]</f>
        <v>#N/A</v>
      </c>
    </row>
    <row r="1821" spans="6:28" hidden="1" x14ac:dyDescent="0.2">
      <c r="F1821" t="s">
        <v>7572</v>
      </c>
      <c r="G1821">
        <f>_xlfn.XLOOKUP(SUBSTITUTE(Table6[[#This Row],[rxn]],"'",""),Table1[rxnid2],Table1[kapp (1/h)],MEDIAN(Table1[kapp (1/h)]))</f>
        <v>24803.684102600713</v>
      </c>
      <c r="P1821" t="s">
        <v>3698</v>
      </c>
      <c r="Q1821" t="str">
        <f>SUBSTITUTE(Table3[[#This Row],[Column1]],"'","")</f>
        <v>RXN-THRtps_e_REV-YCL025C</v>
      </c>
      <c r="X1821" t="s">
        <v>1595</v>
      </c>
      <c r="Y1821" t="s">
        <v>415</v>
      </c>
      <c r="Z1821">
        <v>2.9204368000000002E-7</v>
      </c>
      <c r="AA1821">
        <f>_xlfn.XLOOKUP(Table4[[#This Row],[Column1]],Table2[Column1],Table2[Column3])</f>
        <v>2.9204368000000002E-7</v>
      </c>
      <c r="AB1821">
        <f>(Table4[[#This Row],[old flux]]-Table4[[#This Row],[Column3]])/Table4[[#This Row],[old flux]]</f>
        <v>0</v>
      </c>
    </row>
    <row r="1822" spans="6:28" hidden="1" x14ac:dyDescent="0.2">
      <c r="F1822" t="s">
        <v>7573</v>
      </c>
      <c r="G1822">
        <f>_xlfn.XLOOKUP(SUBSTITUTE(Table6[[#This Row],[rxn]],"'",""),Table1[rxnid2],Table1[kapp (1/h)],MEDIAN(Table1[kapp (1/h)]))</f>
        <v>24803.684102600713</v>
      </c>
      <c r="P1822" t="s">
        <v>3699</v>
      </c>
      <c r="Q1822" t="str">
        <f>SUBSTITUTE(Table3[[#This Row],[Column1]],"'","")</f>
        <v>RXN-TRPtps_e_FWD-YBR068C</v>
      </c>
      <c r="X1822" t="s">
        <v>1596</v>
      </c>
      <c r="Y1822" t="s">
        <v>415</v>
      </c>
      <c r="Z1822">
        <v>3.9265786E-8</v>
      </c>
      <c r="AA1822">
        <f>_xlfn.XLOOKUP(Table4[[#This Row],[Column1]],Table2[Column1],Table2[Column3])</f>
        <v>3.9265786E-8</v>
      </c>
      <c r="AB1822">
        <f>(Table4[[#This Row],[old flux]]-Table4[[#This Row],[Column3]])/Table4[[#This Row],[old flux]]</f>
        <v>0</v>
      </c>
    </row>
    <row r="1823" spans="6:28" hidden="1" x14ac:dyDescent="0.2">
      <c r="F1823" t="s">
        <v>7574</v>
      </c>
      <c r="G1823">
        <f>_xlfn.XLOOKUP(SUBSTITUTE(Table6[[#This Row],[rxn]],"'",""),Table1[rxnid2],Table1[kapp (1/h)],MEDIAN(Table1[kapp (1/h)]))</f>
        <v>24803.684102600713</v>
      </c>
      <c r="P1823" t="s">
        <v>3700</v>
      </c>
      <c r="Q1823" t="str">
        <f>SUBSTITUTE(Table3[[#This Row],[Column1]],"'","")</f>
        <v>RXN-TRPtps_e_REV-YBR068C</v>
      </c>
      <c r="X1823" t="s">
        <v>1597</v>
      </c>
      <c r="Y1823" t="s">
        <v>415</v>
      </c>
      <c r="Z1823">
        <v>3.3489693999999999E-8</v>
      </c>
      <c r="AA1823">
        <f>_xlfn.XLOOKUP(Table4[[#This Row],[Column1]],Table2[Column1],Table2[Column3])</f>
        <v>3.3489693999999999E-8</v>
      </c>
      <c r="AB1823">
        <f>(Table4[[#This Row],[old flux]]-Table4[[#This Row],[Column3]])/Table4[[#This Row],[old flux]]</f>
        <v>0</v>
      </c>
    </row>
    <row r="1824" spans="6:28" hidden="1" x14ac:dyDescent="0.2">
      <c r="F1824" t="s">
        <v>7575</v>
      </c>
      <c r="G1824">
        <f>_xlfn.XLOOKUP(SUBSTITUTE(Table6[[#This Row],[rxn]],"'",""),Table1[rxnid2],Table1[kapp (1/h)],MEDIAN(Table1[kapp (1/h)]))</f>
        <v>24803.684102600713</v>
      </c>
      <c r="P1824" t="s">
        <v>3701</v>
      </c>
      <c r="Q1824" t="str">
        <f>SUBSTITUTE(Table3[[#This Row],[Column1]],"'","")</f>
        <v>RXN-TRPtps_e_FWD-YDR046C</v>
      </c>
      <c r="X1824" t="s">
        <v>1598</v>
      </c>
      <c r="Y1824" t="s">
        <v>415</v>
      </c>
      <c r="Z1824">
        <v>1.34670277E-7</v>
      </c>
      <c r="AA1824">
        <f>_xlfn.XLOOKUP(Table4[[#This Row],[Column1]],Table2[Column1],Table2[Column3])</f>
        <v>1.34670277E-7</v>
      </c>
      <c r="AB1824">
        <f>(Table4[[#This Row],[old flux]]-Table4[[#This Row],[Column3]])/Table4[[#This Row],[old flux]]</f>
        <v>0</v>
      </c>
    </row>
    <row r="1825" spans="6:28" hidden="1" x14ac:dyDescent="0.2">
      <c r="F1825" t="s">
        <v>7576</v>
      </c>
      <c r="G1825">
        <f>_xlfn.XLOOKUP(SUBSTITUTE(Table6[[#This Row],[rxn]],"'",""),Table1[rxnid2],Table1[kapp (1/h)],MEDIAN(Table1[kapp (1/h)]))</f>
        <v>24803.684102600713</v>
      </c>
      <c r="P1825" t="s">
        <v>3702</v>
      </c>
      <c r="Q1825" t="str">
        <f>SUBSTITUTE(Table3[[#This Row],[Column1]],"'","")</f>
        <v>RXN-TRPtps_e_REV-YDR046C</v>
      </c>
      <c r="X1825" t="s">
        <v>1599</v>
      </c>
      <c r="Y1825" t="s">
        <v>415</v>
      </c>
      <c r="Z1825">
        <v>1.7305909E-8</v>
      </c>
      <c r="AA1825">
        <f>_xlfn.XLOOKUP(Table4[[#This Row],[Column1]],Table2[Column1],Table2[Column3])</f>
        <v>1.7305909E-8</v>
      </c>
      <c r="AB1825">
        <f>(Table4[[#This Row],[old flux]]-Table4[[#This Row],[Column3]])/Table4[[#This Row],[old flux]]</f>
        <v>0</v>
      </c>
    </row>
    <row r="1826" spans="6:28" hidden="1" x14ac:dyDescent="0.2">
      <c r="F1826" t="s">
        <v>7577</v>
      </c>
      <c r="G1826">
        <f>_xlfn.XLOOKUP(SUBSTITUTE(Table6[[#This Row],[rxn]],"'",""),Table1[rxnid2],Table1[kapp (1/h)],MEDIAN(Table1[kapp (1/h)]))</f>
        <v>24803.684102600713</v>
      </c>
      <c r="P1826" t="s">
        <v>3703</v>
      </c>
      <c r="Q1826" t="str">
        <f>SUBSTITUTE(Table3[[#This Row],[Column1]],"'","")</f>
        <v>RXN-TRPtps_e_FWD-YBR069C</v>
      </c>
      <c r="X1826" t="s">
        <v>1600</v>
      </c>
      <c r="Y1826" t="s">
        <v>415</v>
      </c>
      <c r="Z1826">
        <v>2.9681845000000001E-8</v>
      </c>
      <c r="AA1826">
        <f>_xlfn.XLOOKUP(Table4[[#This Row],[Column1]],Table2[Column1],Table2[Column3])</f>
        <v>2.9681845000000001E-8</v>
      </c>
      <c r="AB1826">
        <f>(Table4[[#This Row],[old flux]]-Table4[[#This Row],[Column3]])/Table4[[#This Row],[old flux]]</f>
        <v>0</v>
      </c>
    </row>
    <row r="1827" spans="6:28" hidden="1" x14ac:dyDescent="0.2">
      <c r="F1827" t="s">
        <v>7578</v>
      </c>
      <c r="G1827">
        <f>_xlfn.XLOOKUP(SUBSTITUTE(Table6[[#This Row],[rxn]],"'",""),Table1[rxnid2],Table1[kapp (1/h)],MEDIAN(Table1[kapp (1/h)]))</f>
        <v>24803.684102600713</v>
      </c>
      <c r="P1827" t="s">
        <v>3704</v>
      </c>
      <c r="Q1827" t="str">
        <f>SUBSTITUTE(Table3[[#This Row],[Column1]],"'","")</f>
        <v>RXN-TRPtps_e_REV-YBR069C</v>
      </c>
      <c r="X1827" t="s">
        <v>5625</v>
      </c>
      <c r="Y1827" t="s">
        <v>415</v>
      </c>
      <c r="Z1827">
        <v>4.4849690000000002E-9</v>
      </c>
      <c r="AA1827" t="e">
        <f>_xlfn.XLOOKUP(Table4[[#This Row],[Column1]],Table2[Column1],Table2[Column3])</f>
        <v>#N/A</v>
      </c>
      <c r="AB1827" t="e">
        <f>(Table4[[#This Row],[old flux]]-Table4[[#This Row],[Column3]])/Table4[[#This Row],[old flux]]</f>
        <v>#N/A</v>
      </c>
    </row>
    <row r="1828" spans="6:28" hidden="1" x14ac:dyDescent="0.2">
      <c r="F1828" t="s">
        <v>7579</v>
      </c>
      <c r="G1828">
        <f>_xlfn.XLOOKUP(SUBSTITUTE(Table6[[#This Row],[rxn]],"'",""),Table1[rxnid2],Table1[kapp (1/h)],MEDIAN(Table1[kapp (1/h)]))</f>
        <v>24803.684102600713</v>
      </c>
      <c r="P1828" t="s">
        <v>3705</v>
      </c>
      <c r="Q1828" t="str">
        <f>SUBSTITUTE(Table3[[#This Row],[Column1]],"'","")</f>
        <v>RXN-TRPtps_e_FWD-YOL020W</v>
      </c>
      <c r="X1828" t="s">
        <v>5626</v>
      </c>
      <c r="Y1828" t="s">
        <v>415</v>
      </c>
      <c r="Z1828">
        <v>4.3977249999999999E-9</v>
      </c>
      <c r="AA1828" t="e">
        <f>_xlfn.XLOOKUP(Table4[[#This Row],[Column1]],Table2[Column1],Table2[Column3])</f>
        <v>#N/A</v>
      </c>
      <c r="AB1828" t="e">
        <f>(Table4[[#This Row],[old flux]]-Table4[[#This Row],[Column3]])/Table4[[#This Row],[old flux]]</f>
        <v>#N/A</v>
      </c>
    </row>
    <row r="1829" spans="6:28" hidden="1" x14ac:dyDescent="0.2">
      <c r="F1829" t="s">
        <v>7580</v>
      </c>
      <c r="G1829">
        <f>_xlfn.XLOOKUP(SUBSTITUTE(Table6[[#This Row],[rxn]],"'",""),Table1[rxnid2],Table1[kapp (1/h)],MEDIAN(Table1[kapp (1/h)]))</f>
        <v>24803.684102600713</v>
      </c>
      <c r="P1829" t="s">
        <v>3706</v>
      </c>
      <c r="Q1829" t="str">
        <f>SUBSTITUTE(Table3[[#This Row],[Column1]],"'","")</f>
        <v>RXN-TRPtps_e_REV-YOL020W</v>
      </c>
      <c r="X1829" t="s">
        <v>5627</v>
      </c>
      <c r="Y1829" t="s">
        <v>415</v>
      </c>
      <c r="Z1829">
        <v>1.062965E-9</v>
      </c>
      <c r="AA1829" t="e">
        <f>_xlfn.XLOOKUP(Table4[[#This Row],[Column1]],Table2[Column1],Table2[Column3])</f>
        <v>#N/A</v>
      </c>
      <c r="AB1829" t="e">
        <f>(Table4[[#This Row],[old flux]]-Table4[[#This Row],[Column3]])/Table4[[#This Row],[old flux]]</f>
        <v>#N/A</v>
      </c>
    </row>
    <row r="1830" spans="6:28" hidden="1" x14ac:dyDescent="0.2">
      <c r="F1830" t="s">
        <v>7581</v>
      </c>
      <c r="G1830">
        <f>_xlfn.XLOOKUP(SUBSTITUTE(Table6[[#This Row],[rxn]],"'",""),Table1[rxnid2],Table1[kapp (1/h)],MEDIAN(Table1[kapp (1/h)]))</f>
        <v>24803.684102600713</v>
      </c>
      <c r="P1830" t="s">
        <v>3707</v>
      </c>
      <c r="Q1830" t="str">
        <f>SUBSTITUTE(Table3[[#This Row],[Column1]],"'","")</f>
        <v>RXN-TYRt_c_v_FWD-YCL038C</v>
      </c>
      <c r="X1830" t="s">
        <v>1601</v>
      </c>
      <c r="Y1830" t="s">
        <v>415</v>
      </c>
      <c r="Z1830">
        <v>1.8808289499999999E-7</v>
      </c>
      <c r="AA1830">
        <f>_xlfn.XLOOKUP(Table4[[#This Row],[Column1]],Table2[Column1],Table2[Column3])</f>
        <v>1.8808289499999999E-7</v>
      </c>
      <c r="AB1830">
        <f>(Table4[[#This Row],[old flux]]-Table4[[#This Row],[Column3]])/Table4[[#This Row],[old flux]]</f>
        <v>0</v>
      </c>
    </row>
    <row r="1831" spans="6:28" hidden="1" x14ac:dyDescent="0.2">
      <c r="F1831" t="s">
        <v>7582</v>
      </c>
      <c r="G1831">
        <f>_xlfn.XLOOKUP(SUBSTITUTE(Table6[[#This Row],[rxn]],"'",""),Table1[rxnid2],Table1[kapp (1/h)],MEDIAN(Table1[kapp (1/h)]))</f>
        <v>24803.684102600713</v>
      </c>
      <c r="P1831" t="s">
        <v>3708</v>
      </c>
      <c r="Q1831" t="str">
        <f>SUBSTITUTE(Table3[[#This Row],[Column1]],"'","")</f>
        <v>RXN-TYRt_c_v_REV-YCL038C</v>
      </c>
      <c r="X1831" t="s">
        <v>5628</v>
      </c>
      <c r="Y1831" t="s">
        <v>415</v>
      </c>
      <c r="Z1831">
        <v>1.1052909999999999E-9</v>
      </c>
      <c r="AA1831" t="e">
        <f>_xlfn.XLOOKUP(Table4[[#This Row],[Column1]],Table2[Column1],Table2[Column3])</f>
        <v>#N/A</v>
      </c>
      <c r="AB1831" t="e">
        <f>(Table4[[#This Row],[old flux]]-Table4[[#This Row],[Column3]])/Table4[[#This Row],[old flux]]</f>
        <v>#N/A</v>
      </c>
    </row>
    <row r="1832" spans="6:28" hidden="1" x14ac:dyDescent="0.2">
      <c r="F1832" t="s">
        <v>7583</v>
      </c>
      <c r="G1832">
        <f>_xlfn.XLOOKUP(SUBSTITUTE(Table6[[#This Row],[rxn]],"'",""),Table1[rxnid2],Table1[kapp (1/h)],MEDIAN(Table1[kapp (1/h)]))</f>
        <v>24803.684102600713</v>
      </c>
      <c r="P1832" t="s">
        <v>3709</v>
      </c>
      <c r="Q1832" t="str">
        <f>SUBSTITUTE(Table3[[#This Row],[Column1]],"'","")</f>
        <v>RXN-TYRtpa_v_FWD-YJR001W</v>
      </c>
      <c r="X1832" t="s">
        <v>1602</v>
      </c>
      <c r="Y1832" t="s">
        <v>415</v>
      </c>
      <c r="Z1832">
        <v>3.4281393E-7</v>
      </c>
      <c r="AA1832">
        <f>_xlfn.XLOOKUP(Table4[[#This Row],[Column1]],Table2[Column1],Table2[Column3])</f>
        <v>3.4281393E-7</v>
      </c>
      <c r="AB1832">
        <f>(Table4[[#This Row],[old flux]]-Table4[[#This Row],[Column3]])/Table4[[#This Row],[old flux]]</f>
        <v>0</v>
      </c>
    </row>
    <row r="1833" spans="6:28" hidden="1" x14ac:dyDescent="0.2">
      <c r="F1833" t="s">
        <v>7584</v>
      </c>
      <c r="G1833">
        <f>_xlfn.XLOOKUP(SUBSTITUTE(Table6[[#This Row],[rxn]],"'",""),Table1[rxnid2],Table1[kapp (1/h)],MEDIAN(Table1[kapp (1/h)]))</f>
        <v>24803.684102600713</v>
      </c>
      <c r="P1833" t="s">
        <v>3710</v>
      </c>
      <c r="Q1833" t="str">
        <f>SUBSTITUTE(Table3[[#This Row],[Column1]],"'","")</f>
        <v>RXN-TYRtpa_v_FWD-YBR293W</v>
      </c>
      <c r="X1833" t="s">
        <v>1603</v>
      </c>
      <c r="Y1833" t="s">
        <v>415</v>
      </c>
      <c r="Z1833">
        <v>1.790452E-8</v>
      </c>
      <c r="AA1833">
        <f>_xlfn.XLOOKUP(Table4[[#This Row],[Column1]],Table2[Column1],Table2[Column3])</f>
        <v>1.790452E-8</v>
      </c>
      <c r="AB1833">
        <f>(Table4[[#This Row],[old flux]]-Table4[[#This Row],[Column3]])/Table4[[#This Row],[old flux]]</f>
        <v>0</v>
      </c>
    </row>
    <row r="1834" spans="6:28" hidden="1" x14ac:dyDescent="0.2">
      <c r="F1834" t="s">
        <v>7585</v>
      </c>
      <c r="G1834">
        <f>_xlfn.XLOOKUP(SUBSTITUTE(Table6[[#This Row],[rxn]],"'",""),Table1[rxnid2],Table1[kapp (1/h)],MEDIAN(Table1[kapp (1/h)]))</f>
        <v>24803.684102600713</v>
      </c>
      <c r="P1834" t="s">
        <v>3711</v>
      </c>
      <c r="Q1834" t="str">
        <f>SUBSTITUTE(Table3[[#This Row],[Column1]],"'","")</f>
        <v>RXN-TYRtps_v_FWD-YNL101W</v>
      </c>
      <c r="X1834" t="s">
        <v>1604</v>
      </c>
      <c r="Y1834" t="s">
        <v>415</v>
      </c>
      <c r="Z1834">
        <v>5.3395720999999998E-8</v>
      </c>
      <c r="AA1834">
        <f>_xlfn.XLOOKUP(Table4[[#This Row],[Column1]],Table2[Column1],Table2[Column3])</f>
        <v>5.3395720999999998E-8</v>
      </c>
      <c r="AB1834">
        <f>(Table4[[#This Row],[old flux]]-Table4[[#This Row],[Column3]])/Table4[[#This Row],[old flux]]</f>
        <v>0</v>
      </c>
    </row>
    <row r="1835" spans="6:28" hidden="1" x14ac:dyDescent="0.2">
      <c r="F1835" t="s">
        <v>7586</v>
      </c>
      <c r="G1835">
        <f>_xlfn.XLOOKUP(SUBSTITUTE(Table6[[#This Row],[rxn]],"'",""),Table1[rxnid2],Table1[kapp (1/h)],MEDIAN(Table1[kapp (1/h)]))</f>
        <v>24803.684102600713</v>
      </c>
      <c r="P1835" t="s">
        <v>3712</v>
      </c>
      <c r="Q1835" t="str">
        <f>SUBSTITUTE(Table3[[#This Row],[Column1]],"'","")</f>
        <v>RXN-TYRtps_v_FWD-YKL146W</v>
      </c>
      <c r="X1835" t="s">
        <v>5629</v>
      </c>
      <c r="Y1835" t="s">
        <v>415</v>
      </c>
      <c r="Z1835">
        <v>5.7257979999999996E-9</v>
      </c>
      <c r="AA1835" t="e">
        <f>_xlfn.XLOOKUP(Table4[[#This Row],[Column1]],Table2[Column1],Table2[Column3])</f>
        <v>#N/A</v>
      </c>
      <c r="AB1835" t="e">
        <f>(Table4[[#This Row],[old flux]]-Table4[[#This Row],[Column3]])/Table4[[#This Row],[old flux]]</f>
        <v>#N/A</v>
      </c>
    </row>
    <row r="1836" spans="6:28" hidden="1" x14ac:dyDescent="0.2">
      <c r="F1836" t="s">
        <v>7587</v>
      </c>
      <c r="G1836">
        <f>_xlfn.XLOOKUP(SUBSTITUTE(Table6[[#This Row],[rxn]],"'",""),Table1[rxnid2],Table1[kapp (1/h)],MEDIAN(Table1[kapp (1/h)]))</f>
        <v>24803.684102600713</v>
      </c>
      <c r="P1836" t="s">
        <v>3713</v>
      </c>
      <c r="Q1836" t="str">
        <f>SUBSTITUTE(Table3[[#This Row],[Column1]],"'","")</f>
        <v>RXN-TYRtps_e_FWD-YBR068C</v>
      </c>
      <c r="X1836" t="s">
        <v>1605</v>
      </c>
      <c r="Y1836" t="s">
        <v>415</v>
      </c>
      <c r="Z1836">
        <v>4.71677929E-7</v>
      </c>
      <c r="AA1836">
        <f>_xlfn.XLOOKUP(Table4[[#This Row],[Column1]],Table2[Column1],Table2[Column3])</f>
        <v>4.71677929E-7</v>
      </c>
      <c r="AB1836">
        <f>(Table4[[#This Row],[old flux]]-Table4[[#This Row],[Column3]])/Table4[[#This Row],[old flux]]</f>
        <v>0</v>
      </c>
    </row>
    <row r="1837" spans="6:28" hidden="1" x14ac:dyDescent="0.2">
      <c r="F1837" t="s">
        <v>7588</v>
      </c>
      <c r="G1837">
        <f>_xlfn.XLOOKUP(SUBSTITUTE(Table6[[#This Row],[rxn]],"'",""),Table1[rxnid2],Table1[kapp (1/h)],MEDIAN(Table1[kapp (1/h)]))</f>
        <v>24803.684102600713</v>
      </c>
      <c r="P1837" t="s">
        <v>3714</v>
      </c>
      <c r="Q1837" t="str">
        <f>SUBSTITUTE(Table3[[#This Row],[Column1]],"'","")</f>
        <v>RXN-TYRtps_e_REV-YBR068C</v>
      </c>
      <c r="X1837" t="s">
        <v>1606</v>
      </c>
      <c r="Y1837" t="s">
        <v>415</v>
      </c>
      <c r="Z1837">
        <v>5.1164671E-8</v>
      </c>
      <c r="AA1837">
        <f>_xlfn.XLOOKUP(Table4[[#This Row],[Column1]],Table2[Column1],Table2[Column3])</f>
        <v>5.1164671E-8</v>
      </c>
      <c r="AB1837">
        <f>(Table4[[#This Row],[old flux]]-Table4[[#This Row],[Column3]])/Table4[[#This Row],[old flux]]</f>
        <v>0</v>
      </c>
    </row>
    <row r="1838" spans="6:28" hidden="1" x14ac:dyDescent="0.2">
      <c r="F1838" t="s">
        <v>7589</v>
      </c>
      <c r="G1838">
        <f>_xlfn.XLOOKUP(SUBSTITUTE(Table6[[#This Row],[rxn]],"'",""),Table1[rxnid2],Table1[kapp (1/h)],MEDIAN(Table1[kapp (1/h)]))</f>
        <v>24803.684102600713</v>
      </c>
      <c r="P1838" t="s">
        <v>3715</v>
      </c>
      <c r="Q1838" t="str">
        <f>SUBSTITUTE(Table3[[#This Row],[Column1]],"'","")</f>
        <v>RXN-TYRtps_e_FWD-YDR046C</v>
      </c>
      <c r="X1838" t="s">
        <v>1607</v>
      </c>
      <c r="Y1838" t="s">
        <v>415</v>
      </c>
      <c r="Z1838">
        <v>2.0156538519999999E-6</v>
      </c>
      <c r="AA1838">
        <f>_xlfn.XLOOKUP(Table4[[#This Row],[Column1]],Table2[Column1],Table2[Column3])</f>
        <v>2.0156538519999999E-6</v>
      </c>
      <c r="AB1838">
        <f>(Table4[[#This Row],[old flux]]-Table4[[#This Row],[Column3]])/Table4[[#This Row],[old flux]]</f>
        <v>0</v>
      </c>
    </row>
    <row r="1839" spans="6:28" hidden="1" x14ac:dyDescent="0.2">
      <c r="F1839" t="s">
        <v>7590</v>
      </c>
      <c r="G1839">
        <f>_xlfn.XLOOKUP(SUBSTITUTE(Table6[[#This Row],[rxn]],"'",""),Table1[rxnid2],Table1[kapp (1/h)],MEDIAN(Table1[kapp (1/h)]))</f>
        <v>24803.684102600713</v>
      </c>
      <c r="P1839" t="s">
        <v>3716</v>
      </c>
      <c r="Q1839" t="str">
        <f>SUBSTITUTE(Table3[[#This Row],[Column1]],"'","")</f>
        <v>RXN-TYRtps_e_REV-YDR046C</v>
      </c>
      <c r="X1839" t="s">
        <v>1608</v>
      </c>
      <c r="Y1839" t="s">
        <v>415</v>
      </c>
      <c r="Z1839">
        <v>1.634658258E-6</v>
      </c>
      <c r="AA1839">
        <f>_xlfn.XLOOKUP(Table4[[#This Row],[Column1]],Table2[Column1],Table2[Column3])</f>
        <v>1.634658258E-6</v>
      </c>
      <c r="AB1839">
        <f>(Table4[[#This Row],[old flux]]-Table4[[#This Row],[Column3]])/Table4[[#This Row],[old flux]]</f>
        <v>0</v>
      </c>
    </row>
    <row r="1840" spans="6:28" hidden="1" x14ac:dyDescent="0.2">
      <c r="F1840" t="s">
        <v>7591</v>
      </c>
      <c r="G1840">
        <f>_xlfn.XLOOKUP(SUBSTITUTE(Table6[[#This Row],[rxn]],"'",""),Table1[rxnid2],Table1[kapp (1/h)],MEDIAN(Table1[kapp (1/h)]))</f>
        <v>24803.684102600713</v>
      </c>
      <c r="P1840" t="s">
        <v>3717</v>
      </c>
      <c r="Q1840" t="str">
        <f>SUBSTITUTE(Table3[[#This Row],[Column1]],"'","")</f>
        <v>RXN-TYRtps_e_FWD-YBR069C</v>
      </c>
      <c r="X1840" t="s">
        <v>1609</v>
      </c>
      <c r="Y1840" t="s">
        <v>415</v>
      </c>
      <c r="Z1840">
        <v>2.847398588E-6</v>
      </c>
      <c r="AA1840">
        <f>_xlfn.XLOOKUP(Table4[[#This Row],[Column1]],Table2[Column1],Table2[Column3])</f>
        <v>2.847398588E-6</v>
      </c>
      <c r="AB1840">
        <f>(Table4[[#This Row],[old flux]]-Table4[[#This Row],[Column3]])/Table4[[#This Row],[old flux]]</f>
        <v>0</v>
      </c>
    </row>
    <row r="1841" spans="6:28" hidden="1" x14ac:dyDescent="0.2">
      <c r="F1841" t="s">
        <v>7592</v>
      </c>
      <c r="G1841">
        <f>_xlfn.XLOOKUP(SUBSTITUTE(Table6[[#This Row],[rxn]],"'",""),Table1[rxnid2],Table1[kapp (1/h)],MEDIAN(Table1[kapp (1/h)]))</f>
        <v>24803.684102600713</v>
      </c>
      <c r="P1841" t="s">
        <v>3718</v>
      </c>
      <c r="Q1841" t="str">
        <f>SUBSTITUTE(Table3[[#This Row],[Column1]],"'","")</f>
        <v>RXN-TYRtps_e_REV-YBR069C</v>
      </c>
      <c r="X1841" t="s">
        <v>1610</v>
      </c>
      <c r="Y1841" t="s">
        <v>415</v>
      </c>
      <c r="Z1841">
        <v>1.53530315E-7</v>
      </c>
      <c r="AA1841">
        <f>_xlfn.XLOOKUP(Table4[[#This Row],[Column1]],Table2[Column1],Table2[Column3])</f>
        <v>1.53530315E-7</v>
      </c>
      <c r="AB1841">
        <f>(Table4[[#This Row],[old flux]]-Table4[[#This Row],[Column3]])/Table4[[#This Row],[old flux]]</f>
        <v>0</v>
      </c>
    </row>
    <row r="1842" spans="6:28" hidden="1" x14ac:dyDescent="0.2">
      <c r="F1842" t="s">
        <v>7593</v>
      </c>
      <c r="G1842">
        <f>_xlfn.XLOOKUP(SUBSTITUTE(Table6[[#This Row],[rxn]],"'",""),Table1[rxnid2],Table1[kapp (1/h)],MEDIAN(Table1[kapp (1/h)]))</f>
        <v>24803.684102600713</v>
      </c>
      <c r="P1842" t="s">
        <v>3719</v>
      </c>
      <c r="Q1842" t="str">
        <f>SUBSTITUTE(Table3[[#This Row],[Column1]],"'","")</f>
        <v>RXN-TYRtps_e_FWD-YCL025C</v>
      </c>
      <c r="X1842" t="s">
        <v>1611</v>
      </c>
      <c r="Y1842" t="s">
        <v>415</v>
      </c>
      <c r="Z1842">
        <v>4.8307489489999998E-6</v>
      </c>
      <c r="AA1842">
        <f>_xlfn.XLOOKUP(Table4[[#This Row],[Column1]],Table2[Column1],Table2[Column3])</f>
        <v>4.8307489489999998E-6</v>
      </c>
      <c r="AB1842">
        <f>(Table4[[#This Row],[old flux]]-Table4[[#This Row],[Column3]])/Table4[[#This Row],[old flux]]</f>
        <v>0</v>
      </c>
    </row>
    <row r="1843" spans="6:28" hidden="1" x14ac:dyDescent="0.2">
      <c r="F1843" t="s">
        <v>7594</v>
      </c>
      <c r="G1843">
        <f>_xlfn.XLOOKUP(SUBSTITUTE(Table6[[#This Row],[rxn]],"'",""),Table1[rxnid2],Table1[kapp (1/h)],MEDIAN(Table1[kapp (1/h)]))</f>
        <v>24803.684102600713</v>
      </c>
      <c r="P1843" t="s">
        <v>3720</v>
      </c>
      <c r="Q1843" t="str">
        <f>SUBSTITUTE(Table3[[#This Row],[Column1]],"'","")</f>
        <v>RXN-TYRtps_e_REV-YCL025C</v>
      </c>
      <c r="X1843" t="s">
        <v>1612</v>
      </c>
      <c r="Y1843" t="s">
        <v>415</v>
      </c>
      <c r="Z1843">
        <v>2.2635465E-8</v>
      </c>
      <c r="AA1843">
        <f>_xlfn.XLOOKUP(Table4[[#This Row],[Column1]],Table2[Column1],Table2[Column3])</f>
        <v>2.2635465E-8</v>
      </c>
      <c r="AB1843">
        <f>(Table4[[#This Row],[old flux]]-Table4[[#This Row],[Column3]])/Table4[[#This Row],[old flux]]</f>
        <v>0</v>
      </c>
    </row>
    <row r="1844" spans="6:28" hidden="1" x14ac:dyDescent="0.2">
      <c r="F1844" t="s">
        <v>7595</v>
      </c>
      <c r="G1844">
        <f>_xlfn.XLOOKUP(SUBSTITUTE(Table6[[#This Row],[rxn]],"'",""),Table1[rxnid2],Table1[kapp (1/h)],MEDIAN(Table1[kapp (1/h)]))</f>
        <v>24803.684102600713</v>
      </c>
      <c r="P1844" t="s">
        <v>3721</v>
      </c>
      <c r="Q1844" t="str">
        <f>SUBSTITUTE(Table3[[#This Row],[Column1]],"'","")</f>
        <v>RXN-TYRtps_e_FWD-YOL020W</v>
      </c>
      <c r="X1844" t="s">
        <v>1613</v>
      </c>
      <c r="Y1844" t="s">
        <v>415</v>
      </c>
      <c r="Z1844">
        <v>2.6207615999999999E-8</v>
      </c>
      <c r="AA1844">
        <f>_xlfn.XLOOKUP(Table4[[#This Row],[Column1]],Table2[Column1],Table2[Column3])</f>
        <v>2.6207615999999999E-8</v>
      </c>
      <c r="AB1844">
        <f>(Table4[[#This Row],[old flux]]-Table4[[#This Row],[Column3]])/Table4[[#This Row],[old flux]]</f>
        <v>0</v>
      </c>
    </row>
    <row r="1845" spans="6:28" hidden="1" x14ac:dyDescent="0.2">
      <c r="F1845" t="s">
        <v>7596</v>
      </c>
      <c r="G1845">
        <f>_xlfn.XLOOKUP(SUBSTITUTE(Table6[[#This Row],[rxn]],"'",""),Table1[rxnid2],Table1[kapp (1/h)],MEDIAN(Table1[kapp (1/h)]))</f>
        <v>24803.684102600713</v>
      </c>
      <c r="P1845" t="s">
        <v>3722</v>
      </c>
      <c r="Q1845" t="str">
        <f>SUBSTITUTE(Table3[[#This Row],[Column1]],"'","")</f>
        <v>RXN-TYRtps_e_REV-YOL020W</v>
      </c>
      <c r="X1845" t="s">
        <v>1614</v>
      </c>
      <c r="Y1845" t="s">
        <v>415</v>
      </c>
      <c r="Z1845">
        <v>6.1210453000000006E-8</v>
      </c>
      <c r="AA1845">
        <f>_xlfn.XLOOKUP(Table4[[#This Row],[Column1]],Table2[Column1],Table2[Column3])</f>
        <v>6.1210453000000006E-8</v>
      </c>
      <c r="AB1845">
        <f>(Table4[[#This Row],[old flux]]-Table4[[#This Row],[Column3]])/Table4[[#This Row],[old flux]]</f>
        <v>0</v>
      </c>
    </row>
    <row r="1846" spans="6:28" hidden="1" x14ac:dyDescent="0.2">
      <c r="F1846" t="s">
        <v>7597</v>
      </c>
      <c r="G1846">
        <f>_xlfn.XLOOKUP(SUBSTITUTE(Table6[[#This Row],[rxn]],"'",""),Table1[rxnid2],Table1[kapp (1/h)],MEDIAN(Table1[kapp (1/h)]))</f>
        <v>24803.684102600713</v>
      </c>
      <c r="P1846" t="s">
        <v>3723</v>
      </c>
      <c r="Q1846" t="str">
        <f>SUBSTITUTE(Table3[[#This Row],[Column1]],"'","")</f>
        <v>RXN-VALtps_e_FWD-YBR068C</v>
      </c>
      <c r="X1846" t="s">
        <v>1615</v>
      </c>
      <c r="Y1846" t="s">
        <v>415</v>
      </c>
      <c r="Z1846">
        <v>1.15302139E-7</v>
      </c>
      <c r="AA1846">
        <f>_xlfn.XLOOKUP(Table4[[#This Row],[Column1]],Table2[Column1],Table2[Column3])</f>
        <v>1.15302139E-7</v>
      </c>
      <c r="AB1846">
        <f>(Table4[[#This Row],[old flux]]-Table4[[#This Row],[Column3]])/Table4[[#This Row],[old flux]]</f>
        <v>0</v>
      </c>
    </row>
    <row r="1847" spans="6:28" hidden="1" x14ac:dyDescent="0.2">
      <c r="F1847" t="s">
        <v>7598</v>
      </c>
      <c r="G1847">
        <f>_xlfn.XLOOKUP(SUBSTITUTE(Table6[[#This Row],[rxn]],"'",""),Table1[rxnid2],Table1[kapp (1/h)],MEDIAN(Table1[kapp (1/h)]))</f>
        <v>24803.684102600713</v>
      </c>
      <c r="P1847" t="s">
        <v>3724</v>
      </c>
      <c r="Q1847" t="str">
        <f>SUBSTITUTE(Table3[[#This Row],[Column1]],"'","")</f>
        <v>RXN-VALtps_e_REV-YBR068C</v>
      </c>
      <c r="X1847" t="s">
        <v>1616</v>
      </c>
      <c r="Y1847" t="s">
        <v>415</v>
      </c>
      <c r="Z1847">
        <v>3.2761041000000001E-8</v>
      </c>
      <c r="AA1847">
        <f>_xlfn.XLOOKUP(Table4[[#This Row],[Column1]],Table2[Column1],Table2[Column3])</f>
        <v>3.2761041000000001E-8</v>
      </c>
      <c r="AB1847">
        <f>(Table4[[#This Row],[old flux]]-Table4[[#This Row],[Column3]])/Table4[[#This Row],[old flux]]</f>
        <v>0</v>
      </c>
    </row>
    <row r="1848" spans="6:28" hidden="1" x14ac:dyDescent="0.2">
      <c r="F1848" t="s">
        <v>7599</v>
      </c>
      <c r="G1848">
        <f>_xlfn.XLOOKUP(SUBSTITUTE(Table6[[#This Row],[rxn]],"'",""),Table1[rxnid2],Table1[kapp (1/h)],MEDIAN(Table1[kapp (1/h)]))</f>
        <v>24803.684102600713</v>
      </c>
      <c r="P1848" t="s">
        <v>3725</v>
      </c>
      <c r="Q1848" t="str">
        <f>SUBSTITUTE(Table3[[#This Row],[Column1]],"'","")</f>
        <v>RXN-VALtps_e_FWD-YDR046C</v>
      </c>
      <c r="X1848" t="s">
        <v>5630</v>
      </c>
      <c r="Y1848" t="s">
        <v>415</v>
      </c>
      <c r="Z1848">
        <v>4.3781780000000001E-9</v>
      </c>
      <c r="AA1848" t="e">
        <f>_xlfn.XLOOKUP(Table4[[#This Row],[Column1]],Table2[Column1],Table2[Column3])</f>
        <v>#N/A</v>
      </c>
      <c r="AB1848" t="e">
        <f>(Table4[[#This Row],[old flux]]-Table4[[#This Row],[Column3]])/Table4[[#This Row],[old flux]]</f>
        <v>#N/A</v>
      </c>
    </row>
    <row r="1849" spans="6:28" hidden="1" x14ac:dyDescent="0.2">
      <c r="F1849" t="s">
        <v>7600</v>
      </c>
      <c r="G1849">
        <f>_xlfn.XLOOKUP(SUBSTITUTE(Table6[[#This Row],[rxn]],"'",""),Table1[rxnid2],Table1[kapp (1/h)],MEDIAN(Table1[kapp (1/h)]))</f>
        <v>24803.684102600713</v>
      </c>
      <c r="P1849" t="s">
        <v>3726</v>
      </c>
      <c r="Q1849" t="str">
        <f>SUBSTITUTE(Table3[[#This Row],[Column1]],"'","")</f>
        <v>RXN-VALtps_e_REV-YDR046C</v>
      </c>
      <c r="X1849" t="s">
        <v>1617</v>
      </c>
      <c r="Y1849" t="s">
        <v>415</v>
      </c>
      <c r="Z1849">
        <v>1.4485250999999999E-8</v>
      </c>
      <c r="AA1849">
        <f>_xlfn.XLOOKUP(Table4[[#This Row],[Column1]],Table2[Column1],Table2[Column3])</f>
        <v>1.4485250999999999E-8</v>
      </c>
      <c r="AB1849">
        <f>(Table4[[#This Row],[old flux]]-Table4[[#This Row],[Column3]])/Table4[[#This Row],[old flux]]</f>
        <v>0</v>
      </c>
    </row>
    <row r="1850" spans="6:28" hidden="1" x14ac:dyDescent="0.2">
      <c r="F1850" t="s">
        <v>7601</v>
      </c>
      <c r="G1850">
        <f>_xlfn.XLOOKUP(SUBSTITUTE(Table6[[#This Row],[rxn]],"'",""),Table1[rxnid2],Table1[kapp (1/h)],MEDIAN(Table1[kapp (1/h)]))</f>
        <v>24803.684102600713</v>
      </c>
      <c r="P1850" t="s">
        <v>3727</v>
      </c>
      <c r="Q1850" t="str">
        <f>SUBSTITUTE(Table3[[#This Row],[Column1]],"'","")</f>
        <v>RXN-VALtps_e_FWD-YBR069C</v>
      </c>
      <c r="X1850" t="s">
        <v>1618</v>
      </c>
      <c r="Y1850" t="s">
        <v>415</v>
      </c>
      <c r="Z1850">
        <v>8.0997056800000004E-7</v>
      </c>
      <c r="AA1850">
        <f>_xlfn.XLOOKUP(Table4[[#This Row],[Column1]],Table2[Column1],Table2[Column3])</f>
        <v>8.0997056800000004E-7</v>
      </c>
      <c r="AB1850">
        <f>(Table4[[#This Row],[old flux]]-Table4[[#This Row],[Column3]])/Table4[[#This Row],[old flux]]</f>
        <v>0</v>
      </c>
    </row>
    <row r="1851" spans="6:28" hidden="1" x14ac:dyDescent="0.2">
      <c r="F1851" t="s">
        <v>7602</v>
      </c>
      <c r="G1851">
        <f>_xlfn.XLOOKUP(SUBSTITUTE(Table6[[#This Row],[rxn]],"'",""),Table1[rxnid2],Table1[kapp (1/h)],MEDIAN(Table1[kapp (1/h)]))</f>
        <v>24803.684102600713</v>
      </c>
      <c r="P1851" t="s">
        <v>3728</v>
      </c>
      <c r="Q1851" t="str">
        <f>SUBSTITUTE(Table3[[#This Row],[Column1]],"'","")</f>
        <v>RXN-VALtps_e_REV-YBR069C</v>
      </c>
      <c r="X1851" t="s">
        <v>1619</v>
      </c>
      <c r="Y1851" t="s">
        <v>415</v>
      </c>
      <c r="Z1851">
        <v>4.9191175699999998E-7</v>
      </c>
      <c r="AA1851">
        <f>_xlfn.XLOOKUP(Table4[[#This Row],[Column1]],Table2[Column1],Table2[Column3])</f>
        <v>4.9191175699999998E-7</v>
      </c>
      <c r="AB1851">
        <f>(Table4[[#This Row],[old flux]]-Table4[[#This Row],[Column3]])/Table4[[#This Row],[old flux]]</f>
        <v>0</v>
      </c>
    </row>
    <row r="1852" spans="6:28" hidden="1" x14ac:dyDescent="0.2">
      <c r="F1852" t="s">
        <v>7603</v>
      </c>
      <c r="G1852">
        <f>_xlfn.XLOOKUP(SUBSTITUTE(Table6[[#This Row],[rxn]],"'",""),Table1[rxnid2],Table1[kapp (1/h)],MEDIAN(Table1[kapp (1/h)]))</f>
        <v>24803.684102600713</v>
      </c>
      <c r="P1852" t="s">
        <v>3729</v>
      </c>
      <c r="Q1852" t="str">
        <f>SUBSTITUTE(Table3[[#This Row],[Column1]],"'","")</f>
        <v>RXN-VALtps_e_FWD-YCL025C</v>
      </c>
      <c r="X1852" t="s">
        <v>1620</v>
      </c>
      <c r="Y1852" t="s">
        <v>415</v>
      </c>
      <c r="Z1852">
        <v>1.9436978700000001E-7</v>
      </c>
      <c r="AA1852">
        <f>_xlfn.XLOOKUP(Table4[[#This Row],[Column1]],Table2[Column1],Table2[Column3])</f>
        <v>1.9436978700000001E-7</v>
      </c>
      <c r="AB1852">
        <f>(Table4[[#This Row],[old flux]]-Table4[[#This Row],[Column3]])/Table4[[#This Row],[old flux]]</f>
        <v>0</v>
      </c>
    </row>
    <row r="1853" spans="6:28" hidden="1" x14ac:dyDescent="0.2">
      <c r="F1853" t="s">
        <v>7604</v>
      </c>
      <c r="G1853">
        <f>_xlfn.XLOOKUP(SUBSTITUTE(Table6[[#This Row],[rxn]],"'",""),Table1[rxnid2],Table1[kapp (1/h)],MEDIAN(Table1[kapp (1/h)]))</f>
        <v>24803.684102600713</v>
      </c>
      <c r="P1853" t="s">
        <v>3730</v>
      </c>
      <c r="Q1853" t="str">
        <f>SUBSTITUTE(Table3[[#This Row],[Column1]],"'","")</f>
        <v>RXN-VALtps_e_REV-YCL025C</v>
      </c>
      <c r="X1853" t="s">
        <v>1621</v>
      </c>
      <c r="Y1853" t="s">
        <v>415</v>
      </c>
      <c r="Z1853">
        <v>1.76059509E-7</v>
      </c>
      <c r="AA1853">
        <f>_xlfn.XLOOKUP(Table4[[#This Row],[Column1]],Table2[Column1],Table2[Column3])</f>
        <v>1.76059509E-7</v>
      </c>
      <c r="AB1853">
        <f>(Table4[[#This Row],[old flux]]-Table4[[#This Row],[Column3]])/Table4[[#This Row],[old flux]]</f>
        <v>0</v>
      </c>
    </row>
    <row r="1854" spans="6:28" hidden="1" x14ac:dyDescent="0.2">
      <c r="F1854" t="s">
        <v>7605</v>
      </c>
      <c r="G1854">
        <f>_xlfn.XLOOKUP(SUBSTITUTE(Table6[[#This Row],[rxn]],"'",""),Table1[rxnid2],Table1[kapp (1/h)],MEDIAN(Table1[kapp (1/h)]))</f>
        <v>24803.684102600713</v>
      </c>
      <c r="P1854" t="s">
        <v>3731</v>
      </c>
      <c r="Q1854" t="str">
        <f>SUBSTITUTE(Table3[[#This Row],[Column1]],"'","")</f>
        <v>RXN-LANOSTt_c_e_FWD-YIL013C</v>
      </c>
      <c r="X1854" t="s">
        <v>1622</v>
      </c>
      <c r="Y1854" t="s">
        <v>415</v>
      </c>
      <c r="Z1854">
        <v>7.1287960649999999E-6</v>
      </c>
      <c r="AA1854">
        <f>_xlfn.XLOOKUP(Table4[[#This Row],[Column1]],Table2[Column1],Table2[Column3])</f>
        <v>7.1287960649999999E-6</v>
      </c>
      <c r="AB1854">
        <f>(Table4[[#This Row],[old flux]]-Table4[[#This Row],[Column3]])/Table4[[#This Row],[old flux]]</f>
        <v>0</v>
      </c>
    </row>
    <row r="1855" spans="6:28" hidden="1" x14ac:dyDescent="0.2">
      <c r="F1855" t="s">
        <v>7606</v>
      </c>
      <c r="G1855">
        <f>_xlfn.XLOOKUP(SUBSTITUTE(Table6[[#This Row],[rxn]],"'",""),Table1[rxnid2],Table1[kapp (1/h)],MEDIAN(Table1[kapp (1/h)]))</f>
        <v>24803.684102600713</v>
      </c>
      <c r="P1855" t="s">
        <v>3732</v>
      </c>
      <c r="Q1855" t="str">
        <f>SUBSTITUTE(Table3[[#This Row],[Column1]],"'","")</f>
        <v>RXN-LANOSTt_c_e_REV-YIL013C</v>
      </c>
      <c r="X1855" t="s">
        <v>5631</v>
      </c>
      <c r="Y1855" t="s">
        <v>415</v>
      </c>
      <c r="Z1855">
        <v>1.2688769999999999E-9</v>
      </c>
      <c r="AA1855" t="e">
        <f>_xlfn.XLOOKUP(Table4[[#This Row],[Column1]],Table2[Column1],Table2[Column3])</f>
        <v>#N/A</v>
      </c>
      <c r="AB1855" t="e">
        <f>(Table4[[#This Row],[old flux]]-Table4[[#This Row],[Column3]])/Table4[[#This Row],[old flux]]</f>
        <v>#N/A</v>
      </c>
    </row>
    <row r="1856" spans="6:28" hidden="1" x14ac:dyDescent="0.2">
      <c r="F1856" t="s">
        <v>7607</v>
      </c>
      <c r="G1856">
        <f>_xlfn.XLOOKUP(SUBSTITUTE(Table6[[#This Row],[rxn]],"'",""),Table1[rxnid2],Table1[kapp (1/h)],MEDIAN(Table1[kapp (1/h)]))</f>
        <v>24803.684102600713</v>
      </c>
      <c r="P1856" t="s">
        <v>3733</v>
      </c>
      <c r="Q1856" t="str">
        <f>SUBSTITUTE(Table3[[#This Row],[Column1]],"'","")</f>
        <v>RXN-LANOSTt_c_e_FWD-YOR011W</v>
      </c>
      <c r="X1856" t="s">
        <v>5632</v>
      </c>
      <c r="Y1856" t="s">
        <v>415</v>
      </c>
      <c r="Z1856">
        <v>7.4575980000000006E-9</v>
      </c>
      <c r="AA1856" t="e">
        <f>_xlfn.XLOOKUP(Table4[[#This Row],[Column1]],Table2[Column1],Table2[Column3])</f>
        <v>#N/A</v>
      </c>
      <c r="AB1856" t="e">
        <f>(Table4[[#This Row],[old flux]]-Table4[[#This Row],[Column3]])/Table4[[#This Row],[old flux]]</f>
        <v>#N/A</v>
      </c>
    </row>
    <row r="1857" spans="6:28" hidden="1" x14ac:dyDescent="0.2">
      <c r="F1857" t="s">
        <v>7608</v>
      </c>
      <c r="G1857">
        <f>_xlfn.XLOOKUP(SUBSTITUTE(Table6[[#This Row],[rxn]],"'",""),Table1[rxnid2],Table1[kapp (1/h)],MEDIAN(Table1[kapp (1/h)]))</f>
        <v>24803.684102600713</v>
      </c>
      <c r="P1857" t="s">
        <v>3734</v>
      </c>
      <c r="Q1857" t="str">
        <f>SUBSTITUTE(Table3[[#This Row],[Column1]],"'","")</f>
        <v>RXN-LANOSTt_c_e_REV-YOR011W</v>
      </c>
      <c r="X1857" t="s">
        <v>1623</v>
      </c>
      <c r="Y1857" t="s">
        <v>415</v>
      </c>
      <c r="Z1857">
        <v>3.8100494999999999E-8</v>
      </c>
      <c r="AA1857">
        <f>_xlfn.XLOOKUP(Table4[[#This Row],[Column1]],Table2[Column1],Table2[Column3])</f>
        <v>3.8100494999999999E-8</v>
      </c>
      <c r="AB1857">
        <f>(Table4[[#This Row],[old flux]]-Table4[[#This Row],[Column3]])/Table4[[#This Row],[old flux]]</f>
        <v>0</v>
      </c>
    </row>
    <row r="1858" spans="6:28" hidden="1" x14ac:dyDescent="0.2">
      <c r="F1858" t="s">
        <v>7609</v>
      </c>
      <c r="G1858">
        <f>_xlfn.XLOOKUP(SUBSTITUTE(Table6[[#This Row],[rxn]],"'",""),Table1[rxnid2],Table1[kapp (1/h)],MEDIAN(Table1[kapp (1/h)]))</f>
        <v>24803.684102600713</v>
      </c>
      <c r="P1858" t="s">
        <v>3735</v>
      </c>
      <c r="Q1858" t="str">
        <f>SUBSTITUTE(Table3[[#This Row],[Column1]],"'","")</f>
        <v>RXN-MALt2_m_FWD-YLR348C</v>
      </c>
      <c r="X1858" t="s">
        <v>1624</v>
      </c>
      <c r="Y1858" t="s">
        <v>415</v>
      </c>
      <c r="Z1858">
        <v>2.3383621000000001E-8</v>
      </c>
      <c r="AA1858">
        <f>_xlfn.XLOOKUP(Table4[[#This Row],[Column1]],Table2[Column1],Table2[Column3])</f>
        <v>2.3383621000000001E-8</v>
      </c>
      <c r="AB1858">
        <f>(Table4[[#This Row],[old flux]]-Table4[[#This Row],[Column3]])/Table4[[#This Row],[old flux]]</f>
        <v>0</v>
      </c>
    </row>
    <row r="1859" spans="6:28" hidden="1" x14ac:dyDescent="0.2">
      <c r="F1859" t="s">
        <v>7610</v>
      </c>
      <c r="G1859">
        <f>_xlfn.XLOOKUP(SUBSTITUTE(Table6[[#This Row],[rxn]],"'",""),Table1[rxnid2],Table1[kapp (1/h)],MEDIAN(Table1[kapp (1/h)]))</f>
        <v>24803.684102600713</v>
      </c>
      <c r="P1859" t="s">
        <v>3736</v>
      </c>
      <c r="Q1859" t="str">
        <f>SUBSTITUTE(Table3[[#This Row],[Column1]],"'","")</f>
        <v>RXN-MALTtps_e_FWD-YBR298C</v>
      </c>
      <c r="X1859" t="s">
        <v>5633</v>
      </c>
      <c r="Y1859" t="s">
        <v>415</v>
      </c>
      <c r="Z1859">
        <v>2.2503400000000001E-10</v>
      </c>
      <c r="AA1859" t="e">
        <f>_xlfn.XLOOKUP(Table4[[#This Row],[Column1]],Table2[Column1],Table2[Column3])</f>
        <v>#N/A</v>
      </c>
      <c r="AB1859" t="e">
        <f>(Table4[[#This Row],[old flux]]-Table4[[#This Row],[Column3]])/Table4[[#This Row],[old flux]]</f>
        <v>#N/A</v>
      </c>
    </row>
    <row r="1860" spans="6:28" hidden="1" x14ac:dyDescent="0.2">
      <c r="F1860" t="s">
        <v>7611</v>
      </c>
      <c r="G1860">
        <f>_xlfn.XLOOKUP(SUBSTITUTE(Table6[[#This Row],[rxn]],"'",""),Table1[rxnid2],Table1[kapp (1/h)],MEDIAN(Table1[kapp (1/h)]))</f>
        <v>24803.684102600713</v>
      </c>
      <c r="P1860" t="s">
        <v>3737</v>
      </c>
      <c r="Q1860" t="str">
        <f>SUBSTITUTE(Table3[[#This Row],[Column1]],"'","")</f>
        <v>RXN-MALTtps_e_FWD-YJR160C</v>
      </c>
      <c r="X1860" t="s">
        <v>1625</v>
      </c>
      <c r="Y1860" t="s">
        <v>415</v>
      </c>
      <c r="Z1860">
        <v>5.3952719E-8</v>
      </c>
      <c r="AA1860">
        <f>_xlfn.XLOOKUP(Table4[[#This Row],[Column1]],Table2[Column1],Table2[Column3])</f>
        <v>5.3952719E-8</v>
      </c>
      <c r="AB1860">
        <f>(Table4[[#This Row],[old flux]]-Table4[[#This Row],[Column3]])/Table4[[#This Row],[old flux]]</f>
        <v>0</v>
      </c>
    </row>
    <row r="1861" spans="6:28" hidden="1" x14ac:dyDescent="0.2">
      <c r="F1861" t="s">
        <v>7612</v>
      </c>
      <c r="G1861">
        <f>_xlfn.XLOOKUP(SUBSTITUTE(Table6[[#This Row],[rxn]],"'",""),Table1[rxnid2],Table1[kapp (1/h)],MEDIAN(Table1[kapp (1/h)]))</f>
        <v>24803.684102600713</v>
      </c>
      <c r="P1861" t="s">
        <v>3738</v>
      </c>
      <c r="Q1861" t="str">
        <f>SUBSTITUTE(Table3[[#This Row],[Column1]],"'","")</f>
        <v>RXN-MALTtps_e_FWD-YDL247W</v>
      </c>
      <c r="X1861" t="s">
        <v>5634</v>
      </c>
      <c r="Y1861" t="s">
        <v>415</v>
      </c>
      <c r="Z1861">
        <v>6.9187000000000001E-10</v>
      </c>
      <c r="AA1861" t="e">
        <f>_xlfn.XLOOKUP(Table4[[#This Row],[Column1]],Table2[Column1],Table2[Column3])</f>
        <v>#N/A</v>
      </c>
      <c r="AB1861" t="e">
        <f>(Table4[[#This Row],[old flux]]-Table4[[#This Row],[Column3]])/Table4[[#This Row],[old flux]]</f>
        <v>#N/A</v>
      </c>
    </row>
    <row r="1862" spans="6:28" hidden="1" x14ac:dyDescent="0.2">
      <c r="F1862" t="s">
        <v>7613</v>
      </c>
      <c r="G1862">
        <f>_xlfn.XLOOKUP(SUBSTITUTE(Table6[[#This Row],[rxn]],"'",""),Table1[rxnid2],Table1[kapp (1/h)],MEDIAN(Table1[kapp (1/h)]))</f>
        <v>24803.684102600713</v>
      </c>
      <c r="P1862" t="s">
        <v>3739</v>
      </c>
      <c r="Q1862" t="str">
        <f>SUBSTITUTE(Table3[[#This Row],[Column1]],"'","")</f>
        <v>RXN-MALTtps_e_FWD-YGR289C</v>
      </c>
      <c r="X1862" t="s">
        <v>5635</v>
      </c>
      <c r="Y1862" t="s">
        <v>415</v>
      </c>
      <c r="Z1862">
        <v>1.655623E-9</v>
      </c>
      <c r="AA1862" t="e">
        <f>_xlfn.XLOOKUP(Table4[[#This Row],[Column1]],Table2[Column1],Table2[Column3])</f>
        <v>#N/A</v>
      </c>
      <c r="AB1862" t="e">
        <f>(Table4[[#This Row],[old flux]]-Table4[[#This Row],[Column3]])/Table4[[#This Row],[old flux]]</f>
        <v>#N/A</v>
      </c>
    </row>
    <row r="1863" spans="6:28" hidden="1" x14ac:dyDescent="0.2">
      <c r="F1863" t="s">
        <v>7614</v>
      </c>
      <c r="G1863">
        <f>_xlfn.XLOOKUP(SUBSTITUTE(Table6[[#This Row],[rxn]],"'",""),Table1[rxnid2],Table1[kapp (1/h)],MEDIAN(Table1[kapp (1/h)]))</f>
        <v>24803.684102600713</v>
      </c>
      <c r="P1863" t="s">
        <v>3740</v>
      </c>
      <c r="Q1863" t="str">
        <f>SUBSTITUTE(Table3[[#This Row],[Column1]],"'","")</f>
        <v>RXN-NFORTYR2t_c_e_FWD-YBR180W</v>
      </c>
      <c r="X1863" t="s">
        <v>1626</v>
      </c>
      <c r="Y1863" t="s">
        <v>415</v>
      </c>
      <c r="Z1863">
        <v>3.8700296099999998E-6</v>
      </c>
      <c r="AA1863">
        <f>_xlfn.XLOOKUP(Table4[[#This Row],[Column1]],Table2[Column1],Table2[Column3])</f>
        <v>3.8700296099999998E-6</v>
      </c>
      <c r="AB1863">
        <f>(Table4[[#This Row],[old flux]]-Table4[[#This Row],[Column3]])/Table4[[#This Row],[old flux]]</f>
        <v>0</v>
      </c>
    </row>
    <row r="1864" spans="6:28" hidden="1" x14ac:dyDescent="0.2">
      <c r="F1864" t="s">
        <v>7615</v>
      </c>
      <c r="G1864">
        <f>_xlfn.XLOOKUP(SUBSTITUTE(Table6[[#This Row],[rxn]],"'",""),Table1[rxnid2],Table1[kapp (1/h)],MEDIAN(Table1[kapp (1/h)]))</f>
        <v>24803.684102600713</v>
      </c>
      <c r="P1864" t="s">
        <v>3741</v>
      </c>
      <c r="Q1864" t="str">
        <f>SUBSTITUTE(Table3[[#This Row],[Column1]],"'","")</f>
        <v>RXN-NADt_c_m_FWD-YEL006W</v>
      </c>
      <c r="X1864" t="s">
        <v>1627</v>
      </c>
      <c r="Y1864" t="s">
        <v>415</v>
      </c>
      <c r="Z1864">
        <v>1.4500487000000001E-8</v>
      </c>
      <c r="AA1864">
        <f>_xlfn.XLOOKUP(Table4[[#This Row],[Column1]],Table2[Column1],Table2[Column3])</f>
        <v>1.4500487000000001E-8</v>
      </c>
      <c r="AB1864">
        <f>(Table4[[#This Row],[old flux]]-Table4[[#This Row],[Column3]])/Table4[[#This Row],[old flux]]</f>
        <v>0</v>
      </c>
    </row>
    <row r="1865" spans="6:28" hidden="1" x14ac:dyDescent="0.2">
      <c r="F1865" t="s">
        <v>7616</v>
      </c>
      <c r="G1865">
        <f>_xlfn.XLOOKUP(SUBSTITUTE(Table6[[#This Row],[rxn]],"'",""),Table1[rxnid2],Table1[kapp (1/h)],MEDIAN(Table1[kapp (1/h)]))</f>
        <v>24803.684102600713</v>
      </c>
      <c r="P1865" t="s">
        <v>3742</v>
      </c>
      <c r="Q1865" t="str">
        <f>SUBSTITUTE(Table3[[#This Row],[Column1]],"'","")</f>
        <v>RXN-NADt_c_m_FWD-YIL006W</v>
      </c>
      <c r="X1865" t="s">
        <v>1628</v>
      </c>
      <c r="Y1865" t="s">
        <v>415</v>
      </c>
      <c r="Z1865">
        <v>4.2550013000000001E-8</v>
      </c>
      <c r="AA1865">
        <f>_xlfn.XLOOKUP(Table4[[#This Row],[Column1]],Table2[Column1],Table2[Column3])</f>
        <v>4.2550013000000001E-8</v>
      </c>
      <c r="AB1865">
        <f>(Table4[[#This Row],[old flux]]-Table4[[#This Row],[Column3]])/Table4[[#This Row],[old flux]]</f>
        <v>0</v>
      </c>
    </row>
    <row r="1866" spans="6:28" hidden="1" x14ac:dyDescent="0.2">
      <c r="F1866" t="s">
        <v>7617</v>
      </c>
      <c r="G1866">
        <f>_xlfn.XLOOKUP(SUBSTITUTE(Table6[[#This Row],[rxn]],"'",""),Table1[rxnid2],Table1[kapp (1/h)],MEDIAN(Table1[kapp (1/h)]))</f>
        <v>24803.684102600713</v>
      </c>
      <c r="P1866" t="s">
        <v>3743</v>
      </c>
      <c r="Q1866" t="str">
        <f>SUBSTITUTE(Table3[[#This Row],[Column1]],"'","")</f>
        <v>RXN-NADt1_m_FWD-YIL006W</v>
      </c>
      <c r="X1866" t="s">
        <v>1629</v>
      </c>
      <c r="Y1866" t="s">
        <v>415</v>
      </c>
      <c r="Z1866">
        <v>5.2572809467999998E-5</v>
      </c>
      <c r="AA1866">
        <f>_xlfn.XLOOKUP(Table4[[#This Row],[Column1]],Table2[Column1],Table2[Column3])</f>
        <v>5.2572809467999998E-5</v>
      </c>
      <c r="AB1866">
        <f>(Table4[[#This Row],[old flux]]-Table4[[#This Row],[Column3]])/Table4[[#This Row],[old flux]]</f>
        <v>0</v>
      </c>
    </row>
    <row r="1867" spans="6:28" hidden="1" x14ac:dyDescent="0.2">
      <c r="F1867" t="s">
        <v>7618</v>
      </c>
      <c r="G1867">
        <f>_xlfn.XLOOKUP(SUBSTITUTE(Table6[[#This Row],[rxn]],"'",""),Table1[rxnid2],Table1[kapp (1/h)],MEDIAN(Table1[kapp (1/h)]))</f>
        <v>24803.684102600713</v>
      </c>
      <c r="P1867" t="s">
        <v>3744</v>
      </c>
      <c r="Q1867" t="str">
        <f>SUBSTITUTE(Table3[[#This Row],[Column1]],"'","")</f>
        <v>RXN-NADt2_m_FWD-YIL006W</v>
      </c>
      <c r="X1867" t="s">
        <v>1630</v>
      </c>
      <c r="Y1867" t="s">
        <v>415</v>
      </c>
      <c r="Z1867">
        <v>7.2952778499999995E-7</v>
      </c>
      <c r="AA1867">
        <f>_xlfn.XLOOKUP(Table4[[#This Row],[Column1]],Table2[Column1],Table2[Column3])</f>
        <v>7.2952778499999995E-7</v>
      </c>
      <c r="AB1867">
        <f>(Table4[[#This Row],[old flux]]-Table4[[#This Row],[Column3]])/Table4[[#This Row],[old flux]]</f>
        <v>0</v>
      </c>
    </row>
    <row r="1868" spans="6:28" hidden="1" x14ac:dyDescent="0.2">
      <c r="F1868" t="s">
        <v>7619</v>
      </c>
      <c r="G1868">
        <f>_xlfn.XLOOKUP(SUBSTITUTE(Table6[[#This Row],[rxn]],"'",""),Table1[rxnid2],Table1[kapp (1/h)],MEDIAN(Table1[kapp (1/h)]))</f>
        <v>24803.684102600713</v>
      </c>
      <c r="P1868" t="s">
        <v>3745</v>
      </c>
      <c r="Q1868" t="str">
        <f>SUBSTITUTE(Table3[[#This Row],[Column1]],"'","")</f>
        <v>RXN-NADt3_m_FWD-YIL006W</v>
      </c>
      <c r="X1868" t="s">
        <v>5636</v>
      </c>
      <c r="Y1868" t="s">
        <v>415</v>
      </c>
      <c r="Z1868">
        <v>3.5143960000000002E-9</v>
      </c>
      <c r="AA1868" t="e">
        <f>_xlfn.XLOOKUP(Table4[[#This Row],[Column1]],Table2[Column1],Table2[Column3])</f>
        <v>#N/A</v>
      </c>
      <c r="AB1868" t="e">
        <f>(Table4[[#This Row],[old flux]]-Table4[[#This Row],[Column3]])/Table4[[#This Row],[old flux]]</f>
        <v>#N/A</v>
      </c>
    </row>
    <row r="1869" spans="6:28" hidden="1" x14ac:dyDescent="0.2">
      <c r="F1869" t="s">
        <v>7620</v>
      </c>
      <c r="G1869">
        <f>_xlfn.XLOOKUP(SUBSTITUTE(Table6[[#This Row],[rxn]],"'",""),Table1[rxnid2],Table1[kapp (1/h)],MEDIAN(Table1[kapp (1/h)]))</f>
        <v>24803.684102600713</v>
      </c>
      <c r="P1869" t="s">
        <v>3746</v>
      </c>
      <c r="Q1869" t="str">
        <f>SUBSTITUTE(Table3[[#This Row],[Column1]],"'","")</f>
        <v>RXN-NACt_c_e_FWD-YGR260W</v>
      </c>
      <c r="X1869" t="s">
        <v>1631</v>
      </c>
      <c r="Y1869" t="s">
        <v>415</v>
      </c>
      <c r="Z1869">
        <v>1.8427123E-8</v>
      </c>
      <c r="AA1869">
        <f>_xlfn.XLOOKUP(Table4[[#This Row],[Column1]],Table2[Column1],Table2[Column3])</f>
        <v>1.8427123E-8</v>
      </c>
      <c r="AB1869">
        <f>(Table4[[#This Row],[old flux]]-Table4[[#This Row],[Column3]])/Table4[[#This Row],[old flux]]</f>
        <v>0</v>
      </c>
    </row>
    <row r="1870" spans="6:28" hidden="1" x14ac:dyDescent="0.2">
      <c r="F1870" t="s">
        <v>7621</v>
      </c>
      <c r="G1870">
        <f>_xlfn.XLOOKUP(SUBSTITUTE(Table6[[#This Row],[rxn]],"'",""),Table1[rxnid2],Table1[kapp (1/h)],MEDIAN(Table1[kapp (1/h)]))</f>
        <v>24803.684102600713</v>
      </c>
      <c r="P1870" t="s">
        <v>3747</v>
      </c>
      <c r="Q1870" t="str">
        <f>SUBSTITUTE(Table3[[#This Row],[Column1]],"'","")</f>
        <v>RXN-NACt_c_e_REV-YGR260W</v>
      </c>
      <c r="X1870" t="s">
        <v>1632</v>
      </c>
      <c r="Y1870" t="s">
        <v>415</v>
      </c>
      <c r="Z1870">
        <v>1.06650848E-7</v>
      </c>
      <c r="AA1870">
        <f>_xlfn.XLOOKUP(Table4[[#This Row],[Column1]],Table2[Column1],Table2[Column3])</f>
        <v>1.06650848E-7</v>
      </c>
      <c r="AB1870">
        <f>(Table4[[#This Row],[old flux]]-Table4[[#This Row],[Column3]])/Table4[[#This Row],[old flux]]</f>
        <v>0</v>
      </c>
    </row>
    <row r="1871" spans="6:28" hidden="1" x14ac:dyDescent="0.2">
      <c r="F1871" t="s">
        <v>7622</v>
      </c>
      <c r="G1871">
        <f>_xlfn.XLOOKUP(SUBSTITUTE(Table6[[#This Row],[rxn]],"'",""),Table1[rxnid2],Table1[kapp (1/h)],MEDIAN(Table1[kapp (1/h)]))</f>
        <v>24803.684102600713</v>
      </c>
      <c r="P1871" t="s">
        <v>3748</v>
      </c>
      <c r="Q1871" t="str">
        <f>SUBSTITUTE(Table3[[#This Row],[Column1]],"'","")</f>
        <v>RXN-ORNtpa_m_FWD-YOR130C</v>
      </c>
      <c r="X1871" t="s">
        <v>1633</v>
      </c>
      <c r="Y1871" t="s">
        <v>415</v>
      </c>
      <c r="Z1871">
        <v>7.4306168999999995E-8</v>
      </c>
      <c r="AA1871">
        <f>_xlfn.XLOOKUP(Table4[[#This Row],[Column1]],Table2[Column1],Table2[Column3])</f>
        <v>7.4306168999999995E-8</v>
      </c>
      <c r="AB1871">
        <f>(Table4[[#This Row],[old flux]]-Table4[[#This Row],[Column3]])/Table4[[#This Row],[old flux]]</f>
        <v>0</v>
      </c>
    </row>
    <row r="1872" spans="6:28" hidden="1" x14ac:dyDescent="0.2">
      <c r="F1872" t="s">
        <v>7623</v>
      </c>
      <c r="G1872">
        <f>_xlfn.XLOOKUP(SUBSTITUTE(Table6[[#This Row],[rxn]],"'",""),Table1[rxnid2],Table1[kapp (1/h)],MEDIAN(Table1[kapp (1/h)]))</f>
        <v>24803.684102600713</v>
      </c>
      <c r="P1872" t="s">
        <v>3749</v>
      </c>
      <c r="Q1872" t="str">
        <f>SUBSTITUTE(Table3[[#This Row],[Column1]],"'","")</f>
        <v>RXN-ORNtps_e_FWD-YEL063C</v>
      </c>
      <c r="X1872" t="s">
        <v>1634</v>
      </c>
      <c r="Y1872" t="s">
        <v>415</v>
      </c>
      <c r="Z1872">
        <v>1.3685297882E-5</v>
      </c>
      <c r="AA1872">
        <f>_xlfn.XLOOKUP(Table4[[#This Row],[Column1]],Table2[Column1],Table2[Column3])</f>
        <v>1.3685297882E-5</v>
      </c>
      <c r="AB1872">
        <f>(Table4[[#This Row],[old flux]]-Table4[[#This Row],[Column3]])/Table4[[#This Row],[old flux]]</f>
        <v>0</v>
      </c>
    </row>
    <row r="1873" spans="6:28" hidden="1" x14ac:dyDescent="0.2">
      <c r="F1873" t="s">
        <v>7624</v>
      </c>
      <c r="G1873">
        <f>_xlfn.XLOOKUP(SUBSTITUTE(Table6[[#This Row],[rxn]],"'",""),Table1[rxnid2],Table1[kapp (1/h)],MEDIAN(Table1[kapp (1/h)]))</f>
        <v>24803.684102600713</v>
      </c>
      <c r="P1873" t="s">
        <v>3750</v>
      </c>
      <c r="Q1873" t="str">
        <f>SUBSTITUTE(Table3[[#This Row],[Column1]],"'","")</f>
        <v>RXN-ORNtps_e_REV-YEL063C</v>
      </c>
      <c r="X1873" t="s">
        <v>1635</v>
      </c>
      <c r="Y1873" t="s">
        <v>415</v>
      </c>
      <c r="Z1873">
        <v>2.0450645469999999E-6</v>
      </c>
      <c r="AA1873">
        <f>_xlfn.XLOOKUP(Table4[[#This Row],[Column1]],Table2[Column1],Table2[Column3])</f>
        <v>2.0450645469999999E-6</v>
      </c>
      <c r="AB1873">
        <f>(Table4[[#This Row],[old flux]]-Table4[[#This Row],[Column3]])/Table4[[#This Row],[old flux]]</f>
        <v>0</v>
      </c>
    </row>
    <row r="1874" spans="6:28" hidden="1" x14ac:dyDescent="0.2">
      <c r="F1874" t="s">
        <v>7625</v>
      </c>
      <c r="G1874">
        <f>_xlfn.XLOOKUP(SUBSTITUTE(Table6[[#This Row],[rxn]],"'",""),Table1[rxnid2],Table1[kapp (1/h)],MEDIAN(Table1[kapp (1/h)]))</f>
        <v>24803.684102600713</v>
      </c>
      <c r="P1874" t="s">
        <v>3751</v>
      </c>
      <c r="Q1874" t="str">
        <f>SUBSTITUTE(Table3[[#This Row],[Column1]],"'","")</f>
        <v>RXN-OAAtps_m_FWD-YKL120W</v>
      </c>
      <c r="X1874" t="s">
        <v>1636</v>
      </c>
      <c r="Y1874" t="s">
        <v>415</v>
      </c>
      <c r="Z1874">
        <v>5.1880219600000004E-7</v>
      </c>
      <c r="AA1874">
        <f>_xlfn.XLOOKUP(Table4[[#This Row],[Column1]],Table2[Column1],Table2[Column3])</f>
        <v>5.1880219600000004E-7</v>
      </c>
      <c r="AB1874">
        <f>(Table4[[#This Row],[old flux]]-Table4[[#This Row],[Column3]])/Table4[[#This Row],[old flux]]</f>
        <v>0</v>
      </c>
    </row>
    <row r="1875" spans="6:28" hidden="1" x14ac:dyDescent="0.2">
      <c r="F1875" t="s">
        <v>7626</v>
      </c>
      <c r="G1875">
        <f>_xlfn.XLOOKUP(SUBSTITUTE(Table6[[#This Row],[rxn]],"'",""),Table1[rxnid2],Table1[kapp (1/h)],MEDIAN(Table1[kapp (1/h)]))</f>
        <v>24803.684102600713</v>
      </c>
      <c r="P1875" t="s">
        <v>3752</v>
      </c>
      <c r="Q1875" t="str">
        <f>SUBSTITUTE(Table3[[#This Row],[Column1]],"'","")</f>
        <v>RXN-PNTOtps_e_FWD-YCR028C</v>
      </c>
      <c r="X1875" t="s">
        <v>1637</v>
      </c>
      <c r="Y1875" t="s">
        <v>415</v>
      </c>
      <c r="Z1875">
        <v>2.5798935299999998E-7</v>
      </c>
      <c r="AA1875">
        <f>_xlfn.XLOOKUP(Table4[[#This Row],[Column1]],Table2[Column1],Table2[Column3])</f>
        <v>2.5798935299999998E-7</v>
      </c>
      <c r="AB1875">
        <f>(Table4[[#This Row],[old flux]]-Table4[[#This Row],[Column3]])/Table4[[#This Row],[old flux]]</f>
        <v>0</v>
      </c>
    </row>
    <row r="1876" spans="6:28" hidden="1" x14ac:dyDescent="0.2">
      <c r="F1876" t="s">
        <v>7627</v>
      </c>
      <c r="G1876">
        <f>_xlfn.XLOOKUP(SUBSTITUTE(Table6[[#This Row],[rxn]],"'",""),Table1[rxnid2],Table1[kapp (1/h)],MEDIAN(Table1[kapp (1/h)]))</f>
        <v>24803.684102600713</v>
      </c>
      <c r="P1876" t="s">
        <v>3753</v>
      </c>
      <c r="Q1876" t="str">
        <f>SUBSTITUTE(Table3[[#This Row],[Column1]],"'","")</f>
        <v>RXN-PNTOtps_e_REV-YCR028C</v>
      </c>
      <c r="X1876" t="s">
        <v>5637</v>
      </c>
      <c r="Y1876" t="s">
        <v>415</v>
      </c>
      <c r="Z1876">
        <v>8.3514869999999995E-9</v>
      </c>
      <c r="AA1876" t="e">
        <f>_xlfn.XLOOKUP(Table4[[#This Row],[Column1]],Table2[Column1],Table2[Column3])</f>
        <v>#N/A</v>
      </c>
      <c r="AB1876" t="e">
        <f>(Table4[[#This Row],[old flux]]-Table4[[#This Row],[Column3]])/Table4[[#This Row],[old flux]]</f>
        <v>#N/A</v>
      </c>
    </row>
    <row r="1877" spans="6:28" hidden="1" x14ac:dyDescent="0.2">
      <c r="F1877" t="s">
        <v>7628</v>
      </c>
      <c r="G1877">
        <f>_xlfn.XLOOKUP(SUBSTITUTE(Table6[[#This Row],[rxn]],"'",""),Table1[rxnid2],Table1[kapp (1/h)],MEDIAN(Table1[kapp (1/h)]))</f>
        <v>24803.684102600713</v>
      </c>
      <c r="P1877" t="s">
        <v>3754</v>
      </c>
      <c r="Q1877" t="str">
        <f>SUBSTITUTE(Table3[[#This Row],[Column1]],"'","")</f>
        <v>RXN-PENDPt_c_m_FWD-SPONT</v>
      </c>
      <c r="X1877" t="s">
        <v>1638</v>
      </c>
      <c r="Y1877" t="s">
        <v>415</v>
      </c>
      <c r="Z1877">
        <v>2.8381391E-8</v>
      </c>
      <c r="AA1877">
        <f>_xlfn.XLOOKUP(Table4[[#This Row],[Column1]],Table2[Column1],Table2[Column3])</f>
        <v>2.8381391E-8</v>
      </c>
      <c r="AB1877">
        <f>(Table4[[#This Row],[old flux]]-Table4[[#This Row],[Column3]])/Table4[[#This Row],[old flux]]</f>
        <v>0</v>
      </c>
    </row>
    <row r="1878" spans="6:28" hidden="1" x14ac:dyDescent="0.2">
      <c r="F1878" t="s">
        <v>7629</v>
      </c>
      <c r="G1878">
        <f>_xlfn.XLOOKUP(SUBSTITUTE(Table6[[#This Row],[rxn]],"'",""),Table1[rxnid2],Table1[kapp (1/h)],MEDIAN(Table1[kapp (1/h)]))</f>
        <v>24803.684102600713</v>
      </c>
      <c r="P1878" t="s">
        <v>3755</v>
      </c>
      <c r="Q1878" t="str">
        <f>SUBSTITUTE(Table3[[#This Row],[Column1]],"'","")</f>
        <v>RXN-PENDPt_c_m_REV-SPONT</v>
      </c>
      <c r="X1878" t="s">
        <v>1639</v>
      </c>
      <c r="Y1878" t="s">
        <v>415</v>
      </c>
      <c r="Z1878">
        <v>3.3922397400000001E-7</v>
      </c>
      <c r="AA1878">
        <f>_xlfn.XLOOKUP(Table4[[#This Row],[Column1]],Table2[Column1],Table2[Column3])</f>
        <v>3.3922397400000001E-7</v>
      </c>
      <c r="AB1878">
        <f>(Table4[[#This Row],[old flux]]-Table4[[#This Row],[Column3]])/Table4[[#This Row],[old flux]]</f>
        <v>0</v>
      </c>
    </row>
    <row r="1879" spans="6:28" hidden="1" x14ac:dyDescent="0.2">
      <c r="F1879" t="s">
        <v>7630</v>
      </c>
      <c r="G1879">
        <f>_xlfn.XLOOKUP(SUBSTITUTE(Table6[[#This Row],[rxn]],"'",""),Table1[rxnid2],Table1[kapp (1/h)],MEDIAN(Table1[kapp (1/h)]))</f>
        <v>24803.684102600713</v>
      </c>
      <c r="P1879" t="s">
        <v>3756</v>
      </c>
      <c r="Q1879" t="str">
        <f>SUBSTITUTE(Table3[[#This Row],[Column1]],"'","")</f>
        <v>RXN-PHEACt_c_e_FWD-SPONT</v>
      </c>
      <c r="X1879" t="s">
        <v>1640</v>
      </c>
      <c r="Y1879" t="s">
        <v>415</v>
      </c>
      <c r="Z1879">
        <v>1.654613E-8</v>
      </c>
      <c r="AA1879">
        <f>_xlfn.XLOOKUP(Table4[[#This Row],[Column1]],Table2[Column1],Table2[Column3])</f>
        <v>1.654613E-8</v>
      </c>
      <c r="AB1879">
        <f>(Table4[[#This Row],[old flux]]-Table4[[#This Row],[Column3]])/Table4[[#This Row],[old flux]]</f>
        <v>0</v>
      </c>
    </row>
    <row r="1880" spans="6:28" hidden="1" x14ac:dyDescent="0.2">
      <c r="F1880" t="s">
        <v>7631</v>
      </c>
      <c r="G1880">
        <f>_xlfn.XLOOKUP(SUBSTITUTE(Table6[[#This Row],[rxn]],"'",""),Table1[rxnid2],Table1[kapp (1/h)],MEDIAN(Table1[kapp (1/h)]))</f>
        <v>24803.684102600713</v>
      </c>
      <c r="P1880" t="s">
        <v>3757</v>
      </c>
      <c r="Q1880" t="str">
        <f>SUBSTITUTE(Table3[[#This Row],[Column1]],"'","")</f>
        <v>RXN-PItps_e_FWD-YML123C</v>
      </c>
      <c r="X1880" t="s">
        <v>1641</v>
      </c>
      <c r="Y1880" t="s">
        <v>415</v>
      </c>
      <c r="Z1880">
        <v>2.3780155000000002E-8</v>
      </c>
      <c r="AA1880">
        <f>_xlfn.XLOOKUP(Table4[[#This Row],[Column1]],Table2[Column1],Table2[Column3])</f>
        <v>2.3780155000000002E-8</v>
      </c>
      <c r="AB1880">
        <f>(Table4[[#This Row],[old flux]]-Table4[[#This Row],[Column3]])/Table4[[#This Row],[old flux]]</f>
        <v>0</v>
      </c>
    </row>
    <row r="1881" spans="6:28" hidden="1" x14ac:dyDescent="0.2">
      <c r="F1881" t="s">
        <v>7632</v>
      </c>
      <c r="G1881">
        <f>_xlfn.XLOOKUP(SUBSTITUTE(Table6[[#This Row],[rxn]],"'",""),Table1[rxnid2],Table1[kapp (1/h)],MEDIAN(Table1[kapp (1/h)]))</f>
        <v>24803.684102600713</v>
      </c>
      <c r="P1881" t="s">
        <v>3758</v>
      </c>
      <c r="Q1881" t="str">
        <f>SUBSTITUTE(Table3[[#This Row],[Column1]],"'","")</f>
        <v>RXN-PItps_e_REV-YML123C</v>
      </c>
      <c r="X1881" t="s">
        <v>1642</v>
      </c>
      <c r="Y1881" t="s">
        <v>415</v>
      </c>
      <c r="Z1881">
        <v>5.5910113000000002E-8</v>
      </c>
      <c r="AA1881">
        <f>_xlfn.XLOOKUP(Table4[[#This Row],[Column1]],Table2[Column1],Table2[Column3])</f>
        <v>5.5910113000000002E-8</v>
      </c>
      <c r="AB1881">
        <f>(Table4[[#This Row],[old flux]]-Table4[[#This Row],[Column3]])/Table4[[#This Row],[old flux]]</f>
        <v>0</v>
      </c>
    </row>
    <row r="1882" spans="6:28" hidden="1" x14ac:dyDescent="0.2">
      <c r="F1882" t="s">
        <v>7633</v>
      </c>
      <c r="G1882">
        <f>_xlfn.XLOOKUP(SUBSTITUTE(Table6[[#This Row],[rxn]],"'",""),Table1[rxnid2],Table1[kapp (1/h)],MEDIAN(Table1[kapp (1/h)]))</f>
        <v>24803.684102600713</v>
      </c>
      <c r="P1882" t="s">
        <v>3759</v>
      </c>
      <c r="Q1882" t="str">
        <f>SUBSTITUTE(Table3[[#This Row],[Column1]],"'","")</f>
        <v>RXN-PItps_e_FWD-YCR037C</v>
      </c>
      <c r="X1882" t="s">
        <v>1643</v>
      </c>
      <c r="Y1882" t="s">
        <v>415</v>
      </c>
      <c r="Z1882">
        <v>8.3377851699999996E-7</v>
      </c>
      <c r="AA1882">
        <f>_xlfn.XLOOKUP(Table4[[#This Row],[Column1]],Table2[Column1],Table2[Column3])</f>
        <v>8.3377851699999996E-7</v>
      </c>
      <c r="AB1882">
        <f>(Table4[[#This Row],[old flux]]-Table4[[#This Row],[Column3]])/Table4[[#This Row],[old flux]]</f>
        <v>0</v>
      </c>
    </row>
    <row r="1883" spans="6:28" hidden="1" x14ac:dyDescent="0.2">
      <c r="F1883" t="s">
        <v>7634</v>
      </c>
      <c r="G1883">
        <f>_xlfn.XLOOKUP(SUBSTITUTE(Table6[[#This Row],[rxn]],"'",""),Table1[rxnid2],Table1[kapp (1/h)],MEDIAN(Table1[kapp (1/h)]))</f>
        <v>24803.684102600713</v>
      </c>
      <c r="P1883" t="s">
        <v>3760</v>
      </c>
      <c r="Q1883" t="str">
        <f>SUBSTITUTE(Table3[[#This Row],[Column1]],"'","")</f>
        <v>RXN-PItps_e_REV-YCR037C</v>
      </c>
      <c r="X1883" t="s">
        <v>1644</v>
      </c>
      <c r="Y1883" t="s">
        <v>415</v>
      </c>
      <c r="Z1883">
        <v>2.1906311000000001E-8</v>
      </c>
      <c r="AA1883">
        <f>_xlfn.XLOOKUP(Table4[[#This Row],[Column1]],Table2[Column1],Table2[Column3])</f>
        <v>2.1906311000000001E-8</v>
      </c>
      <c r="AB1883">
        <f>(Table4[[#This Row],[old flux]]-Table4[[#This Row],[Column3]])/Table4[[#This Row],[old flux]]</f>
        <v>0</v>
      </c>
    </row>
    <row r="1884" spans="6:28" hidden="1" x14ac:dyDescent="0.2">
      <c r="F1884" t="s">
        <v>7635</v>
      </c>
      <c r="G1884">
        <f>_xlfn.XLOOKUP(SUBSTITUTE(Table6[[#This Row],[rxn]],"'",""),Table1[rxnid2],Table1[kapp (1/h)],MEDIAN(Table1[kapp (1/h)]))</f>
        <v>24803.684102600713</v>
      </c>
      <c r="P1884" t="s">
        <v>3761</v>
      </c>
      <c r="Q1884" t="str">
        <f>SUBSTITUTE(Table3[[#This Row],[Column1]],"'","")</f>
        <v>RXN-PItps_e_FWD-YBR296C</v>
      </c>
      <c r="X1884" t="s">
        <v>5638</v>
      </c>
      <c r="Y1884" t="s">
        <v>415</v>
      </c>
      <c r="Z1884">
        <v>9.4788600000000009E-10</v>
      </c>
      <c r="AA1884" t="e">
        <f>_xlfn.XLOOKUP(Table4[[#This Row],[Column1]],Table2[Column1],Table2[Column3])</f>
        <v>#N/A</v>
      </c>
      <c r="AB1884" t="e">
        <f>(Table4[[#This Row],[old flux]]-Table4[[#This Row],[Column3]])/Table4[[#This Row],[old flux]]</f>
        <v>#N/A</v>
      </c>
    </row>
    <row r="1885" spans="6:28" hidden="1" x14ac:dyDescent="0.2">
      <c r="F1885" t="s">
        <v>7636</v>
      </c>
      <c r="G1885">
        <f>_xlfn.XLOOKUP(SUBSTITUTE(Table6[[#This Row],[rxn]],"'",""),Table1[rxnid2],Table1[kapp (1/h)],MEDIAN(Table1[kapp (1/h)]))</f>
        <v>24803.684102600713</v>
      </c>
      <c r="P1885" t="s">
        <v>3762</v>
      </c>
      <c r="Q1885" t="str">
        <f>SUBSTITUTE(Table3[[#This Row],[Column1]],"'","")</f>
        <v>RXN-PItps_e_REV-YBR296C</v>
      </c>
      <c r="X1885" t="s">
        <v>1645</v>
      </c>
      <c r="Y1885" t="s">
        <v>415</v>
      </c>
      <c r="Z1885">
        <v>2.5442359350000002E-6</v>
      </c>
      <c r="AA1885">
        <f>_xlfn.XLOOKUP(Table4[[#This Row],[Column1]],Table2[Column1],Table2[Column3])</f>
        <v>2.5442359350000002E-6</v>
      </c>
      <c r="AB1885">
        <f>(Table4[[#This Row],[old flux]]-Table4[[#This Row],[Column3]])/Table4[[#This Row],[old flux]]</f>
        <v>0</v>
      </c>
    </row>
    <row r="1886" spans="6:28" hidden="1" x14ac:dyDescent="0.2">
      <c r="F1886" t="s">
        <v>7637</v>
      </c>
      <c r="G1886">
        <f>_xlfn.XLOOKUP(SUBSTITUTE(Table6[[#This Row],[rxn]],"'",""),Table1[rxnid2],Table1[kapp (1/h)],MEDIAN(Table1[kapp (1/h)]))</f>
        <v>24803.684102600713</v>
      </c>
      <c r="P1886" t="s">
        <v>3763</v>
      </c>
      <c r="Q1886" t="str">
        <f>SUBSTITUTE(Table3[[#This Row],[Column1]],"'","")</f>
        <v>RXN-PItps_e_FWD-YJL198W</v>
      </c>
      <c r="X1886" t="s">
        <v>1646</v>
      </c>
      <c r="Y1886" t="s">
        <v>415</v>
      </c>
      <c r="Z1886">
        <v>2.6241776999999999E-8</v>
      </c>
      <c r="AA1886">
        <f>_xlfn.XLOOKUP(Table4[[#This Row],[Column1]],Table2[Column1],Table2[Column3])</f>
        <v>2.6241776999999999E-8</v>
      </c>
      <c r="AB1886">
        <f>(Table4[[#This Row],[old flux]]-Table4[[#This Row],[Column3]])/Table4[[#This Row],[old flux]]</f>
        <v>0</v>
      </c>
    </row>
    <row r="1887" spans="6:28" hidden="1" x14ac:dyDescent="0.2">
      <c r="F1887" t="s">
        <v>7638</v>
      </c>
      <c r="G1887">
        <f>_xlfn.XLOOKUP(SUBSTITUTE(Table6[[#This Row],[rxn]],"'",""),Table1[rxnid2],Table1[kapp (1/h)],MEDIAN(Table1[kapp (1/h)]))</f>
        <v>24803.684102600713</v>
      </c>
      <c r="P1887" t="s">
        <v>3764</v>
      </c>
      <c r="Q1887" t="str">
        <f>SUBSTITUTE(Table3[[#This Row],[Column1]],"'","")</f>
        <v>RXN-PItps_e_REV-YJL198W</v>
      </c>
      <c r="X1887" t="s">
        <v>1647</v>
      </c>
      <c r="Y1887" t="s">
        <v>415</v>
      </c>
      <c r="Z1887">
        <v>1.3925021000000001E-8</v>
      </c>
      <c r="AA1887">
        <f>_xlfn.XLOOKUP(Table4[[#This Row],[Column1]],Table2[Column1],Table2[Column3])</f>
        <v>1.3925021000000001E-8</v>
      </c>
      <c r="AB1887">
        <f>(Table4[[#This Row],[old flux]]-Table4[[#This Row],[Column3]])/Table4[[#This Row],[old flux]]</f>
        <v>0</v>
      </c>
    </row>
    <row r="1888" spans="6:28" hidden="1" x14ac:dyDescent="0.2">
      <c r="F1888" t="s">
        <v>7639</v>
      </c>
      <c r="G1888">
        <f>_xlfn.XLOOKUP(SUBSTITUTE(Table6[[#This Row],[rxn]],"'",""),Table1[rxnid2],Table1[kapp (1/h)],MEDIAN(Table1[kapp (1/h)]))</f>
        <v>24803.684102600713</v>
      </c>
      <c r="P1888" t="s">
        <v>3765</v>
      </c>
      <c r="Q1888" t="str">
        <f>SUBSTITUTE(Table3[[#This Row],[Column1]],"'","")</f>
        <v>RXN-PItps_e_FWD-YNR013C</v>
      </c>
      <c r="X1888" t="s">
        <v>1648</v>
      </c>
      <c r="Y1888" t="s">
        <v>415</v>
      </c>
      <c r="Z1888">
        <v>5.8484532E-8</v>
      </c>
      <c r="AA1888">
        <f>_xlfn.XLOOKUP(Table4[[#This Row],[Column1]],Table2[Column1],Table2[Column3])</f>
        <v>5.8484532E-8</v>
      </c>
      <c r="AB1888">
        <f>(Table4[[#This Row],[old flux]]-Table4[[#This Row],[Column3]])/Table4[[#This Row],[old flux]]</f>
        <v>0</v>
      </c>
    </row>
    <row r="1889" spans="6:28" hidden="1" x14ac:dyDescent="0.2">
      <c r="F1889" t="s">
        <v>7640</v>
      </c>
      <c r="G1889">
        <f>_xlfn.XLOOKUP(SUBSTITUTE(Table6[[#This Row],[rxn]],"'",""),Table1[rxnid2],Table1[kapp (1/h)],MEDIAN(Table1[kapp (1/h)]))</f>
        <v>24803.684102600713</v>
      </c>
      <c r="P1889" t="s">
        <v>3766</v>
      </c>
      <c r="Q1889" t="str">
        <f>SUBSTITUTE(Table3[[#This Row],[Column1]],"'","")</f>
        <v>RXN-PItps_e_REV-YNR013C</v>
      </c>
      <c r="X1889" t="s">
        <v>1649</v>
      </c>
      <c r="Y1889" t="s">
        <v>415</v>
      </c>
      <c r="Z1889">
        <v>3.25298853E-7</v>
      </c>
      <c r="AA1889">
        <f>_xlfn.XLOOKUP(Table4[[#This Row],[Column1]],Table2[Column1],Table2[Column3])</f>
        <v>3.25298853E-7</v>
      </c>
      <c r="AB1889">
        <f>(Table4[[#This Row],[old flux]]-Table4[[#This Row],[Column3]])/Table4[[#This Row],[old flux]]</f>
        <v>0</v>
      </c>
    </row>
    <row r="1890" spans="6:28" hidden="1" x14ac:dyDescent="0.2">
      <c r="F1890" t="s">
        <v>7641</v>
      </c>
      <c r="G1890">
        <f>_xlfn.XLOOKUP(SUBSTITUTE(Table6[[#This Row],[rxn]],"'",""),Table1[rxnid2],Table1[kapp (1/h)],MEDIAN(Table1[kapp (1/h)]))</f>
        <v>24803.684102600713</v>
      </c>
      <c r="P1890" t="s">
        <v>3767</v>
      </c>
      <c r="Q1890" t="str">
        <f>SUBSTITUTE(Table3[[#This Row],[Column1]],"'","")</f>
        <v>RXN-PItps_m_FWD-YJR077C</v>
      </c>
      <c r="X1890" t="s">
        <v>1650</v>
      </c>
      <c r="Y1890" t="s">
        <v>415</v>
      </c>
      <c r="Z1890">
        <v>1.0734395499999999E-7</v>
      </c>
      <c r="AA1890">
        <f>_xlfn.XLOOKUP(Table4[[#This Row],[Column1]],Table2[Column1],Table2[Column3])</f>
        <v>1.0734395499999999E-7</v>
      </c>
      <c r="AB1890">
        <f>(Table4[[#This Row],[old flux]]-Table4[[#This Row],[Column3]])/Table4[[#This Row],[old flux]]</f>
        <v>0</v>
      </c>
    </row>
    <row r="1891" spans="6:28" hidden="1" x14ac:dyDescent="0.2">
      <c r="F1891" t="s">
        <v>7642</v>
      </c>
      <c r="G1891">
        <f>_xlfn.XLOOKUP(SUBSTITUTE(Table6[[#This Row],[rxn]],"'",""),Table1[rxnid2],Table1[kapp (1/h)],MEDIAN(Table1[kapp (1/h)]))</f>
        <v>24803.684102600713</v>
      </c>
      <c r="P1891" t="s">
        <v>3768</v>
      </c>
      <c r="Q1891" t="str">
        <f>SUBSTITUTE(Table3[[#This Row],[Column1]],"'","")</f>
        <v>RXN-PItps_m_FWD-YER053C</v>
      </c>
      <c r="X1891" t="s">
        <v>1651</v>
      </c>
      <c r="Y1891" t="s">
        <v>415</v>
      </c>
      <c r="Z1891">
        <v>1.9350148049999999E-6</v>
      </c>
      <c r="AA1891">
        <f>_xlfn.XLOOKUP(Table4[[#This Row],[Column1]],Table2[Column1],Table2[Column3])</f>
        <v>1.9350148049999999E-6</v>
      </c>
      <c r="AB1891">
        <f>(Table4[[#This Row],[old flux]]-Table4[[#This Row],[Column3]])/Table4[[#This Row],[old flux]]</f>
        <v>0</v>
      </c>
    </row>
    <row r="1892" spans="6:28" hidden="1" x14ac:dyDescent="0.2">
      <c r="F1892" t="s">
        <v>7643</v>
      </c>
      <c r="G1892">
        <f>_xlfn.XLOOKUP(SUBSTITUTE(Table6[[#This Row],[rxn]],"'",""),Table1[rxnid2],Table1[kapp (1/h)],MEDIAN(Table1[kapp (1/h)]))</f>
        <v>24803.684102600713</v>
      </c>
      <c r="P1892" t="s">
        <v>3769</v>
      </c>
      <c r="Q1892" t="str">
        <f>SUBSTITUTE(Table3[[#This Row],[Column1]],"'","")</f>
        <v>RXN-Ktps_e_FWD-YDR456W</v>
      </c>
      <c r="X1892" t="s">
        <v>5639</v>
      </c>
      <c r="Y1892" t="s">
        <v>415</v>
      </c>
      <c r="Z1892">
        <v>9.3850059999999996E-9</v>
      </c>
      <c r="AA1892" t="e">
        <f>_xlfn.XLOOKUP(Table4[[#This Row],[Column1]],Table2[Column1],Table2[Column3])</f>
        <v>#N/A</v>
      </c>
      <c r="AB1892" t="e">
        <f>(Table4[[#This Row],[old flux]]-Table4[[#This Row],[Column3]])/Table4[[#This Row],[old flux]]</f>
        <v>#N/A</v>
      </c>
    </row>
    <row r="1893" spans="6:28" hidden="1" x14ac:dyDescent="0.2">
      <c r="F1893" t="s">
        <v>7644</v>
      </c>
      <c r="G1893">
        <f>_xlfn.XLOOKUP(SUBSTITUTE(Table6[[#This Row],[rxn]],"'",""),Table1[rxnid2],Table1[kapp (1/h)],MEDIAN(Table1[kapp (1/h)]))</f>
        <v>24803.684102600713</v>
      </c>
      <c r="P1893" t="s">
        <v>3770</v>
      </c>
      <c r="Q1893" t="str">
        <f>SUBSTITUTE(Table3[[#This Row],[Column1]],"'","")</f>
        <v>RXN-Ktps_e_REV-YDR456W</v>
      </c>
      <c r="X1893" t="s">
        <v>1652</v>
      </c>
      <c r="Y1893" t="s">
        <v>415</v>
      </c>
      <c r="Z1893">
        <v>3.9649962999999999E-8</v>
      </c>
      <c r="AA1893">
        <f>_xlfn.XLOOKUP(Table4[[#This Row],[Column1]],Table2[Column1],Table2[Column3])</f>
        <v>3.9649962999999999E-8</v>
      </c>
      <c r="AB1893">
        <f>(Table4[[#This Row],[old flux]]-Table4[[#This Row],[Column3]])/Table4[[#This Row],[old flux]]</f>
        <v>0</v>
      </c>
    </row>
    <row r="1894" spans="6:28" hidden="1" x14ac:dyDescent="0.2">
      <c r="F1894" t="s">
        <v>7645</v>
      </c>
      <c r="G1894">
        <f>_xlfn.XLOOKUP(SUBSTITUTE(Table6[[#This Row],[rxn]],"'",""),Table1[rxnid2],Table1[kapp (1/h)],MEDIAN(Table1[kapp (1/h)]))</f>
        <v>24803.684102600713</v>
      </c>
      <c r="P1894" t="s">
        <v>3771</v>
      </c>
      <c r="Q1894" t="str">
        <f>SUBSTITUTE(Table3[[#This Row],[Column1]],"'","")</f>
        <v>RXN-Ktps_e_FWD-YJL129C</v>
      </c>
      <c r="X1894" t="s">
        <v>1653</v>
      </c>
      <c r="Y1894" t="s">
        <v>415</v>
      </c>
      <c r="Z1894">
        <v>2.17635307E-7</v>
      </c>
      <c r="AA1894">
        <f>_xlfn.XLOOKUP(Table4[[#This Row],[Column1]],Table2[Column1],Table2[Column3])</f>
        <v>2.17635307E-7</v>
      </c>
      <c r="AB1894">
        <f>(Table4[[#This Row],[old flux]]-Table4[[#This Row],[Column3]])/Table4[[#This Row],[old flux]]</f>
        <v>0</v>
      </c>
    </row>
    <row r="1895" spans="6:28" hidden="1" x14ac:dyDescent="0.2">
      <c r="F1895" t="s">
        <v>7646</v>
      </c>
      <c r="G1895">
        <f>_xlfn.XLOOKUP(SUBSTITUTE(Table6[[#This Row],[rxn]],"'",""),Table1[rxnid2],Table1[kapp (1/h)],MEDIAN(Table1[kapp (1/h)]))</f>
        <v>24803.684102600713</v>
      </c>
      <c r="P1895" t="s">
        <v>3772</v>
      </c>
      <c r="Q1895" t="str">
        <f>SUBSTITUTE(Table3[[#This Row],[Column1]],"'","")</f>
        <v>RXN-Ktps_e_REV-YJL129C</v>
      </c>
      <c r="X1895" t="s">
        <v>5640</v>
      </c>
      <c r="Y1895" t="s">
        <v>415</v>
      </c>
      <c r="Z1895">
        <v>5.1858450000000003E-9</v>
      </c>
      <c r="AA1895" t="e">
        <f>_xlfn.XLOOKUP(Table4[[#This Row],[Column1]],Table2[Column1],Table2[Column3])</f>
        <v>#N/A</v>
      </c>
      <c r="AB1895" t="e">
        <f>(Table4[[#This Row],[old flux]]-Table4[[#This Row],[Column3]])/Table4[[#This Row],[old flux]]</f>
        <v>#N/A</v>
      </c>
    </row>
    <row r="1896" spans="6:28" hidden="1" x14ac:dyDescent="0.2">
      <c r="F1896" t="s">
        <v>7647</v>
      </c>
      <c r="G1896">
        <f>_xlfn.XLOOKUP(SUBSTITUTE(Table6[[#This Row],[rxn]],"'",""),Table1[rxnid2],Table1[kapp (1/h)],MEDIAN(Table1[kapp (1/h)]))</f>
        <v>24803.684102600713</v>
      </c>
      <c r="P1896" t="s">
        <v>3773</v>
      </c>
      <c r="Q1896" t="str">
        <f>SUBSTITUTE(Table3[[#This Row],[Column1]],"'","")</f>
        <v>RXN-PTRCtpa_e_FWD-YOR273C</v>
      </c>
      <c r="X1896" t="s">
        <v>1654</v>
      </c>
      <c r="Y1896" t="s">
        <v>415</v>
      </c>
      <c r="Z1896">
        <v>3.1865701000000003E-8</v>
      </c>
      <c r="AA1896">
        <f>_xlfn.XLOOKUP(Table4[[#This Row],[Column1]],Table2[Column1],Table2[Column3])</f>
        <v>3.1865701000000003E-8</v>
      </c>
      <c r="AB1896">
        <f>(Table4[[#This Row],[old flux]]-Table4[[#This Row],[Column3]])/Table4[[#This Row],[old flux]]</f>
        <v>0</v>
      </c>
    </row>
    <row r="1897" spans="6:28" hidden="1" x14ac:dyDescent="0.2">
      <c r="F1897" t="s">
        <v>7648</v>
      </c>
      <c r="G1897">
        <f>_xlfn.XLOOKUP(SUBSTITUTE(Table6[[#This Row],[rxn]],"'",""),Table1[rxnid2],Table1[kapp (1/h)],MEDIAN(Table1[kapp (1/h)]))</f>
        <v>24803.684102600713</v>
      </c>
      <c r="P1897" t="s">
        <v>3774</v>
      </c>
      <c r="Q1897" t="str">
        <f>SUBSTITUTE(Table3[[#This Row],[Column1]],"'","")</f>
        <v>RXN-PTRCtpa_e_REV-YOR273C</v>
      </c>
      <c r="X1897" t="s">
        <v>1655</v>
      </c>
      <c r="Y1897" t="s">
        <v>415</v>
      </c>
      <c r="Z1897">
        <v>1.0767262280000001E-6</v>
      </c>
      <c r="AA1897">
        <f>_xlfn.XLOOKUP(Table4[[#This Row],[Column1]],Table2[Column1],Table2[Column3])</f>
        <v>1.0767262280000001E-6</v>
      </c>
      <c r="AB1897">
        <f>(Table4[[#This Row],[old flux]]-Table4[[#This Row],[Column3]])/Table4[[#This Row],[old flux]]</f>
        <v>0</v>
      </c>
    </row>
    <row r="1898" spans="6:28" hidden="1" x14ac:dyDescent="0.2">
      <c r="F1898" t="s">
        <v>7649</v>
      </c>
      <c r="G1898">
        <f>_xlfn.XLOOKUP(SUBSTITUTE(Table6[[#This Row],[rxn]],"'",""),Table1[rxnid2],Table1[kapp (1/h)],MEDIAN(Table1[kapp (1/h)]))</f>
        <v>24803.684102600713</v>
      </c>
      <c r="P1898" t="s">
        <v>3775</v>
      </c>
      <c r="Q1898" t="str">
        <f>SUBSTITUTE(Table3[[#This Row],[Column1]],"'","")</f>
        <v>RXN-PTRCtpa_e_FWD-YLL028W</v>
      </c>
      <c r="X1898" t="s">
        <v>5641</v>
      </c>
      <c r="Y1898" t="s">
        <v>415</v>
      </c>
      <c r="Z1898">
        <v>3.693192E-9</v>
      </c>
      <c r="AA1898" t="e">
        <f>_xlfn.XLOOKUP(Table4[[#This Row],[Column1]],Table2[Column1],Table2[Column3])</f>
        <v>#N/A</v>
      </c>
      <c r="AB1898" t="e">
        <f>(Table4[[#This Row],[old flux]]-Table4[[#This Row],[Column3]])/Table4[[#This Row],[old flux]]</f>
        <v>#N/A</v>
      </c>
    </row>
    <row r="1899" spans="6:28" hidden="1" x14ac:dyDescent="0.2">
      <c r="F1899" t="s">
        <v>7650</v>
      </c>
      <c r="G1899">
        <f>_xlfn.XLOOKUP(SUBSTITUTE(Table6[[#This Row],[rxn]],"'",""),Table1[rxnid2],Table1[kapp (1/h)],MEDIAN(Table1[kapp (1/h)]))</f>
        <v>24803.684102600713</v>
      </c>
      <c r="P1899" t="s">
        <v>3776</v>
      </c>
      <c r="Q1899" t="str">
        <f>SUBSTITUTE(Table3[[#This Row],[Column1]],"'","")</f>
        <v>RXN-PTRCtpa_e_REV-YLL028W</v>
      </c>
      <c r="X1899" t="s">
        <v>1656</v>
      </c>
      <c r="Y1899" t="s">
        <v>415</v>
      </c>
      <c r="Z1899">
        <v>8.2534183000000005E-8</v>
      </c>
      <c r="AA1899">
        <f>_xlfn.XLOOKUP(Table4[[#This Row],[Column1]],Table2[Column1],Table2[Column3])</f>
        <v>8.2534183000000005E-8</v>
      </c>
      <c r="AB1899">
        <f>(Table4[[#This Row],[old flux]]-Table4[[#This Row],[Column3]])/Table4[[#This Row],[old flux]]</f>
        <v>0</v>
      </c>
    </row>
    <row r="1900" spans="6:28" hidden="1" x14ac:dyDescent="0.2">
      <c r="F1900" t="s">
        <v>7651</v>
      </c>
      <c r="G1900">
        <f>_xlfn.XLOOKUP(SUBSTITUTE(Table6[[#This Row],[rxn]],"'",""),Table1[rxnid2],Table1[kapp (1/h)],MEDIAN(Table1[kapp (1/h)]))</f>
        <v>24803.684102600713</v>
      </c>
      <c r="P1900" t="s">
        <v>3777</v>
      </c>
      <c r="Q1900" t="str">
        <f>SUBSTITUTE(Table3[[#This Row],[Column1]],"'","")</f>
        <v>RXN-PTRCtpa_v_FWD-YLL028W</v>
      </c>
      <c r="X1900" t="s">
        <v>1657</v>
      </c>
      <c r="Y1900" t="s">
        <v>415</v>
      </c>
      <c r="Z1900">
        <v>2.3084679999999998E-8</v>
      </c>
      <c r="AA1900">
        <f>_xlfn.XLOOKUP(Table4[[#This Row],[Column1]],Table2[Column1],Table2[Column3])</f>
        <v>2.3084679999999998E-8</v>
      </c>
      <c r="AB1900">
        <f>(Table4[[#This Row],[old flux]]-Table4[[#This Row],[Column3]])/Table4[[#This Row],[old flux]]</f>
        <v>0</v>
      </c>
    </row>
    <row r="1901" spans="6:28" hidden="1" x14ac:dyDescent="0.2">
      <c r="F1901" t="s">
        <v>7652</v>
      </c>
      <c r="G1901">
        <f>_xlfn.XLOOKUP(SUBSTITUTE(Table6[[#This Row],[rxn]],"'",""),Table1[rxnid2],Table1[kapp (1/h)],MEDIAN(Table1[kapp (1/h)]))</f>
        <v>24803.684102600713</v>
      </c>
      <c r="P1901" t="s">
        <v>3778</v>
      </c>
      <c r="Q1901" t="str">
        <f>SUBSTITUTE(Table3[[#This Row],[Column1]],"'","")</f>
        <v>RXN-PTRCtpa_v_REV-YLL028W</v>
      </c>
      <c r="X1901" t="s">
        <v>1658</v>
      </c>
      <c r="Y1901" t="s">
        <v>415</v>
      </c>
      <c r="Z1901">
        <v>1.5770115000000001E-7</v>
      </c>
      <c r="AA1901">
        <f>_xlfn.XLOOKUP(Table4[[#This Row],[Column1]],Table2[Column1],Table2[Column3])</f>
        <v>1.5770115000000001E-7</v>
      </c>
      <c r="AB1901">
        <f>(Table4[[#This Row],[old flux]]-Table4[[#This Row],[Column3]])/Table4[[#This Row],[old flux]]</f>
        <v>0</v>
      </c>
    </row>
    <row r="1902" spans="6:28" hidden="1" x14ac:dyDescent="0.2">
      <c r="F1902" t="s">
        <v>7653</v>
      </c>
      <c r="G1902">
        <f>_xlfn.XLOOKUP(SUBSTITUTE(Table6[[#This Row],[rxn]],"'",""),Table1[rxnid2],Table1[kapp (1/h)],MEDIAN(Table1[kapp (1/h)]))</f>
        <v>24803.684102600713</v>
      </c>
      <c r="P1902" t="s">
        <v>3779</v>
      </c>
      <c r="Q1902" t="str">
        <f>SUBSTITUTE(Table3[[#This Row],[Column1]],"'","")</f>
        <v>RXN-PTRCtpa_v_FWD-YOR273C</v>
      </c>
      <c r="X1902" t="s">
        <v>1659</v>
      </c>
      <c r="Y1902" t="s">
        <v>415</v>
      </c>
      <c r="Z1902">
        <v>5.9610023999999997E-8</v>
      </c>
      <c r="AA1902">
        <f>_xlfn.XLOOKUP(Table4[[#This Row],[Column1]],Table2[Column1],Table2[Column3])</f>
        <v>5.9610023999999997E-8</v>
      </c>
      <c r="AB1902">
        <f>(Table4[[#This Row],[old flux]]-Table4[[#This Row],[Column3]])/Table4[[#This Row],[old flux]]</f>
        <v>0</v>
      </c>
    </row>
    <row r="1903" spans="6:28" hidden="1" x14ac:dyDescent="0.2">
      <c r="F1903" t="s">
        <v>7654</v>
      </c>
      <c r="G1903">
        <f>_xlfn.XLOOKUP(SUBSTITUTE(Table6[[#This Row],[rxn]],"'",""),Table1[rxnid2],Table1[kapp (1/h)],MEDIAN(Table1[kapp (1/h)]))</f>
        <v>24803.684102600713</v>
      </c>
      <c r="P1903" t="s">
        <v>3780</v>
      </c>
      <c r="Q1903" t="str">
        <f>SUBSTITUTE(Table3[[#This Row],[Column1]],"'","")</f>
        <v>RXN-PTRCtpa_v_REV-YOR273C</v>
      </c>
      <c r="X1903" t="s">
        <v>5642</v>
      </c>
      <c r="Y1903" t="s">
        <v>415</v>
      </c>
      <c r="Z1903">
        <v>1.2160369999999999E-9</v>
      </c>
      <c r="AA1903" t="e">
        <f>_xlfn.XLOOKUP(Table4[[#This Row],[Column1]],Table2[Column1],Table2[Column3])</f>
        <v>#N/A</v>
      </c>
      <c r="AB1903" t="e">
        <f>(Table4[[#This Row],[old flux]]-Table4[[#This Row],[Column3]])/Table4[[#This Row],[old flux]]</f>
        <v>#N/A</v>
      </c>
    </row>
    <row r="1904" spans="6:28" hidden="1" x14ac:dyDescent="0.2">
      <c r="F1904" t="s">
        <v>7655</v>
      </c>
      <c r="G1904">
        <f>_xlfn.XLOOKUP(SUBSTITUTE(Table6[[#This Row],[rxn]],"'",""),Table1[rxnid2],Table1[kapp (1/h)],MEDIAN(Table1[kapp (1/h)]))</f>
        <v>24803.684102600713</v>
      </c>
      <c r="P1904" t="s">
        <v>3781</v>
      </c>
      <c r="Q1904" t="str">
        <f>SUBSTITUTE(Table3[[#This Row],[Column1]],"'","")</f>
        <v>RXN-PYDXNtps_e_FWD-YGL186C</v>
      </c>
      <c r="X1904" t="s">
        <v>1660</v>
      </c>
      <c r="Y1904" t="s">
        <v>415</v>
      </c>
      <c r="Z1904">
        <v>2.2275626E-8</v>
      </c>
      <c r="AA1904">
        <f>_xlfn.XLOOKUP(Table4[[#This Row],[Column1]],Table2[Column1],Table2[Column3])</f>
        <v>2.2275626E-8</v>
      </c>
      <c r="AB1904">
        <f>(Table4[[#This Row],[old flux]]-Table4[[#This Row],[Column3]])/Table4[[#This Row],[old flux]]</f>
        <v>0</v>
      </c>
    </row>
    <row r="1905" spans="6:28" hidden="1" x14ac:dyDescent="0.2">
      <c r="F1905" t="s">
        <v>7656</v>
      </c>
      <c r="G1905">
        <f>_xlfn.XLOOKUP(SUBSTITUTE(Table6[[#This Row],[rxn]],"'",""),Table1[rxnid2],Table1[kapp (1/h)],MEDIAN(Table1[kapp (1/h)]))</f>
        <v>24803.684102600713</v>
      </c>
      <c r="P1905" t="s">
        <v>3782</v>
      </c>
      <c r="Q1905" t="str">
        <f>SUBSTITUTE(Table3[[#This Row],[Column1]],"'","")</f>
        <v>RXN-PYDXNtps_e_REV-YGL186C</v>
      </c>
      <c r="X1905" t="s">
        <v>5643</v>
      </c>
      <c r="Y1905" t="s">
        <v>415</v>
      </c>
      <c r="Z1905">
        <v>6.8063809999999997E-9</v>
      </c>
      <c r="AA1905" t="e">
        <f>_xlfn.XLOOKUP(Table4[[#This Row],[Column1]],Table2[Column1],Table2[Column3])</f>
        <v>#N/A</v>
      </c>
      <c r="AB1905" t="e">
        <f>(Table4[[#This Row],[old flux]]-Table4[[#This Row],[Column3]])/Table4[[#This Row],[old flux]]</f>
        <v>#N/A</v>
      </c>
    </row>
    <row r="1906" spans="6:28" hidden="1" x14ac:dyDescent="0.2">
      <c r="F1906" t="s">
        <v>7657</v>
      </c>
      <c r="G1906">
        <f>_xlfn.XLOOKUP(SUBSTITUTE(Table6[[#This Row],[rxn]],"'",""),Table1[rxnid2],Table1[kapp (1/h)],MEDIAN(Table1[kapp (1/h)]))</f>
        <v>24803.684102600713</v>
      </c>
      <c r="P1906" t="s">
        <v>3783</v>
      </c>
      <c r="Q1906" t="str">
        <f>SUBSTITUTE(Table3[[#This Row],[Column1]],"'","")</f>
        <v>RXN-PYRtps_e_FWD-YKL217W</v>
      </c>
      <c r="X1906" t="s">
        <v>1661</v>
      </c>
      <c r="Y1906" t="s">
        <v>415</v>
      </c>
      <c r="Z1906">
        <v>4.4015040080000003E-6</v>
      </c>
      <c r="AA1906">
        <f>_xlfn.XLOOKUP(Table4[[#This Row],[Column1]],Table2[Column1],Table2[Column3])</f>
        <v>4.4015040080000003E-6</v>
      </c>
      <c r="AB1906">
        <f>(Table4[[#This Row],[old flux]]-Table4[[#This Row],[Column3]])/Table4[[#This Row],[old flux]]</f>
        <v>0</v>
      </c>
    </row>
    <row r="1907" spans="6:28" hidden="1" x14ac:dyDescent="0.2">
      <c r="F1907" t="s">
        <v>7658</v>
      </c>
      <c r="G1907">
        <f>_xlfn.XLOOKUP(SUBSTITUTE(Table6[[#This Row],[rxn]],"'",""),Table1[rxnid2],Table1[kapp (1/h)],MEDIAN(Table1[kapp (1/h)]))</f>
        <v>24803.684102600713</v>
      </c>
      <c r="P1907" t="s">
        <v>3784</v>
      </c>
      <c r="Q1907" t="str">
        <f>SUBSTITUTE(Table3[[#This Row],[Column1]],"'","")</f>
        <v>RXN-PYRtps_e_REV-YKL217W</v>
      </c>
      <c r="X1907" t="s">
        <v>1662</v>
      </c>
      <c r="Y1907" t="s">
        <v>415</v>
      </c>
      <c r="Z1907">
        <v>2.8422472499999997E-7</v>
      </c>
      <c r="AA1907">
        <f>_xlfn.XLOOKUP(Table4[[#This Row],[Column1]],Table2[Column1],Table2[Column3])</f>
        <v>2.8422472499999997E-7</v>
      </c>
      <c r="AB1907">
        <f>(Table4[[#This Row],[old flux]]-Table4[[#This Row],[Column3]])/Table4[[#This Row],[old flux]]</f>
        <v>0</v>
      </c>
    </row>
    <row r="1908" spans="6:28" hidden="1" x14ac:dyDescent="0.2">
      <c r="F1908" t="s">
        <v>7659</v>
      </c>
      <c r="G1908">
        <f>_xlfn.XLOOKUP(SUBSTITUTE(Table6[[#This Row],[rxn]],"'",""),Table1[rxnid2],Table1[kapp (1/h)],MEDIAN(Table1[kapp (1/h)]))</f>
        <v>24803.684102600713</v>
      </c>
      <c r="P1908" t="s">
        <v>3785</v>
      </c>
      <c r="Q1908" t="str">
        <f>SUBSTITUTE(Table3[[#This Row],[Column1]],"'","")</f>
        <v>RXN-AMETtps_e_FWD-YPL274W</v>
      </c>
      <c r="X1908" t="s">
        <v>1663</v>
      </c>
      <c r="Y1908" t="s">
        <v>415</v>
      </c>
      <c r="Z1908">
        <v>7.8269100380000006E-6</v>
      </c>
      <c r="AA1908">
        <f>_xlfn.XLOOKUP(Table4[[#This Row],[Column1]],Table2[Column1],Table2[Column3])</f>
        <v>7.8269100380000006E-6</v>
      </c>
      <c r="AB1908">
        <f>(Table4[[#This Row],[old flux]]-Table4[[#This Row],[Column3]])/Table4[[#This Row],[old flux]]</f>
        <v>0</v>
      </c>
    </row>
    <row r="1909" spans="6:28" hidden="1" x14ac:dyDescent="0.2">
      <c r="F1909" t="s">
        <v>7660</v>
      </c>
      <c r="G1909">
        <f>_xlfn.XLOOKUP(SUBSTITUTE(Table6[[#This Row],[rxn]],"'",""),Table1[rxnid2],Table1[kapp (1/h)],MEDIAN(Table1[kapp (1/h)]))</f>
        <v>24803.684102600713</v>
      </c>
      <c r="P1909" t="s">
        <v>3786</v>
      </c>
      <c r="Q1909" t="str">
        <f>SUBSTITUTE(Table3[[#This Row],[Column1]],"'","")</f>
        <v>RXN-AMETt_c_m_FWD-YNL003C</v>
      </c>
      <c r="X1909" t="s">
        <v>1664</v>
      </c>
      <c r="Y1909" t="s">
        <v>415</v>
      </c>
      <c r="Z1909">
        <v>5.6398544999999998E-8</v>
      </c>
      <c r="AA1909">
        <f>_xlfn.XLOOKUP(Table4[[#This Row],[Column1]],Table2[Column1],Table2[Column3])</f>
        <v>5.6398544999999998E-8</v>
      </c>
      <c r="AB1909">
        <f>(Table4[[#This Row],[old flux]]-Table4[[#This Row],[Column3]])/Table4[[#This Row],[old flux]]</f>
        <v>0</v>
      </c>
    </row>
    <row r="1910" spans="6:28" hidden="1" x14ac:dyDescent="0.2">
      <c r="F1910" t="s">
        <v>7661</v>
      </c>
      <c r="G1910">
        <f>_xlfn.XLOOKUP(SUBSTITUTE(Table6[[#This Row],[rxn]],"'",""),Table1[rxnid2],Table1[kapp (1/h)],MEDIAN(Table1[kapp (1/h)]))</f>
        <v>24803.684102600713</v>
      </c>
      <c r="P1910" t="s">
        <v>3787</v>
      </c>
      <c r="Q1910" t="str">
        <f>SUBSTITUTE(Table3[[#This Row],[Column1]],"'","")</f>
        <v>RXN-AMETt_c_m_REV-YNL003C</v>
      </c>
      <c r="X1910" t="s">
        <v>5644</v>
      </c>
      <c r="Y1910" t="s">
        <v>415</v>
      </c>
      <c r="Z1910">
        <v>3.40956E-10</v>
      </c>
      <c r="AA1910" t="e">
        <f>_xlfn.XLOOKUP(Table4[[#This Row],[Column1]],Table2[Column1],Table2[Column3])</f>
        <v>#N/A</v>
      </c>
      <c r="AB1910" t="e">
        <f>(Table4[[#This Row],[old flux]]-Table4[[#This Row],[Column3]])/Table4[[#This Row],[old flux]]</f>
        <v>#N/A</v>
      </c>
    </row>
    <row r="1911" spans="6:28" hidden="1" x14ac:dyDescent="0.2">
      <c r="F1911" t="s">
        <v>7662</v>
      </c>
      <c r="G1911">
        <f>_xlfn.XLOOKUP(SUBSTITUTE(Table6[[#This Row],[rxn]],"'",""),Table1[rxnid2],Table1[kapp (1/h)],MEDIAN(Table1[kapp (1/h)]))</f>
        <v>24803.684102600713</v>
      </c>
      <c r="P1911" t="s">
        <v>3788</v>
      </c>
      <c r="Q1911" t="str">
        <f>SUBSTITUTE(Table3[[#This Row],[Column1]],"'","")</f>
        <v>RXN-MMETtps_e_FWD-YLL061W</v>
      </c>
      <c r="X1911" t="s">
        <v>1665</v>
      </c>
      <c r="Y1911" t="s">
        <v>415</v>
      </c>
      <c r="Z1911">
        <v>4.08570304E-7</v>
      </c>
      <c r="AA1911">
        <f>_xlfn.XLOOKUP(Table4[[#This Row],[Column1]],Table2[Column1],Table2[Column3])</f>
        <v>4.08570304E-7</v>
      </c>
      <c r="AB1911">
        <f>(Table4[[#This Row],[old flux]]-Table4[[#This Row],[Column3]])/Table4[[#This Row],[old flux]]</f>
        <v>0</v>
      </c>
    </row>
    <row r="1912" spans="6:28" hidden="1" x14ac:dyDescent="0.2">
      <c r="F1912" t="s">
        <v>7663</v>
      </c>
      <c r="G1912">
        <f>_xlfn.XLOOKUP(SUBSTITUTE(Table6[[#This Row],[rxn]],"'",""),Table1[rxnid2],Table1[kapp (1/h)],MEDIAN(Table1[kapp (1/h)]))</f>
        <v>24803.684102600713</v>
      </c>
      <c r="P1912" t="s">
        <v>3789</v>
      </c>
      <c r="Q1912" t="str">
        <f>SUBSTITUTE(Table3[[#This Row],[Column1]],"'","")</f>
        <v>RXN-NAtpa_e_FWD-YLR138W</v>
      </c>
      <c r="X1912" t="s">
        <v>1666</v>
      </c>
      <c r="Y1912" t="s">
        <v>415</v>
      </c>
      <c r="Z1912">
        <v>4.8162860599999998E-7</v>
      </c>
      <c r="AA1912">
        <f>_xlfn.XLOOKUP(Table4[[#This Row],[Column1]],Table2[Column1],Table2[Column3])</f>
        <v>4.8162860599999998E-7</v>
      </c>
      <c r="AB1912">
        <f>(Table4[[#This Row],[old flux]]-Table4[[#This Row],[Column3]])/Table4[[#This Row],[old flux]]</f>
        <v>0</v>
      </c>
    </row>
    <row r="1913" spans="6:28" hidden="1" x14ac:dyDescent="0.2">
      <c r="F1913" t="s">
        <v>7664</v>
      </c>
      <c r="G1913">
        <f>_xlfn.XLOOKUP(SUBSTITUTE(Table6[[#This Row],[rxn]],"'",""),Table1[rxnid2],Table1[kapp (1/h)],MEDIAN(Table1[kapp (1/h)]))</f>
        <v>24803.684102600713</v>
      </c>
      <c r="P1913" t="s">
        <v>3790</v>
      </c>
      <c r="Q1913" t="str">
        <f>SUBSTITUTE(Table3[[#This Row],[Column1]],"'","")</f>
        <v>RXN-NAtpa_e_REV-YLR138W</v>
      </c>
      <c r="X1913" t="s">
        <v>5645</v>
      </c>
      <c r="Y1913" t="s">
        <v>415</v>
      </c>
      <c r="Z1913">
        <v>5.9923599999999998E-9</v>
      </c>
      <c r="AA1913" t="e">
        <f>_xlfn.XLOOKUP(Table4[[#This Row],[Column1]],Table2[Column1],Table2[Column3])</f>
        <v>#N/A</v>
      </c>
      <c r="AB1913" t="e">
        <f>(Table4[[#This Row],[old flux]]-Table4[[#This Row],[Column3]])/Table4[[#This Row],[old flux]]</f>
        <v>#N/A</v>
      </c>
    </row>
    <row r="1914" spans="6:28" hidden="1" x14ac:dyDescent="0.2">
      <c r="F1914" t="s">
        <v>7665</v>
      </c>
      <c r="G1914">
        <f>_xlfn.XLOOKUP(SUBSTITUTE(Table6[[#This Row],[rxn]],"'",""),Table1[rxnid2],Table1[kapp (1/h)],MEDIAN(Table1[kapp (1/h)]))</f>
        <v>24803.684102600713</v>
      </c>
      <c r="P1914" t="s">
        <v>3791</v>
      </c>
      <c r="Q1914" t="str">
        <f>SUBSTITUTE(Table3[[#This Row],[Column1]],"'","")</f>
        <v>RXN-NAtpa_e_FWD-YDR456W</v>
      </c>
      <c r="X1914" t="s">
        <v>1667</v>
      </c>
      <c r="Y1914" t="s">
        <v>415</v>
      </c>
      <c r="Z1914">
        <v>3.9731034499999998E-7</v>
      </c>
      <c r="AA1914">
        <f>_xlfn.XLOOKUP(Table4[[#This Row],[Column1]],Table2[Column1],Table2[Column3])</f>
        <v>3.9731034499999998E-7</v>
      </c>
      <c r="AB1914">
        <f>(Table4[[#This Row],[old flux]]-Table4[[#This Row],[Column3]])/Table4[[#This Row],[old flux]]</f>
        <v>0</v>
      </c>
    </row>
    <row r="1915" spans="6:28" hidden="1" x14ac:dyDescent="0.2">
      <c r="F1915" t="s">
        <v>7666</v>
      </c>
      <c r="G1915">
        <f>_xlfn.XLOOKUP(SUBSTITUTE(Table6[[#This Row],[rxn]],"'",""),Table1[rxnid2],Table1[kapp (1/h)],MEDIAN(Table1[kapp (1/h)]))</f>
        <v>24803.684102600713</v>
      </c>
      <c r="P1915" t="s">
        <v>3792</v>
      </c>
      <c r="Q1915" t="str">
        <f>SUBSTITUTE(Table3[[#This Row],[Column1]],"'","")</f>
        <v>RXN-NAtpa_e_REV-YDR456W</v>
      </c>
      <c r="X1915" t="s">
        <v>1668</v>
      </c>
      <c r="Y1915" t="s">
        <v>415</v>
      </c>
      <c r="Z1915">
        <v>1.7855857100000001E-7</v>
      </c>
      <c r="AA1915">
        <f>_xlfn.XLOOKUP(Table4[[#This Row],[Column1]],Table2[Column1],Table2[Column3])</f>
        <v>1.7855857100000001E-7</v>
      </c>
      <c r="AB1915">
        <f>(Table4[[#This Row],[old flux]]-Table4[[#This Row],[Column3]])/Table4[[#This Row],[old flux]]</f>
        <v>0</v>
      </c>
    </row>
    <row r="1916" spans="6:28" hidden="1" x14ac:dyDescent="0.2">
      <c r="F1916" t="s">
        <v>7667</v>
      </c>
      <c r="G1916">
        <f>_xlfn.XLOOKUP(SUBSTITUTE(Table6[[#This Row],[rxn]],"'",""),Table1[rxnid2],Table1[kapp (1/h)],MEDIAN(Table1[kapp (1/h)]))</f>
        <v>24803.684102600713</v>
      </c>
      <c r="P1916" t="s">
        <v>3793</v>
      </c>
      <c r="Q1916" t="str">
        <f>SUBSTITUTE(Table3[[#This Row],[Column1]],"'","")</f>
        <v>RXN-SPMDtpa_e_FWD-YOR273C</v>
      </c>
      <c r="X1916" t="s">
        <v>5646</v>
      </c>
      <c r="Y1916" t="s">
        <v>415</v>
      </c>
      <c r="Z1916">
        <v>3.0997110000000002E-9</v>
      </c>
      <c r="AA1916" t="e">
        <f>_xlfn.XLOOKUP(Table4[[#This Row],[Column1]],Table2[Column1],Table2[Column3])</f>
        <v>#N/A</v>
      </c>
      <c r="AB1916" t="e">
        <f>(Table4[[#This Row],[old flux]]-Table4[[#This Row],[Column3]])/Table4[[#This Row],[old flux]]</f>
        <v>#N/A</v>
      </c>
    </row>
    <row r="1917" spans="6:28" hidden="1" x14ac:dyDescent="0.2">
      <c r="F1917" t="s">
        <v>7668</v>
      </c>
      <c r="G1917">
        <f>_xlfn.XLOOKUP(SUBSTITUTE(Table6[[#This Row],[rxn]],"'",""),Table1[rxnid2],Table1[kapp (1/h)],MEDIAN(Table1[kapp (1/h)]))</f>
        <v>24803.684102600713</v>
      </c>
      <c r="P1917" t="s">
        <v>3794</v>
      </c>
      <c r="Q1917" t="str">
        <f>SUBSTITUTE(Table3[[#This Row],[Column1]],"'","")</f>
        <v>RXN-SPMDtpa_e_REV-YOR273C</v>
      </c>
      <c r="X1917" t="s">
        <v>1669</v>
      </c>
      <c r="Y1917" t="s">
        <v>415</v>
      </c>
      <c r="Z1917">
        <v>1.3007545E-8</v>
      </c>
      <c r="AA1917">
        <f>_xlfn.XLOOKUP(Table4[[#This Row],[Column1]],Table2[Column1],Table2[Column3])</f>
        <v>1.3007545E-8</v>
      </c>
      <c r="AB1917">
        <f>(Table4[[#This Row],[old flux]]-Table4[[#This Row],[Column3]])/Table4[[#This Row],[old flux]]</f>
        <v>0</v>
      </c>
    </row>
    <row r="1918" spans="6:28" hidden="1" x14ac:dyDescent="0.2">
      <c r="F1918" t="s">
        <v>7669</v>
      </c>
      <c r="G1918">
        <f>_xlfn.XLOOKUP(SUBSTITUTE(Table6[[#This Row],[rxn]],"'",""),Table1[rxnid2],Table1[kapp (1/h)],MEDIAN(Table1[kapp (1/h)]))</f>
        <v>24803.684102600713</v>
      </c>
      <c r="P1918" t="s">
        <v>3795</v>
      </c>
      <c r="Q1918" t="str">
        <f>SUBSTITUTE(Table3[[#This Row],[Column1]],"'","")</f>
        <v>RXN-SPMDtpa_e_FWD-YHL016C</v>
      </c>
      <c r="X1918" t="s">
        <v>1670</v>
      </c>
      <c r="Y1918" t="s">
        <v>415</v>
      </c>
      <c r="Z1918">
        <v>9.4993491000000003E-8</v>
      </c>
      <c r="AA1918">
        <f>_xlfn.XLOOKUP(Table4[[#This Row],[Column1]],Table2[Column1],Table2[Column3])</f>
        <v>9.4993491000000003E-8</v>
      </c>
      <c r="AB1918">
        <f>(Table4[[#This Row],[old flux]]-Table4[[#This Row],[Column3]])/Table4[[#This Row],[old flux]]</f>
        <v>0</v>
      </c>
    </row>
    <row r="1919" spans="6:28" hidden="1" x14ac:dyDescent="0.2">
      <c r="F1919" t="s">
        <v>7670</v>
      </c>
      <c r="G1919">
        <f>_xlfn.XLOOKUP(SUBSTITUTE(Table6[[#This Row],[rxn]],"'",""),Table1[rxnid2],Table1[kapp (1/h)],MEDIAN(Table1[kapp (1/h)]))</f>
        <v>24803.684102600713</v>
      </c>
      <c r="P1919" t="s">
        <v>3796</v>
      </c>
      <c r="Q1919" t="str">
        <f>SUBSTITUTE(Table3[[#This Row],[Column1]],"'","")</f>
        <v>RXN-SPMDtpa_e_REV-YHL016C</v>
      </c>
      <c r="X1919" t="s">
        <v>1671</v>
      </c>
      <c r="Y1919" t="s">
        <v>415</v>
      </c>
      <c r="Z1919">
        <v>7.9609736100000005E-7</v>
      </c>
      <c r="AA1919">
        <f>_xlfn.XLOOKUP(Table4[[#This Row],[Column1]],Table2[Column1],Table2[Column3])</f>
        <v>7.9609736100000005E-7</v>
      </c>
      <c r="AB1919">
        <f>(Table4[[#This Row],[old flux]]-Table4[[#This Row],[Column3]])/Table4[[#This Row],[old flux]]</f>
        <v>0</v>
      </c>
    </row>
    <row r="1920" spans="6:28" hidden="1" x14ac:dyDescent="0.2">
      <c r="F1920" t="s">
        <v>7671</v>
      </c>
      <c r="G1920">
        <f>_xlfn.XLOOKUP(SUBSTITUTE(Table6[[#This Row],[rxn]],"'",""),Table1[rxnid2],Table1[kapp (1/h)],MEDIAN(Table1[kapp (1/h)]))</f>
        <v>24803.684102600713</v>
      </c>
      <c r="P1920" t="s">
        <v>3797</v>
      </c>
      <c r="Q1920" t="str">
        <f>SUBSTITUTE(Table3[[#This Row],[Column1]],"'","")</f>
        <v>RXN-SPMDtpa_e_FWD-YBR132C</v>
      </c>
      <c r="X1920" t="s">
        <v>1672</v>
      </c>
      <c r="Y1920" t="s">
        <v>415</v>
      </c>
      <c r="Z1920">
        <v>6.2436978999999995E-8</v>
      </c>
      <c r="AA1920">
        <f>_xlfn.XLOOKUP(Table4[[#This Row],[Column1]],Table2[Column1],Table2[Column3])</f>
        <v>6.2436978999999995E-8</v>
      </c>
      <c r="AB1920">
        <f>(Table4[[#This Row],[old flux]]-Table4[[#This Row],[Column3]])/Table4[[#This Row],[old flux]]</f>
        <v>0</v>
      </c>
    </row>
    <row r="1921" spans="6:28" hidden="1" x14ac:dyDescent="0.2">
      <c r="F1921" t="s">
        <v>7672</v>
      </c>
      <c r="G1921">
        <f>_xlfn.XLOOKUP(SUBSTITUTE(Table6[[#This Row],[rxn]],"'",""),Table1[rxnid2],Table1[kapp (1/h)],MEDIAN(Table1[kapp (1/h)]))</f>
        <v>24803.684102600713</v>
      </c>
      <c r="P1921" t="s">
        <v>3798</v>
      </c>
      <c r="Q1921" t="str">
        <f>SUBSTITUTE(Table3[[#This Row],[Column1]],"'","")</f>
        <v>RXN-SPMDtpa_e_REV-YBR132C</v>
      </c>
      <c r="X1921" t="s">
        <v>5647</v>
      </c>
      <c r="Y1921" t="s">
        <v>415</v>
      </c>
      <c r="Z1921">
        <v>6.0531559999999998E-9</v>
      </c>
      <c r="AA1921" t="e">
        <f>_xlfn.XLOOKUP(Table4[[#This Row],[Column1]],Table2[Column1],Table2[Column3])</f>
        <v>#N/A</v>
      </c>
      <c r="AB1921" t="e">
        <f>(Table4[[#This Row],[old flux]]-Table4[[#This Row],[Column3]])/Table4[[#This Row],[old flux]]</f>
        <v>#N/A</v>
      </c>
    </row>
    <row r="1922" spans="6:28" hidden="1" x14ac:dyDescent="0.2">
      <c r="F1922" t="s">
        <v>7673</v>
      </c>
      <c r="G1922">
        <f>_xlfn.XLOOKUP(SUBSTITUTE(Table6[[#This Row],[rxn]],"'",""),Table1[rxnid2],Table1[kapp (1/h)],MEDIAN(Table1[kapp (1/h)]))</f>
        <v>24803.684102600713</v>
      </c>
      <c r="P1922" t="s">
        <v>3799</v>
      </c>
      <c r="Q1922" t="str">
        <f>SUBSTITUTE(Table3[[#This Row],[Column1]],"'","")</f>
        <v>RXN-SPMDtpa_e_FWD-YLL028W</v>
      </c>
      <c r="X1922" t="s">
        <v>5648</v>
      </c>
      <c r="Y1922" t="s">
        <v>415</v>
      </c>
      <c r="Z1922">
        <v>2.3396400000000002E-10</v>
      </c>
      <c r="AA1922" t="e">
        <f>_xlfn.XLOOKUP(Table4[[#This Row],[Column1]],Table2[Column1],Table2[Column3])</f>
        <v>#N/A</v>
      </c>
      <c r="AB1922" t="e">
        <f>(Table4[[#This Row],[old flux]]-Table4[[#This Row],[Column3]])/Table4[[#This Row],[old flux]]</f>
        <v>#N/A</v>
      </c>
    </row>
    <row r="1923" spans="6:28" hidden="1" x14ac:dyDescent="0.2">
      <c r="F1923" t="s">
        <v>7674</v>
      </c>
      <c r="G1923">
        <f>_xlfn.XLOOKUP(SUBSTITUTE(Table6[[#This Row],[rxn]],"'",""),Table1[rxnid2],Table1[kapp (1/h)],MEDIAN(Table1[kapp (1/h)]))</f>
        <v>24803.684102600713</v>
      </c>
      <c r="P1923" t="s">
        <v>3800</v>
      </c>
      <c r="Q1923" t="str">
        <f>SUBSTITUTE(Table3[[#This Row],[Column1]],"'","")</f>
        <v>RXN-SPMDtpa_e_REV-YLL028W</v>
      </c>
      <c r="X1923" t="s">
        <v>1673</v>
      </c>
      <c r="Y1923" t="s">
        <v>415</v>
      </c>
      <c r="Z1923">
        <v>5.2007774100000005E-7</v>
      </c>
      <c r="AA1923">
        <f>_xlfn.XLOOKUP(Table4[[#This Row],[Column1]],Table2[Column1],Table2[Column3])</f>
        <v>5.2007774100000005E-7</v>
      </c>
      <c r="AB1923">
        <f>(Table4[[#This Row],[old flux]]-Table4[[#This Row],[Column3]])/Table4[[#This Row],[old flux]]</f>
        <v>0</v>
      </c>
    </row>
    <row r="1924" spans="6:28" hidden="1" x14ac:dyDescent="0.2">
      <c r="F1924" t="s">
        <v>7675</v>
      </c>
      <c r="G1924">
        <f>_xlfn.XLOOKUP(SUBSTITUTE(Table6[[#This Row],[rxn]],"'",""),Table1[rxnid2],Table1[kapp (1/h)],MEDIAN(Table1[kapp (1/h)]))</f>
        <v>24803.684102600713</v>
      </c>
      <c r="P1924" t="s">
        <v>3801</v>
      </c>
      <c r="Q1924" t="str">
        <f>SUBSTITUTE(Table3[[#This Row],[Column1]],"'","")</f>
        <v>RXN-SPMDtpa_e_FWD-YPL274W</v>
      </c>
      <c r="X1924" t="s">
        <v>1674</v>
      </c>
      <c r="Y1924" t="s">
        <v>415</v>
      </c>
      <c r="Z1924">
        <v>1.4439157569999999E-6</v>
      </c>
      <c r="AA1924">
        <f>_xlfn.XLOOKUP(Table4[[#This Row],[Column1]],Table2[Column1],Table2[Column3])</f>
        <v>1.4439157569999999E-6</v>
      </c>
      <c r="AB1924">
        <f>(Table4[[#This Row],[old flux]]-Table4[[#This Row],[Column3]])/Table4[[#This Row],[old flux]]</f>
        <v>0</v>
      </c>
    </row>
    <row r="1925" spans="6:28" hidden="1" x14ac:dyDescent="0.2">
      <c r="F1925" t="s">
        <v>7676</v>
      </c>
      <c r="G1925">
        <f>_xlfn.XLOOKUP(SUBSTITUTE(Table6[[#This Row],[rxn]],"'",""),Table1[rxnid2],Table1[kapp (1/h)],MEDIAN(Table1[kapp (1/h)]))</f>
        <v>24803.684102600713</v>
      </c>
      <c r="P1925" t="s">
        <v>3802</v>
      </c>
      <c r="Q1925" t="str">
        <f>SUBSTITUTE(Table3[[#This Row],[Column1]],"'","")</f>
        <v>RXN-SPMDtpa_e_REV-YPL274W</v>
      </c>
      <c r="X1925" t="s">
        <v>1675</v>
      </c>
      <c r="Y1925" t="s">
        <v>415</v>
      </c>
      <c r="Z1925">
        <v>1.34135014E-7</v>
      </c>
      <c r="AA1925">
        <f>_xlfn.XLOOKUP(Table4[[#This Row],[Column1]],Table2[Column1],Table2[Column3])</f>
        <v>1.34135014E-7</v>
      </c>
      <c r="AB1925">
        <f>(Table4[[#This Row],[old flux]]-Table4[[#This Row],[Column3]])/Table4[[#This Row],[old flux]]</f>
        <v>0</v>
      </c>
    </row>
    <row r="1926" spans="6:28" hidden="1" x14ac:dyDescent="0.2">
      <c r="F1926" t="s">
        <v>7677</v>
      </c>
      <c r="G1926">
        <f>_xlfn.XLOOKUP(SUBSTITUTE(Table6[[#This Row],[rxn]],"'",""),Table1[rxnid2],Table1[kapp (1/h)],MEDIAN(Table1[kapp (1/h)]))</f>
        <v>24803.684102600713</v>
      </c>
      <c r="P1926" t="s">
        <v>3803</v>
      </c>
      <c r="Q1926" t="str">
        <f>SUBSTITUTE(Table3[[#This Row],[Column1]],"'","")</f>
        <v>RXN-SPMDtpa_v_FWD-YLL028W</v>
      </c>
      <c r="X1926" t="s">
        <v>5649</v>
      </c>
      <c r="Y1926" t="s">
        <v>415</v>
      </c>
      <c r="Z1926">
        <v>1.4335740000000001E-9</v>
      </c>
      <c r="AA1926" t="e">
        <f>_xlfn.XLOOKUP(Table4[[#This Row],[Column1]],Table2[Column1],Table2[Column3])</f>
        <v>#N/A</v>
      </c>
      <c r="AB1926" t="e">
        <f>(Table4[[#This Row],[old flux]]-Table4[[#This Row],[Column3]])/Table4[[#This Row],[old flux]]</f>
        <v>#N/A</v>
      </c>
    </row>
    <row r="1927" spans="6:28" hidden="1" x14ac:dyDescent="0.2">
      <c r="F1927" t="s">
        <v>7678</v>
      </c>
      <c r="G1927">
        <f>_xlfn.XLOOKUP(SUBSTITUTE(Table6[[#This Row],[rxn]],"'",""),Table1[rxnid2],Table1[kapp (1/h)],MEDIAN(Table1[kapp (1/h)]))</f>
        <v>24803.684102600713</v>
      </c>
      <c r="P1927" t="s">
        <v>3804</v>
      </c>
      <c r="Q1927" t="str">
        <f>SUBSTITUTE(Table3[[#This Row],[Column1]],"'","")</f>
        <v>RXN-SPMDtpa_v_REV-YLL028W</v>
      </c>
      <c r="X1927" t="s">
        <v>1676</v>
      </c>
      <c r="Y1927" t="s">
        <v>415</v>
      </c>
      <c r="Z1927">
        <v>4.8346282779999997E-6</v>
      </c>
      <c r="AA1927">
        <f>_xlfn.XLOOKUP(Table4[[#This Row],[Column1]],Table2[Column1],Table2[Column3])</f>
        <v>4.8346282779999997E-6</v>
      </c>
      <c r="AB1927">
        <f>(Table4[[#This Row],[old flux]]-Table4[[#This Row],[Column3]])/Table4[[#This Row],[old flux]]</f>
        <v>0</v>
      </c>
    </row>
    <row r="1928" spans="6:28" hidden="1" x14ac:dyDescent="0.2">
      <c r="F1928" t="s">
        <v>7679</v>
      </c>
      <c r="G1928">
        <f>_xlfn.XLOOKUP(SUBSTITUTE(Table6[[#This Row],[rxn]],"'",""),Table1[rxnid2],Table1[kapp (1/h)],MEDIAN(Table1[kapp (1/h)]))</f>
        <v>24803.684102600713</v>
      </c>
      <c r="P1928" t="s">
        <v>3805</v>
      </c>
      <c r="Q1928" t="str">
        <f>SUBSTITUTE(Table3[[#This Row],[Column1]],"'","")</f>
        <v>RXN-SPMDtpa_v_FWD-YOR273C</v>
      </c>
      <c r="X1928" t="s">
        <v>1677</v>
      </c>
      <c r="Y1928" t="s">
        <v>415</v>
      </c>
      <c r="Z1928">
        <v>3.4611913999999998E-8</v>
      </c>
      <c r="AA1928">
        <f>_xlfn.XLOOKUP(Table4[[#This Row],[Column1]],Table2[Column1],Table2[Column3])</f>
        <v>3.4611913999999998E-8</v>
      </c>
      <c r="AB1928">
        <f>(Table4[[#This Row],[old flux]]-Table4[[#This Row],[Column3]])/Table4[[#This Row],[old flux]]</f>
        <v>0</v>
      </c>
    </row>
    <row r="1929" spans="6:28" hidden="1" x14ac:dyDescent="0.2">
      <c r="F1929" t="s">
        <v>7680</v>
      </c>
      <c r="G1929">
        <f>_xlfn.XLOOKUP(SUBSTITUTE(Table6[[#This Row],[rxn]],"'",""),Table1[rxnid2],Table1[kapp (1/h)],MEDIAN(Table1[kapp (1/h)]))</f>
        <v>24803.684102600713</v>
      </c>
      <c r="P1929" t="s">
        <v>3806</v>
      </c>
      <c r="Q1929" t="str">
        <f>SUBSTITUTE(Table3[[#This Row],[Column1]],"'","")</f>
        <v>RXN-SPMDtpa_v_REV-YOR273C</v>
      </c>
      <c r="X1929" t="s">
        <v>5650</v>
      </c>
      <c r="Y1929" t="s">
        <v>415</v>
      </c>
      <c r="Z1929">
        <v>8.4750290000000008E-9</v>
      </c>
      <c r="AA1929" t="e">
        <f>_xlfn.XLOOKUP(Table4[[#This Row],[Column1]],Table2[Column1],Table2[Column3])</f>
        <v>#N/A</v>
      </c>
      <c r="AB1929" t="e">
        <f>(Table4[[#This Row],[old flux]]-Table4[[#This Row],[Column3]])/Table4[[#This Row],[old flux]]</f>
        <v>#N/A</v>
      </c>
    </row>
    <row r="1930" spans="6:28" hidden="1" x14ac:dyDescent="0.2">
      <c r="F1930" t="s">
        <v>7681</v>
      </c>
      <c r="G1930">
        <f>_xlfn.XLOOKUP(SUBSTITUTE(Table6[[#This Row],[rxn]],"'",""),Table1[rxnid2],Table1[kapp (1/h)],MEDIAN(Table1[kapp (1/h)]))</f>
        <v>24803.684102600713</v>
      </c>
      <c r="P1930" t="s">
        <v>3807</v>
      </c>
      <c r="Q1930" t="str">
        <f>SUBSTITUTE(Table3[[#This Row],[Column1]],"'","")</f>
        <v>RXN-SPRMtpa_e_FWD-YLL028W</v>
      </c>
      <c r="X1930" t="s">
        <v>1678</v>
      </c>
      <c r="Y1930" t="s">
        <v>415</v>
      </c>
      <c r="Z1930">
        <v>3.9008038999999997E-8</v>
      </c>
      <c r="AA1930">
        <f>_xlfn.XLOOKUP(Table4[[#This Row],[Column1]],Table2[Column1],Table2[Column3])</f>
        <v>3.9008038999999997E-8</v>
      </c>
      <c r="AB1930">
        <f>(Table4[[#This Row],[old flux]]-Table4[[#This Row],[Column3]])/Table4[[#This Row],[old flux]]</f>
        <v>0</v>
      </c>
    </row>
    <row r="1931" spans="6:28" hidden="1" x14ac:dyDescent="0.2">
      <c r="F1931" t="s">
        <v>7682</v>
      </c>
      <c r="G1931">
        <f>_xlfn.XLOOKUP(SUBSTITUTE(Table6[[#This Row],[rxn]],"'",""),Table1[rxnid2],Table1[kapp (1/h)],MEDIAN(Table1[kapp (1/h)]))</f>
        <v>24803.684102600713</v>
      </c>
      <c r="P1931" t="s">
        <v>3808</v>
      </c>
      <c r="Q1931" t="str">
        <f>SUBSTITUTE(Table3[[#This Row],[Column1]],"'","")</f>
        <v>RXN-SPRMtpa_e_REV-YLL028W</v>
      </c>
      <c r="X1931" t="s">
        <v>5651</v>
      </c>
      <c r="Y1931" t="s">
        <v>415</v>
      </c>
      <c r="Z1931">
        <v>7.3212069999999997E-9</v>
      </c>
      <c r="AA1931" t="e">
        <f>_xlfn.XLOOKUP(Table4[[#This Row],[Column1]],Table2[Column1],Table2[Column3])</f>
        <v>#N/A</v>
      </c>
      <c r="AB1931" t="e">
        <f>(Table4[[#This Row],[old flux]]-Table4[[#This Row],[Column3]])/Table4[[#This Row],[old flux]]</f>
        <v>#N/A</v>
      </c>
    </row>
    <row r="1932" spans="6:28" hidden="1" x14ac:dyDescent="0.2">
      <c r="F1932" t="s">
        <v>7683</v>
      </c>
      <c r="G1932">
        <f>_xlfn.XLOOKUP(SUBSTITUTE(Table6[[#This Row],[rxn]],"'",""),Table1[rxnid2],Table1[kapp (1/h)],MEDIAN(Table1[kapp (1/h)]))</f>
        <v>24803.684102600713</v>
      </c>
      <c r="P1932" t="s">
        <v>3809</v>
      </c>
      <c r="Q1932" t="str">
        <f>SUBSTITUTE(Table3[[#This Row],[Column1]],"'","")</f>
        <v>RXN-SPRMtpa_e_FWD-YGR138C</v>
      </c>
      <c r="X1932" t="s">
        <v>5652</v>
      </c>
      <c r="Y1932" t="s">
        <v>415</v>
      </c>
      <c r="Z1932">
        <v>9.7182700000000002E-10</v>
      </c>
      <c r="AA1932" t="e">
        <f>_xlfn.XLOOKUP(Table4[[#This Row],[Column1]],Table2[Column1],Table2[Column3])</f>
        <v>#N/A</v>
      </c>
      <c r="AB1932" t="e">
        <f>(Table4[[#This Row],[old flux]]-Table4[[#This Row],[Column3]])/Table4[[#This Row],[old flux]]</f>
        <v>#N/A</v>
      </c>
    </row>
    <row r="1933" spans="6:28" hidden="1" x14ac:dyDescent="0.2">
      <c r="F1933" t="s">
        <v>7684</v>
      </c>
      <c r="G1933">
        <f>_xlfn.XLOOKUP(SUBSTITUTE(Table6[[#This Row],[rxn]],"'",""),Table1[rxnid2],Table1[kapp (1/h)],MEDIAN(Table1[kapp (1/h)]))</f>
        <v>24803.684102600713</v>
      </c>
      <c r="P1933" t="s">
        <v>3810</v>
      </c>
      <c r="Q1933" t="str">
        <f>SUBSTITUTE(Table3[[#This Row],[Column1]],"'","")</f>
        <v>RXN-SPRMtpa_e_REV-YGR138C</v>
      </c>
      <c r="X1933" t="s">
        <v>1679</v>
      </c>
      <c r="Y1933" t="s">
        <v>415</v>
      </c>
      <c r="Z1933">
        <v>1.7749398E-8</v>
      </c>
      <c r="AA1933">
        <f>_xlfn.XLOOKUP(Table4[[#This Row],[Column1]],Table2[Column1],Table2[Column3])</f>
        <v>1.7749398E-8</v>
      </c>
      <c r="AB1933">
        <f>(Table4[[#This Row],[old flux]]-Table4[[#This Row],[Column3]])/Table4[[#This Row],[old flux]]</f>
        <v>0</v>
      </c>
    </row>
    <row r="1934" spans="6:28" hidden="1" x14ac:dyDescent="0.2">
      <c r="F1934" t="s">
        <v>7685</v>
      </c>
      <c r="G1934">
        <f>_xlfn.XLOOKUP(SUBSTITUTE(Table6[[#This Row],[rxn]],"'",""),Table1[rxnid2],Table1[kapp (1/h)],MEDIAN(Table1[kapp (1/h)]))</f>
        <v>24803.684102600713</v>
      </c>
      <c r="P1934" t="s">
        <v>3811</v>
      </c>
      <c r="Q1934" t="str">
        <f>SUBSTITUTE(Table3[[#This Row],[Column1]],"'","")</f>
        <v>RXN-SPRMtpa_e_FWD-YOR273C</v>
      </c>
      <c r="X1934" t="s">
        <v>5653</v>
      </c>
      <c r="Y1934" t="s">
        <v>415</v>
      </c>
      <c r="Z1934">
        <v>1.86068E-9</v>
      </c>
      <c r="AA1934" t="e">
        <f>_xlfn.XLOOKUP(Table4[[#This Row],[Column1]],Table2[Column1],Table2[Column3])</f>
        <v>#N/A</v>
      </c>
      <c r="AB1934" t="e">
        <f>(Table4[[#This Row],[old flux]]-Table4[[#This Row],[Column3]])/Table4[[#This Row],[old flux]]</f>
        <v>#N/A</v>
      </c>
    </row>
    <row r="1935" spans="6:28" hidden="1" x14ac:dyDescent="0.2">
      <c r="F1935" t="s">
        <v>7686</v>
      </c>
      <c r="G1935">
        <f>_xlfn.XLOOKUP(SUBSTITUTE(Table6[[#This Row],[rxn]],"'",""),Table1[rxnid2],Table1[kapp (1/h)],MEDIAN(Table1[kapp (1/h)]))</f>
        <v>24803.684102600713</v>
      </c>
      <c r="P1935" t="s">
        <v>3812</v>
      </c>
      <c r="Q1935" t="str">
        <f>SUBSTITUTE(Table3[[#This Row],[Column1]],"'","")</f>
        <v>RXN-SPRMtpa_e_REV-YOR273C</v>
      </c>
      <c r="X1935" t="s">
        <v>1680</v>
      </c>
      <c r="Y1935" t="s">
        <v>415</v>
      </c>
      <c r="Z1935">
        <v>1.2812601999999999E-8</v>
      </c>
      <c r="AA1935">
        <f>_xlfn.XLOOKUP(Table4[[#This Row],[Column1]],Table2[Column1],Table2[Column3])</f>
        <v>1.2812601999999999E-8</v>
      </c>
      <c r="AB1935">
        <f>(Table4[[#This Row],[old flux]]-Table4[[#This Row],[Column3]])/Table4[[#This Row],[old flux]]</f>
        <v>0</v>
      </c>
    </row>
    <row r="1936" spans="6:28" hidden="1" x14ac:dyDescent="0.2">
      <c r="F1936" t="s">
        <v>7687</v>
      </c>
      <c r="G1936">
        <f>_xlfn.XLOOKUP(SUBSTITUTE(Table6[[#This Row],[rxn]],"'",""),Table1[rxnid2],Table1[kapp (1/h)],MEDIAN(Table1[kapp (1/h)]))</f>
        <v>24803.684102600713</v>
      </c>
      <c r="P1936" t="s">
        <v>3813</v>
      </c>
      <c r="Q1936" t="str">
        <f>SUBSTITUTE(Table3[[#This Row],[Column1]],"'","")</f>
        <v>RXN-SPRMtpa_e_FWD-YPR156C</v>
      </c>
      <c r="X1936" t="s">
        <v>1681</v>
      </c>
      <c r="Y1936" t="s">
        <v>415</v>
      </c>
      <c r="Z1936">
        <v>2.1669315999999999E-8</v>
      </c>
      <c r="AA1936">
        <f>_xlfn.XLOOKUP(Table4[[#This Row],[Column1]],Table2[Column1],Table2[Column3])</f>
        <v>2.1669315999999999E-8</v>
      </c>
      <c r="AB1936">
        <f>(Table4[[#This Row],[old flux]]-Table4[[#This Row],[Column3]])/Table4[[#This Row],[old flux]]</f>
        <v>0</v>
      </c>
    </row>
    <row r="1937" spans="6:28" hidden="1" x14ac:dyDescent="0.2">
      <c r="F1937" t="s">
        <v>7688</v>
      </c>
      <c r="G1937">
        <f>_xlfn.XLOOKUP(SUBSTITUTE(Table6[[#This Row],[rxn]],"'",""),Table1[rxnid2],Table1[kapp (1/h)],MEDIAN(Table1[kapp (1/h)]))</f>
        <v>24803.684102600713</v>
      </c>
      <c r="P1937" t="s">
        <v>3814</v>
      </c>
      <c r="Q1937" t="str">
        <f>SUBSTITUTE(Table3[[#This Row],[Column1]],"'","")</f>
        <v>RXN-SPRMtpa_e_REV-YPR156C</v>
      </c>
      <c r="X1937" t="s">
        <v>1682</v>
      </c>
      <c r="Y1937" t="s">
        <v>415</v>
      </c>
      <c r="Z1937">
        <v>4.9356671000000001E-8</v>
      </c>
      <c r="AA1937">
        <f>_xlfn.XLOOKUP(Table4[[#This Row],[Column1]],Table2[Column1],Table2[Column3])</f>
        <v>4.9356671000000001E-8</v>
      </c>
      <c r="AB1937">
        <f>(Table4[[#This Row],[old flux]]-Table4[[#This Row],[Column3]])/Table4[[#This Row],[old flux]]</f>
        <v>0</v>
      </c>
    </row>
    <row r="1938" spans="6:28" hidden="1" x14ac:dyDescent="0.2">
      <c r="F1938" t="s">
        <v>7689</v>
      </c>
      <c r="G1938">
        <f>_xlfn.XLOOKUP(SUBSTITUTE(Table6[[#This Row],[rxn]],"'",""),Table1[rxnid2],Table1[kapp (1/h)],MEDIAN(Table1[kapp (1/h)]))</f>
        <v>24803.684102600713</v>
      </c>
      <c r="P1938" t="s">
        <v>3815</v>
      </c>
      <c r="Q1938" t="str">
        <f>SUBSTITUTE(Table3[[#This Row],[Column1]],"'","")</f>
        <v>RXN-SPRMtpa_v_FWD-YLL028W</v>
      </c>
      <c r="X1938" t="s">
        <v>1683</v>
      </c>
      <c r="Y1938" t="s">
        <v>415</v>
      </c>
      <c r="Z1938">
        <v>4.9094509739000001E-5</v>
      </c>
      <c r="AA1938">
        <f>_xlfn.XLOOKUP(Table4[[#This Row],[Column1]],Table2[Column1],Table2[Column3])</f>
        <v>4.9094509739000001E-5</v>
      </c>
      <c r="AB1938">
        <f>(Table4[[#This Row],[old flux]]-Table4[[#This Row],[Column3]])/Table4[[#This Row],[old flux]]</f>
        <v>0</v>
      </c>
    </row>
    <row r="1939" spans="6:28" hidden="1" x14ac:dyDescent="0.2">
      <c r="F1939" t="s">
        <v>7690</v>
      </c>
      <c r="G1939">
        <f>_xlfn.XLOOKUP(SUBSTITUTE(Table6[[#This Row],[rxn]],"'",""),Table1[rxnid2],Table1[kapp (1/h)],MEDIAN(Table1[kapp (1/h)]))</f>
        <v>24803.684102600713</v>
      </c>
      <c r="P1939" t="s">
        <v>3816</v>
      </c>
      <c r="Q1939" t="str">
        <f>SUBSTITUTE(Table3[[#This Row],[Column1]],"'","")</f>
        <v>RXN-SPRMtpa_v_REV-YLL028W</v>
      </c>
      <c r="X1939" t="s">
        <v>5654</v>
      </c>
      <c r="Y1939" t="s">
        <v>415</v>
      </c>
      <c r="Z1939">
        <v>6.5366400000000003E-10</v>
      </c>
      <c r="AA1939" t="e">
        <f>_xlfn.XLOOKUP(Table4[[#This Row],[Column1]],Table2[Column1],Table2[Column3])</f>
        <v>#N/A</v>
      </c>
      <c r="AB1939" t="e">
        <f>(Table4[[#This Row],[old flux]]-Table4[[#This Row],[Column3]])/Table4[[#This Row],[old flux]]</f>
        <v>#N/A</v>
      </c>
    </row>
    <row r="1940" spans="6:28" hidden="1" x14ac:dyDescent="0.2">
      <c r="F1940" t="s">
        <v>7691</v>
      </c>
      <c r="G1940">
        <f>_xlfn.XLOOKUP(SUBSTITUTE(Table6[[#This Row],[rxn]],"'",""),Table1[rxnid2],Table1[kapp (1/h)],MEDIAN(Table1[kapp (1/h)]))</f>
        <v>24803.684102600713</v>
      </c>
      <c r="P1940" t="s">
        <v>3817</v>
      </c>
      <c r="Q1940" t="str">
        <f>SUBSTITUTE(Table3[[#This Row],[Column1]],"'","")</f>
        <v>RXN-SPRMtpa_v_FWD-YGR138C</v>
      </c>
      <c r="X1940" t="s">
        <v>1684</v>
      </c>
      <c r="Y1940" t="s">
        <v>415</v>
      </c>
      <c r="Z1940">
        <v>1.9682092500000001E-7</v>
      </c>
      <c r="AA1940">
        <f>_xlfn.XLOOKUP(Table4[[#This Row],[Column1]],Table2[Column1],Table2[Column3])</f>
        <v>1.9682092500000001E-7</v>
      </c>
      <c r="AB1940">
        <f>(Table4[[#This Row],[old flux]]-Table4[[#This Row],[Column3]])/Table4[[#This Row],[old flux]]</f>
        <v>0</v>
      </c>
    </row>
    <row r="1941" spans="6:28" hidden="1" x14ac:dyDescent="0.2">
      <c r="F1941" t="s">
        <v>7692</v>
      </c>
      <c r="G1941">
        <f>_xlfn.XLOOKUP(SUBSTITUTE(Table6[[#This Row],[rxn]],"'",""),Table1[rxnid2],Table1[kapp (1/h)],MEDIAN(Table1[kapp (1/h)]))</f>
        <v>24803.684102600713</v>
      </c>
      <c r="P1941" t="s">
        <v>3818</v>
      </c>
      <c r="Q1941" t="str">
        <f>SUBSTITUTE(Table3[[#This Row],[Column1]],"'","")</f>
        <v>RXN-SPRMtpa_v_REV-YGR138C</v>
      </c>
      <c r="X1941" t="s">
        <v>1685</v>
      </c>
      <c r="Y1941" t="s">
        <v>415</v>
      </c>
      <c r="Z1941">
        <v>1.1433979E-8</v>
      </c>
      <c r="AA1941">
        <f>_xlfn.XLOOKUP(Table4[[#This Row],[Column1]],Table2[Column1],Table2[Column3])</f>
        <v>1.1433979E-8</v>
      </c>
      <c r="AB1941">
        <f>(Table4[[#This Row],[old flux]]-Table4[[#This Row],[Column3]])/Table4[[#This Row],[old flux]]</f>
        <v>0</v>
      </c>
    </row>
    <row r="1942" spans="6:28" hidden="1" x14ac:dyDescent="0.2">
      <c r="F1942" t="s">
        <v>7693</v>
      </c>
      <c r="G1942">
        <f>_xlfn.XLOOKUP(SUBSTITUTE(Table6[[#This Row],[rxn]],"'",""),Table1[rxnid2],Table1[kapp (1/h)],MEDIAN(Table1[kapp (1/h)]))</f>
        <v>24803.684102600713</v>
      </c>
      <c r="P1942" t="s">
        <v>3819</v>
      </c>
      <c r="Q1942" t="str">
        <f>SUBSTITUTE(Table3[[#This Row],[Column1]],"'","")</f>
        <v>RXN-SPRMtpa_v_FWD-YOR273C</v>
      </c>
      <c r="X1942" t="s">
        <v>1686</v>
      </c>
      <c r="Y1942" t="s">
        <v>415</v>
      </c>
      <c r="Z1942">
        <v>2.4958683600000001E-7</v>
      </c>
      <c r="AA1942">
        <f>_xlfn.XLOOKUP(Table4[[#This Row],[Column1]],Table2[Column1],Table2[Column3])</f>
        <v>2.4958683600000001E-7</v>
      </c>
      <c r="AB1942">
        <f>(Table4[[#This Row],[old flux]]-Table4[[#This Row],[Column3]])/Table4[[#This Row],[old flux]]</f>
        <v>0</v>
      </c>
    </row>
    <row r="1943" spans="6:28" hidden="1" x14ac:dyDescent="0.2">
      <c r="F1943" t="s">
        <v>7694</v>
      </c>
      <c r="G1943">
        <f>_xlfn.XLOOKUP(SUBSTITUTE(Table6[[#This Row],[rxn]],"'",""),Table1[rxnid2],Table1[kapp (1/h)],MEDIAN(Table1[kapp (1/h)]))</f>
        <v>24803.684102600713</v>
      </c>
      <c r="P1943" t="s">
        <v>3820</v>
      </c>
      <c r="Q1943" t="str">
        <f>SUBSTITUTE(Table3[[#This Row],[Column1]],"'","")</f>
        <v>RXN-SPRMtpa_v_REV-YOR273C</v>
      </c>
      <c r="X1943" t="s">
        <v>1687</v>
      </c>
      <c r="Y1943" t="s">
        <v>415</v>
      </c>
      <c r="Z1943">
        <v>1.8170284000000001E-8</v>
      </c>
      <c r="AA1943">
        <f>_xlfn.XLOOKUP(Table4[[#This Row],[Column1]],Table2[Column1],Table2[Column3])</f>
        <v>1.8170284000000001E-8</v>
      </c>
      <c r="AB1943">
        <f>(Table4[[#This Row],[old flux]]-Table4[[#This Row],[Column3]])/Table4[[#This Row],[old flux]]</f>
        <v>0</v>
      </c>
    </row>
    <row r="1944" spans="6:28" hidden="1" x14ac:dyDescent="0.2">
      <c r="F1944" t="s">
        <v>7695</v>
      </c>
      <c r="G1944">
        <f>_xlfn.XLOOKUP(SUBSTITUTE(Table6[[#This Row],[rxn]],"'",""),Table1[rxnid2],Table1[kapp (1/h)],MEDIAN(Table1[kapp (1/h)]))</f>
        <v>24803.684102600713</v>
      </c>
      <c r="P1944" t="s">
        <v>3821</v>
      </c>
      <c r="Q1944" t="str">
        <f>SUBSTITUTE(Table3[[#This Row],[Column1]],"'","")</f>
        <v>RXN-SPRMtpa_v_FWD-YPR156C</v>
      </c>
      <c r="X1944" t="s">
        <v>1688</v>
      </c>
      <c r="Y1944" t="s">
        <v>415</v>
      </c>
      <c r="Z1944">
        <v>9.54299413E-7</v>
      </c>
      <c r="AA1944">
        <f>_xlfn.XLOOKUP(Table4[[#This Row],[Column1]],Table2[Column1],Table2[Column3])</f>
        <v>9.54299413E-7</v>
      </c>
      <c r="AB1944">
        <f>(Table4[[#This Row],[old flux]]-Table4[[#This Row],[Column3]])/Table4[[#This Row],[old flux]]</f>
        <v>0</v>
      </c>
    </row>
    <row r="1945" spans="6:28" hidden="1" x14ac:dyDescent="0.2">
      <c r="F1945" t="s">
        <v>7696</v>
      </c>
      <c r="G1945">
        <f>_xlfn.XLOOKUP(SUBSTITUTE(Table6[[#This Row],[rxn]],"'",""),Table1[rxnid2],Table1[kapp (1/h)],MEDIAN(Table1[kapp (1/h)]))</f>
        <v>24803.684102600713</v>
      </c>
      <c r="P1945" t="s">
        <v>3822</v>
      </c>
      <c r="Q1945" t="str">
        <f>SUBSTITUTE(Table3[[#This Row],[Column1]],"'","")</f>
        <v>RXN-SPRMtpa_v_REV-YPR156C</v>
      </c>
      <c r="X1945" t="s">
        <v>1689</v>
      </c>
      <c r="Y1945" t="s">
        <v>415</v>
      </c>
      <c r="Z1945">
        <v>2.1150389899999999E-7</v>
      </c>
      <c r="AA1945">
        <f>_xlfn.XLOOKUP(Table4[[#This Row],[Column1]],Table2[Column1],Table2[Column3])</f>
        <v>2.1150389899999999E-7</v>
      </c>
      <c r="AB1945">
        <f>(Table4[[#This Row],[old flux]]-Table4[[#This Row],[Column3]])/Table4[[#This Row],[old flux]]</f>
        <v>0</v>
      </c>
    </row>
    <row r="1946" spans="6:28" hidden="1" x14ac:dyDescent="0.2">
      <c r="F1946" t="s">
        <v>7697</v>
      </c>
      <c r="G1946">
        <f>_xlfn.XLOOKUP(SUBSTITUTE(Table6[[#This Row],[rxn]],"'",""),Table1[rxnid2],Table1[kapp (1/h)],MEDIAN(Table1[kapp (1/h)]))</f>
        <v>24803.684102600713</v>
      </c>
      <c r="P1946" t="s">
        <v>3823</v>
      </c>
      <c r="Q1946" t="str">
        <f>SUBSTITUTE(Table3[[#This Row],[Column1]],"'","")</f>
        <v>RXN-SUCCt2_m_FWD-YLR348C</v>
      </c>
      <c r="X1946" t="s">
        <v>5655</v>
      </c>
      <c r="Y1946" t="s">
        <v>415</v>
      </c>
      <c r="Z1946">
        <v>8.7902900000000001E-10</v>
      </c>
      <c r="AA1946" t="e">
        <f>_xlfn.XLOOKUP(Table4[[#This Row],[Column1]],Table2[Column1],Table2[Column3])</f>
        <v>#N/A</v>
      </c>
      <c r="AB1946" t="e">
        <f>(Table4[[#This Row],[old flux]]-Table4[[#This Row],[Column3]])/Table4[[#This Row],[old flux]]</f>
        <v>#N/A</v>
      </c>
    </row>
    <row r="1947" spans="6:28" hidden="1" x14ac:dyDescent="0.2">
      <c r="F1947" t="s">
        <v>7698</v>
      </c>
      <c r="G1947">
        <f>_xlfn.XLOOKUP(SUBSTITUTE(Table6[[#This Row],[rxn]],"'",""),Table1[rxnid2],Table1[kapp (1/h)],MEDIAN(Table1[kapp (1/h)]))</f>
        <v>24803.684102600713</v>
      </c>
      <c r="P1947" t="s">
        <v>3824</v>
      </c>
      <c r="Q1947" t="str">
        <f>SUBSTITUTE(Table3[[#This Row],[Column1]],"'","")</f>
        <v>RXN-SUCFUMt_c_m_FWD-YJR095W</v>
      </c>
      <c r="X1947" t="s">
        <v>5656</v>
      </c>
      <c r="Y1947" t="s">
        <v>415</v>
      </c>
      <c r="Z1947">
        <v>4.8150599999999999E-10</v>
      </c>
      <c r="AA1947" t="e">
        <f>_xlfn.XLOOKUP(Table4[[#This Row],[Column1]],Table2[Column1],Table2[Column3])</f>
        <v>#N/A</v>
      </c>
      <c r="AB1947" t="e">
        <f>(Table4[[#This Row],[old flux]]-Table4[[#This Row],[Column3]])/Table4[[#This Row],[old flux]]</f>
        <v>#N/A</v>
      </c>
    </row>
    <row r="1948" spans="6:28" hidden="1" x14ac:dyDescent="0.2">
      <c r="F1948" t="s">
        <v>7699</v>
      </c>
      <c r="G1948">
        <f>_xlfn.XLOOKUP(SUBSTITUTE(Table6[[#This Row],[rxn]],"'",""),Table1[rxnid2],Table1[kapp (1/h)],MEDIAN(Table1[kapp (1/h)]))</f>
        <v>24803.684102600713</v>
      </c>
      <c r="P1948" t="s">
        <v>3825</v>
      </c>
      <c r="Q1948" t="str">
        <f>SUBSTITUTE(Table3[[#This Row],[Column1]],"'","")</f>
        <v>RXN-SO4t_c_e_FWD-YBR294W</v>
      </c>
      <c r="X1948" t="s">
        <v>1690</v>
      </c>
      <c r="Y1948" t="s">
        <v>415</v>
      </c>
      <c r="Z1948">
        <v>1.982578084E-6</v>
      </c>
      <c r="AA1948">
        <f>_xlfn.XLOOKUP(Table4[[#This Row],[Column1]],Table2[Column1],Table2[Column3])</f>
        <v>1.982578084E-6</v>
      </c>
      <c r="AB1948">
        <f>(Table4[[#This Row],[old flux]]-Table4[[#This Row],[Column3]])/Table4[[#This Row],[old flux]]</f>
        <v>0</v>
      </c>
    </row>
    <row r="1949" spans="6:28" hidden="1" x14ac:dyDescent="0.2">
      <c r="F1949" t="s">
        <v>7700</v>
      </c>
      <c r="G1949">
        <f>_xlfn.XLOOKUP(SUBSTITUTE(Table6[[#This Row],[rxn]],"'",""),Table1[rxnid2],Table1[kapp (1/h)],MEDIAN(Table1[kapp (1/h)]))</f>
        <v>24803.684102600713</v>
      </c>
      <c r="P1949" t="s">
        <v>3826</v>
      </c>
      <c r="Q1949" t="str">
        <f>SUBSTITUTE(Table3[[#This Row],[Column1]],"'","")</f>
        <v>RXN-SO4t_c_e_FWD-YLR092W</v>
      </c>
      <c r="X1949" t="s">
        <v>5657</v>
      </c>
      <c r="Y1949" t="s">
        <v>415</v>
      </c>
      <c r="Z1949">
        <v>1.5400650000000001E-9</v>
      </c>
      <c r="AA1949" t="e">
        <f>_xlfn.XLOOKUP(Table4[[#This Row],[Column1]],Table2[Column1],Table2[Column3])</f>
        <v>#N/A</v>
      </c>
      <c r="AB1949" t="e">
        <f>(Table4[[#This Row],[old flux]]-Table4[[#This Row],[Column3]])/Table4[[#This Row],[old flux]]</f>
        <v>#N/A</v>
      </c>
    </row>
    <row r="1950" spans="6:28" hidden="1" x14ac:dyDescent="0.2">
      <c r="F1950" t="s">
        <v>7701</v>
      </c>
      <c r="G1950">
        <f>_xlfn.XLOOKUP(SUBSTITUTE(Table6[[#This Row],[rxn]],"'",""),Table1[rxnid2],Table1[kapp (1/h)],MEDIAN(Table1[kapp (1/h)]))</f>
        <v>24803.684102600713</v>
      </c>
      <c r="P1950" t="s">
        <v>3827</v>
      </c>
      <c r="Q1950" t="str">
        <f>SUBSTITUTE(Table3[[#This Row],[Column1]],"'","")</f>
        <v>RXN-SO3t_c_e_FWD-YPL092W</v>
      </c>
      <c r="X1950" t="s">
        <v>1691</v>
      </c>
      <c r="Y1950" t="s">
        <v>415</v>
      </c>
      <c r="Z1950">
        <v>4.4960245000000002E-8</v>
      </c>
      <c r="AA1950">
        <f>_xlfn.XLOOKUP(Table4[[#This Row],[Column1]],Table2[Column1],Table2[Column3])</f>
        <v>4.4960245000000002E-8</v>
      </c>
      <c r="AB1950">
        <f>(Table4[[#This Row],[old flux]]-Table4[[#This Row],[Column3]])/Table4[[#This Row],[old flux]]</f>
        <v>0</v>
      </c>
    </row>
    <row r="1951" spans="6:28" hidden="1" x14ac:dyDescent="0.2">
      <c r="F1951" t="s">
        <v>7702</v>
      </c>
      <c r="G1951">
        <f>_xlfn.XLOOKUP(SUBSTITUTE(Table6[[#This Row],[rxn]],"'",""),Table1[rxnid2],Table1[kapp (1/h)],MEDIAN(Table1[kapp (1/h)]))</f>
        <v>24803.684102600713</v>
      </c>
      <c r="P1951" t="s">
        <v>3828</v>
      </c>
      <c r="Q1951" t="str">
        <f>SUBSTITUTE(Table3[[#This Row],[Column1]],"'","")</f>
        <v>RXN-TAURt_c_e_FWD-SPONT</v>
      </c>
      <c r="X1951" t="s">
        <v>5658</v>
      </c>
      <c r="Y1951" t="s">
        <v>415</v>
      </c>
      <c r="Z1951">
        <v>5.8345669999999999E-9</v>
      </c>
      <c r="AA1951" t="e">
        <f>_xlfn.XLOOKUP(Table4[[#This Row],[Column1]],Table2[Column1],Table2[Column3])</f>
        <v>#N/A</v>
      </c>
      <c r="AB1951" t="e">
        <f>(Table4[[#This Row],[old flux]]-Table4[[#This Row],[Column3]])/Table4[[#This Row],[old flux]]</f>
        <v>#N/A</v>
      </c>
    </row>
    <row r="1952" spans="6:28" hidden="1" x14ac:dyDescent="0.2">
      <c r="F1952" t="s">
        <v>7703</v>
      </c>
      <c r="G1952">
        <f>_xlfn.XLOOKUP(SUBSTITUTE(Table6[[#This Row],[rxn]],"'",""),Table1[rxnid2],Table1[kapp (1/h)],MEDIAN(Table1[kapp (1/h)]))</f>
        <v>24803.684102600713</v>
      </c>
      <c r="P1952" t="s">
        <v>3829</v>
      </c>
      <c r="Q1952" t="str">
        <f>SUBSTITUTE(Table3[[#This Row],[Column1]],"'","")</f>
        <v>RXN-TAURt_c_e_REV-SPONT</v>
      </c>
      <c r="X1952" t="s">
        <v>1692</v>
      </c>
      <c r="Y1952" t="s">
        <v>415</v>
      </c>
      <c r="Z1952">
        <v>3.2621225999999997E-8</v>
      </c>
      <c r="AA1952">
        <f>_xlfn.XLOOKUP(Table4[[#This Row],[Column1]],Table2[Column1],Table2[Column3])</f>
        <v>3.2621225999999997E-8</v>
      </c>
      <c r="AB1952">
        <f>(Table4[[#This Row],[old flux]]-Table4[[#This Row],[Column3]])/Table4[[#This Row],[old flux]]</f>
        <v>0</v>
      </c>
    </row>
    <row r="1953" spans="6:28" hidden="1" x14ac:dyDescent="0.2">
      <c r="F1953" t="s">
        <v>7704</v>
      </c>
      <c r="G1953">
        <f>_xlfn.XLOOKUP(SUBSTITUTE(Table6[[#This Row],[rxn]],"'",""),Table1[rxnid2],Table1[kapp (1/h)],MEDIAN(Table1[kapp (1/h)]))</f>
        <v>24803.684102600713</v>
      </c>
      <c r="P1953" t="s">
        <v>3830</v>
      </c>
      <c r="Q1953" t="str">
        <f>SUBSTITUTE(Table3[[#This Row],[Column1]],"'","")</f>
        <v>RXN-THMPPt_m_FWD-YGR096W</v>
      </c>
      <c r="X1953" t="s">
        <v>5659</v>
      </c>
      <c r="Y1953" t="s">
        <v>415</v>
      </c>
      <c r="Z1953">
        <v>9.3466779999999992E-9</v>
      </c>
      <c r="AA1953" t="e">
        <f>_xlfn.XLOOKUP(Table4[[#This Row],[Column1]],Table2[Column1],Table2[Column3])</f>
        <v>#N/A</v>
      </c>
      <c r="AB1953" t="e">
        <f>(Table4[[#This Row],[old flux]]-Table4[[#This Row],[Column3]])/Table4[[#This Row],[old flux]]</f>
        <v>#N/A</v>
      </c>
    </row>
    <row r="1954" spans="6:28" hidden="1" x14ac:dyDescent="0.2">
      <c r="F1954" t="s">
        <v>7705</v>
      </c>
      <c r="G1954">
        <f>_xlfn.XLOOKUP(SUBSTITUTE(Table6[[#This Row],[rxn]],"'",""),Table1[rxnid2],Table1[kapp (1/h)],MEDIAN(Table1[kapp (1/h)]))</f>
        <v>24803.684102600713</v>
      </c>
      <c r="P1954" t="s">
        <v>3831</v>
      </c>
      <c r="Q1954" t="str">
        <f>SUBSTITUTE(Table3[[#This Row],[Column1]],"'","")</f>
        <v>RXN-THMtps_e_FWD-YOR192C</v>
      </c>
      <c r="X1954" t="s">
        <v>1693</v>
      </c>
      <c r="Y1954" t="s">
        <v>415</v>
      </c>
      <c r="Z1954">
        <v>1.1716507E-8</v>
      </c>
      <c r="AA1954">
        <f>_xlfn.XLOOKUP(Table4[[#This Row],[Column1]],Table2[Column1],Table2[Column3])</f>
        <v>1.1716507E-8</v>
      </c>
      <c r="AB1954">
        <f>(Table4[[#This Row],[old flux]]-Table4[[#This Row],[Column3]])/Table4[[#This Row],[old flux]]</f>
        <v>0</v>
      </c>
    </row>
    <row r="1955" spans="6:28" hidden="1" x14ac:dyDescent="0.2">
      <c r="F1955" t="s">
        <v>7706</v>
      </c>
      <c r="G1955">
        <f>_xlfn.XLOOKUP(SUBSTITUTE(Table6[[#This Row],[rxn]],"'",""),Table1[rxnid2],Table1[kapp (1/h)],MEDIAN(Table1[kapp (1/h)]))</f>
        <v>24803.684102600713</v>
      </c>
      <c r="P1955" t="s">
        <v>3832</v>
      </c>
      <c r="Q1955" t="str">
        <f>SUBSTITUTE(Table3[[#This Row],[Column1]],"'","")</f>
        <v>RXN-THMtps_e_FWD-YOR071C</v>
      </c>
      <c r="X1955" t="s">
        <v>5660</v>
      </c>
      <c r="Y1955" t="s">
        <v>415</v>
      </c>
      <c r="Z1955">
        <v>1.7246119999999999E-9</v>
      </c>
      <c r="AA1955" t="e">
        <f>_xlfn.XLOOKUP(Table4[[#This Row],[Column1]],Table2[Column1],Table2[Column3])</f>
        <v>#N/A</v>
      </c>
      <c r="AB1955" t="e">
        <f>(Table4[[#This Row],[old flux]]-Table4[[#This Row],[Column3]])/Table4[[#This Row],[old flux]]</f>
        <v>#N/A</v>
      </c>
    </row>
    <row r="1956" spans="6:28" hidden="1" x14ac:dyDescent="0.2">
      <c r="F1956" t="s">
        <v>7707</v>
      </c>
      <c r="G1956">
        <f>_xlfn.XLOOKUP(SUBSTITUTE(Table6[[#This Row],[rxn]],"'",""),Table1[rxnid2],Table1[kapp (1/h)],MEDIAN(Table1[kapp (1/h)]))</f>
        <v>24803.684102600713</v>
      </c>
      <c r="P1956" t="s">
        <v>3833</v>
      </c>
      <c r="Q1956" t="str">
        <f>SUBSTITUTE(Table3[[#This Row],[Column1]],"'","")</f>
        <v>RXN-THMtps_e_FWD-YLR237W</v>
      </c>
      <c r="X1956" t="s">
        <v>1694</v>
      </c>
      <c r="Y1956" t="s">
        <v>415</v>
      </c>
      <c r="Z1956">
        <v>2.4234170400000003E-7</v>
      </c>
      <c r="AA1956">
        <f>_xlfn.XLOOKUP(Table4[[#This Row],[Column1]],Table2[Column1],Table2[Column3])</f>
        <v>2.4234170400000003E-7</v>
      </c>
      <c r="AB1956">
        <f>(Table4[[#This Row],[old flux]]-Table4[[#This Row],[Column3]])/Table4[[#This Row],[old flux]]</f>
        <v>0</v>
      </c>
    </row>
    <row r="1957" spans="6:28" hidden="1" x14ac:dyDescent="0.2">
      <c r="F1957" t="s">
        <v>7708</v>
      </c>
      <c r="G1957">
        <f>_xlfn.XLOOKUP(SUBSTITUTE(Table6[[#This Row],[rxn]],"'",""),Table1[rxnid2],Table1[kapp (1/h)],MEDIAN(Table1[kapp (1/h)]))</f>
        <v>24803.684102600713</v>
      </c>
      <c r="P1957" t="s">
        <v>3834</v>
      </c>
      <c r="Q1957" t="str">
        <f>SUBSTITUTE(Table3[[#This Row],[Column1]],"'","")</f>
        <v>RXN-URAtps_e_FWD-YBR021W</v>
      </c>
      <c r="X1957" t="s">
        <v>1695</v>
      </c>
      <c r="Y1957" t="s">
        <v>415</v>
      </c>
      <c r="Z1957">
        <v>3.0774502900000001E-7</v>
      </c>
      <c r="AA1957">
        <f>_xlfn.XLOOKUP(Table4[[#This Row],[Column1]],Table2[Column1],Table2[Column3])</f>
        <v>3.0774502900000001E-7</v>
      </c>
      <c r="AB1957">
        <f>(Table4[[#This Row],[old flux]]-Table4[[#This Row],[Column3]])/Table4[[#This Row],[old flux]]</f>
        <v>0</v>
      </c>
    </row>
    <row r="1958" spans="6:28" hidden="1" x14ac:dyDescent="0.2">
      <c r="F1958" t="s">
        <v>7709</v>
      </c>
      <c r="G1958">
        <f>_xlfn.XLOOKUP(SUBSTITUTE(Table6[[#This Row],[rxn]],"'",""),Table1[rxnid2],Table1[kapp (1/h)],MEDIAN(Table1[kapp (1/h)]))</f>
        <v>24803.684102600713</v>
      </c>
      <c r="P1958" t="s">
        <v>3835</v>
      </c>
      <c r="Q1958" t="str">
        <f>SUBSTITUTE(Table3[[#This Row],[Column1]],"'","")</f>
        <v>RXN-UREAtps_e_FWD-YHL016C</v>
      </c>
      <c r="X1958" t="s">
        <v>1696</v>
      </c>
      <c r="Y1958" t="s">
        <v>415</v>
      </c>
      <c r="Z1958">
        <v>2.4600576E-8</v>
      </c>
      <c r="AA1958">
        <f>_xlfn.XLOOKUP(Table4[[#This Row],[Column1]],Table2[Column1],Table2[Column3])</f>
        <v>2.4600576E-8</v>
      </c>
      <c r="AB1958">
        <f>(Table4[[#This Row],[old flux]]-Table4[[#This Row],[Column3]])/Table4[[#This Row],[old flux]]</f>
        <v>0</v>
      </c>
    </row>
    <row r="1959" spans="6:28" hidden="1" x14ac:dyDescent="0.2">
      <c r="F1959" t="s">
        <v>7710</v>
      </c>
      <c r="G1959">
        <f>_xlfn.XLOOKUP(SUBSTITUTE(Table6[[#This Row],[rxn]],"'",""),Table1[rxnid2],Table1[kapp (1/h)],MEDIAN(Table1[kapp (1/h)]))</f>
        <v>24803.684102600713</v>
      </c>
      <c r="P1959" t="s">
        <v>3836</v>
      </c>
      <c r="Q1959" t="str">
        <f>SUBSTITUTE(Table3[[#This Row],[Column1]],"'","")</f>
        <v>RXN-UREAtps_e_REV-YHL016C</v>
      </c>
      <c r="X1959" t="s">
        <v>1697</v>
      </c>
      <c r="Y1959" t="s">
        <v>415</v>
      </c>
      <c r="Z1959">
        <v>1.0554452E-8</v>
      </c>
      <c r="AA1959">
        <f>_xlfn.XLOOKUP(Table4[[#This Row],[Column1]],Table2[Column1],Table2[Column3])</f>
        <v>1.0554452E-8</v>
      </c>
      <c r="AB1959">
        <f>(Table4[[#This Row],[old flux]]-Table4[[#This Row],[Column3]])/Table4[[#This Row],[old flux]]</f>
        <v>0</v>
      </c>
    </row>
    <row r="1960" spans="6:28" hidden="1" x14ac:dyDescent="0.2">
      <c r="F1960" t="s">
        <v>7711</v>
      </c>
      <c r="G1960">
        <f>_xlfn.XLOOKUP(SUBSTITUTE(Table6[[#This Row],[rxn]],"'",""),Table1[rxnid2],Table1[kapp (1/h)],MEDIAN(Table1[kapp (1/h)]))</f>
        <v>24803.684102600713</v>
      </c>
      <c r="P1960" t="s">
        <v>3837</v>
      </c>
      <c r="Q1960" t="str">
        <f>SUBSTITUTE(Table3[[#This Row],[Column1]],"'","")</f>
        <v>RXN-URItps_e_FWD-YBL042C</v>
      </c>
      <c r="X1960" t="s">
        <v>5661</v>
      </c>
      <c r="Y1960" t="s">
        <v>415</v>
      </c>
      <c r="Z1960">
        <v>1.585759E-9</v>
      </c>
      <c r="AA1960" t="e">
        <f>_xlfn.XLOOKUP(Table4[[#This Row],[Column1]],Table2[Column1],Table2[Column3])</f>
        <v>#N/A</v>
      </c>
      <c r="AB1960" t="e">
        <f>(Table4[[#This Row],[old flux]]-Table4[[#This Row],[Column3]])/Table4[[#This Row],[old flux]]</f>
        <v>#N/A</v>
      </c>
    </row>
    <row r="1961" spans="6:28" hidden="1" x14ac:dyDescent="0.2">
      <c r="F1961" t="s">
        <v>7712</v>
      </c>
      <c r="G1961">
        <f>_xlfn.XLOOKUP(SUBSTITUTE(Table6[[#This Row],[rxn]],"'",""),Table1[rxnid2],Table1[kapp (1/h)],MEDIAN(Table1[kapp (1/h)]))</f>
        <v>24803.684102600713</v>
      </c>
      <c r="P1961" t="s">
        <v>3838</v>
      </c>
      <c r="Q1961" t="str">
        <f>SUBSTITUTE(Table3[[#This Row],[Column1]],"'","")</f>
        <v>RXN-UTPt_c_m_FWD-YBR192W</v>
      </c>
      <c r="X1961" t="s">
        <v>5662</v>
      </c>
      <c r="Y1961" t="s">
        <v>415</v>
      </c>
      <c r="Z1961">
        <v>5.7264620000000003E-9</v>
      </c>
      <c r="AA1961" t="e">
        <f>_xlfn.XLOOKUP(Table4[[#This Row],[Column1]],Table2[Column1],Table2[Column3])</f>
        <v>#N/A</v>
      </c>
      <c r="AB1961" t="e">
        <f>(Table4[[#This Row],[old flux]]-Table4[[#This Row],[Column3]])/Table4[[#This Row],[old flux]]</f>
        <v>#N/A</v>
      </c>
    </row>
    <row r="1962" spans="6:28" hidden="1" x14ac:dyDescent="0.2">
      <c r="F1962" t="s">
        <v>7713</v>
      </c>
      <c r="G1962">
        <f>_xlfn.XLOOKUP(SUBSTITUTE(Table6[[#This Row],[rxn]],"'",""),Table1[rxnid2],Table1[kapp (1/h)],MEDIAN(Table1[kapp (1/h)]))</f>
        <v>24803.684102600713</v>
      </c>
      <c r="P1962" t="s">
        <v>3839</v>
      </c>
      <c r="Q1962" t="str">
        <f>SUBSTITUTE(Table3[[#This Row],[Column1]],"'","")</f>
        <v>RXN-UTPUMPtp_m_FWD-YBR192W</v>
      </c>
      <c r="X1962" t="s">
        <v>1698</v>
      </c>
      <c r="Y1962" t="s">
        <v>415</v>
      </c>
      <c r="Z1962">
        <v>2.3806903000000002E-8</v>
      </c>
      <c r="AA1962">
        <f>_xlfn.XLOOKUP(Table4[[#This Row],[Column1]],Table2[Column1],Table2[Column3])</f>
        <v>2.3806903000000002E-8</v>
      </c>
      <c r="AB1962">
        <f>(Table4[[#This Row],[old flux]]-Table4[[#This Row],[Column3]])/Table4[[#This Row],[old flux]]</f>
        <v>0</v>
      </c>
    </row>
    <row r="1963" spans="6:28" hidden="1" x14ac:dyDescent="0.2">
      <c r="F1963" t="s">
        <v>7714</v>
      </c>
      <c r="G1963">
        <f>_xlfn.XLOOKUP(SUBSTITUTE(Table6[[#This Row],[rxn]],"'",""),Table1[rxnid2],Table1[kapp (1/h)],MEDIAN(Table1[kapp (1/h)]))</f>
        <v>24803.684102600713</v>
      </c>
      <c r="P1963" t="s">
        <v>3840</v>
      </c>
      <c r="Q1963" t="str">
        <f>SUBSTITUTE(Table3[[#This Row],[Column1]],"'","")</f>
        <v>RXN-H2Ot_c_e_FWD-SPONT</v>
      </c>
      <c r="X1963" t="s">
        <v>5663</v>
      </c>
      <c r="Y1963" t="s">
        <v>415</v>
      </c>
      <c r="Z1963">
        <v>2.9256829999999999E-9</v>
      </c>
      <c r="AA1963" t="e">
        <f>_xlfn.XLOOKUP(Table4[[#This Row],[Column1]],Table2[Column1],Table2[Column3])</f>
        <v>#N/A</v>
      </c>
      <c r="AB1963" t="e">
        <f>(Table4[[#This Row],[old flux]]-Table4[[#This Row],[Column3]])/Table4[[#This Row],[old flux]]</f>
        <v>#N/A</v>
      </c>
    </row>
    <row r="1964" spans="6:28" hidden="1" x14ac:dyDescent="0.2">
      <c r="F1964" t="s">
        <v>7715</v>
      </c>
      <c r="G1964">
        <f>_xlfn.XLOOKUP(SUBSTITUTE(Table6[[#This Row],[rxn]],"'",""),Table1[rxnid2],Table1[kapp (1/h)],MEDIAN(Table1[kapp (1/h)]))</f>
        <v>24803.684102600713</v>
      </c>
      <c r="P1964" t="s">
        <v>3841</v>
      </c>
      <c r="Q1964" t="str">
        <f>SUBSTITUTE(Table3[[#This Row],[Column1]],"'","")</f>
        <v>RXN-H2Ot_c_e_REV-SPONT</v>
      </c>
      <c r="X1964" t="s">
        <v>5664</v>
      </c>
      <c r="Y1964" t="s">
        <v>415</v>
      </c>
      <c r="Z1964">
        <v>5.0786269999999997E-9</v>
      </c>
      <c r="AA1964" t="e">
        <f>_xlfn.XLOOKUP(Table4[[#This Row],[Column1]],Table2[Column1],Table2[Column3])</f>
        <v>#N/A</v>
      </c>
      <c r="AB1964" t="e">
        <f>(Table4[[#This Row],[old flux]]-Table4[[#This Row],[Column3]])/Table4[[#This Row],[old flux]]</f>
        <v>#N/A</v>
      </c>
    </row>
    <row r="1965" spans="6:28" hidden="1" x14ac:dyDescent="0.2">
      <c r="F1965" t="s">
        <v>7716</v>
      </c>
      <c r="G1965">
        <f>_xlfn.XLOOKUP(SUBSTITUTE(Table6[[#This Row],[rxn]],"'",""),Table1[rxnid2],Table1[kapp (1/h)],MEDIAN(Table1[kapp (1/h)]))</f>
        <v>24803.684102600713</v>
      </c>
      <c r="P1965" t="s">
        <v>3842</v>
      </c>
      <c r="Q1965" t="str">
        <f>SUBSTITUTE(Table3[[#This Row],[Column1]],"'","")</f>
        <v>RXN-ZYMSTt_e_en_FWD-YIL013C</v>
      </c>
      <c r="X1965" t="s">
        <v>1699</v>
      </c>
      <c r="Y1965" t="s">
        <v>415</v>
      </c>
      <c r="Z1965">
        <v>1.1718709E-8</v>
      </c>
      <c r="AA1965">
        <f>_xlfn.XLOOKUP(Table4[[#This Row],[Column1]],Table2[Column1],Table2[Column3])</f>
        <v>1.1718709E-8</v>
      </c>
      <c r="AB1965">
        <f>(Table4[[#This Row],[old flux]]-Table4[[#This Row],[Column3]])/Table4[[#This Row],[old flux]]</f>
        <v>0</v>
      </c>
    </row>
    <row r="1966" spans="6:28" hidden="1" x14ac:dyDescent="0.2">
      <c r="F1966" t="s">
        <v>7717</v>
      </c>
      <c r="G1966">
        <f>_xlfn.XLOOKUP(SUBSTITUTE(Table6[[#This Row],[rxn]],"'",""),Table1[rxnid2],Table1[kapp (1/h)],MEDIAN(Table1[kapp (1/h)]))</f>
        <v>24803.684102600713</v>
      </c>
      <c r="P1966" t="s">
        <v>3843</v>
      </c>
      <c r="Q1966" t="str">
        <f>SUBSTITUTE(Table3[[#This Row],[Column1]],"'","")</f>
        <v>RXN-ZYMSTt_e_en_REV-YIL013C</v>
      </c>
      <c r="X1966" t="s">
        <v>1700</v>
      </c>
      <c r="Y1966" t="s">
        <v>415</v>
      </c>
      <c r="Z1966">
        <v>2.8381391E-8</v>
      </c>
      <c r="AA1966">
        <f>_xlfn.XLOOKUP(Table4[[#This Row],[Column1]],Table2[Column1],Table2[Column3])</f>
        <v>2.8381391E-8</v>
      </c>
      <c r="AB1966">
        <f>(Table4[[#This Row],[old flux]]-Table4[[#This Row],[Column3]])/Table4[[#This Row],[old flux]]</f>
        <v>0</v>
      </c>
    </row>
    <row r="1967" spans="6:28" hidden="1" x14ac:dyDescent="0.2">
      <c r="F1967" t="s">
        <v>7718</v>
      </c>
      <c r="G1967">
        <f>_xlfn.XLOOKUP(SUBSTITUTE(Table6[[#This Row],[rxn]],"'",""),Table1[rxnid2],Table1[kapp (1/h)],MEDIAN(Table1[kapp (1/h)]))</f>
        <v>24803.684102600713</v>
      </c>
      <c r="P1967" t="s">
        <v>3844</v>
      </c>
      <c r="Q1967" t="str">
        <f>SUBSTITUTE(Table3[[#This Row],[Column1]],"'","")</f>
        <v>RXN-ZYMSTt_e_en_FWD-YOR011W</v>
      </c>
      <c r="X1967" t="s">
        <v>1701</v>
      </c>
      <c r="Y1967" t="s">
        <v>415</v>
      </c>
      <c r="Z1967">
        <v>1.1613899279999999E-6</v>
      </c>
      <c r="AA1967">
        <f>_xlfn.XLOOKUP(Table4[[#This Row],[Column1]],Table2[Column1],Table2[Column3])</f>
        <v>1.1613899279999999E-6</v>
      </c>
      <c r="AB1967">
        <f>(Table4[[#This Row],[old flux]]-Table4[[#This Row],[Column3]])/Table4[[#This Row],[old flux]]</f>
        <v>0</v>
      </c>
    </row>
    <row r="1968" spans="6:28" hidden="1" x14ac:dyDescent="0.2">
      <c r="F1968" t="s">
        <v>7719</v>
      </c>
      <c r="G1968">
        <f>_xlfn.XLOOKUP(SUBSTITUTE(Table6[[#This Row],[rxn]],"'",""),Table1[rxnid2],Table1[kapp (1/h)],MEDIAN(Table1[kapp (1/h)]))</f>
        <v>24803.684102600713</v>
      </c>
      <c r="P1968" t="s">
        <v>3845</v>
      </c>
      <c r="Q1968" t="str">
        <f>SUBSTITUTE(Table3[[#This Row],[Column1]],"'","")</f>
        <v>RXN-ZYMSTt_e_en_REV-YOR011W</v>
      </c>
      <c r="X1968" t="s">
        <v>5665</v>
      </c>
      <c r="Y1968" t="s">
        <v>415</v>
      </c>
      <c r="Z1968">
        <v>2.9748939999999999E-9</v>
      </c>
      <c r="AA1968" t="e">
        <f>_xlfn.XLOOKUP(Table4[[#This Row],[Column1]],Table2[Column1],Table2[Column3])</f>
        <v>#N/A</v>
      </c>
      <c r="AB1968" t="e">
        <f>(Table4[[#This Row],[old flux]]-Table4[[#This Row],[Column3]])/Table4[[#This Row],[old flux]]</f>
        <v>#N/A</v>
      </c>
    </row>
    <row r="1969" spans="6:28" hidden="1" x14ac:dyDescent="0.2">
      <c r="F1969" t="s">
        <v>7720</v>
      </c>
      <c r="G1969">
        <f>_xlfn.XLOOKUP(SUBSTITUTE(Table6[[#This Row],[rxn]],"'",""),Table1[rxnid2],Table1[kapp (1/h)],MEDIAN(Table1[kapp (1/h)]))</f>
        <v>24803.684102600713</v>
      </c>
      <c r="P1969" t="s">
        <v>3846</v>
      </c>
      <c r="Q1969" t="str">
        <f>SUBSTITUTE(Table3[[#This Row],[Column1]],"'","")</f>
        <v>RXN-TREtps_e_FWD-YGR289C</v>
      </c>
      <c r="X1969" t="s">
        <v>1702</v>
      </c>
      <c r="Y1969" t="s">
        <v>415</v>
      </c>
      <c r="Z1969">
        <v>3.6062327200000002E-7</v>
      </c>
      <c r="AA1969">
        <f>_xlfn.XLOOKUP(Table4[[#This Row],[Column1]],Table2[Column1],Table2[Column3])</f>
        <v>3.6062327200000002E-7</v>
      </c>
      <c r="AB1969">
        <f>(Table4[[#This Row],[old flux]]-Table4[[#This Row],[Column3]])/Table4[[#This Row],[old flux]]</f>
        <v>0</v>
      </c>
    </row>
    <row r="1970" spans="6:28" hidden="1" x14ac:dyDescent="0.2">
      <c r="F1970" t="s">
        <v>7721</v>
      </c>
      <c r="G1970">
        <f>_xlfn.XLOOKUP(SUBSTITUTE(Table6[[#This Row],[rxn]],"'",""),Table1[rxnid2],Table1[kapp (1/h)],MEDIAN(Table1[kapp (1/h)]))</f>
        <v>24803.684102600713</v>
      </c>
      <c r="P1970" t="s">
        <v>3847</v>
      </c>
      <c r="Q1970" t="str">
        <f>SUBSTITUTE(Table3[[#This Row],[Column1]],"'","")</f>
        <v>RXN-TREtps_e_REV-YGR289C</v>
      </c>
      <c r="X1970" t="s">
        <v>1703</v>
      </c>
      <c r="Y1970" t="s">
        <v>415</v>
      </c>
      <c r="Z1970">
        <v>2.0051302999999999E-8</v>
      </c>
      <c r="AA1970">
        <f>_xlfn.XLOOKUP(Table4[[#This Row],[Column1]],Table2[Column1],Table2[Column3])</f>
        <v>2.0051302999999999E-8</v>
      </c>
      <c r="AB1970">
        <f>(Table4[[#This Row],[old flux]]-Table4[[#This Row],[Column3]])/Table4[[#This Row],[old flux]]</f>
        <v>0</v>
      </c>
    </row>
    <row r="1971" spans="6:28" hidden="1" x14ac:dyDescent="0.2">
      <c r="F1971" t="s">
        <v>7722</v>
      </c>
      <c r="G1971">
        <f>_xlfn.XLOOKUP(SUBSTITUTE(Table6[[#This Row],[rxn]],"'",""),Table1[rxnid2],Table1[kapp (1/h)],MEDIAN(Table1[kapp (1/h)]))</f>
        <v>24803.684102600713</v>
      </c>
      <c r="P1971" t="s">
        <v>3848</v>
      </c>
      <c r="Q1971" t="str">
        <f>SUBSTITUTE(Table3[[#This Row],[Column1]],"'","")</f>
        <v>RXN-AKGMALta_m_FWD-YOR222W</v>
      </c>
      <c r="X1971" t="s">
        <v>5666</v>
      </c>
      <c r="Y1971" t="s">
        <v>415</v>
      </c>
      <c r="Z1971">
        <v>5.7082149999999996E-9</v>
      </c>
      <c r="AA1971" t="e">
        <f>_xlfn.XLOOKUP(Table4[[#This Row],[Column1]],Table2[Column1],Table2[Column3])</f>
        <v>#N/A</v>
      </c>
      <c r="AB1971" t="e">
        <f>(Table4[[#This Row],[old flux]]-Table4[[#This Row],[Column3]])/Table4[[#This Row],[old flux]]</f>
        <v>#N/A</v>
      </c>
    </row>
    <row r="1972" spans="6:28" hidden="1" x14ac:dyDescent="0.2">
      <c r="F1972" t="s">
        <v>7723</v>
      </c>
      <c r="G1972">
        <f>_xlfn.XLOOKUP(SUBSTITUTE(Table6[[#This Row],[rxn]],"'",""),Table1[rxnid2],Table1[kapp (1/h)],MEDIAN(Table1[kapp (1/h)]))</f>
        <v>24803.684102600713</v>
      </c>
      <c r="P1972" t="s">
        <v>3849</v>
      </c>
      <c r="Q1972" t="str">
        <f>SUBSTITUTE(Table3[[#This Row],[Column1]],"'","")</f>
        <v>RXN-AKGMALta_m_FWD-YPL134C</v>
      </c>
      <c r="X1972" t="s">
        <v>5667</v>
      </c>
      <c r="Y1972" t="s">
        <v>415</v>
      </c>
      <c r="Z1972">
        <v>6.5071909999999996E-9</v>
      </c>
      <c r="AA1972" t="e">
        <f>_xlfn.XLOOKUP(Table4[[#This Row],[Column1]],Table2[Column1],Table2[Column3])</f>
        <v>#N/A</v>
      </c>
      <c r="AB1972" t="e">
        <f>(Table4[[#This Row],[old flux]]-Table4[[#This Row],[Column3]])/Table4[[#This Row],[old flux]]</f>
        <v>#N/A</v>
      </c>
    </row>
    <row r="1973" spans="6:28" hidden="1" x14ac:dyDescent="0.2">
      <c r="F1973" t="s">
        <v>7724</v>
      </c>
      <c r="G1973">
        <f>_xlfn.XLOOKUP(SUBSTITUTE(Table6[[#This Row],[rxn]],"'",""),Table1[rxnid2],Table1[kapp (1/h)],MEDIAN(Table1[kapp (1/h)]))</f>
        <v>24803.684102600713</v>
      </c>
      <c r="P1973" t="s">
        <v>3850</v>
      </c>
      <c r="Q1973" t="str">
        <f>SUBSTITUTE(Table3[[#This Row],[Column1]],"'","")</f>
        <v>RXN-13BDGLUCANt_c_en_FWD-SPONT</v>
      </c>
      <c r="X1973" t="s">
        <v>1704</v>
      </c>
      <c r="Y1973" t="s">
        <v>415</v>
      </c>
      <c r="Z1973">
        <v>4.1224442999999998E-8</v>
      </c>
      <c r="AA1973">
        <f>_xlfn.XLOOKUP(Table4[[#This Row],[Column1]],Table2[Column1],Table2[Column3])</f>
        <v>4.1224442999999998E-8</v>
      </c>
      <c r="AB1973">
        <f>(Table4[[#This Row],[old flux]]-Table4[[#This Row],[Column3]])/Table4[[#This Row],[old flux]]</f>
        <v>0</v>
      </c>
    </row>
    <row r="1974" spans="6:28" hidden="1" x14ac:dyDescent="0.2">
      <c r="F1974" t="s">
        <v>7725</v>
      </c>
      <c r="G1974">
        <f>_xlfn.XLOOKUP(SUBSTITUTE(Table6[[#This Row],[rxn]],"'",""),Table1[rxnid2],Table1[kapp (1/h)],MEDIAN(Table1[kapp (1/h)]))</f>
        <v>24803.684102600713</v>
      </c>
      <c r="P1974" t="s">
        <v>3851</v>
      </c>
      <c r="Q1974" t="str">
        <f>SUBSTITUTE(Table3[[#This Row],[Column1]],"'","")</f>
        <v>RXN-13BDGLUCANt_c_en_REV-SPONT</v>
      </c>
      <c r="X1974" t="s">
        <v>1705</v>
      </c>
      <c r="Y1974" t="s">
        <v>415</v>
      </c>
      <c r="Z1974">
        <v>2.06032174E-7</v>
      </c>
      <c r="AA1974">
        <f>_xlfn.XLOOKUP(Table4[[#This Row],[Column1]],Table2[Column1],Table2[Column3])</f>
        <v>2.06032174E-7</v>
      </c>
      <c r="AB1974">
        <f>(Table4[[#This Row],[old flux]]-Table4[[#This Row],[Column3]])/Table4[[#This Row],[old flux]]</f>
        <v>0</v>
      </c>
    </row>
    <row r="1975" spans="6:28" hidden="1" x14ac:dyDescent="0.2">
      <c r="F1975" t="s">
        <v>7726</v>
      </c>
      <c r="G1975">
        <f>_xlfn.XLOOKUP(SUBSTITUTE(Table6[[#This Row],[rxn]],"'",""),Table1[rxnid2],Table1[kapp (1/h)],MEDIAN(Table1[kapp (1/h)]))</f>
        <v>24803.684102600713</v>
      </c>
      <c r="P1975" t="s">
        <v>3852</v>
      </c>
      <c r="Q1975" t="str">
        <f>SUBSTITUTE(Table3[[#This Row],[Column1]],"'","")</f>
        <v>RXN-MI13456Pt_c_n_FWD-SPONT</v>
      </c>
      <c r="X1975" t="s">
        <v>5668</v>
      </c>
      <c r="Y1975" t="s">
        <v>415</v>
      </c>
      <c r="Z1975">
        <v>4.26744E-10</v>
      </c>
      <c r="AA1975" t="e">
        <f>_xlfn.XLOOKUP(Table4[[#This Row],[Column1]],Table2[Column1],Table2[Column3])</f>
        <v>#N/A</v>
      </c>
      <c r="AB1975" t="e">
        <f>(Table4[[#This Row],[old flux]]-Table4[[#This Row],[Column3]])/Table4[[#This Row],[old flux]]</f>
        <v>#N/A</v>
      </c>
    </row>
    <row r="1976" spans="6:28" hidden="1" x14ac:dyDescent="0.2">
      <c r="F1976" t="s">
        <v>7727</v>
      </c>
      <c r="G1976">
        <f>_xlfn.XLOOKUP(SUBSTITUTE(Table6[[#This Row],[rxn]],"'",""),Table1[rxnid2],Table1[kapp (1/h)],MEDIAN(Table1[kapp (1/h)]))</f>
        <v>24803.684102600713</v>
      </c>
      <c r="P1976" t="s">
        <v>3853</v>
      </c>
      <c r="Q1976" t="str">
        <f>SUBSTITUTE(Table3[[#This Row],[Column1]],"'","")</f>
        <v>RXN-MI13456Pt_c_n_REV-SPONT</v>
      </c>
      <c r="X1976" t="s">
        <v>1706</v>
      </c>
      <c r="Y1976" t="s">
        <v>415</v>
      </c>
      <c r="Z1976">
        <v>4.8867716E-8</v>
      </c>
      <c r="AA1976">
        <f>_xlfn.XLOOKUP(Table4[[#This Row],[Column1]],Table2[Column1],Table2[Column3])</f>
        <v>4.8867716E-8</v>
      </c>
      <c r="AB1976">
        <f>(Table4[[#This Row],[old flux]]-Table4[[#This Row],[Column3]])/Table4[[#This Row],[old flux]]</f>
        <v>0</v>
      </c>
    </row>
    <row r="1977" spans="6:28" hidden="1" x14ac:dyDescent="0.2">
      <c r="F1977" t="s">
        <v>7728</v>
      </c>
      <c r="G1977">
        <f>_xlfn.XLOOKUP(SUBSTITUTE(Table6[[#This Row],[rxn]],"'",""),Table1[rxnid2],Table1[kapp (1/h)],MEDIAN(Table1[kapp (1/h)]))</f>
        <v>24803.684102600713</v>
      </c>
      <c r="P1977" t="s">
        <v>3854</v>
      </c>
      <c r="Q1977" t="str">
        <f>SUBSTITUTE(Table3[[#This Row],[Column1]],"'","")</f>
        <v>RXN-MI1Pt_c_r_FWD-SPONT</v>
      </c>
      <c r="X1977" t="s">
        <v>5669</v>
      </c>
      <c r="Y1977" t="s">
        <v>415</v>
      </c>
      <c r="Z1977">
        <v>4.2856030000000003E-9</v>
      </c>
      <c r="AA1977" t="e">
        <f>_xlfn.XLOOKUP(Table4[[#This Row],[Column1]],Table2[Column1],Table2[Column3])</f>
        <v>#N/A</v>
      </c>
      <c r="AB1977" t="e">
        <f>(Table4[[#This Row],[old flux]]-Table4[[#This Row],[Column3]])/Table4[[#This Row],[old flux]]</f>
        <v>#N/A</v>
      </c>
    </row>
    <row r="1978" spans="6:28" hidden="1" x14ac:dyDescent="0.2">
      <c r="F1978" t="s">
        <v>7729</v>
      </c>
      <c r="G1978">
        <f>_xlfn.XLOOKUP(SUBSTITUTE(Table6[[#This Row],[rxn]],"'",""),Table1[rxnid2],Table1[kapp (1/h)],MEDIAN(Table1[kapp (1/h)]))</f>
        <v>24803.684102600713</v>
      </c>
      <c r="P1978" t="s">
        <v>3855</v>
      </c>
      <c r="Q1978" t="str">
        <f>SUBSTITUTE(Table3[[#This Row],[Column1]],"'","")</f>
        <v>RXN-MI1Pt_c_r_REV-SPONT</v>
      </c>
      <c r="X1978" t="s">
        <v>5670</v>
      </c>
      <c r="Y1978" t="s">
        <v>415</v>
      </c>
      <c r="Z1978">
        <v>8.5974920000000005E-9</v>
      </c>
      <c r="AA1978" t="e">
        <f>_xlfn.XLOOKUP(Table4[[#This Row],[Column1]],Table2[Column1],Table2[Column3])</f>
        <v>#N/A</v>
      </c>
      <c r="AB1978" t="e">
        <f>(Table4[[#This Row],[old flux]]-Table4[[#This Row],[Column3]])/Table4[[#This Row],[old flux]]</f>
        <v>#N/A</v>
      </c>
    </row>
    <row r="1979" spans="6:28" hidden="1" x14ac:dyDescent="0.2">
      <c r="F1979" t="s">
        <v>7730</v>
      </c>
      <c r="G1979">
        <f>_xlfn.XLOOKUP(SUBSTITUTE(Table6[[#This Row],[rxn]],"'",""),Table1[rxnid2],Table1[kapp (1/h)],MEDIAN(Table1[kapp (1/h)]))</f>
        <v>24803.684102600713</v>
      </c>
      <c r="P1979" t="s">
        <v>3856</v>
      </c>
      <c r="Q1979" t="str">
        <f>SUBSTITUTE(Table3[[#This Row],[Column1]],"'","")</f>
        <v>RXN-2DDA7Pt_c_m_FWD-SPONT</v>
      </c>
      <c r="X1979" t="s">
        <v>1707</v>
      </c>
      <c r="Y1979" t="s">
        <v>415</v>
      </c>
      <c r="Z1979">
        <v>1.812241303E-6</v>
      </c>
      <c r="AA1979">
        <f>_xlfn.XLOOKUP(Table4[[#This Row],[Column1]],Table2[Column1],Table2[Column3])</f>
        <v>1.812241303E-6</v>
      </c>
      <c r="AB1979">
        <f>(Table4[[#This Row],[old flux]]-Table4[[#This Row],[Column3]])/Table4[[#This Row],[old flux]]</f>
        <v>0</v>
      </c>
    </row>
    <row r="1980" spans="6:28" hidden="1" x14ac:dyDescent="0.2">
      <c r="F1980" t="s">
        <v>7731</v>
      </c>
      <c r="G1980">
        <f>_xlfn.XLOOKUP(SUBSTITUTE(Table6[[#This Row],[rxn]],"'",""),Table1[rxnid2],Table1[kapp (1/h)],MEDIAN(Table1[kapp (1/h)]))</f>
        <v>24803.684102600713</v>
      </c>
      <c r="P1980" t="s">
        <v>3857</v>
      </c>
      <c r="Q1980" t="str">
        <f>SUBSTITUTE(Table3[[#This Row],[Column1]],"'","")</f>
        <v>RXN-2DDA7Pt_c_m_REV-SPONT</v>
      </c>
      <c r="X1980" t="s">
        <v>1708</v>
      </c>
      <c r="Y1980" t="s">
        <v>415</v>
      </c>
      <c r="Z1980">
        <v>1.9415969E-8</v>
      </c>
      <c r="AA1980">
        <f>_xlfn.XLOOKUP(Table4[[#This Row],[Column1]],Table2[Column1],Table2[Column3])</f>
        <v>1.9415969E-8</v>
      </c>
      <c r="AB1980">
        <f>(Table4[[#This Row],[old flux]]-Table4[[#This Row],[Column3]])/Table4[[#This Row],[old flux]]</f>
        <v>0</v>
      </c>
    </row>
    <row r="1981" spans="6:28" hidden="1" x14ac:dyDescent="0.2">
      <c r="F1981" t="s">
        <v>7732</v>
      </c>
      <c r="G1981">
        <f>_xlfn.XLOOKUP(SUBSTITUTE(Table6[[#This Row],[rxn]],"'",""),Table1[rxnid2],Table1[kapp (1/h)],MEDIAN(Table1[kapp (1/h)]))</f>
        <v>24803.684102600713</v>
      </c>
      <c r="P1981" t="s">
        <v>3858</v>
      </c>
      <c r="Q1981" t="str">
        <f>SUBSTITUTE(Table3[[#This Row],[Column1]],"'","")</f>
        <v>RXN-2DHPt_c_m_FWD-SPONT</v>
      </c>
      <c r="X1981" t="s">
        <v>1709</v>
      </c>
      <c r="Y1981" t="s">
        <v>415</v>
      </c>
      <c r="Z1981">
        <v>2.4063266000000001E-8</v>
      </c>
      <c r="AA1981">
        <f>_xlfn.XLOOKUP(Table4[[#This Row],[Column1]],Table2[Column1],Table2[Column3])</f>
        <v>2.4063266000000001E-8</v>
      </c>
      <c r="AB1981">
        <f>(Table4[[#This Row],[old flux]]-Table4[[#This Row],[Column3]])/Table4[[#This Row],[old flux]]</f>
        <v>0</v>
      </c>
    </row>
    <row r="1982" spans="6:28" hidden="1" x14ac:dyDescent="0.2">
      <c r="F1982" t="s">
        <v>7733</v>
      </c>
      <c r="G1982">
        <f>_xlfn.XLOOKUP(SUBSTITUTE(Table6[[#This Row],[rxn]],"'",""),Table1[rxnid2],Table1[kapp (1/h)],MEDIAN(Table1[kapp (1/h)]))</f>
        <v>24803.684102600713</v>
      </c>
      <c r="P1982" t="s">
        <v>3859</v>
      </c>
      <c r="Q1982" t="str">
        <f>SUBSTITUTE(Table3[[#This Row],[Column1]],"'","")</f>
        <v>RXN-2DHPt_c_m_REV-SPONT</v>
      </c>
      <c r="X1982" t="s">
        <v>5671</v>
      </c>
      <c r="Y1982" t="s">
        <v>415</v>
      </c>
      <c r="Z1982">
        <v>6.383083E-9</v>
      </c>
      <c r="AA1982" t="e">
        <f>_xlfn.XLOOKUP(Table4[[#This Row],[Column1]],Table2[Column1],Table2[Column3])</f>
        <v>#N/A</v>
      </c>
      <c r="AB1982" t="e">
        <f>(Table4[[#This Row],[old flux]]-Table4[[#This Row],[Column3]])/Table4[[#This Row],[old flux]]</f>
        <v>#N/A</v>
      </c>
    </row>
    <row r="1983" spans="6:28" hidden="1" x14ac:dyDescent="0.2">
      <c r="F1983" t="s">
        <v>7734</v>
      </c>
      <c r="G1983">
        <f>_xlfn.XLOOKUP(SUBSTITUTE(Table6[[#This Row],[rxn]],"'",""),Table1[rxnid2],Table1[kapp (1/h)],MEDIAN(Table1[kapp (1/h)]))</f>
        <v>24803.684102600713</v>
      </c>
      <c r="P1983" t="s">
        <v>3860</v>
      </c>
      <c r="Q1983" t="str">
        <f>SUBSTITUTE(Table3[[#This Row],[Column1]],"'","")</f>
        <v>RXN-3C3HMPt_c_e_FWD-SPONT</v>
      </c>
      <c r="X1983" t="s">
        <v>5672</v>
      </c>
      <c r="Y1983" t="s">
        <v>415</v>
      </c>
      <c r="Z1983">
        <v>3.6897220000000002E-9</v>
      </c>
      <c r="AA1983" t="e">
        <f>_xlfn.XLOOKUP(Table4[[#This Row],[Column1]],Table2[Column1],Table2[Column3])</f>
        <v>#N/A</v>
      </c>
      <c r="AB1983" t="e">
        <f>(Table4[[#This Row],[old flux]]-Table4[[#This Row],[Column3]])/Table4[[#This Row],[old flux]]</f>
        <v>#N/A</v>
      </c>
    </row>
    <row r="1984" spans="6:28" hidden="1" x14ac:dyDescent="0.2">
      <c r="F1984" t="s">
        <v>7735</v>
      </c>
      <c r="G1984">
        <f>_xlfn.XLOOKUP(SUBSTITUTE(Table6[[#This Row],[rxn]],"'",""),Table1[rxnid2],Table1[kapp (1/h)],MEDIAN(Table1[kapp (1/h)]))</f>
        <v>24803.684102600713</v>
      </c>
      <c r="P1984" t="s">
        <v>3861</v>
      </c>
      <c r="Q1984" t="str">
        <f>SUBSTITUTE(Table3[[#This Row],[Column1]],"'","")</f>
        <v>RXN-3C3HMPt_c_e_REV-SPONT</v>
      </c>
      <c r="X1984" t="s">
        <v>5673</v>
      </c>
      <c r="Y1984" t="s">
        <v>415</v>
      </c>
      <c r="Z1984">
        <v>7.3180300000000002E-10</v>
      </c>
      <c r="AA1984" t="e">
        <f>_xlfn.XLOOKUP(Table4[[#This Row],[Column1]],Table2[Column1],Table2[Column3])</f>
        <v>#N/A</v>
      </c>
      <c r="AB1984" t="e">
        <f>(Table4[[#This Row],[old flux]]-Table4[[#This Row],[Column3]])/Table4[[#This Row],[old flux]]</f>
        <v>#N/A</v>
      </c>
    </row>
    <row r="1985" spans="6:28" hidden="1" x14ac:dyDescent="0.2">
      <c r="F1985" t="s">
        <v>7736</v>
      </c>
      <c r="G1985">
        <f>_xlfn.XLOOKUP(SUBSTITUTE(Table6[[#This Row],[rxn]],"'",""),Table1[rxnid2],Table1[kapp (1/h)],MEDIAN(Table1[kapp (1/h)]))</f>
        <v>24803.684102600713</v>
      </c>
      <c r="P1985" t="s">
        <v>3862</v>
      </c>
      <c r="Q1985" t="str">
        <f>SUBSTITUTE(Table3[[#This Row],[Column1]],"'","")</f>
        <v>RXN-3C3HMPt_c_m_FWD-YKL120W</v>
      </c>
      <c r="X1985" t="s">
        <v>5674</v>
      </c>
      <c r="Y1985" t="s">
        <v>415</v>
      </c>
      <c r="Z1985">
        <v>3.198937E-9</v>
      </c>
      <c r="AA1985" t="e">
        <f>_xlfn.XLOOKUP(Table4[[#This Row],[Column1]],Table2[Column1],Table2[Column3])</f>
        <v>#N/A</v>
      </c>
      <c r="AB1985" t="e">
        <f>(Table4[[#This Row],[old flux]]-Table4[[#This Row],[Column3]])/Table4[[#This Row],[old flux]]</f>
        <v>#N/A</v>
      </c>
    </row>
    <row r="1986" spans="6:28" hidden="1" x14ac:dyDescent="0.2">
      <c r="F1986" t="s">
        <v>7737</v>
      </c>
      <c r="G1986">
        <f>_xlfn.XLOOKUP(SUBSTITUTE(Table6[[#This Row],[rxn]],"'",""),Table1[rxnid2],Table1[kapp (1/h)],MEDIAN(Table1[kapp (1/h)]))</f>
        <v>24803.684102600713</v>
      </c>
      <c r="P1986" t="s">
        <v>3863</v>
      </c>
      <c r="Q1986" t="str">
        <f>SUBSTITUTE(Table3[[#This Row],[Column1]],"'","")</f>
        <v>RXN-3C3HMPt_c_m_REV-YKL120W</v>
      </c>
      <c r="X1986" t="s">
        <v>1710</v>
      </c>
      <c r="Y1986" t="s">
        <v>415</v>
      </c>
      <c r="Z1986">
        <v>2.289704931E-5</v>
      </c>
      <c r="AA1986">
        <f>_xlfn.XLOOKUP(Table4[[#This Row],[Column1]],Table2[Column1],Table2[Column3])</f>
        <v>2.289704931E-5</v>
      </c>
      <c r="AB1986">
        <f>(Table4[[#This Row],[old flux]]-Table4[[#This Row],[Column3]])/Table4[[#This Row],[old flux]]</f>
        <v>0</v>
      </c>
    </row>
    <row r="1987" spans="6:28" hidden="1" x14ac:dyDescent="0.2">
      <c r="F1987" t="s">
        <v>7738</v>
      </c>
      <c r="G1987">
        <f>_xlfn.XLOOKUP(SUBSTITUTE(Table6[[#This Row],[rxn]],"'",""),Table1[rxnid2],Table1[kapp (1/h)],MEDIAN(Table1[kapp (1/h)]))</f>
        <v>24803.684102600713</v>
      </c>
      <c r="P1987" t="s">
        <v>3864</v>
      </c>
      <c r="Q1987" t="str">
        <f>SUBSTITUTE(Table3[[#This Row],[Column1]],"'","")</f>
        <v>RXN-2MBTOHt_c_e_FWD-SPONT</v>
      </c>
      <c r="X1987" t="s">
        <v>5675</v>
      </c>
      <c r="Y1987" t="s">
        <v>415</v>
      </c>
      <c r="Z1987">
        <v>8.5173300000000004E-10</v>
      </c>
      <c r="AA1987" t="e">
        <f>_xlfn.XLOOKUP(Table4[[#This Row],[Column1]],Table2[Column1],Table2[Column3])</f>
        <v>#N/A</v>
      </c>
      <c r="AB1987" t="e">
        <f>(Table4[[#This Row],[old flux]]-Table4[[#This Row],[Column3]])/Table4[[#This Row],[old flux]]</f>
        <v>#N/A</v>
      </c>
    </row>
    <row r="1988" spans="6:28" hidden="1" x14ac:dyDescent="0.2">
      <c r="F1988" t="s">
        <v>7739</v>
      </c>
      <c r="G1988">
        <f>_xlfn.XLOOKUP(SUBSTITUTE(Table6[[#This Row],[rxn]],"'",""),Table1[rxnid2],Table1[kapp (1/h)],MEDIAN(Table1[kapp (1/h)]))</f>
        <v>24803.684102600713</v>
      </c>
      <c r="P1988" t="s">
        <v>3865</v>
      </c>
      <c r="Q1988" t="str">
        <f>SUBSTITUTE(Table3[[#This Row],[Column1]],"'","")</f>
        <v>RXN-2MBTOHt_c_e_REV-SPONT</v>
      </c>
      <c r="X1988" t="s">
        <v>1711</v>
      </c>
      <c r="Y1988" t="s">
        <v>415</v>
      </c>
      <c r="Z1988">
        <v>6.4703050000000003E-8</v>
      </c>
      <c r="AA1988">
        <f>_xlfn.XLOOKUP(Table4[[#This Row],[Column1]],Table2[Column1],Table2[Column3])</f>
        <v>6.4703050000000003E-8</v>
      </c>
      <c r="AB1988">
        <f>(Table4[[#This Row],[old flux]]-Table4[[#This Row],[Column3]])/Table4[[#This Row],[old flux]]</f>
        <v>0</v>
      </c>
    </row>
    <row r="1989" spans="6:28" hidden="1" x14ac:dyDescent="0.2">
      <c r="F1989" t="s">
        <v>7740</v>
      </c>
      <c r="G1989">
        <f>_xlfn.XLOOKUP(SUBSTITUTE(Table6[[#This Row],[rxn]],"'",""),Table1[rxnid2],Table1[kapp (1/h)],MEDIAN(Table1[kapp (1/h)]))</f>
        <v>24803.684102600713</v>
      </c>
      <c r="P1989" t="s">
        <v>3866</v>
      </c>
      <c r="Q1989" t="str">
        <f>SUBSTITUTE(Table3[[#This Row],[Column1]],"'","")</f>
        <v>RXN-2MBTOHt_c_m_FWD-SPONT</v>
      </c>
      <c r="X1989" t="s">
        <v>5676</v>
      </c>
      <c r="Y1989" t="s">
        <v>415</v>
      </c>
      <c r="Z1989">
        <v>1.178771E-9</v>
      </c>
      <c r="AA1989" t="e">
        <f>_xlfn.XLOOKUP(Table4[[#This Row],[Column1]],Table2[Column1],Table2[Column3])</f>
        <v>#N/A</v>
      </c>
      <c r="AB1989" t="e">
        <f>(Table4[[#This Row],[old flux]]-Table4[[#This Row],[Column3]])/Table4[[#This Row],[old flux]]</f>
        <v>#N/A</v>
      </c>
    </row>
    <row r="1990" spans="6:28" hidden="1" x14ac:dyDescent="0.2">
      <c r="F1990" t="s">
        <v>7741</v>
      </c>
      <c r="G1990">
        <f>_xlfn.XLOOKUP(SUBSTITUTE(Table6[[#This Row],[rxn]],"'",""),Table1[rxnid2],Table1[kapp (1/h)],MEDIAN(Table1[kapp (1/h)]))</f>
        <v>24803.684102600713</v>
      </c>
      <c r="P1990" t="s">
        <v>3867</v>
      </c>
      <c r="Q1990" t="str">
        <f>SUBSTITUTE(Table3[[#This Row],[Column1]],"'","")</f>
        <v>RXN-2MBTOHt_c_m_REV-SPONT</v>
      </c>
      <c r="X1990" t="s">
        <v>1712</v>
      </c>
      <c r="Y1990" t="s">
        <v>415</v>
      </c>
      <c r="Z1990">
        <v>2.4405141500000002E-7</v>
      </c>
      <c r="AA1990">
        <f>_xlfn.XLOOKUP(Table4[[#This Row],[Column1]],Table2[Column1],Table2[Column3])</f>
        <v>2.4405141500000002E-7</v>
      </c>
      <c r="AB1990">
        <f>(Table4[[#This Row],[old flux]]-Table4[[#This Row],[Column3]])/Table4[[#This Row],[old flux]]</f>
        <v>0</v>
      </c>
    </row>
    <row r="1991" spans="6:28" hidden="1" x14ac:dyDescent="0.2">
      <c r="F1991" t="s">
        <v>7742</v>
      </c>
      <c r="G1991">
        <f>_xlfn.XLOOKUP(SUBSTITUTE(Table6[[#This Row],[rxn]],"'",""),Table1[rxnid2],Table1[kapp (1/h)],MEDIAN(Table1[kapp (1/h)]))</f>
        <v>24803.684102600713</v>
      </c>
      <c r="P1991" t="s">
        <v>3868</v>
      </c>
      <c r="Q1991" t="str">
        <f>SUBSTITUTE(Table3[[#This Row],[Column1]],"'","")</f>
        <v>RXN-2MBALDt_c_e_FWD-SPONT</v>
      </c>
      <c r="X1991" t="s">
        <v>1713</v>
      </c>
      <c r="Y1991" t="s">
        <v>415</v>
      </c>
      <c r="Z1991">
        <v>3.3636337999999999E-8</v>
      </c>
      <c r="AA1991">
        <f>_xlfn.XLOOKUP(Table4[[#This Row],[Column1]],Table2[Column1],Table2[Column3])</f>
        <v>3.3636337999999999E-8</v>
      </c>
      <c r="AB1991">
        <f>(Table4[[#This Row],[old flux]]-Table4[[#This Row],[Column3]])/Table4[[#This Row],[old flux]]</f>
        <v>0</v>
      </c>
    </row>
    <row r="1992" spans="6:28" hidden="1" x14ac:dyDescent="0.2">
      <c r="F1992" t="s">
        <v>7743</v>
      </c>
      <c r="G1992">
        <f>_xlfn.XLOOKUP(SUBSTITUTE(Table6[[#This Row],[rxn]],"'",""),Table1[rxnid2],Table1[kapp (1/h)],MEDIAN(Table1[kapp (1/h)]))</f>
        <v>24803.684102600713</v>
      </c>
      <c r="P1992" t="s">
        <v>3869</v>
      </c>
      <c r="Q1992" t="str">
        <f>SUBSTITUTE(Table3[[#This Row],[Column1]],"'","")</f>
        <v>RXN-2MBALDt_c_e_REV-SPONT</v>
      </c>
      <c r="X1992" t="s">
        <v>1714</v>
      </c>
      <c r="Y1992" t="s">
        <v>415</v>
      </c>
      <c r="Z1992">
        <v>1.5604856E-8</v>
      </c>
      <c r="AA1992">
        <f>_xlfn.XLOOKUP(Table4[[#This Row],[Column1]],Table2[Column1],Table2[Column3])</f>
        <v>1.5604856E-8</v>
      </c>
      <c r="AB1992">
        <f>(Table4[[#This Row],[old flux]]-Table4[[#This Row],[Column3]])/Table4[[#This Row],[old flux]]</f>
        <v>0</v>
      </c>
    </row>
    <row r="1993" spans="6:28" hidden="1" x14ac:dyDescent="0.2">
      <c r="F1993" t="s">
        <v>7744</v>
      </c>
      <c r="G1993">
        <f>_xlfn.XLOOKUP(SUBSTITUTE(Table6[[#This Row],[rxn]],"'",""),Table1[rxnid2],Table1[kapp (1/h)],MEDIAN(Table1[kapp (1/h)]))</f>
        <v>24803.684102600713</v>
      </c>
      <c r="P1993" t="s">
        <v>3870</v>
      </c>
      <c r="Q1993" t="str">
        <f>SUBSTITUTE(Table3[[#This Row],[Column1]],"'","")</f>
        <v>RXN-2MBALDt_c_m_FWD-SPONT</v>
      </c>
      <c r="X1993" t="s">
        <v>1715</v>
      </c>
      <c r="Y1993" t="s">
        <v>415</v>
      </c>
      <c r="Z1993">
        <v>1.3033960699999999E-7</v>
      </c>
      <c r="AA1993">
        <f>_xlfn.XLOOKUP(Table4[[#This Row],[Column1]],Table2[Column1],Table2[Column3])</f>
        <v>1.3033960699999999E-7</v>
      </c>
      <c r="AB1993">
        <f>(Table4[[#This Row],[old flux]]-Table4[[#This Row],[Column3]])/Table4[[#This Row],[old flux]]</f>
        <v>0</v>
      </c>
    </row>
    <row r="1994" spans="6:28" hidden="1" x14ac:dyDescent="0.2">
      <c r="F1994" t="s">
        <v>7745</v>
      </c>
      <c r="G1994">
        <f>_xlfn.XLOOKUP(SUBSTITUTE(Table6[[#This Row],[rxn]],"'",""),Table1[rxnid2],Table1[kapp (1/h)],MEDIAN(Table1[kapp (1/h)]))</f>
        <v>24803.684102600713</v>
      </c>
      <c r="P1994" t="s">
        <v>3871</v>
      </c>
      <c r="Q1994" t="str">
        <f>SUBSTITUTE(Table3[[#This Row],[Column1]],"'","")</f>
        <v>RXN-2MBALDt_c_m_REV-SPONT</v>
      </c>
      <c r="X1994" t="s">
        <v>5677</v>
      </c>
      <c r="Y1994" t="s">
        <v>415</v>
      </c>
      <c r="Z1994">
        <v>6.8012349999999996E-9</v>
      </c>
      <c r="AA1994" t="e">
        <f>_xlfn.XLOOKUP(Table4[[#This Row],[Column1]],Table2[Column1],Table2[Column3])</f>
        <v>#N/A</v>
      </c>
      <c r="AB1994" t="e">
        <f>(Table4[[#This Row],[old flux]]-Table4[[#This Row],[Column3]])/Table4[[#This Row],[old flux]]</f>
        <v>#N/A</v>
      </c>
    </row>
    <row r="1995" spans="6:28" hidden="1" x14ac:dyDescent="0.2">
      <c r="F1995" t="s">
        <v>7746</v>
      </c>
      <c r="G1995">
        <f>_xlfn.XLOOKUP(SUBSTITUTE(Table6[[#This Row],[rxn]],"'",""),Table1[rxnid2],Table1[kapp (1/h)],MEDIAN(Table1[kapp (1/h)]))</f>
        <v>24803.684102600713</v>
      </c>
      <c r="P1995" t="s">
        <v>3872</v>
      </c>
      <c r="Q1995" t="str">
        <f>SUBSTITUTE(Table3[[#This Row],[Column1]],"'","")</f>
        <v>RXN-IBTALDt_c_e_FWD-SPONT</v>
      </c>
      <c r="X1995" t="s">
        <v>5678</v>
      </c>
      <c r="Y1995" t="s">
        <v>415</v>
      </c>
      <c r="Z1995">
        <v>4.4849690000000002E-9</v>
      </c>
      <c r="AA1995" t="e">
        <f>_xlfn.XLOOKUP(Table4[[#This Row],[Column1]],Table2[Column1],Table2[Column3])</f>
        <v>#N/A</v>
      </c>
      <c r="AB1995" t="e">
        <f>(Table4[[#This Row],[old flux]]-Table4[[#This Row],[Column3]])/Table4[[#This Row],[old flux]]</f>
        <v>#N/A</v>
      </c>
    </row>
    <row r="1996" spans="6:28" hidden="1" x14ac:dyDescent="0.2">
      <c r="F1996" t="s">
        <v>7747</v>
      </c>
      <c r="G1996">
        <f>_xlfn.XLOOKUP(SUBSTITUTE(Table6[[#This Row],[rxn]],"'",""),Table1[rxnid2],Table1[kapp (1/h)],MEDIAN(Table1[kapp (1/h)]))</f>
        <v>24803.684102600713</v>
      </c>
      <c r="P1996" t="s">
        <v>3873</v>
      </c>
      <c r="Q1996" t="str">
        <f>SUBSTITUTE(Table3[[#This Row],[Column1]],"'","")</f>
        <v>RXN-IBTALDt_c_e_REV-SPONT</v>
      </c>
      <c r="X1996" t="s">
        <v>1716</v>
      </c>
      <c r="Y1996" t="s">
        <v>415</v>
      </c>
      <c r="Z1996">
        <v>2.4953279000000001E-8</v>
      </c>
      <c r="AA1996">
        <f>_xlfn.XLOOKUP(Table4[[#This Row],[Column1]],Table2[Column1],Table2[Column3])</f>
        <v>2.4953279000000001E-8</v>
      </c>
      <c r="AB1996">
        <f>(Table4[[#This Row],[old flux]]-Table4[[#This Row],[Column3]])/Table4[[#This Row],[old flux]]</f>
        <v>0</v>
      </c>
    </row>
    <row r="1997" spans="6:28" hidden="1" x14ac:dyDescent="0.2">
      <c r="F1997" t="s">
        <v>7748</v>
      </c>
      <c r="G1997">
        <f>_xlfn.XLOOKUP(SUBSTITUTE(Table6[[#This Row],[rxn]],"'",""),Table1[rxnid2],Table1[kapp (1/h)],MEDIAN(Table1[kapp (1/h)]))</f>
        <v>24803.684102600713</v>
      </c>
      <c r="P1997" t="s">
        <v>3874</v>
      </c>
      <c r="Q1997" t="str">
        <f>SUBSTITUTE(Table3[[#This Row],[Column1]],"'","")</f>
        <v>RXN-IBTALDt_c_m_FWD-SPONT</v>
      </c>
      <c r="X1997" t="s">
        <v>1717</v>
      </c>
      <c r="Y1997" t="s">
        <v>415</v>
      </c>
      <c r="Z1997">
        <v>3.2433124000000003E-8</v>
      </c>
      <c r="AA1997">
        <f>_xlfn.XLOOKUP(Table4[[#This Row],[Column1]],Table2[Column1],Table2[Column3])</f>
        <v>3.2433124000000003E-8</v>
      </c>
      <c r="AB1997">
        <f>(Table4[[#This Row],[old flux]]-Table4[[#This Row],[Column3]])/Table4[[#This Row],[old flux]]</f>
        <v>0</v>
      </c>
    </row>
    <row r="1998" spans="6:28" hidden="1" x14ac:dyDescent="0.2">
      <c r="F1998" t="s">
        <v>7749</v>
      </c>
      <c r="G1998">
        <f>_xlfn.XLOOKUP(SUBSTITUTE(Table6[[#This Row],[rxn]],"'",""),Table1[rxnid2],Table1[kapp (1/h)],MEDIAN(Table1[kapp (1/h)]))</f>
        <v>24803.684102600713</v>
      </c>
      <c r="P1998" t="s">
        <v>3875</v>
      </c>
      <c r="Q1998" t="str">
        <f>SUBSTITUTE(Table3[[#This Row],[Column1]],"'","")</f>
        <v>RXN-IBTALDt_c_m_REV-SPONT</v>
      </c>
      <c r="X1998" t="s">
        <v>5679</v>
      </c>
      <c r="Y1998" t="s">
        <v>415</v>
      </c>
      <c r="Z1998">
        <v>5.02539E-10</v>
      </c>
      <c r="AA1998" t="e">
        <f>_xlfn.XLOOKUP(Table4[[#This Row],[Column1]],Table2[Column1],Table2[Column3])</f>
        <v>#N/A</v>
      </c>
      <c r="AB1998" t="e">
        <f>(Table4[[#This Row],[old flux]]-Table4[[#This Row],[Column3]])/Table4[[#This Row],[old flux]]</f>
        <v>#N/A</v>
      </c>
    </row>
    <row r="1999" spans="6:28" hidden="1" x14ac:dyDescent="0.2">
      <c r="F1999" t="s">
        <v>7750</v>
      </c>
      <c r="G1999">
        <f>_xlfn.XLOOKUP(SUBSTITUTE(Table6[[#This Row],[rxn]],"'",""),Table1[rxnid2],Table1[kapp (1/h)],MEDIAN(Table1[kapp (1/h)]))</f>
        <v>24803.684102600713</v>
      </c>
      <c r="P1999" t="s">
        <v>3876</v>
      </c>
      <c r="Q1999" t="str">
        <f>SUBSTITUTE(Table3[[#This Row],[Column1]],"'","")</f>
        <v>RXN-2OBUTt_c_m_FWD-SPONT</v>
      </c>
      <c r="X1999" t="s">
        <v>1718</v>
      </c>
      <c r="Y1999" t="s">
        <v>415</v>
      </c>
      <c r="Z1999">
        <v>3.1775845E-8</v>
      </c>
      <c r="AA1999">
        <f>_xlfn.XLOOKUP(Table4[[#This Row],[Column1]],Table2[Column1],Table2[Column3])</f>
        <v>3.1775845E-8</v>
      </c>
      <c r="AB1999">
        <f>(Table4[[#This Row],[old flux]]-Table4[[#This Row],[Column3]])/Table4[[#This Row],[old flux]]</f>
        <v>0</v>
      </c>
    </row>
    <row r="2000" spans="6:28" hidden="1" x14ac:dyDescent="0.2">
      <c r="F2000" t="s">
        <v>7751</v>
      </c>
      <c r="G2000">
        <f>_xlfn.XLOOKUP(SUBSTITUTE(Table6[[#This Row],[rxn]],"'",""),Table1[rxnid2],Table1[kapp (1/h)],MEDIAN(Table1[kapp (1/h)]))</f>
        <v>24803.684102600713</v>
      </c>
      <c r="P2000" t="s">
        <v>3877</v>
      </c>
      <c r="Q2000" t="str">
        <f>SUBSTITUTE(Table3[[#This Row],[Column1]],"'","")</f>
        <v>RXN-2OBUTt_c_m_REV-SPONT</v>
      </c>
      <c r="X2000" t="s">
        <v>1719</v>
      </c>
      <c r="Y2000" t="s">
        <v>415</v>
      </c>
      <c r="Z2000">
        <v>3.7408469999999997E-8</v>
      </c>
      <c r="AA2000">
        <f>_xlfn.XLOOKUP(Table4[[#This Row],[Column1]],Table2[Column1],Table2[Column3])</f>
        <v>3.7408469999999997E-8</v>
      </c>
      <c r="AB2000">
        <f>(Table4[[#This Row],[old flux]]-Table4[[#This Row],[Column3]])/Table4[[#This Row],[old flux]]</f>
        <v>0</v>
      </c>
    </row>
    <row r="2001" spans="6:28" hidden="1" x14ac:dyDescent="0.2">
      <c r="F2001" t="s">
        <v>7752</v>
      </c>
      <c r="G2001">
        <f>_xlfn.XLOOKUP(SUBSTITUTE(Table6[[#This Row],[rxn]],"'",""),Table1[rxnid2],Table1[kapp (1/h)],MEDIAN(Table1[kapp (1/h)]))</f>
        <v>24803.684102600713</v>
      </c>
      <c r="P2001" t="s">
        <v>3878</v>
      </c>
      <c r="Q2001" t="str">
        <f>SUBSTITUTE(Table3[[#This Row],[Column1]],"'","")</f>
        <v>RXN-AKGt_c_n_FWD-SPONT</v>
      </c>
      <c r="X2001" t="s">
        <v>5680</v>
      </c>
      <c r="Y2001" t="s">
        <v>415</v>
      </c>
      <c r="Z2001">
        <v>9.5815239999999998E-9</v>
      </c>
      <c r="AA2001" t="e">
        <f>_xlfn.XLOOKUP(Table4[[#This Row],[Column1]],Table2[Column1],Table2[Column3])</f>
        <v>#N/A</v>
      </c>
      <c r="AB2001" t="e">
        <f>(Table4[[#This Row],[old flux]]-Table4[[#This Row],[Column3]])/Table4[[#This Row],[old flux]]</f>
        <v>#N/A</v>
      </c>
    </row>
    <row r="2002" spans="6:28" hidden="1" x14ac:dyDescent="0.2">
      <c r="F2002" t="s">
        <v>7753</v>
      </c>
      <c r="G2002">
        <f>_xlfn.XLOOKUP(SUBSTITUTE(Table6[[#This Row],[rxn]],"'",""),Table1[rxnid2],Table1[kapp (1/h)],MEDIAN(Table1[kapp (1/h)]))</f>
        <v>24803.684102600713</v>
      </c>
      <c r="P2002" t="s">
        <v>3879</v>
      </c>
      <c r="Q2002" t="str">
        <f>SUBSTITUTE(Table3[[#This Row],[Column1]],"'","")</f>
        <v>RXN-AKGt_c_n_REV-SPONT</v>
      </c>
      <c r="X2002" t="s">
        <v>1720</v>
      </c>
      <c r="Y2002" t="s">
        <v>415</v>
      </c>
      <c r="Z2002">
        <v>2.8442392E-8</v>
      </c>
      <c r="AA2002">
        <f>_xlfn.XLOOKUP(Table4[[#This Row],[Column1]],Table2[Column1],Table2[Column3])</f>
        <v>2.8442392E-8</v>
      </c>
      <c r="AB2002">
        <f>(Table4[[#This Row],[old flux]]-Table4[[#This Row],[Column3]])/Table4[[#This Row],[old flux]]</f>
        <v>0</v>
      </c>
    </row>
    <row r="2003" spans="6:28" hidden="1" x14ac:dyDescent="0.2">
      <c r="F2003" t="s">
        <v>7754</v>
      </c>
      <c r="G2003">
        <f>_xlfn.XLOOKUP(SUBSTITUTE(Table6[[#This Row],[rxn]],"'",""),Table1[rxnid2],Table1[kapp (1/h)],MEDIAN(Table1[kapp (1/h)]))</f>
        <v>24803.684102600713</v>
      </c>
      <c r="P2003" t="s">
        <v>3880</v>
      </c>
      <c r="Q2003" t="str">
        <f>SUBSTITUTE(Table3[[#This Row],[Column1]],"'","")</f>
        <v>RXN-AKGt_c_e_FWD-SPONT</v>
      </c>
      <c r="X2003" t="s">
        <v>1721</v>
      </c>
      <c r="Y2003" t="s">
        <v>415</v>
      </c>
      <c r="Z2003">
        <v>1.3098715000000001E-8</v>
      </c>
      <c r="AA2003">
        <f>_xlfn.XLOOKUP(Table4[[#This Row],[Column1]],Table2[Column1],Table2[Column3])</f>
        <v>1.3098715000000001E-8</v>
      </c>
      <c r="AB2003">
        <f>(Table4[[#This Row],[old flux]]-Table4[[#This Row],[Column3]])/Table4[[#This Row],[old flux]]</f>
        <v>0</v>
      </c>
    </row>
    <row r="2004" spans="6:28" hidden="1" x14ac:dyDescent="0.2">
      <c r="F2004" t="s">
        <v>7755</v>
      </c>
      <c r="G2004">
        <f>_xlfn.XLOOKUP(SUBSTITUTE(Table6[[#This Row],[rxn]],"'",""),Table1[rxnid2],Table1[kapp (1/h)],MEDIAN(Table1[kapp (1/h)]))</f>
        <v>24803.684102600713</v>
      </c>
      <c r="P2004" t="s">
        <v>3881</v>
      </c>
      <c r="Q2004" t="str">
        <f>SUBSTITUTE(Table3[[#This Row],[Column1]],"'","")</f>
        <v>RXN-AKGt_c_e_REV-SPONT</v>
      </c>
      <c r="X2004" t="s">
        <v>1722</v>
      </c>
      <c r="Y2004" t="s">
        <v>415</v>
      </c>
      <c r="Z2004">
        <v>2.3391303000000001E-8</v>
      </c>
      <c r="AA2004">
        <f>_xlfn.XLOOKUP(Table4[[#This Row],[Column1]],Table2[Column1],Table2[Column3])</f>
        <v>2.3391303000000001E-8</v>
      </c>
      <c r="AB2004">
        <f>(Table4[[#This Row],[old flux]]-Table4[[#This Row],[Column3]])/Table4[[#This Row],[old flux]]</f>
        <v>0</v>
      </c>
    </row>
    <row r="2005" spans="6:28" hidden="1" x14ac:dyDescent="0.2">
      <c r="F2005" t="s">
        <v>7756</v>
      </c>
      <c r="G2005">
        <f>_xlfn.XLOOKUP(SUBSTITUTE(Table6[[#This Row],[rxn]],"'",""),Table1[rxnid2],Table1[kapp (1/h)],MEDIAN(Table1[kapp (1/h)]))</f>
        <v>24803.684102600713</v>
      </c>
      <c r="P2005" t="s">
        <v>3882</v>
      </c>
      <c r="Q2005" t="str">
        <f>SUBSTITUTE(Table3[[#This Row],[Column1]],"'","")</f>
        <v>RXN-2PHETOHt_c_e_FWD-SPONT</v>
      </c>
      <c r="X2005" t="s">
        <v>1723</v>
      </c>
      <c r="Y2005" t="s">
        <v>415</v>
      </c>
      <c r="Z2005">
        <v>2.8655660800000002E-7</v>
      </c>
      <c r="AA2005">
        <f>_xlfn.XLOOKUP(Table4[[#This Row],[Column1]],Table2[Column1],Table2[Column3])</f>
        <v>2.8655660800000002E-7</v>
      </c>
      <c r="AB2005">
        <f>(Table4[[#This Row],[old flux]]-Table4[[#This Row],[Column3]])/Table4[[#This Row],[old flux]]</f>
        <v>0</v>
      </c>
    </row>
    <row r="2006" spans="6:28" hidden="1" x14ac:dyDescent="0.2">
      <c r="F2006" t="s">
        <v>7757</v>
      </c>
      <c r="G2006">
        <f>_xlfn.XLOOKUP(SUBSTITUTE(Table6[[#This Row],[rxn]],"'",""),Table1[rxnid2],Table1[kapp (1/h)],MEDIAN(Table1[kapp (1/h)]))</f>
        <v>24803.684102600713</v>
      </c>
      <c r="P2006" t="s">
        <v>3883</v>
      </c>
      <c r="Q2006" t="str">
        <f>SUBSTITUTE(Table3[[#This Row],[Column1]],"'","")</f>
        <v>RXN-2PHETOHt_c_e_REV-SPONT</v>
      </c>
      <c r="X2006" t="s">
        <v>5681</v>
      </c>
      <c r="Y2006" t="s">
        <v>415</v>
      </c>
      <c r="Z2006">
        <v>4.7873229999999997E-9</v>
      </c>
      <c r="AA2006" t="e">
        <f>_xlfn.XLOOKUP(Table4[[#This Row],[Column1]],Table2[Column1],Table2[Column3])</f>
        <v>#N/A</v>
      </c>
      <c r="AB2006" t="e">
        <f>(Table4[[#This Row],[old flux]]-Table4[[#This Row],[Column3]])/Table4[[#This Row],[old flux]]</f>
        <v>#N/A</v>
      </c>
    </row>
    <row r="2007" spans="6:28" hidden="1" x14ac:dyDescent="0.2">
      <c r="F2007" t="s">
        <v>7758</v>
      </c>
      <c r="G2007">
        <f>_xlfn.XLOOKUP(SUBSTITUTE(Table6[[#This Row],[rxn]],"'",""),Table1[rxnid2],Table1[kapp (1/h)],MEDIAN(Table1[kapp (1/h)]))</f>
        <v>24803.684102600713</v>
      </c>
      <c r="P2007" t="s">
        <v>3884</v>
      </c>
      <c r="Q2007" t="str">
        <f>SUBSTITUTE(Table3[[#This Row],[Column1]],"'","")</f>
        <v>RXN-2PHETOHt_c_m_FWD-SPONT</v>
      </c>
      <c r="X2007" t="s">
        <v>1724</v>
      </c>
      <c r="Y2007" t="s">
        <v>415</v>
      </c>
      <c r="Z2007">
        <v>4.9978806399999997E-7</v>
      </c>
      <c r="AA2007">
        <f>_xlfn.XLOOKUP(Table4[[#This Row],[Column1]],Table2[Column1],Table2[Column3])</f>
        <v>4.9978806399999997E-7</v>
      </c>
      <c r="AB2007">
        <f>(Table4[[#This Row],[old flux]]-Table4[[#This Row],[Column3]])/Table4[[#This Row],[old flux]]</f>
        <v>0</v>
      </c>
    </row>
    <row r="2008" spans="6:28" hidden="1" x14ac:dyDescent="0.2">
      <c r="F2008" t="s">
        <v>7759</v>
      </c>
      <c r="G2008">
        <f>_xlfn.XLOOKUP(SUBSTITUTE(Table6[[#This Row],[rxn]],"'",""),Table1[rxnid2],Table1[kapp (1/h)],MEDIAN(Table1[kapp (1/h)]))</f>
        <v>24803.684102600713</v>
      </c>
      <c r="P2008" t="s">
        <v>3885</v>
      </c>
      <c r="Q2008" t="str">
        <f>SUBSTITUTE(Table3[[#This Row],[Column1]],"'","")</f>
        <v>RXN-2PHETOHt_c_m_REV-SPONT</v>
      </c>
      <c r="X2008" t="s">
        <v>1725</v>
      </c>
      <c r="Y2008" t="s">
        <v>415</v>
      </c>
      <c r="Z2008">
        <v>6.4749733999999995E-8</v>
      </c>
      <c r="AA2008">
        <f>_xlfn.XLOOKUP(Table4[[#This Row],[Column1]],Table2[Column1],Table2[Column3])</f>
        <v>6.4749733999999995E-8</v>
      </c>
      <c r="AB2008">
        <f>(Table4[[#This Row],[old flux]]-Table4[[#This Row],[Column3]])/Table4[[#This Row],[old flux]]</f>
        <v>0</v>
      </c>
    </row>
    <row r="2009" spans="6:28" hidden="1" x14ac:dyDescent="0.2">
      <c r="F2009" t="s">
        <v>7760</v>
      </c>
      <c r="G2009">
        <f>_xlfn.XLOOKUP(SUBSTITUTE(Table6[[#This Row],[rxn]],"'",""),Table1[rxnid2],Table1[kapp (1/h)],MEDIAN(Table1[kapp (1/h)]))</f>
        <v>24803.684102600713</v>
      </c>
      <c r="P2009" t="s">
        <v>3886</v>
      </c>
      <c r="Q2009" t="str">
        <f>SUBSTITUTE(Table3[[#This Row],[Column1]],"'","")</f>
        <v>RXN-3C4MOPt_c_m_FWD-SPONT</v>
      </c>
      <c r="X2009" t="s">
        <v>5682</v>
      </c>
      <c r="Y2009" t="s">
        <v>415</v>
      </c>
      <c r="Z2009">
        <v>4.8439070000000004E-9</v>
      </c>
      <c r="AA2009" t="e">
        <f>_xlfn.XLOOKUP(Table4[[#This Row],[Column1]],Table2[Column1],Table2[Column3])</f>
        <v>#N/A</v>
      </c>
      <c r="AB2009" t="e">
        <f>(Table4[[#This Row],[old flux]]-Table4[[#This Row],[Column3]])/Table4[[#This Row],[old flux]]</f>
        <v>#N/A</v>
      </c>
    </row>
    <row r="2010" spans="6:28" hidden="1" x14ac:dyDescent="0.2">
      <c r="F2010" t="s">
        <v>7761</v>
      </c>
      <c r="G2010">
        <f>_xlfn.XLOOKUP(SUBSTITUTE(Table6[[#This Row],[rxn]],"'",""),Table1[rxnid2],Table1[kapp (1/h)],MEDIAN(Table1[kapp (1/h)]))</f>
        <v>24803.684102600713</v>
      </c>
      <c r="P2010" t="s">
        <v>3887</v>
      </c>
      <c r="Q2010" t="str">
        <f>SUBSTITUTE(Table3[[#This Row],[Column1]],"'","")</f>
        <v>RXN-3C4MOPt_c_m_REV-SPONT</v>
      </c>
      <c r="X2010" t="s">
        <v>1726</v>
      </c>
      <c r="Y2010" t="s">
        <v>415</v>
      </c>
      <c r="Z2010">
        <v>1.0450627000000001E-8</v>
      </c>
      <c r="AA2010">
        <f>_xlfn.XLOOKUP(Table4[[#This Row],[Column1]],Table2[Column1],Table2[Column3])</f>
        <v>1.0450627000000001E-8</v>
      </c>
      <c r="AB2010">
        <f>(Table4[[#This Row],[old flux]]-Table4[[#This Row],[Column3]])/Table4[[#This Row],[old flux]]</f>
        <v>0</v>
      </c>
    </row>
    <row r="2011" spans="6:28" hidden="1" x14ac:dyDescent="0.2">
      <c r="F2011" t="s">
        <v>7762</v>
      </c>
      <c r="G2011">
        <f>_xlfn.XLOOKUP(SUBSTITUTE(Table6[[#This Row],[rxn]],"'",""),Table1[rxnid2],Table1[kapp (1/h)],MEDIAN(Table1[kapp (1/h)]))</f>
        <v>24803.684102600713</v>
      </c>
      <c r="P2011" t="s">
        <v>3888</v>
      </c>
      <c r="Q2011" t="str">
        <f>SUBSTITUTE(Table3[[#This Row],[Column1]],"'","")</f>
        <v>RXN-3MOPt_c_m_FWD-SPONT</v>
      </c>
      <c r="X2011" t="s">
        <v>5683</v>
      </c>
      <c r="Y2011" t="s">
        <v>415</v>
      </c>
      <c r="Z2011">
        <v>4.4626179999999998E-9</v>
      </c>
      <c r="AA2011" t="e">
        <f>_xlfn.XLOOKUP(Table4[[#This Row],[Column1]],Table2[Column1],Table2[Column3])</f>
        <v>#N/A</v>
      </c>
      <c r="AB2011" t="e">
        <f>(Table4[[#This Row],[old flux]]-Table4[[#This Row],[Column3]])/Table4[[#This Row],[old flux]]</f>
        <v>#N/A</v>
      </c>
    </row>
    <row r="2012" spans="6:28" hidden="1" x14ac:dyDescent="0.2">
      <c r="F2012" t="s">
        <v>7763</v>
      </c>
      <c r="G2012">
        <f>_xlfn.XLOOKUP(SUBSTITUTE(Table6[[#This Row],[rxn]],"'",""),Table1[rxnid2],Table1[kapp (1/h)],MEDIAN(Table1[kapp (1/h)]))</f>
        <v>24803.684102600713</v>
      </c>
      <c r="P2012" t="s">
        <v>3889</v>
      </c>
      <c r="Q2012" t="str">
        <f>SUBSTITUTE(Table3[[#This Row],[Column1]],"'","")</f>
        <v>RXN-3MOPt_c_m_REV-SPONT</v>
      </c>
      <c r="X2012" t="s">
        <v>1727</v>
      </c>
      <c r="Y2012" t="s">
        <v>415</v>
      </c>
      <c r="Z2012">
        <v>9.6763946999999998E-8</v>
      </c>
      <c r="AA2012">
        <f>_xlfn.XLOOKUP(Table4[[#This Row],[Column1]],Table2[Column1],Table2[Column3])</f>
        <v>9.6763946999999998E-8</v>
      </c>
      <c r="AB2012">
        <f>(Table4[[#This Row],[old flux]]-Table4[[#This Row],[Column3]])/Table4[[#This Row],[old flux]]</f>
        <v>0</v>
      </c>
    </row>
    <row r="2013" spans="6:28" hidden="1" x14ac:dyDescent="0.2">
      <c r="F2013" t="s">
        <v>7764</v>
      </c>
      <c r="G2013">
        <f>_xlfn.XLOOKUP(SUBSTITUTE(Table6[[#This Row],[rxn]],"'",""),Table1[rxnid2],Table1[kapp (1/h)],MEDIAN(Table1[kapp (1/h)]))</f>
        <v>24803.684102600713</v>
      </c>
      <c r="P2013" t="s">
        <v>3890</v>
      </c>
      <c r="Q2013" t="str">
        <f>SUBSTITUTE(Table3[[#This Row],[Column1]],"'","")</f>
        <v>RXN-3MOPt_c_e_FWD-SPONT</v>
      </c>
      <c r="X2013" t="s">
        <v>5684</v>
      </c>
      <c r="Y2013" t="s">
        <v>415</v>
      </c>
      <c r="Z2013">
        <v>6.146031E-9</v>
      </c>
      <c r="AA2013" t="e">
        <f>_xlfn.XLOOKUP(Table4[[#This Row],[Column1]],Table2[Column1],Table2[Column3])</f>
        <v>#N/A</v>
      </c>
      <c r="AB2013" t="e">
        <f>(Table4[[#This Row],[old flux]]-Table4[[#This Row],[Column3]])/Table4[[#This Row],[old flux]]</f>
        <v>#N/A</v>
      </c>
    </row>
    <row r="2014" spans="6:28" hidden="1" x14ac:dyDescent="0.2">
      <c r="F2014" t="s">
        <v>7765</v>
      </c>
      <c r="G2014">
        <f>_xlfn.XLOOKUP(SUBSTITUTE(Table6[[#This Row],[rxn]],"'",""),Table1[rxnid2],Table1[kapp (1/h)],MEDIAN(Table1[kapp (1/h)]))</f>
        <v>24803.684102600713</v>
      </c>
      <c r="P2014" t="s">
        <v>3891</v>
      </c>
      <c r="Q2014" t="str">
        <f>SUBSTITUTE(Table3[[#This Row],[Column1]],"'","")</f>
        <v>RXN-3MOPt_c_e_REV-SPONT</v>
      </c>
      <c r="X2014" t="s">
        <v>1728</v>
      </c>
      <c r="Y2014" t="s">
        <v>415</v>
      </c>
      <c r="Z2014">
        <v>3.7635413000000002E-8</v>
      </c>
      <c r="AA2014">
        <f>_xlfn.XLOOKUP(Table4[[#This Row],[Column1]],Table2[Column1],Table2[Column3])</f>
        <v>3.7635413000000002E-8</v>
      </c>
      <c r="AB2014">
        <f>(Table4[[#This Row],[old flux]]-Table4[[#This Row],[Column3]])/Table4[[#This Row],[old flux]]</f>
        <v>0</v>
      </c>
    </row>
    <row r="2015" spans="6:28" hidden="1" x14ac:dyDescent="0.2">
      <c r="F2015" t="s">
        <v>7766</v>
      </c>
      <c r="G2015">
        <f>_xlfn.XLOOKUP(SUBSTITUTE(Table6[[#This Row],[rxn]],"'",""),Table1[rxnid2],Table1[kapp (1/h)],MEDIAN(Table1[kapp (1/h)]))</f>
        <v>24803.684102600713</v>
      </c>
      <c r="P2015" t="s">
        <v>3892</v>
      </c>
      <c r="Q2015" t="str">
        <f>SUBSTITUTE(Table3[[#This Row],[Column1]],"'","")</f>
        <v>RXN-3MBALDt_c_e_FWD-SPONT</v>
      </c>
      <c r="X2015" t="s">
        <v>1729</v>
      </c>
      <c r="Y2015" t="s">
        <v>415</v>
      </c>
      <c r="Z2015">
        <v>7.4224912000000003E-8</v>
      </c>
      <c r="AA2015">
        <f>_xlfn.XLOOKUP(Table4[[#This Row],[Column1]],Table2[Column1],Table2[Column3])</f>
        <v>7.4224912000000003E-8</v>
      </c>
      <c r="AB2015">
        <f>(Table4[[#This Row],[old flux]]-Table4[[#This Row],[Column3]])/Table4[[#This Row],[old flux]]</f>
        <v>0</v>
      </c>
    </row>
    <row r="2016" spans="6:28" hidden="1" x14ac:dyDescent="0.2">
      <c r="F2016" t="s">
        <v>7767</v>
      </c>
      <c r="G2016">
        <f>_xlfn.XLOOKUP(SUBSTITUTE(Table6[[#This Row],[rxn]],"'",""),Table1[rxnid2],Table1[kapp (1/h)],MEDIAN(Table1[kapp (1/h)]))</f>
        <v>24803.684102600713</v>
      </c>
      <c r="P2016" t="s">
        <v>3893</v>
      </c>
      <c r="Q2016" t="str">
        <f>SUBSTITUTE(Table3[[#This Row],[Column1]],"'","")</f>
        <v>RXN-3MBALDt_c_e_REV-SPONT</v>
      </c>
      <c r="X2016" t="s">
        <v>1730</v>
      </c>
      <c r="Y2016" t="s">
        <v>415</v>
      </c>
      <c r="Z2016">
        <v>1.8477305999999999E-8</v>
      </c>
      <c r="AA2016">
        <f>_xlfn.XLOOKUP(Table4[[#This Row],[Column1]],Table2[Column1],Table2[Column3])</f>
        <v>1.8477305999999999E-8</v>
      </c>
      <c r="AB2016">
        <f>(Table4[[#This Row],[old flux]]-Table4[[#This Row],[Column3]])/Table4[[#This Row],[old flux]]</f>
        <v>0</v>
      </c>
    </row>
    <row r="2017" spans="6:28" hidden="1" x14ac:dyDescent="0.2">
      <c r="F2017" t="s">
        <v>7768</v>
      </c>
      <c r="G2017">
        <f>_xlfn.XLOOKUP(SUBSTITUTE(Table6[[#This Row],[rxn]],"'",""),Table1[rxnid2],Table1[kapp (1/h)],MEDIAN(Table1[kapp (1/h)]))</f>
        <v>24803.684102600713</v>
      </c>
      <c r="P2017" t="s">
        <v>3894</v>
      </c>
      <c r="Q2017" t="str">
        <f>SUBSTITUTE(Table3[[#This Row],[Column1]],"'","")</f>
        <v>RXN-3MBALDt_c_m_FWD-SPONT</v>
      </c>
      <c r="X2017" t="s">
        <v>1731</v>
      </c>
      <c r="Y2017" t="s">
        <v>415</v>
      </c>
      <c r="Z2017">
        <v>2.0769682699999999E-7</v>
      </c>
      <c r="AA2017">
        <f>_xlfn.XLOOKUP(Table4[[#This Row],[Column1]],Table2[Column1],Table2[Column3])</f>
        <v>2.0769682699999999E-7</v>
      </c>
      <c r="AB2017">
        <f>(Table4[[#This Row],[old flux]]-Table4[[#This Row],[Column3]])/Table4[[#This Row],[old flux]]</f>
        <v>0</v>
      </c>
    </row>
    <row r="2018" spans="6:28" hidden="1" x14ac:dyDescent="0.2">
      <c r="F2018" t="s">
        <v>7769</v>
      </c>
      <c r="G2018">
        <f>_xlfn.XLOOKUP(SUBSTITUTE(Table6[[#This Row],[rxn]],"'",""),Table1[rxnid2],Table1[kapp (1/h)],MEDIAN(Table1[kapp (1/h)]))</f>
        <v>24803.684102600713</v>
      </c>
      <c r="P2018" t="s">
        <v>3895</v>
      </c>
      <c r="Q2018" t="str">
        <f>SUBSTITUTE(Table3[[#This Row],[Column1]],"'","")</f>
        <v>RXN-3MBALDt_c_m_REV-SPONT</v>
      </c>
      <c r="X2018" t="s">
        <v>1732</v>
      </c>
      <c r="Y2018" t="s">
        <v>415</v>
      </c>
      <c r="Z2018">
        <v>2.2487822700000001E-7</v>
      </c>
      <c r="AA2018">
        <f>_xlfn.XLOOKUP(Table4[[#This Row],[Column1]],Table2[Column1],Table2[Column3])</f>
        <v>2.2487822700000001E-7</v>
      </c>
      <c r="AB2018">
        <f>(Table4[[#This Row],[old flux]]-Table4[[#This Row],[Column3]])/Table4[[#This Row],[old flux]]</f>
        <v>0</v>
      </c>
    </row>
    <row r="2019" spans="6:28" hidden="1" x14ac:dyDescent="0.2">
      <c r="F2019" t="s">
        <v>7770</v>
      </c>
      <c r="G2019">
        <f>_xlfn.XLOOKUP(SUBSTITUTE(Table6[[#This Row],[rxn]],"'",""),Table1[rxnid2],Table1[kapp (1/h)],MEDIAN(Table1[kapp (1/h)]))</f>
        <v>24803.684102600713</v>
      </c>
      <c r="P2019" t="s">
        <v>3896</v>
      </c>
      <c r="Q2019" t="str">
        <f>SUBSTITUTE(Table3[[#This Row],[Column1]],"'","")</f>
        <v>RXN-3HXPHBt_c_m_FWD-SPONT</v>
      </c>
      <c r="X2019" t="s">
        <v>1733</v>
      </c>
      <c r="Y2019" t="s">
        <v>415</v>
      </c>
      <c r="Z2019">
        <v>4.8114397999999998E-8</v>
      </c>
      <c r="AA2019">
        <f>_xlfn.XLOOKUP(Table4[[#This Row],[Column1]],Table2[Column1],Table2[Column3])</f>
        <v>4.8114397999999998E-8</v>
      </c>
      <c r="AB2019">
        <f>(Table4[[#This Row],[old flux]]-Table4[[#This Row],[Column3]])/Table4[[#This Row],[old flux]]</f>
        <v>0</v>
      </c>
    </row>
    <row r="2020" spans="6:28" hidden="1" x14ac:dyDescent="0.2">
      <c r="F2020" t="s">
        <v>7771</v>
      </c>
      <c r="G2020">
        <f>_xlfn.XLOOKUP(SUBSTITUTE(Table6[[#This Row],[rxn]],"'",""),Table1[rxnid2],Table1[kapp (1/h)],MEDIAN(Table1[kapp (1/h)]))</f>
        <v>24803.684102600713</v>
      </c>
      <c r="P2020" t="s">
        <v>3897</v>
      </c>
      <c r="Q2020" t="str">
        <f>SUBSTITUTE(Table3[[#This Row],[Column1]],"'","")</f>
        <v>RXN-3HXPHBt_c_m_REV-SPONT</v>
      </c>
      <c r="X2020" t="s">
        <v>5685</v>
      </c>
      <c r="Y2020" t="s">
        <v>415</v>
      </c>
      <c r="Z2020">
        <v>2.4039089999999999E-9</v>
      </c>
      <c r="AA2020" t="e">
        <f>_xlfn.XLOOKUP(Table4[[#This Row],[Column1]],Table2[Column1],Table2[Column3])</f>
        <v>#N/A</v>
      </c>
      <c r="AB2020" t="e">
        <f>(Table4[[#This Row],[old flux]]-Table4[[#This Row],[Column3]])/Table4[[#This Row],[old flux]]</f>
        <v>#N/A</v>
      </c>
    </row>
    <row r="2021" spans="6:28" hidden="1" x14ac:dyDescent="0.2">
      <c r="F2021" t="s">
        <v>7772</v>
      </c>
      <c r="G2021">
        <f>_xlfn.XLOOKUP(SUBSTITUTE(Table6[[#This Row],[rxn]],"'",""),Table1[rxnid2],Table1[kapp (1/h)],MEDIAN(Table1[kapp (1/h)]))</f>
        <v>24803.684102600713</v>
      </c>
      <c r="P2021" t="s">
        <v>3898</v>
      </c>
      <c r="Q2021" t="str">
        <f>SUBSTITUTE(Table3[[#This Row],[Column1]],"'","")</f>
        <v>RXN-AHMMPS4_c_FWD-YFL058W</v>
      </c>
      <c r="X2021" t="s">
        <v>1734</v>
      </c>
      <c r="Y2021" t="s">
        <v>415</v>
      </c>
      <c r="Z2021">
        <v>1.2649542299999999E-7</v>
      </c>
      <c r="AA2021">
        <f>_xlfn.XLOOKUP(Table4[[#This Row],[Column1]],Table2[Column1],Table2[Column3])</f>
        <v>1.2649542299999999E-7</v>
      </c>
      <c r="AB2021">
        <f>(Table4[[#This Row],[old flux]]-Table4[[#This Row],[Column3]])/Table4[[#This Row],[old flux]]</f>
        <v>0</v>
      </c>
    </row>
    <row r="2022" spans="6:28" hidden="1" x14ac:dyDescent="0.2">
      <c r="F2022" t="s">
        <v>7773</v>
      </c>
      <c r="G2022">
        <f>_xlfn.XLOOKUP(SUBSTITUTE(Table6[[#This Row],[rxn]],"'",""),Table1[rxnid2],Table1[kapp (1/h)],MEDIAN(Table1[kapp (1/h)]))</f>
        <v>24803.684102600713</v>
      </c>
      <c r="P2022" t="s">
        <v>3899</v>
      </c>
      <c r="Q2022" t="str">
        <f>SUBSTITUTE(Table3[[#This Row],[Column1]],"'","")</f>
        <v>RXN-4ABZt_c_e_FWD-SPONT</v>
      </c>
      <c r="X2022" t="s">
        <v>1735</v>
      </c>
      <c r="Y2022" t="s">
        <v>415</v>
      </c>
      <c r="Z2022">
        <v>1.0493954E-8</v>
      </c>
      <c r="AA2022">
        <f>_xlfn.XLOOKUP(Table4[[#This Row],[Column1]],Table2[Column1],Table2[Column3])</f>
        <v>1.0493954E-8</v>
      </c>
      <c r="AB2022">
        <f>(Table4[[#This Row],[old flux]]-Table4[[#This Row],[Column3]])/Table4[[#This Row],[old flux]]</f>
        <v>0</v>
      </c>
    </row>
    <row r="2023" spans="6:28" hidden="1" x14ac:dyDescent="0.2">
      <c r="F2023" t="s">
        <v>7774</v>
      </c>
      <c r="G2023">
        <f>_xlfn.XLOOKUP(SUBSTITUTE(Table6[[#This Row],[rxn]],"'",""),Table1[rxnid2],Table1[kapp (1/h)],MEDIAN(Table1[kapp (1/h)]))</f>
        <v>24803.684102600713</v>
      </c>
      <c r="P2023" t="s">
        <v>3900</v>
      </c>
      <c r="Q2023" t="str">
        <f>SUBSTITUTE(Table3[[#This Row],[Column1]],"'","")</f>
        <v>RXN-4ABZt_c_e_REV-SPONT</v>
      </c>
      <c r="X2023" t="s">
        <v>1736</v>
      </c>
      <c r="Y2023" t="s">
        <v>415</v>
      </c>
      <c r="Z2023">
        <v>4.8826744999999999E-8</v>
      </c>
      <c r="AA2023">
        <f>_xlfn.XLOOKUP(Table4[[#This Row],[Column1]],Table2[Column1],Table2[Column3])</f>
        <v>4.8826744999999999E-8</v>
      </c>
      <c r="AB2023">
        <f>(Table4[[#This Row],[old flux]]-Table4[[#This Row],[Column3]])/Table4[[#This Row],[old flux]]</f>
        <v>0</v>
      </c>
    </row>
    <row r="2024" spans="6:28" hidden="1" x14ac:dyDescent="0.2">
      <c r="F2024" t="s">
        <v>7775</v>
      </c>
      <c r="G2024">
        <f>_xlfn.XLOOKUP(SUBSTITUTE(Table6[[#This Row],[rxn]],"'",""),Table1[rxnid2],Table1[kapp (1/h)],MEDIAN(Table1[kapp (1/h)]))</f>
        <v>24803.684102600713</v>
      </c>
      <c r="P2024" t="s">
        <v>3901</v>
      </c>
      <c r="Q2024" t="str">
        <f>SUBSTITUTE(Table3[[#This Row],[Column1]],"'","")</f>
        <v>RXN-4ABZt_c_m_FWD-SPONT</v>
      </c>
      <c r="X2024" t="s">
        <v>5686</v>
      </c>
      <c r="Y2024" t="s">
        <v>415</v>
      </c>
      <c r="Z2024">
        <v>3.3964359999999999E-9</v>
      </c>
      <c r="AA2024" t="e">
        <f>_xlfn.XLOOKUP(Table4[[#This Row],[Column1]],Table2[Column1],Table2[Column3])</f>
        <v>#N/A</v>
      </c>
      <c r="AB2024" t="e">
        <f>(Table4[[#This Row],[old flux]]-Table4[[#This Row],[Column3]])/Table4[[#This Row],[old flux]]</f>
        <v>#N/A</v>
      </c>
    </row>
    <row r="2025" spans="6:28" hidden="1" x14ac:dyDescent="0.2">
      <c r="F2025" t="s">
        <v>7776</v>
      </c>
      <c r="G2025">
        <f>_xlfn.XLOOKUP(SUBSTITUTE(Table6[[#This Row],[rxn]],"'",""),Table1[rxnid2],Table1[kapp (1/h)],MEDIAN(Table1[kapp (1/h)]))</f>
        <v>24803.684102600713</v>
      </c>
      <c r="P2025" t="s">
        <v>3902</v>
      </c>
      <c r="Q2025" t="str">
        <f>SUBSTITUTE(Table3[[#This Row],[Column1]],"'","")</f>
        <v>RXN-4ABZt_c_m_REV-SPONT</v>
      </c>
      <c r="X2025" t="s">
        <v>5687</v>
      </c>
      <c r="Y2025" t="s">
        <v>415</v>
      </c>
      <c r="Z2025">
        <v>6.3011459999999999E-9</v>
      </c>
      <c r="AA2025" t="e">
        <f>_xlfn.XLOOKUP(Table4[[#This Row],[Column1]],Table2[Column1],Table2[Column3])</f>
        <v>#N/A</v>
      </c>
      <c r="AB2025" t="e">
        <f>(Table4[[#This Row],[old flux]]-Table4[[#This Row],[Column3]])/Table4[[#This Row],[old flux]]</f>
        <v>#N/A</v>
      </c>
    </row>
    <row r="2026" spans="6:28" hidden="1" x14ac:dyDescent="0.2">
      <c r="F2026" t="s">
        <v>7777</v>
      </c>
      <c r="G2026">
        <f>_xlfn.XLOOKUP(SUBSTITUTE(Table6[[#This Row],[rxn]],"'",""),Table1[rxnid2],Table1[kapp (1/h)],MEDIAN(Table1[kapp (1/h)]))</f>
        <v>24803.684102600713</v>
      </c>
      <c r="P2026" t="s">
        <v>3903</v>
      </c>
      <c r="Q2026" t="str">
        <f>SUBSTITUTE(Table3[[#This Row],[Column1]],"'","")</f>
        <v>RXN-4ABUTNt_c_m_FWD-SPONT</v>
      </c>
      <c r="X2026" t="s">
        <v>1737</v>
      </c>
      <c r="Y2026" t="s">
        <v>415</v>
      </c>
      <c r="Z2026">
        <v>4.4141616000000002E-8</v>
      </c>
      <c r="AA2026">
        <f>_xlfn.XLOOKUP(Table4[[#This Row],[Column1]],Table2[Column1],Table2[Column3])</f>
        <v>4.4141616000000002E-8</v>
      </c>
      <c r="AB2026">
        <f>(Table4[[#This Row],[old flux]]-Table4[[#This Row],[Column3]])/Table4[[#This Row],[old flux]]</f>
        <v>0</v>
      </c>
    </row>
    <row r="2027" spans="6:28" hidden="1" x14ac:dyDescent="0.2">
      <c r="F2027" t="s">
        <v>7778</v>
      </c>
      <c r="G2027">
        <f>_xlfn.XLOOKUP(SUBSTITUTE(Table6[[#This Row],[rxn]],"'",""),Table1[rxnid2],Table1[kapp (1/h)],MEDIAN(Table1[kapp (1/h)]))</f>
        <v>24803.684102600713</v>
      </c>
      <c r="P2027" t="s">
        <v>3904</v>
      </c>
      <c r="Q2027" t="str">
        <f>SUBSTITUTE(Table3[[#This Row],[Column1]],"'","")</f>
        <v>RXN-4ABUTNt_c_m_REV-SPONT</v>
      </c>
      <c r="X2027" t="s">
        <v>1738</v>
      </c>
      <c r="Y2027" t="s">
        <v>415</v>
      </c>
      <c r="Z2027">
        <v>3.0972157099999998E-7</v>
      </c>
      <c r="AA2027">
        <f>_xlfn.XLOOKUP(Table4[[#This Row],[Column1]],Table2[Column1],Table2[Column3])</f>
        <v>3.0972157099999998E-7</v>
      </c>
      <c r="AB2027">
        <f>(Table4[[#This Row],[old flux]]-Table4[[#This Row],[Column3]])/Table4[[#This Row],[old flux]]</f>
        <v>0</v>
      </c>
    </row>
    <row r="2028" spans="6:28" hidden="1" x14ac:dyDescent="0.2">
      <c r="F2028" t="s">
        <v>7779</v>
      </c>
      <c r="G2028">
        <f>_xlfn.XLOOKUP(SUBSTITUTE(Table6[[#This Row],[rxn]],"'",""),Table1[rxnid2],Table1[kapp (1/h)],MEDIAN(Table1[kapp (1/h)]))</f>
        <v>24803.684102600713</v>
      </c>
      <c r="P2028" t="s">
        <v>3905</v>
      </c>
      <c r="Q2028" t="str">
        <f>SUBSTITUTE(Table3[[#This Row],[Column1]],"'","")</f>
        <v>RXN-4ABUTt_c_m_FWD-SPONT</v>
      </c>
      <c r="X2028" t="s">
        <v>5688</v>
      </c>
      <c r="Y2028" t="s">
        <v>415</v>
      </c>
      <c r="Z2028">
        <v>2.14177E-10</v>
      </c>
      <c r="AA2028" t="e">
        <f>_xlfn.XLOOKUP(Table4[[#This Row],[Column1]],Table2[Column1],Table2[Column3])</f>
        <v>#N/A</v>
      </c>
      <c r="AB2028" t="e">
        <f>(Table4[[#This Row],[old flux]]-Table4[[#This Row],[Column3]])/Table4[[#This Row],[old flux]]</f>
        <v>#N/A</v>
      </c>
    </row>
    <row r="2029" spans="6:28" hidden="1" x14ac:dyDescent="0.2">
      <c r="F2029" t="s">
        <v>7780</v>
      </c>
      <c r="G2029">
        <f>_xlfn.XLOOKUP(SUBSTITUTE(Table6[[#This Row],[rxn]],"'",""),Table1[rxnid2],Table1[kapp (1/h)],MEDIAN(Table1[kapp (1/h)]))</f>
        <v>24803.684102600713</v>
      </c>
      <c r="P2029" t="s">
        <v>3906</v>
      </c>
      <c r="Q2029" t="str">
        <f>SUBSTITUTE(Table3[[#This Row],[Column1]],"'","")</f>
        <v>RXN-4ABUTt_c_m_REV-SPONT</v>
      </c>
      <c r="X2029" t="s">
        <v>1739</v>
      </c>
      <c r="Y2029" t="s">
        <v>415</v>
      </c>
      <c r="Z2029">
        <v>1.03546213E-7</v>
      </c>
      <c r="AA2029">
        <f>_xlfn.XLOOKUP(Table4[[#This Row],[Column1]],Table2[Column1],Table2[Column3])</f>
        <v>1.03546213E-7</v>
      </c>
      <c r="AB2029">
        <f>(Table4[[#This Row],[old flux]]-Table4[[#This Row],[Column3]])/Table4[[#This Row],[old flux]]</f>
        <v>0</v>
      </c>
    </row>
    <row r="2030" spans="6:28" hidden="1" x14ac:dyDescent="0.2">
      <c r="F2030" t="s">
        <v>7781</v>
      </c>
      <c r="G2030">
        <f>_xlfn.XLOOKUP(SUBSTITUTE(Table6[[#This Row],[rxn]],"'",""),Table1[rxnid2],Table1[kapp (1/h)],MEDIAN(Table1[kapp (1/h)]))</f>
        <v>24803.684102600713</v>
      </c>
      <c r="P2030" t="s">
        <v>3907</v>
      </c>
      <c r="Q2030" t="str">
        <f>SUBSTITUTE(Table3[[#This Row],[Column1]],"'","")</f>
        <v>RXN-4H2OGLTt_c_m_FWD-SPONT</v>
      </c>
      <c r="X2030" t="s">
        <v>1740</v>
      </c>
      <c r="Y2030" t="s">
        <v>415</v>
      </c>
      <c r="Z2030">
        <v>8.3377851699999996E-7</v>
      </c>
      <c r="AA2030">
        <f>_xlfn.XLOOKUP(Table4[[#This Row],[Column1]],Table2[Column1],Table2[Column3])</f>
        <v>8.3377851699999996E-7</v>
      </c>
      <c r="AB2030">
        <f>(Table4[[#This Row],[old flux]]-Table4[[#This Row],[Column3]])/Table4[[#This Row],[old flux]]</f>
        <v>0</v>
      </c>
    </row>
    <row r="2031" spans="6:28" hidden="1" x14ac:dyDescent="0.2">
      <c r="F2031" t="s">
        <v>7782</v>
      </c>
      <c r="G2031">
        <f>_xlfn.XLOOKUP(SUBSTITUTE(Table6[[#This Row],[rxn]],"'",""),Table1[rxnid2],Table1[kapp (1/h)],MEDIAN(Table1[kapp (1/h)]))</f>
        <v>24803.684102600713</v>
      </c>
      <c r="P2031" t="s">
        <v>3908</v>
      </c>
      <c r="Q2031" t="str">
        <f>SUBSTITUTE(Table3[[#This Row],[Column1]],"'","")</f>
        <v>RXN-4H2OGLTt_c_m_REV-SPONT</v>
      </c>
      <c r="X2031" t="s">
        <v>1741</v>
      </c>
      <c r="Y2031" t="s">
        <v>415</v>
      </c>
      <c r="Z2031">
        <v>2.5938807199999999E-7</v>
      </c>
      <c r="AA2031">
        <f>_xlfn.XLOOKUP(Table4[[#This Row],[Column1]],Table2[Column1],Table2[Column3])</f>
        <v>2.5938807199999999E-7</v>
      </c>
      <c r="AB2031">
        <f>(Table4[[#This Row],[old flux]]-Table4[[#This Row],[Column3]])/Table4[[#This Row],[old flux]]</f>
        <v>0</v>
      </c>
    </row>
    <row r="2032" spans="6:28" hidden="1" x14ac:dyDescent="0.2">
      <c r="F2032" t="s">
        <v>7783</v>
      </c>
      <c r="G2032">
        <f>_xlfn.XLOOKUP(SUBSTITUTE(Table6[[#This Row],[rxn]],"'",""),Table1[rxnid2],Table1[kapp (1/h)],MEDIAN(Table1[kapp (1/h)]))</f>
        <v>24803.684102600713</v>
      </c>
      <c r="P2032" t="s">
        <v>3909</v>
      </c>
      <c r="Q2032" t="str">
        <f>SUBSTITUTE(Table3[[#This Row],[Column1]],"'","")</f>
        <v>RXN-4H2OGLTt_c_x_FWD-SPONT</v>
      </c>
      <c r="X2032" t="s">
        <v>1742</v>
      </c>
      <c r="Y2032" t="s">
        <v>415</v>
      </c>
      <c r="Z2032">
        <v>5.6674182800000002E-7</v>
      </c>
      <c r="AA2032">
        <f>_xlfn.XLOOKUP(Table4[[#This Row],[Column1]],Table2[Column1],Table2[Column3])</f>
        <v>5.6674182800000002E-7</v>
      </c>
      <c r="AB2032">
        <f>(Table4[[#This Row],[old flux]]-Table4[[#This Row],[Column3]])/Table4[[#This Row],[old flux]]</f>
        <v>0</v>
      </c>
    </row>
    <row r="2033" spans="6:28" hidden="1" x14ac:dyDescent="0.2">
      <c r="F2033" t="s">
        <v>7784</v>
      </c>
      <c r="G2033">
        <f>_xlfn.XLOOKUP(SUBSTITUTE(Table6[[#This Row],[rxn]],"'",""),Table1[rxnid2],Table1[kapp (1/h)],MEDIAN(Table1[kapp (1/h)]))</f>
        <v>24803.684102600713</v>
      </c>
      <c r="P2033" t="s">
        <v>3910</v>
      </c>
      <c r="Q2033" t="str">
        <f>SUBSTITUTE(Table3[[#This Row],[Column1]],"'","")</f>
        <v>RXN-4H2OGLTt_c_x_REV-SPONT</v>
      </c>
      <c r="X2033" t="s">
        <v>5689</v>
      </c>
      <c r="Y2033" t="s">
        <v>415</v>
      </c>
      <c r="Z2033">
        <v>5.7188790000000001E-9</v>
      </c>
      <c r="AA2033" t="e">
        <f>_xlfn.XLOOKUP(Table4[[#This Row],[Column1]],Table2[Column1],Table2[Column3])</f>
        <v>#N/A</v>
      </c>
      <c r="AB2033" t="e">
        <f>(Table4[[#This Row],[old flux]]-Table4[[#This Row],[Column3]])/Table4[[#This Row],[old flux]]</f>
        <v>#N/A</v>
      </c>
    </row>
    <row r="2034" spans="6:28" hidden="1" x14ac:dyDescent="0.2">
      <c r="F2034" t="s">
        <v>7785</v>
      </c>
      <c r="G2034">
        <f>_xlfn.XLOOKUP(SUBSTITUTE(Table6[[#This Row],[rxn]],"'",""),Table1[rxnid2],Table1[kapp (1/h)],MEDIAN(Table1[kapp (1/h)]))</f>
        <v>24803.684102600713</v>
      </c>
      <c r="P2034" t="s">
        <v>3911</v>
      </c>
      <c r="Q2034" t="str">
        <f>SUBSTITUTE(Table3[[#This Row],[Column1]],"'","")</f>
        <v>RXN-4HBZt_c_m_FWD-SPONT</v>
      </c>
      <c r="X2034" t="s">
        <v>5690</v>
      </c>
      <c r="Y2034" t="s">
        <v>415</v>
      </c>
      <c r="Z2034">
        <v>6.7667929999999997E-9</v>
      </c>
      <c r="AA2034" t="e">
        <f>_xlfn.XLOOKUP(Table4[[#This Row],[Column1]],Table2[Column1],Table2[Column3])</f>
        <v>#N/A</v>
      </c>
      <c r="AB2034" t="e">
        <f>(Table4[[#This Row],[old flux]]-Table4[[#This Row],[Column3]])/Table4[[#This Row],[old flux]]</f>
        <v>#N/A</v>
      </c>
    </row>
    <row r="2035" spans="6:28" hidden="1" x14ac:dyDescent="0.2">
      <c r="F2035" t="s">
        <v>7786</v>
      </c>
      <c r="G2035">
        <f>_xlfn.XLOOKUP(SUBSTITUTE(Table6[[#This Row],[rxn]],"'",""),Table1[rxnid2],Table1[kapp (1/h)],MEDIAN(Table1[kapp (1/h)]))</f>
        <v>24803.684102600713</v>
      </c>
      <c r="P2035" t="s">
        <v>3912</v>
      </c>
      <c r="Q2035" t="str">
        <f>SUBSTITUTE(Table3[[#This Row],[Column1]],"'","")</f>
        <v>RXN-4HBZt_c_m_REV-SPONT</v>
      </c>
      <c r="X2035" t="s">
        <v>1743</v>
      </c>
      <c r="Y2035" t="s">
        <v>415</v>
      </c>
      <c r="Z2035">
        <v>1.5757112140999999E-5</v>
      </c>
      <c r="AA2035">
        <f>_xlfn.XLOOKUP(Table4[[#This Row],[Column1]],Table2[Column1],Table2[Column3])</f>
        <v>1.5757112140999999E-5</v>
      </c>
      <c r="AB2035">
        <f>(Table4[[#This Row],[old flux]]-Table4[[#This Row],[Column3]])/Table4[[#This Row],[old flux]]</f>
        <v>0</v>
      </c>
    </row>
    <row r="2036" spans="6:28" hidden="1" x14ac:dyDescent="0.2">
      <c r="F2036" t="s">
        <v>7787</v>
      </c>
      <c r="G2036">
        <f>_xlfn.XLOOKUP(SUBSTITUTE(Table6[[#This Row],[rxn]],"'",""),Table1[rxnid2],Table1[kapp (1/h)],MEDIAN(Table1[kapp (1/h)]))</f>
        <v>24803.684102600713</v>
      </c>
      <c r="P2036" t="s">
        <v>3913</v>
      </c>
      <c r="Q2036" t="str">
        <f>SUBSTITUTE(Table3[[#This Row],[Column1]],"'","")</f>
        <v>RXN-NTD7pp_c_FWD-UNKNOWN</v>
      </c>
      <c r="X2036" t="s">
        <v>1744</v>
      </c>
      <c r="Y2036" t="s">
        <v>415</v>
      </c>
      <c r="Z2036">
        <v>1.350274507E-6</v>
      </c>
      <c r="AA2036">
        <f>_xlfn.XLOOKUP(Table4[[#This Row],[Column1]],Table2[Column1],Table2[Column3])</f>
        <v>1.350274507E-6</v>
      </c>
      <c r="AB2036">
        <f>(Table4[[#This Row],[old flux]]-Table4[[#This Row],[Column3]])/Table4[[#This Row],[old flux]]</f>
        <v>0</v>
      </c>
    </row>
    <row r="2037" spans="6:28" hidden="1" x14ac:dyDescent="0.2">
      <c r="F2037" t="s">
        <v>7788</v>
      </c>
      <c r="G2037">
        <f>_xlfn.XLOOKUP(SUBSTITUTE(Table6[[#This Row],[rxn]],"'",""),Table1[rxnid2],Table1[kapp (1/h)],MEDIAN(Table1[kapp (1/h)]))</f>
        <v>24803.684102600713</v>
      </c>
      <c r="P2037" t="s">
        <v>3914</v>
      </c>
      <c r="Q2037" t="str">
        <f>SUBSTITUTE(Table3[[#This Row],[Column1]],"'","")</f>
        <v>RXN-NTD6pp_c_FWD-UNKNOWN</v>
      </c>
      <c r="X2037" t="s">
        <v>1745</v>
      </c>
      <c r="Y2037" t="s">
        <v>415</v>
      </c>
      <c r="Z2037">
        <v>1.4105009000000001E-8</v>
      </c>
      <c r="AA2037">
        <f>_xlfn.XLOOKUP(Table4[[#This Row],[Column1]],Table2[Column1],Table2[Column3])</f>
        <v>1.4105009000000001E-8</v>
      </c>
      <c r="AB2037">
        <f>(Table4[[#This Row],[old flux]]-Table4[[#This Row],[Column3]])/Table4[[#This Row],[old flux]]</f>
        <v>0</v>
      </c>
    </row>
    <row r="2038" spans="6:28" hidden="1" x14ac:dyDescent="0.2">
      <c r="F2038" t="s">
        <v>7789</v>
      </c>
      <c r="G2038">
        <f>_xlfn.XLOOKUP(SUBSTITUTE(Table6[[#This Row],[rxn]],"'",""),Table1[rxnid2],Table1[kapp (1/h)],MEDIAN(Table1[kapp (1/h)]))</f>
        <v>24803.684102600713</v>
      </c>
      <c r="P2038" t="s">
        <v>3915</v>
      </c>
      <c r="Q2038" t="str">
        <f>SUBSTITUTE(Table3[[#This Row],[Column1]],"'","")</f>
        <v>RXN-NTD3pp_c_FWD-UNKNOWN</v>
      </c>
      <c r="X2038" t="s">
        <v>1746</v>
      </c>
      <c r="Y2038" t="s">
        <v>415</v>
      </c>
      <c r="Z2038">
        <v>7.1638823500000003E-7</v>
      </c>
      <c r="AA2038">
        <f>_xlfn.XLOOKUP(Table4[[#This Row],[Column1]],Table2[Column1],Table2[Column3])</f>
        <v>7.1638823500000003E-7</v>
      </c>
      <c r="AB2038">
        <f>(Table4[[#This Row],[old flux]]-Table4[[#This Row],[Column3]])/Table4[[#This Row],[old flux]]</f>
        <v>0</v>
      </c>
    </row>
    <row r="2039" spans="6:28" hidden="1" x14ac:dyDescent="0.2">
      <c r="F2039" t="s">
        <v>7790</v>
      </c>
      <c r="G2039">
        <f>_xlfn.XLOOKUP(SUBSTITUTE(Table6[[#This Row],[rxn]],"'",""),Table1[rxnid2],Table1[kapp (1/h)],MEDIAN(Table1[kapp (1/h)]))</f>
        <v>24803.684102600713</v>
      </c>
      <c r="P2039" t="s">
        <v>3916</v>
      </c>
      <c r="Q2039" t="str">
        <f>SUBSTITUTE(Table3[[#This Row],[Column1]],"'","")</f>
        <v>RXN-NTD8_c_FWD-UNKNOWN</v>
      </c>
      <c r="X2039" t="s">
        <v>5691</v>
      </c>
      <c r="Y2039" t="s">
        <v>415</v>
      </c>
      <c r="Z2039">
        <v>3.9246880000000002E-9</v>
      </c>
      <c r="AA2039" t="e">
        <f>_xlfn.XLOOKUP(Table4[[#This Row],[Column1]],Table2[Column1],Table2[Column3])</f>
        <v>#N/A</v>
      </c>
      <c r="AB2039" t="e">
        <f>(Table4[[#This Row],[old flux]]-Table4[[#This Row],[Column3]])/Table4[[#This Row],[old flux]]</f>
        <v>#N/A</v>
      </c>
    </row>
    <row r="2040" spans="6:28" hidden="1" x14ac:dyDescent="0.2">
      <c r="F2040" t="s">
        <v>7791</v>
      </c>
      <c r="G2040">
        <f>_xlfn.XLOOKUP(SUBSTITUTE(Table6[[#This Row],[rxn]],"'",""),Table1[rxnid2],Table1[kapp (1/h)],MEDIAN(Table1[kapp (1/h)]))</f>
        <v>24803.684102600713</v>
      </c>
      <c r="P2040" t="s">
        <v>3917</v>
      </c>
      <c r="Q2040" t="str">
        <f>SUBSTITUTE(Table3[[#This Row],[Column1]],"'","")</f>
        <v>RXN-NTD5_c_FWD-UNKNOWN</v>
      </c>
      <c r="X2040" t="s">
        <v>5692</v>
      </c>
      <c r="Y2040" t="s">
        <v>415</v>
      </c>
      <c r="Z2040">
        <v>6.1204889999999999E-9</v>
      </c>
      <c r="AA2040" t="e">
        <f>_xlfn.XLOOKUP(Table4[[#This Row],[Column1]],Table2[Column1],Table2[Column3])</f>
        <v>#N/A</v>
      </c>
      <c r="AB2040" t="e">
        <f>(Table4[[#This Row],[old flux]]-Table4[[#This Row],[Column3]])/Table4[[#This Row],[old flux]]</f>
        <v>#N/A</v>
      </c>
    </row>
    <row r="2041" spans="6:28" hidden="1" x14ac:dyDescent="0.2">
      <c r="F2041" t="s">
        <v>7792</v>
      </c>
      <c r="G2041">
        <f>_xlfn.XLOOKUP(SUBSTITUTE(Table6[[#This Row],[rxn]],"'",""),Table1[rxnid2],Table1[kapp (1/h)],MEDIAN(Table1[kapp (1/h)]))</f>
        <v>24803.684102600713</v>
      </c>
      <c r="P2041" t="s">
        <v>3918</v>
      </c>
      <c r="Q2041" t="str">
        <f>SUBSTITUTE(Table3[[#This Row],[Column1]],"'","")</f>
        <v>RXN-NTD1pp_c_FWD-UNKNOWN</v>
      </c>
      <c r="X2041" t="s">
        <v>5693</v>
      </c>
      <c r="Y2041" t="s">
        <v>415</v>
      </c>
      <c r="Z2041">
        <v>4.0388020000000004E-9</v>
      </c>
      <c r="AA2041" t="e">
        <f>_xlfn.XLOOKUP(Table4[[#This Row],[Column1]],Table2[Column1],Table2[Column3])</f>
        <v>#N/A</v>
      </c>
      <c r="AB2041" t="e">
        <f>(Table4[[#This Row],[old flux]]-Table4[[#This Row],[Column3]])/Table4[[#This Row],[old flux]]</f>
        <v>#N/A</v>
      </c>
    </row>
    <row r="2042" spans="6:28" hidden="1" x14ac:dyDescent="0.2">
      <c r="F2042" t="s">
        <v>7793</v>
      </c>
      <c r="G2042">
        <f>_xlfn.XLOOKUP(SUBSTITUTE(Table6[[#This Row],[rxn]],"'",""),Table1[rxnid2],Table1[kapp (1/h)],MEDIAN(Table1[kapp (1/h)]))</f>
        <v>24803.684102600713</v>
      </c>
      <c r="P2042" t="s">
        <v>3919</v>
      </c>
      <c r="Q2042" t="str">
        <f>SUBSTITUTE(Table3[[#This Row],[Column1]],"'","")</f>
        <v>RXN-NTD10pp_c_FWD-UNKNOWN</v>
      </c>
      <c r="X2042" t="s">
        <v>5694</v>
      </c>
      <c r="Y2042" t="s">
        <v>415</v>
      </c>
      <c r="Z2042">
        <v>1.54778E-9</v>
      </c>
      <c r="AA2042" t="e">
        <f>_xlfn.XLOOKUP(Table4[[#This Row],[Column1]],Table2[Column1],Table2[Column3])</f>
        <v>#N/A</v>
      </c>
      <c r="AB2042" t="e">
        <f>(Table4[[#This Row],[old flux]]-Table4[[#This Row],[Column3]])/Table4[[#This Row],[old flux]]</f>
        <v>#N/A</v>
      </c>
    </row>
    <row r="2043" spans="6:28" hidden="1" x14ac:dyDescent="0.2">
      <c r="F2043" t="s">
        <v>7794</v>
      </c>
      <c r="G2043">
        <f>_xlfn.XLOOKUP(SUBSTITUTE(Table6[[#This Row],[rxn]],"'",""),Table1[rxnid2],Table1[kapp (1/h)],MEDIAN(Table1[kapp (1/h)]))</f>
        <v>24803.684102600713</v>
      </c>
      <c r="P2043" t="s">
        <v>3920</v>
      </c>
      <c r="Q2043" t="str">
        <f>SUBSTITUTE(Table3[[#This Row],[Column1]],"'","")</f>
        <v>RXN-5AOPt_c_m_FWD-SPONT</v>
      </c>
      <c r="X2043" t="s">
        <v>1747</v>
      </c>
      <c r="Y2043" t="s">
        <v>415</v>
      </c>
      <c r="Z2043">
        <v>2.6553808829999998E-6</v>
      </c>
      <c r="AA2043">
        <f>_xlfn.XLOOKUP(Table4[[#This Row],[Column1]],Table2[Column1],Table2[Column3])</f>
        <v>2.6553808829999998E-6</v>
      </c>
      <c r="AB2043">
        <f>(Table4[[#This Row],[old flux]]-Table4[[#This Row],[Column3]])/Table4[[#This Row],[old flux]]</f>
        <v>0</v>
      </c>
    </row>
    <row r="2044" spans="6:28" hidden="1" x14ac:dyDescent="0.2">
      <c r="F2044" t="s">
        <v>7795</v>
      </c>
      <c r="G2044">
        <f>_xlfn.XLOOKUP(SUBSTITUTE(Table6[[#This Row],[rxn]],"'",""),Table1[rxnid2],Table1[kapp (1/h)],MEDIAN(Table1[kapp (1/h)]))</f>
        <v>24803.684102600713</v>
      </c>
      <c r="P2044" t="s">
        <v>3921</v>
      </c>
      <c r="Q2044" t="str">
        <f>SUBSTITUTE(Table3[[#This Row],[Column1]],"'","")</f>
        <v>RXN-5AOPt_c_m_REV-SPONT</v>
      </c>
      <c r="X2044" t="s">
        <v>1748</v>
      </c>
      <c r="Y2044" t="s">
        <v>415</v>
      </c>
      <c r="Z2044">
        <v>2.1197736009999999E-6</v>
      </c>
      <c r="AA2044">
        <f>_xlfn.XLOOKUP(Table4[[#This Row],[Column1]],Table2[Column1],Table2[Column3])</f>
        <v>2.1197736009999999E-6</v>
      </c>
      <c r="AB2044">
        <f>(Table4[[#This Row],[old flux]]-Table4[[#This Row],[Column3]])/Table4[[#This Row],[old flux]]</f>
        <v>0</v>
      </c>
    </row>
    <row r="2045" spans="6:28" hidden="1" x14ac:dyDescent="0.2">
      <c r="F2045" t="s">
        <v>7796</v>
      </c>
      <c r="G2045">
        <f>_xlfn.XLOOKUP(SUBSTITUTE(Table6[[#This Row],[rxn]],"'",""),Table1[rxnid2],Table1[kapp (1/h)],MEDIAN(Table1[kapp (1/h)]))</f>
        <v>24803.684102600713</v>
      </c>
      <c r="P2045" t="s">
        <v>3922</v>
      </c>
      <c r="Q2045" t="str">
        <f>SUBSTITUTE(Table3[[#This Row],[Column1]],"'","")</f>
        <v>RXN-FTHFCL_m_FWD-YER183C</v>
      </c>
      <c r="X2045" t="s">
        <v>1749</v>
      </c>
      <c r="Y2045" t="s">
        <v>415</v>
      </c>
      <c r="Z2045">
        <v>6.2760511000000002E-8</v>
      </c>
      <c r="AA2045">
        <f>_xlfn.XLOOKUP(Table4[[#This Row],[Column1]],Table2[Column1],Table2[Column3])</f>
        <v>6.2760511000000002E-8</v>
      </c>
      <c r="AB2045">
        <f>(Table4[[#This Row],[old flux]]-Table4[[#This Row],[Column3]])/Table4[[#This Row],[old flux]]</f>
        <v>0</v>
      </c>
    </row>
    <row r="2046" spans="6:28" hidden="1" x14ac:dyDescent="0.2">
      <c r="F2046" t="s">
        <v>7797</v>
      </c>
      <c r="G2046">
        <f>_xlfn.XLOOKUP(SUBSTITUTE(Table6[[#This Row],[rxn]],"'",""),Table1[rxnid2],Table1[kapp (1/h)],MEDIAN(Table1[kapp (1/h)]))</f>
        <v>24803.684102600713</v>
      </c>
      <c r="P2046" t="s">
        <v>3923</v>
      </c>
      <c r="Q2046" t="str">
        <f>SUBSTITUTE(Table3[[#This Row],[Column1]],"'","")</f>
        <v>RXN-DANNt_c_e_FWD-SPONT</v>
      </c>
      <c r="X2046" t="s">
        <v>5695</v>
      </c>
      <c r="Y2046" t="s">
        <v>415</v>
      </c>
      <c r="Z2046">
        <v>6.4753380000000003E-9</v>
      </c>
      <c r="AA2046" t="e">
        <f>_xlfn.XLOOKUP(Table4[[#This Row],[Column1]],Table2[Column1],Table2[Column3])</f>
        <v>#N/A</v>
      </c>
      <c r="AB2046" t="e">
        <f>(Table4[[#This Row],[old flux]]-Table4[[#This Row],[Column3]])/Table4[[#This Row],[old flux]]</f>
        <v>#N/A</v>
      </c>
    </row>
    <row r="2047" spans="6:28" hidden="1" x14ac:dyDescent="0.2">
      <c r="F2047" t="s">
        <v>7798</v>
      </c>
      <c r="G2047">
        <f>_xlfn.XLOOKUP(SUBSTITUTE(Table6[[#This Row],[rxn]],"'",""),Table1[rxnid2],Table1[kapp (1/h)],MEDIAN(Table1[kapp (1/h)]))</f>
        <v>24803.684102600713</v>
      </c>
      <c r="P2047" t="s">
        <v>3924</v>
      </c>
      <c r="Q2047" t="str">
        <f>SUBSTITUTE(Table3[[#This Row],[Column1]],"'","")</f>
        <v>RXN-DANNt_c_e_REV-SPONT</v>
      </c>
      <c r="X2047" t="s">
        <v>1750</v>
      </c>
      <c r="Y2047" t="s">
        <v>415</v>
      </c>
      <c r="Z2047">
        <v>1.9891688E-8</v>
      </c>
      <c r="AA2047">
        <f>_xlfn.XLOOKUP(Table4[[#This Row],[Column1]],Table2[Column1],Table2[Column3])</f>
        <v>1.9891688E-8</v>
      </c>
      <c r="AB2047">
        <f>(Table4[[#This Row],[old flux]]-Table4[[#This Row],[Column3]])/Table4[[#This Row],[old flux]]</f>
        <v>0</v>
      </c>
    </row>
    <row r="2048" spans="6:28" hidden="1" x14ac:dyDescent="0.2">
      <c r="F2048" t="s">
        <v>7799</v>
      </c>
      <c r="G2048">
        <f>_xlfn.XLOOKUP(SUBSTITUTE(Table6[[#This Row],[rxn]],"'",""),Table1[rxnid2],Table1[kapp (1/h)],MEDIAN(Table1[kapp (1/h)]))</f>
        <v>24803.684102600713</v>
      </c>
      <c r="P2048" t="s">
        <v>3925</v>
      </c>
      <c r="Q2048" t="str">
        <f>SUBSTITUTE(Table3[[#This Row],[Column1]],"'","")</f>
        <v>RXN-ACALDt_c_m_FWD-SPONT</v>
      </c>
      <c r="X2048" t="s">
        <v>5696</v>
      </c>
      <c r="Y2048" t="s">
        <v>415</v>
      </c>
      <c r="Z2048">
        <v>5.5330599999999999E-10</v>
      </c>
      <c r="AA2048" t="e">
        <f>_xlfn.XLOOKUP(Table4[[#This Row],[Column1]],Table2[Column1],Table2[Column3])</f>
        <v>#N/A</v>
      </c>
      <c r="AB2048" t="e">
        <f>(Table4[[#This Row],[old flux]]-Table4[[#This Row],[Column3]])/Table4[[#This Row],[old flux]]</f>
        <v>#N/A</v>
      </c>
    </row>
    <row r="2049" spans="6:28" hidden="1" x14ac:dyDescent="0.2">
      <c r="F2049" t="s">
        <v>7800</v>
      </c>
      <c r="G2049">
        <f>_xlfn.XLOOKUP(SUBSTITUTE(Table6[[#This Row],[rxn]],"'",""),Table1[rxnid2],Table1[kapp (1/h)],MEDIAN(Table1[kapp (1/h)]))</f>
        <v>24803.684102600713</v>
      </c>
      <c r="P2049" t="s">
        <v>3926</v>
      </c>
      <c r="Q2049" t="str">
        <f>SUBSTITUTE(Table3[[#This Row],[Column1]],"'","")</f>
        <v>RXN-ACALDt_c_m_REV-SPONT</v>
      </c>
      <c r="X2049" t="s">
        <v>5697</v>
      </c>
      <c r="Y2049" t="s">
        <v>415</v>
      </c>
      <c r="Z2049">
        <v>2.3415209999999999E-9</v>
      </c>
      <c r="AA2049" t="e">
        <f>_xlfn.XLOOKUP(Table4[[#This Row],[Column1]],Table2[Column1],Table2[Column3])</f>
        <v>#N/A</v>
      </c>
      <c r="AB2049" t="e">
        <f>(Table4[[#This Row],[old flux]]-Table4[[#This Row],[Column3]])/Table4[[#This Row],[old flux]]</f>
        <v>#N/A</v>
      </c>
    </row>
    <row r="2050" spans="6:28" hidden="1" x14ac:dyDescent="0.2">
      <c r="F2050" t="s">
        <v>7801</v>
      </c>
      <c r="G2050">
        <f>_xlfn.XLOOKUP(SUBSTITUTE(Table6[[#This Row],[rxn]],"'",""),Table1[rxnid2],Table1[kapp (1/h)],MEDIAN(Table1[kapp (1/h)]))</f>
        <v>24803.684102600713</v>
      </c>
      <c r="P2050" t="s">
        <v>3927</v>
      </c>
      <c r="Q2050" t="str">
        <f>SUBSTITUTE(Table3[[#This Row],[Column1]],"'","")</f>
        <v>RXN-ACALDt_c_e_FWD-SPONT</v>
      </c>
      <c r="X2050" t="s">
        <v>1751</v>
      </c>
      <c r="Y2050" t="s">
        <v>415</v>
      </c>
      <c r="Z2050">
        <v>1.9161289000000001E-8</v>
      </c>
      <c r="AA2050">
        <f>_xlfn.XLOOKUP(Table4[[#This Row],[Column1]],Table2[Column1],Table2[Column3])</f>
        <v>1.9161289000000001E-8</v>
      </c>
      <c r="AB2050">
        <f>(Table4[[#This Row],[old flux]]-Table4[[#This Row],[Column3]])/Table4[[#This Row],[old flux]]</f>
        <v>0</v>
      </c>
    </row>
    <row r="2051" spans="6:28" hidden="1" x14ac:dyDescent="0.2">
      <c r="F2051" t="s">
        <v>7802</v>
      </c>
      <c r="G2051">
        <f>_xlfn.XLOOKUP(SUBSTITUTE(Table6[[#This Row],[rxn]],"'",""),Table1[rxnid2],Table1[kapp (1/h)],MEDIAN(Table1[kapp (1/h)]))</f>
        <v>24803.684102600713</v>
      </c>
      <c r="P2051" t="s">
        <v>3928</v>
      </c>
      <c r="Q2051" t="str">
        <f>SUBSTITUTE(Table3[[#This Row],[Column1]],"'","")</f>
        <v>RXN-ACALDt_c_e_REV-SPONT</v>
      </c>
      <c r="X2051" t="s">
        <v>1752</v>
      </c>
      <c r="Y2051" t="s">
        <v>415</v>
      </c>
      <c r="Z2051">
        <v>7.3978938999999994E-8</v>
      </c>
      <c r="AA2051">
        <f>_xlfn.XLOOKUP(Table4[[#This Row],[Column1]],Table2[Column1],Table2[Column3])</f>
        <v>7.3978938999999994E-8</v>
      </c>
      <c r="AB2051">
        <f>(Table4[[#This Row],[old flux]]-Table4[[#This Row],[Column3]])/Table4[[#This Row],[old flux]]</f>
        <v>0</v>
      </c>
    </row>
    <row r="2052" spans="6:28" hidden="1" x14ac:dyDescent="0.2">
      <c r="F2052" t="s">
        <v>7803</v>
      </c>
      <c r="G2052">
        <f>_xlfn.XLOOKUP(SUBSTITUTE(Table6[[#This Row],[rxn]],"'",""),Table1[rxnid2],Table1[kapp (1/h)],MEDIAN(Table1[kapp (1/h)]))</f>
        <v>24803.684102600713</v>
      </c>
      <c r="P2052" t="s">
        <v>3929</v>
      </c>
      <c r="Q2052" t="str">
        <f>SUBSTITUTE(Table3[[#This Row],[Column1]],"'","")</f>
        <v>RXN-ACt_c_n_FWD-SPONT</v>
      </c>
      <c r="X2052" t="s">
        <v>1753</v>
      </c>
      <c r="Y2052" t="s">
        <v>415</v>
      </c>
      <c r="Z2052">
        <v>1.7110965299999999E-7</v>
      </c>
      <c r="AA2052">
        <f>_xlfn.XLOOKUP(Table4[[#This Row],[Column1]],Table2[Column1],Table2[Column3])</f>
        <v>1.7110965299999999E-7</v>
      </c>
      <c r="AB2052">
        <f>(Table4[[#This Row],[old flux]]-Table4[[#This Row],[Column3]])/Table4[[#This Row],[old flux]]</f>
        <v>0</v>
      </c>
    </row>
    <row r="2053" spans="6:28" hidden="1" x14ac:dyDescent="0.2">
      <c r="F2053" t="s">
        <v>7804</v>
      </c>
      <c r="G2053">
        <f>_xlfn.XLOOKUP(SUBSTITUTE(Table6[[#This Row],[rxn]],"'",""),Table1[rxnid2],Table1[kapp (1/h)],MEDIAN(Table1[kapp (1/h)]))</f>
        <v>24803.684102600713</v>
      </c>
      <c r="P2053" t="s">
        <v>3930</v>
      </c>
      <c r="Q2053" t="str">
        <f>SUBSTITUTE(Table3[[#This Row],[Column1]],"'","")</f>
        <v>RXN-ACt_c_n_REV-SPONT</v>
      </c>
      <c r="X2053" t="s">
        <v>5698</v>
      </c>
      <c r="Y2053" t="s">
        <v>415</v>
      </c>
      <c r="Z2053">
        <v>3.7252400000000001E-10</v>
      </c>
      <c r="AA2053" t="e">
        <f>_xlfn.XLOOKUP(Table4[[#This Row],[Column1]],Table2[Column1],Table2[Column3])</f>
        <v>#N/A</v>
      </c>
      <c r="AB2053" t="e">
        <f>(Table4[[#This Row],[old flux]]-Table4[[#This Row],[Column3]])/Table4[[#This Row],[old flux]]</f>
        <v>#N/A</v>
      </c>
    </row>
    <row r="2054" spans="6:28" hidden="1" x14ac:dyDescent="0.2">
      <c r="F2054" t="s">
        <v>7805</v>
      </c>
      <c r="G2054">
        <f>_xlfn.XLOOKUP(SUBSTITUTE(Table6[[#This Row],[rxn]],"'",""),Table1[rxnid2],Table1[kapp (1/h)],MEDIAN(Table1[kapp (1/h)]))</f>
        <v>24803.684102600713</v>
      </c>
      <c r="P2054" t="s">
        <v>3931</v>
      </c>
      <c r="Q2054" t="str">
        <f>SUBSTITUTE(Table3[[#This Row],[Column1]],"'","")</f>
        <v>RXN-ACCOAt_c_n_FWD-SPONT</v>
      </c>
      <c r="X2054" t="s">
        <v>1754</v>
      </c>
      <c r="Y2054" t="s">
        <v>415</v>
      </c>
      <c r="Z2054">
        <v>6.6953719000000005E-8</v>
      </c>
      <c r="AA2054">
        <f>_xlfn.XLOOKUP(Table4[[#This Row],[Column1]],Table2[Column1],Table2[Column3])</f>
        <v>6.6953719000000005E-8</v>
      </c>
      <c r="AB2054">
        <f>(Table4[[#This Row],[old flux]]-Table4[[#This Row],[Column3]])/Table4[[#This Row],[old flux]]</f>
        <v>0</v>
      </c>
    </row>
    <row r="2055" spans="6:28" hidden="1" x14ac:dyDescent="0.2">
      <c r="F2055" t="s">
        <v>7806</v>
      </c>
      <c r="G2055">
        <f>_xlfn.XLOOKUP(SUBSTITUTE(Table6[[#This Row],[rxn]],"'",""),Table1[rxnid2],Table1[kapp (1/h)],MEDIAN(Table1[kapp (1/h)]))</f>
        <v>24803.684102600713</v>
      </c>
      <c r="P2055" t="s">
        <v>3932</v>
      </c>
      <c r="Q2055" t="str">
        <f>SUBSTITUTE(Table3[[#This Row],[Column1]],"'","")</f>
        <v>RXN-ACCOAt_c_n_REV-SPONT</v>
      </c>
      <c r="X2055" t="s">
        <v>1755</v>
      </c>
      <c r="Y2055" t="s">
        <v>415</v>
      </c>
      <c r="Z2055">
        <v>2.5860219000000002E-8</v>
      </c>
      <c r="AA2055">
        <f>_xlfn.XLOOKUP(Table4[[#This Row],[Column1]],Table2[Column1],Table2[Column3])</f>
        <v>2.5860219000000002E-8</v>
      </c>
      <c r="AB2055">
        <f>(Table4[[#This Row],[old flux]]-Table4[[#This Row],[Column3]])/Table4[[#This Row],[old flux]]</f>
        <v>0</v>
      </c>
    </row>
    <row r="2056" spans="6:28" hidden="1" x14ac:dyDescent="0.2">
      <c r="F2056" t="s">
        <v>7807</v>
      </c>
      <c r="G2056">
        <f>_xlfn.XLOOKUP(SUBSTITUTE(Table6[[#This Row],[rxn]],"'",""),Table1[rxnid2],Table1[kapp (1/h)],MEDIAN(Table1[kapp (1/h)]))</f>
        <v>24803.684102600713</v>
      </c>
      <c r="P2056" t="s">
        <v>3933</v>
      </c>
      <c r="Q2056" t="str">
        <f>SUBSTITUTE(Table3[[#This Row],[Column1]],"'","")</f>
        <v>RXN-ACRNt_c_x_FWD-SPONT</v>
      </c>
      <c r="X2056" t="s">
        <v>1756</v>
      </c>
      <c r="Y2056" t="s">
        <v>415</v>
      </c>
      <c r="Z2056">
        <v>2.3318449000000002E-8</v>
      </c>
      <c r="AA2056">
        <f>_xlfn.XLOOKUP(Table4[[#This Row],[Column1]],Table2[Column1],Table2[Column3])</f>
        <v>2.3318449000000002E-8</v>
      </c>
      <c r="AB2056">
        <f>(Table4[[#This Row],[old flux]]-Table4[[#This Row],[Column3]])/Table4[[#This Row],[old flux]]</f>
        <v>0</v>
      </c>
    </row>
    <row r="2057" spans="6:28" hidden="1" x14ac:dyDescent="0.2">
      <c r="F2057" t="s">
        <v>7808</v>
      </c>
      <c r="G2057">
        <f>_xlfn.XLOOKUP(SUBSTITUTE(Table6[[#This Row],[rxn]],"'",""),Table1[rxnid2],Table1[kapp (1/h)],MEDIAN(Table1[kapp (1/h)]))</f>
        <v>24803.684102600713</v>
      </c>
      <c r="P2057" t="s">
        <v>3934</v>
      </c>
      <c r="Q2057" t="str">
        <f>SUBSTITUTE(Table3[[#This Row],[Column1]],"'","")</f>
        <v>RXN-ADEt_c_m_FWD-SPONT</v>
      </c>
      <c r="X2057" t="s">
        <v>1757</v>
      </c>
      <c r="Y2057" t="s">
        <v>415</v>
      </c>
      <c r="Z2057">
        <v>7.2134101099999999E-7</v>
      </c>
      <c r="AA2057">
        <f>_xlfn.XLOOKUP(Table4[[#This Row],[Column1]],Table2[Column1],Table2[Column3])</f>
        <v>7.2134101099999999E-7</v>
      </c>
      <c r="AB2057">
        <f>(Table4[[#This Row],[old flux]]-Table4[[#This Row],[Column3]])/Table4[[#This Row],[old flux]]</f>
        <v>0</v>
      </c>
    </row>
    <row r="2058" spans="6:28" hidden="1" x14ac:dyDescent="0.2">
      <c r="F2058" t="s">
        <v>7809</v>
      </c>
      <c r="G2058">
        <f>_xlfn.XLOOKUP(SUBSTITUTE(Table6[[#This Row],[rxn]],"'",""),Table1[rxnid2],Table1[kapp (1/h)],MEDIAN(Table1[kapp (1/h)]))</f>
        <v>24803.684102600713</v>
      </c>
      <c r="P2058" t="s">
        <v>3935</v>
      </c>
      <c r="Q2058" t="str">
        <f>SUBSTITUTE(Table3[[#This Row],[Column1]],"'","")</f>
        <v>RXN-ADEt_c_m_REV-SPONT</v>
      </c>
      <c r="X2058" t="s">
        <v>1758</v>
      </c>
      <c r="Y2058" t="s">
        <v>415</v>
      </c>
      <c r="Z2058">
        <v>2.5013355519999999E-6</v>
      </c>
      <c r="AA2058">
        <f>_xlfn.XLOOKUP(Table4[[#This Row],[Column1]],Table2[Column1],Table2[Column3])</f>
        <v>2.5013355519999999E-6</v>
      </c>
      <c r="AB2058">
        <f>(Table4[[#This Row],[old flux]]-Table4[[#This Row],[Column3]])/Table4[[#This Row],[old flux]]</f>
        <v>0</v>
      </c>
    </row>
    <row r="2059" spans="6:28" hidden="1" x14ac:dyDescent="0.2">
      <c r="F2059" t="s">
        <v>7810</v>
      </c>
      <c r="G2059">
        <f>_xlfn.XLOOKUP(SUBSTITUTE(Table6[[#This Row],[rxn]],"'",""),Table1[rxnid2],Table1[kapp (1/h)],MEDIAN(Table1[kapp (1/h)]))</f>
        <v>24803.684102600713</v>
      </c>
      <c r="P2059" t="s">
        <v>3936</v>
      </c>
      <c r="Q2059" t="str">
        <f>SUBSTITUTE(Table3[[#This Row],[Column1]],"'","")</f>
        <v>RXN-PAPt_c_m_FWD-YPR011C</v>
      </c>
      <c r="X2059" t="s">
        <v>1759</v>
      </c>
      <c r="Y2059" t="s">
        <v>415</v>
      </c>
      <c r="Z2059">
        <v>6.5139764999999994E-8</v>
      </c>
      <c r="AA2059">
        <f>_xlfn.XLOOKUP(Table4[[#This Row],[Column1]],Table2[Column1],Table2[Column3])</f>
        <v>6.5139764999999994E-8</v>
      </c>
      <c r="AB2059">
        <f>(Table4[[#This Row],[old flux]]-Table4[[#This Row],[Column3]])/Table4[[#This Row],[old flux]]</f>
        <v>0</v>
      </c>
    </row>
    <row r="2060" spans="6:28" hidden="1" x14ac:dyDescent="0.2">
      <c r="F2060" t="s">
        <v>7811</v>
      </c>
      <c r="G2060">
        <f>_xlfn.XLOOKUP(SUBSTITUTE(Table6[[#This Row],[rxn]],"'",""),Table1[rxnid2],Table1[kapp (1/h)],MEDIAN(Table1[kapp (1/h)]))</f>
        <v>24803.684102600713</v>
      </c>
      <c r="P2060" t="s">
        <v>3937</v>
      </c>
      <c r="Q2060" t="str">
        <f>SUBSTITUTE(Table3[[#This Row],[Column1]],"'","")</f>
        <v>RXN-PAPt_c_m_REV-YPR011C</v>
      </c>
      <c r="X2060" t="s">
        <v>1760</v>
      </c>
      <c r="Y2060" t="s">
        <v>415</v>
      </c>
      <c r="Z2060">
        <v>1.473702835E-6</v>
      </c>
      <c r="AA2060">
        <f>_xlfn.XLOOKUP(Table4[[#This Row],[Column1]],Table2[Column1],Table2[Column3])</f>
        <v>1.473702835E-6</v>
      </c>
      <c r="AB2060">
        <f>(Table4[[#This Row],[old flux]]-Table4[[#This Row],[Column3]])/Table4[[#This Row],[old flux]]</f>
        <v>0</v>
      </c>
    </row>
    <row r="2061" spans="6:28" hidden="1" x14ac:dyDescent="0.2">
      <c r="F2061" t="s">
        <v>7812</v>
      </c>
      <c r="G2061">
        <f>_xlfn.XLOOKUP(SUBSTITUTE(Table6[[#This Row],[rxn]],"'",""),Table1[rxnid2],Table1[kapp (1/h)],MEDIAN(Table1[kapp (1/h)]))</f>
        <v>24803.684102600713</v>
      </c>
      <c r="P2061" t="s">
        <v>3938</v>
      </c>
      <c r="Q2061" t="str">
        <f>SUBSTITUTE(Table3[[#This Row],[Column1]],"'","")</f>
        <v>RXN-ADPt_c_n_FWD-SPONT</v>
      </c>
      <c r="X2061" t="s">
        <v>1761</v>
      </c>
      <c r="Y2061" t="s">
        <v>415</v>
      </c>
      <c r="Z2061">
        <v>1.473702835E-6</v>
      </c>
      <c r="AA2061">
        <f>_xlfn.XLOOKUP(Table4[[#This Row],[Column1]],Table2[Column1],Table2[Column3])</f>
        <v>1.473702835E-6</v>
      </c>
      <c r="AB2061">
        <f>(Table4[[#This Row],[old flux]]-Table4[[#This Row],[Column3]])/Table4[[#This Row],[old flux]]</f>
        <v>0</v>
      </c>
    </row>
    <row r="2062" spans="6:28" hidden="1" x14ac:dyDescent="0.2">
      <c r="F2062" t="s">
        <v>7813</v>
      </c>
      <c r="G2062">
        <f>_xlfn.XLOOKUP(SUBSTITUTE(Table6[[#This Row],[rxn]],"'",""),Table1[rxnid2],Table1[kapp (1/h)],MEDIAN(Table1[kapp (1/h)]))</f>
        <v>24803.684102600713</v>
      </c>
      <c r="P2062" t="s">
        <v>3939</v>
      </c>
      <c r="Q2062" t="str">
        <f>SUBSTITUTE(Table3[[#This Row],[Column1]],"'","")</f>
        <v>RXN-ADPt_c_n_REV-SPONT</v>
      </c>
      <c r="X2062" t="s">
        <v>5699</v>
      </c>
      <c r="Y2062" t="s">
        <v>415</v>
      </c>
      <c r="Z2062">
        <v>8.4986200000000002E-10</v>
      </c>
      <c r="AA2062" t="e">
        <f>_xlfn.XLOOKUP(Table4[[#This Row],[Column1]],Table2[Column1],Table2[Column3])</f>
        <v>#N/A</v>
      </c>
      <c r="AB2062" t="e">
        <f>(Table4[[#This Row],[old flux]]-Table4[[#This Row],[Column3]])/Table4[[#This Row],[old flux]]</f>
        <v>#N/A</v>
      </c>
    </row>
    <row r="2063" spans="6:28" hidden="1" x14ac:dyDescent="0.2">
      <c r="F2063" t="s">
        <v>7814</v>
      </c>
      <c r="G2063">
        <f>_xlfn.XLOOKUP(SUBSTITUTE(Table6[[#This Row],[rxn]],"'",""),Table1[rxnid2],Table1[kapp (1/h)],MEDIAN(Table1[kapp (1/h)]))</f>
        <v>24803.684102600713</v>
      </c>
      <c r="P2063" t="s">
        <v>3940</v>
      </c>
      <c r="Q2063" t="str">
        <f>SUBSTITUTE(Table3[[#This Row],[Column1]],"'","")</f>
        <v>RXN-ADPt_c_r_FWD-SPONT</v>
      </c>
      <c r="X2063" t="s">
        <v>5700</v>
      </c>
      <c r="Y2063" t="s">
        <v>415</v>
      </c>
      <c r="Z2063">
        <v>4.1181289999999998E-9</v>
      </c>
      <c r="AA2063" t="e">
        <f>_xlfn.XLOOKUP(Table4[[#This Row],[Column1]],Table2[Column1],Table2[Column3])</f>
        <v>#N/A</v>
      </c>
      <c r="AB2063" t="e">
        <f>(Table4[[#This Row],[old flux]]-Table4[[#This Row],[Column3]])/Table4[[#This Row],[old flux]]</f>
        <v>#N/A</v>
      </c>
    </row>
    <row r="2064" spans="6:28" hidden="1" x14ac:dyDescent="0.2">
      <c r="F2064" t="s">
        <v>7815</v>
      </c>
      <c r="G2064">
        <f>_xlfn.XLOOKUP(SUBSTITUTE(Table6[[#This Row],[rxn]],"'",""),Table1[rxnid2],Table1[kapp (1/h)],MEDIAN(Table1[kapp (1/h)]))</f>
        <v>24803.684102600713</v>
      </c>
      <c r="P2064" t="s">
        <v>3941</v>
      </c>
      <c r="Q2064" t="str">
        <f>SUBSTITUTE(Table3[[#This Row],[Column1]],"'","")</f>
        <v>RXN-ADPt_c_r_REV-SPONT</v>
      </c>
      <c r="X2064" t="s">
        <v>1762</v>
      </c>
      <c r="Y2064" t="s">
        <v>415</v>
      </c>
      <c r="Z2064">
        <v>1.2381082E-8</v>
      </c>
      <c r="AA2064">
        <f>_xlfn.XLOOKUP(Table4[[#This Row],[Column1]],Table2[Column1],Table2[Column3])</f>
        <v>1.2381082E-8</v>
      </c>
      <c r="AB2064">
        <f>(Table4[[#This Row],[old flux]]-Table4[[#This Row],[Column3]])/Table4[[#This Row],[old flux]]</f>
        <v>0</v>
      </c>
    </row>
    <row r="2065" spans="6:28" hidden="1" x14ac:dyDescent="0.2">
      <c r="F2065" t="s">
        <v>7816</v>
      </c>
      <c r="G2065">
        <f>_xlfn.XLOOKUP(SUBSTITUTE(Table6[[#This Row],[rxn]],"'",""),Table1[rxnid2],Table1[kapp (1/h)],MEDIAN(Table1[kapp (1/h)]))</f>
        <v>24803.684102600713</v>
      </c>
      <c r="P2065" t="s">
        <v>3942</v>
      </c>
      <c r="Q2065" t="str">
        <f>SUBSTITUTE(Table3[[#This Row],[Column1]],"'","")</f>
        <v>RXN-AKGt_c_x_FWD-SPONT</v>
      </c>
      <c r="X2065" t="s">
        <v>1763</v>
      </c>
      <c r="Y2065" t="s">
        <v>415</v>
      </c>
      <c r="Z2065">
        <v>3.5873044800000002E-7</v>
      </c>
      <c r="AA2065">
        <f>_xlfn.XLOOKUP(Table4[[#This Row],[Column1]],Table2[Column1],Table2[Column3])</f>
        <v>3.5873044800000002E-7</v>
      </c>
      <c r="AB2065">
        <f>(Table4[[#This Row],[old flux]]-Table4[[#This Row],[Column3]])/Table4[[#This Row],[old flux]]</f>
        <v>0</v>
      </c>
    </row>
    <row r="2066" spans="6:28" hidden="1" x14ac:dyDescent="0.2">
      <c r="F2066" t="s">
        <v>7817</v>
      </c>
      <c r="G2066">
        <f>_xlfn.XLOOKUP(SUBSTITUTE(Table6[[#This Row],[rxn]],"'",""),Table1[rxnid2],Table1[kapp (1/h)],MEDIAN(Table1[kapp (1/h)]))</f>
        <v>24803.684102600713</v>
      </c>
      <c r="P2066" t="s">
        <v>3943</v>
      </c>
      <c r="Q2066" t="str">
        <f>SUBSTITUTE(Table3[[#This Row],[Column1]],"'","")</f>
        <v>RXN-AKGt_c_x_REV-SPONT</v>
      </c>
      <c r="X2066" t="s">
        <v>1764</v>
      </c>
      <c r="Y2066" t="s">
        <v>415</v>
      </c>
      <c r="Z2066">
        <v>3.6988015999999999E-8</v>
      </c>
      <c r="AA2066">
        <f>_xlfn.XLOOKUP(Table4[[#This Row],[Column1]],Table2[Column1],Table2[Column3])</f>
        <v>3.6988015999999999E-8</v>
      </c>
      <c r="AB2066">
        <f>(Table4[[#This Row],[old flux]]-Table4[[#This Row],[Column3]])/Table4[[#This Row],[old flux]]</f>
        <v>0</v>
      </c>
    </row>
    <row r="2067" spans="6:28" hidden="1" x14ac:dyDescent="0.2">
      <c r="F2067" t="s">
        <v>7818</v>
      </c>
      <c r="G2067">
        <f>_xlfn.XLOOKUP(SUBSTITUTE(Table6[[#This Row],[rxn]],"'",""),Table1[rxnid2],Table1[kapp (1/h)],MEDIAN(Table1[kapp (1/h)]))</f>
        <v>24803.684102600713</v>
      </c>
      <c r="P2067" t="s">
        <v>3944</v>
      </c>
      <c r="Q2067" t="str">
        <f>SUBSTITUTE(Table3[[#This Row],[Column1]],"'","")</f>
        <v>RXN-AKGMALt_c_e_FWD-SPONT</v>
      </c>
      <c r="X2067" t="s">
        <v>1765</v>
      </c>
      <c r="Y2067" t="s">
        <v>415</v>
      </c>
      <c r="Z2067">
        <v>1.5121665790000001E-6</v>
      </c>
      <c r="AA2067">
        <f>_xlfn.XLOOKUP(Table4[[#This Row],[Column1]],Table2[Column1],Table2[Column3])</f>
        <v>1.5121665790000001E-6</v>
      </c>
      <c r="AB2067">
        <f>(Table4[[#This Row],[old flux]]-Table4[[#This Row],[Column3]])/Table4[[#This Row],[old flux]]</f>
        <v>0</v>
      </c>
    </row>
    <row r="2068" spans="6:28" hidden="1" x14ac:dyDescent="0.2">
      <c r="F2068" t="s">
        <v>7819</v>
      </c>
      <c r="G2068">
        <f>_xlfn.XLOOKUP(SUBSTITUTE(Table6[[#This Row],[rxn]],"'",""),Table1[rxnid2],Table1[kapp (1/h)],MEDIAN(Table1[kapp (1/h)]))</f>
        <v>24803.684102600713</v>
      </c>
      <c r="P2068" t="s">
        <v>3945</v>
      </c>
      <c r="Q2068" t="str">
        <f>SUBSTITUTE(Table3[[#This Row],[Column1]],"'","")</f>
        <v>RXN-AKGMALt_c_e_REV-SPONT</v>
      </c>
      <c r="X2068" t="s">
        <v>5701</v>
      </c>
      <c r="Y2068" t="s">
        <v>415</v>
      </c>
      <c r="Z2068">
        <v>4.6411199999999998E-10</v>
      </c>
      <c r="AA2068" t="e">
        <f>_xlfn.XLOOKUP(Table4[[#This Row],[Column1]],Table2[Column1],Table2[Column3])</f>
        <v>#N/A</v>
      </c>
      <c r="AB2068" t="e">
        <f>(Table4[[#This Row],[old flux]]-Table4[[#This Row],[Column3]])/Table4[[#This Row],[old flux]]</f>
        <v>#N/A</v>
      </c>
    </row>
    <row r="2069" spans="6:28" hidden="1" x14ac:dyDescent="0.2">
      <c r="F2069" t="s">
        <v>7820</v>
      </c>
      <c r="G2069">
        <f>_xlfn.XLOOKUP(SUBSTITUTE(Table6[[#This Row],[rxn]],"'",""),Table1[rxnid2],Table1[kapp (1/h)],MEDIAN(Table1[kapp (1/h)]))</f>
        <v>24803.684102600713</v>
      </c>
      <c r="P2069" t="s">
        <v>3946</v>
      </c>
      <c r="Q2069" t="str">
        <f>SUBSTITUTE(Table3[[#This Row],[Column1]],"'","")</f>
        <v>RXN-AMPt_c_n_FWD-SPONT</v>
      </c>
      <c r="X2069" t="s">
        <v>1766</v>
      </c>
      <c r="Y2069" t="s">
        <v>415</v>
      </c>
      <c r="Z2069">
        <v>2.0428702999999998E-8</v>
      </c>
      <c r="AA2069">
        <f>_xlfn.XLOOKUP(Table4[[#This Row],[Column1]],Table2[Column1],Table2[Column3])</f>
        <v>2.0428702999999998E-8</v>
      </c>
      <c r="AB2069">
        <f>(Table4[[#This Row],[old flux]]-Table4[[#This Row],[Column3]])/Table4[[#This Row],[old flux]]</f>
        <v>0</v>
      </c>
    </row>
    <row r="2070" spans="6:28" hidden="1" x14ac:dyDescent="0.2">
      <c r="F2070" t="s">
        <v>7821</v>
      </c>
      <c r="G2070">
        <f>_xlfn.XLOOKUP(SUBSTITUTE(Table6[[#This Row],[rxn]],"'",""),Table1[rxnid2],Table1[kapp (1/h)],MEDIAN(Table1[kapp (1/h)]))</f>
        <v>24803.684102600713</v>
      </c>
      <c r="P2070" t="s">
        <v>3947</v>
      </c>
      <c r="Q2070" t="str">
        <f>SUBSTITUTE(Table3[[#This Row],[Column1]],"'","")</f>
        <v>RXN-AMPt_c_n_REV-SPONT</v>
      </c>
      <c r="X2070" t="s">
        <v>1767</v>
      </c>
      <c r="Y2070" t="s">
        <v>415</v>
      </c>
      <c r="Z2070">
        <v>2.2863993289999998E-6</v>
      </c>
      <c r="AA2070">
        <f>_xlfn.XLOOKUP(Table4[[#This Row],[Column1]],Table2[Column1],Table2[Column3])</f>
        <v>2.2863993289999998E-6</v>
      </c>
      <c r="AB2070">
        <f>(Table4[[#This Row],[old flux]]-Table4[[#This Row],[Column3]])/Table4[[#This Row],[old flux]]</f>
        <v>0</v>
      </c>
    </row>
    <row r="2071" spans="6:28" hidden="1" x14ac:dyDescent="0.2">
      <c r="F2071" t="s">
        <v>7822</v>
      </c>
      <c r="G2071">
        <f>_xlfn.XLOOKUP(SUBSTITUTE(Table6[[#This Row],[rxn]],"'",""),Table1[rxnid2],Table1[kapp (1/h)],MEDIAN(Table1[kapp (1/h)]))</f>
        <v>24803.684102600713</v>
      </c>
      <c r="P2071" t="s">
        <v>3948</v>
      </c>
      <c r="Q2071" t="str">
        <f>SUBSTITUTE(Table3[[#This Row],[Column1]],"'","")</f>
        <v>RXN-ASNt_c_m_FWD-YDR508C</v>
      </c>
      <c r="X2071" t="s">
        <v>1768</v>
      </c>
      <c r="Y2071" t="s">
        <v>415</v>
      </c>
      <c r="Z2071">
        <v>2.23771342E-7</v>
      </c>
      <c r="AA2071">
        <f>_xlfn.XLOOKUP(Table4[[#This Row],[Column1]],Table2[Column1],Table2[Column3])</f>
        <v>2.23771342E-7</v>
      </c>
      <c r="AB2071">
        <f>(Table4[[#This Row],[old flux]]-Table4[[#This Row],[Column3]])/Table4[[#This Row],[old flux]]</f>
        <v>0</v>
      </c>
    </row>
    <row r="2072" spans="6:28" hidden="1" x14ac:dyDescent="0.2">
      <c r="F2072" t="s">
        <v>7823</v>
      </c>
      <c r="G2072">
        <f>_xlfn.XLOOKUP(SUBSTITUTE(Table6[[#This Row],[rxn]],"'",""),Table1[rxnid2],Table1[kapp (1/h)],MEDIAN(Table1[kapp (1/h)]))</f>
        <v>24803.684102600713</v>
      </c>
      <c r="P2072" t="s">
        <v>3949</v>
      </c>
      <c r="Q2072" t="str">
        <f>SUBSTITUTE(Table3[[#This Row],[Column1]],"'","")</f>
        <v>RXN-ASPGLUt_c_x_FWD-SPONT</v>
      </c>
      <c r="X2072" t="s">
        <v>5702</v>
      </c>
      <c r="Y2072" t="s">
        <v>415</v>
      </c>
      <c r="Z2072">
        <v>2.7826150000000001E-9</v>
      </c>
      <c r="AA2072" t="e">
        <f>_xlfn.XLOOKUP(Table4[[#This Row],[Column1]],Table2[Column1],Table2[Column3])</f>
        <v>#N/A</v>
      </c>
      <c r="AB2072" t="e">
        <f>(Table4[[#This Row],[old flux]]-Table4[[#This Row],[Column3]])/Table4[[#This Row],[old flux]]</f>
        <v>#N/A</v>
      </c>
    </row>
    <row r="2073" spans="6:28" hidden="1" x14ac:dyDescent="0.2">
      <c r="F2073" t="s">
        <v>7824</v>
      </c>
      <c r="G2073">
        <f>_xlfn.XLOOKUP(SUBSTITUTE(Table6[[#This Row],[rxn]],"'",""),Table1[rxnid2],Table1[kapp (1/h)],MEDIAN(Table1[kapp (1/h)]))</f>
        <v>24803.684102600713</v>
      </c>
      <c r="P2073" t="s">
        <v>3950</v>
      </c>
      <c r="Q2073" t="str">
        <f>SUBSTITUTE(Table3[[#This Row],[Column1]],"'","")</f>
        <v>RXN-ASPGLUt_c_x_REV-SPONT</v>
      </c>
      <c r="X2073" t="s">
        <v>1769</v>
      </c>
      <c r="Y2073" t="s">
        <v>415</v>
      </c>
      <c r="Z2073">
        <v>8.1050526999999994E-8</v>
      </c>
      <c r="AA2073">
        <f>_xlfn.XLOOKUP(Table4[[#This Row],[Column1]],Table2[Column1],Table2[Column3])</f>
        <v>8.1050526999999994E-8</v>
      </c>
      <c r="AB2073">
        <f>(Table4[[#This Row],[old flux]]-Table4[[#This Row],[Column3]])/Table4[[#This Row],[old flux]]</f>
        <v>0</v>
      </c>
    </row>
    <row r="2074" spans="6:28" hidden="1" x14ac:dyDescent="0.2">
      <c r="F2074" t="s">
        <v>7825</v>
      </c>
      <c r="G2074">
        <f>_xlfn.XLOOKUP(SUBSTITUTE(Table6[[#This Row],[rxn]],"'",""),Table1[rxnid2],Table1[kapp (1/h)],MEDIAN(Table1[kapp (1/h)]))</f>
        <v>24803.684102600713</v>
      </c>
      <c r="P2074" t="s">
        <v>3951</v>
      </c>
      <c r="Q2074" t="str">
        <f>SUBSTITUTE(Table3[[#This Row],[Column1]],"'","")</f>
        <v>RXN-ATPt_c_n_FWD-SPONT</v>
      </c>
      <c r="X2074" t="s">
        <v>5703</v>
      </c>
      <c r="Y2074" t="s">
        <v>415</v>
      </c>
      <c r="Z2074">
        <v>7.3837510000000002E-9</v>
      </c>
      <c r="AA2074" t="e">
        <f>_xlfn.XLOOKUP(Table4[[#This Row],[Column1]],Table2[Column1],Table2[Column3])</f>
        <v>#N/A</v>
      </c>
      <c r="AB2074" t="e">
        <f>(Table4[[#This Row],[old flux]]-Table4[[#This Row],[Column3]])/Table4[[#This Row],[old flux]]</f>
        <v>#N/A</v>
      </c>
    </row>
    <row r="2075" spans="6:28" hidden="1" x14ac:dyDescent="0.2">
      <c r="F2075" t="s">
        <v>7826</v>
      </c>
      <c r="G2075">
        <f>_xlfn.XLOOKUP(SUBSTITUTE(Table6[[#This Row],[rxn]],"'",""),Table1[rxnid2],Table1[kapp (1/h)],MEDIAN(Table1[kapp (1/h)]))</f>
        <v>24803.684102600713</v>
      </c>
      <c r="P2075" t="s">
        <v>3952</v>
      </c>
      <c r="Q2075" t="str">
        <f>SUBSTITUTE(Table3[[#This Row],[Column1]],"'","")</f>
        <v>RXN-ATPt_c_n_REV-SPONT</v>
      </c>
      <c r="X2075" t="s">
        <v>1770</v>
      </c>
      <c r="Y2075" t="s">
        <v>415</v>
      </c>
      <c r="Z2075">
        <v>4.9677852799999999E-7</v>
      </c>
      <c r="AA2075">
        <f>_xlfn.XLOOKUP(Table4[[#This Row],[Column1]],Table2[Column1],Table2[Column3])</f>
        <v>4.9677852799999999E-7</v>
      </c>
      <c r="AB2075">
        <f>(Table4[[#This Row],[old flux]]-Table4[[#This Row],[Column3]])/Table4[[#This Row],[old flux]]</f>
        <v>0</v>
      </c>
    </row>
    <row r="2076" spans="6:28" hidden="1" x14ac:dyDescent="0.2">
      <c r="F2076" t="s">
        <v>7827</v>
      </c>
      <c r="G2076">
        <f>_xlfn.XLOOKUP(SUBSTITUTE(Table6[[#This Row],[rxn]],"'",""),Table1[rxnid2],Table1[kapp (1/h)],MEDIAN(Table1[kapp (1/h)]))</f>
        <v>24803.684102600713</v>
      </c>
      <c r="P2076" t="s">
        <v>3953</v>
      </c>
      <c r="Q2076" t="str">
        <f>SUBSTITUTE(Table3[[#This Row],[Column1]],"'","")</f>
        <v>RXN-ATPt_c_r_FWD-SPONT</v>
      </c>
      <c r="X2076" t="s">
        <v>5704</v>
      </c>
      <c r="Y2076" t="s">
        <v>415</v>
      </c>
      <c r="Z2076">
        <v>8.0179009999999993E-9</v>
      </c>
      <c r="AA2076" t="e">
        <f>_xlfn.XLOOKUP(Table4[[#This Row],[Column1]],Table2[Column1],Table2[Column3])</f>
        <v>#N/A</v>
      </c>
      <c r="AB2076" t="e">
        <f>(Table4[[#This Row],[old flux]]-Table4[[#This Row],[Column3]])/Table4[[#This Row],[old flux]]</f>
        <v>#N/A</v>
      </c>
    </row>
    <row r="2077" spans="6:28" hidden="1" x14ac:dyDescent="0.2">
      <c r="F2077" t="s">
        <v>7828</v>
      </c>
      <c r="G2077">
        <f>_xlfn.XLOOKUP(SUBSTITUTE(Table6[[#This Row],[rxn]],"'",""),Table1[rxnid2],Table1[kapp (1/h)],MEDIAN(Table1[kapp (1/h)]))</f>
        <v>24803.684102600713</v>
      </c>
      <c r="P2077" t="s">
        <v>3954</v>
      </c>
      <c r="Q2077" t="str">
        <f>SUBSTITUTE(Table3[[#This Row],[Column1]],"'","")</f>
        <v>RXN-ATPt_c_r_REV-SPONT</v>
      </c>
      <c r="X2077" t="s">
        <v>1771</v>
      </c>
      <c r="Y2077" t="s">
        <v>415</v>
      </c>
      <c r="Z2077">
        <v>2.457419E-8</v>
      </c>
      <c r="AA2077">
        <f>_xlfn.XLOOKUP(Table4[[#This Row],[Column1]],Table2[Column1],Table2[Column3])</f>
        <v>2.457419E-8</v>
      </c>
      <c r="AB2077">
        <f>(Table4[[#This Row],[old flux]]-Table4[[#This Row],[Column3]])/Table4[[#This Row],[old flux]]</f>
        <v>0</v>
      </c>
    </row>
    <row r="2078" spans="6:28" hidden="1" x14ac:dyDescent="0.2">
      <c r="F2078" t="s">
        <v>7829</v>
      </c>
      <c r="G2078">
        <f>_xlfn.XLOOKUP(SUBSTITUTE(Table6[[#This Row],[rxn]],"'",""),Table1[rxnid2],Table1[kapp (1/h)],MEDIAN(Table1[kapp (1/h)]))</f>
        <v>24803.684102600713</v>
      </c>
      <c r="P2078" t="s">
        <v>3955</v>
      </c>
      <c r="Q2078" t="str">
        <f>SUBSTITUTE(Table3[[#This Row],[Column1]],"'","")</f>
        <v>RXN-HCO3E_m_FWD-UNKNOWN</v>
      </c>
      <c r="X2078" t="s">
        <v>1772</v>
      </c>
      <c r="Y2078" t="s">
        <v>415</v>
      </c>
      <c r="Z2078">
        <v>1.4345457E-8</v>
      </c>
      <c r="AA2078">
        <f>_xlfn.XLOOKUP(Table4[[#This Row],[Column1]],Table2[Column1],Table2[Column3])</f>
        <v>1.4345457E-8</v>
      </c>
      <c r="AB2078">
        <f>(Table4[[#This Row],[old flux]]-Table4[[#This Row],[Column3]])/Table4[[#This Row],[old flux]]</f>
        <v>0</v>
      </c>
    </row>
    <row r="2079" spans="6:28" hidden="1" x14ac:dyDescent="0.2">
      <c r="F2079" t="s">
        <v>7830</v>
      </c>
      <c r="G2079">
        <f>_xlfn.XLOOKUP(SUBSTITUTE(Table6[[#This Row],[rxn]],"'",""),Table1[rxnid2],Table1[kapp (1/h)],MEDIAN(Table1[kapp (1/h)]))</f>
        <v>24803.684102600713</v>
      </c>
      <c r="P2079" t="s">
        <v>3956</v>
      </c>
      <c r="Q2079" t="str">
        <f>SUBSTITUTE(Table3[[#This Row],[Column1]],"'","")</f>
        <v>RXN-HCO3E_m_REV-UNKNOWN</v>
      </c>
      <c r="X2079" t="s">
        <v>5705</v>
      </c>
      <c r="Y2079" t="s">
        <v>415</v>
      </c>
      <c r="Z2079">
        <v>6.6819990000000004E-9</v>
      </c>
      <c r="AA2079" t="e">
        <f>_xlfn.XLOOKUP(Table4[[#This Row],[Column1]],Table2[Column1],Table2[Column3])</f>
        <v>#N/A</v>
      </c>
      <c r="AB2079" t="e">
        <f>(Table4[[#This Row],[old flux]]-Table4[[#This Row],[Column3]])/Table4[[#This Row],[old flux]]</f>
        <v>#N/A</v>
      </c>
    </row>
    <row r="2080" spans="6:28" hidden="1" x14ac:dyDescent="0.2">
      <c r="F2080" t="s">
        <v>7831</v>
      </c>
      <c r="G2080">
        <f>_xlfn.XLOOKUP(SUBSTITUTE(Table6[[#This Row],[rxn]],"'",""),Table1[rxnid2],Table1[kapp (1/h)],MEDIAN(Table1[kapp (1/h)]))</f>
        <v>24803.684102600713</v>
      </c>
      <c r="P2080" t="s">
        <v>3957</v>
      </c>
      <c r="Q2080" t="str">
        <f>SUBSTITUTE(Table3[[#This Row],[Column1]],"'","")</f>
        <v>RXN-HCO3E_n_FWD-UNKNOWN</v>
      </c>
      <c r="X2080" t="s">
        <v>1773</v>
      </c>
      <c r="Y2080" t="s">
        <v>415</v>
      </c>
      <c r="Z2080">
        <v>2.3607276300000001E-7</v>
      </c>
      <c r="AA2080">
        <f>_xlfn.XLOOKUP(Table4[[#This Row],[Column1]],Table2[Column1],Table2[Column3])</f>
        <v>2.3607276300000001E-7</v>
      </c>
      <c r="AB2080">
        <f>(Table4[[#This Row],[old flux]]-Table4[[#This Row],[Column3]])/Table4[[#This Row],[old flux]]</f>
        <v>0</v>
      </c>
    </row>
    <row r="2081" spans="6:28" hidden="1" x14ac:dyDescent="0.2">
      <c r="F2081" t="s">
        <v>7832</v>
      </c>
      <c r="G2081">
        <f>_xlfn.XLOOKUP(SUBSTITUTE(Table6[[#This Row],[rxn]],"'",""),Table1[rxnid2],Table1[kapp (1/h)],MEDIAN(Table1[kapp (1/h)]))</f>
        <v>24803.684102600713</v>
      </c>
      <c r="P2081" t="s">
        <v>3958</v>
      </c>
      <c r="Q2081" t="str">
        <f>SUBSTITUTE(Table3[[#This Row],[Column1]],"'","")</f>
        <v>RXN-HCO3E_n_REV-UNKNOWN</v>
      </c>
      <c r="X2081" t="s">
        <v>5706</v>
      </c>
      <c r="Y2081" t="s">
        <v>415</v>
      </c>
      <c r="Z2081">
        <v>2.5779200000000001E-10</v>
      </c>
      <c r="AA2081" t="e">
        <f>_xlfn.XLOOKUP(Table4[[#This Row],[Column1]],Table2[Column1],Table2[Column3])</f>
        <v>#N/A</v>
      </c>
      <c r="AB2081" t="e">
        <f>(Table4[[#This Row],[old flux]]-Table4[[#This Row],[Column3]])/Table4[[#This Row],[old flux]]</f>
        <v>#N/A</v>
      </c>
    </row>
    <row r="2082" spans="6:28" hidden="1" x14ac:dyDescent="0.2">
      <c r="F2082" t="s">
        <v>7833</v>
      </c>
      <c r="G2082">
        <f>_xlfn.XLOOKUP(SUBSTITUTE(Table6[[#This Row],[rxn]],"'",""),Table1[rxnid2],Table1[kapp (1/h)],MEDIAN(Table1[kapp (1/h)]))</f>
        <v>24803.684102600713</v>
      </c>
      <c r="P2082" t="s">
        <v>3959</v>
      </c>
      <c r="Q2082" t="str">
        <f>SUBSTITUTE(Table3[[#This Row],[Column1]],"'","")</f>
        <v>RXN-HCO3E_c_FWD-YNL036W</v>
      </c>
      <c r="X2082" t="s">
        <v>5707</v>
      </c>
      <c r="Y2082" t="s">
        <v>415</v>
      </c>
      <c r="Z2082">
        <v>8.4125590000000007E-9</v>
      </c>
      <c r="AA2082" t="e">
        <f>_xlfn.XLOOKUP(Table4[[#This Row],[Column1]],Table2[Column1],Table2[Column3])</f>
        <v>#N/A</v>
      </c>
      <c r="AB2082" t="e">
        <f>(Table4[[#This Row],[old flux]]-Table4[[#This Row],[Column3]])/Table4[[#This Row],[old flux]]</f>
        <v>#N/A</v>
      </c>
    </row>
    <row r="2083" spans="6:28" hidden="1" x14ac:dyDescent="0.2">
      <c r="F2083" t="s">
        <v>7834</v>
      </c>
      <c r="G2083">
        <f>_xlfn.XLOOKUP(SUBSTITUTE(Table6[[#This Row],[rxn]],"'",""),Table1[rxnid2],Table1[kapp (1/h)],MEDIAN(Table1[kapp (1/h)]))</f>
        <v>24803.684102600713</v>
      </c>
      <c r="P2083" t="s">
        <v>3960</v>
      </c>
      <c r="Q2083" t="str">
        <f>SUBSTITUTE(Table3[[#This Row],[Column1]],"'","")</f>
        <v>RXN-HCO3E_c_REV-YNL036W</v>
      </c>
      <c r="X2083" t="s">
        <v>1774</v>
      </c>
      <c r="Y2083" t="s">
        <v>415</v>
      </c>
      <c r="Z2083">
        <v>1.8526445499999999E-7</v>
      </c>
      <c r="AA2083">
        <f>_xlfn.XLOOKUP(Table4[[#This Row],[Column1]],Table2[Column1],Table2[Column3])</f>
        <v>1.8526445499999999E-7</v>
      </c>
      <c r="AB2083">
        <f>(Table4[[#This Row],[old flux]]-Table4[[#This Row],[Column3]])/Table4[[#This Row],[old flux]]</f>
        <v>0</v>
      </c>
    </row>
    <row r="2084" spans="6:28" hidden="1" x14ac:dyDescent="0.2">
      <c r="F2084" t="s">
        <v>7835</v>
      </c>
      <c r="G2084">
        <f>_xlfn.XLOOKUP(SUBSTITUTE(Table6[[#This Row],[rxn]],"'",""),Table1[rxnid2],Table1[kapp (1/h)],MEDIAN(Table1[kapp (1/h)]))</f>
        <v>24803.684102600713</v>
      </c>
      <c r="P2084" t="s">
        <v>3961</v>
      </c>
      <c r="Q2084" t="str">
        <f>SUBSTITUTE(Table3[[#This Row],[Column1]],"'","")</f>
        <v>RXN-HCO3E_e_FWD-UNKNOWN</v>
      </c>
      <c r="X2084" t="s">
        <v>1775</v>
      </c>
      <c r="Y2084" t="s">
        <v>415</v>
      </c>
      <c r="Z2084">
        <v>1.3723877410000001E-6</v>
      </c>
      <c r="AA2084">
        <f>_xlfn.XLOOKUP(Table4[[#This Row],[Column1]],Table2[Column1],Table2[Column3])</f>
        <v>1.3723877410000001E-6</v>
      </c>
      <c r="AB2084">
        <f>(Table4[[#This Row],[old flux]]-Table4[[#This Row],[Column3]])/Table4[[#This Row],[old flux]]</f>
        <v>0</v>
      </c>
    </row>
    <row r="2085" spans="6:28" hidden="1" x14ac:dyDescent="0.2">
      <c r="F2085" t="s">
        <v>7836</v>
      </c>
      <c r="G2085">
        <f>_xlfn.XLOOKUP(SUBSTITUTE(Table6[[#This Row],[rxn]],"'",""),Table1[rxnid2],Table1[kapp (1/h)],MEDIAN(Table1[kapp (1/h)]))</f>
        <v>24803.684102600713</v>
      </c>
      <c r="P2085" t="s">
        <v>3962</v>
      </c>
      <c r="Q2085" t="str">
        <f>SUBSTITUTE(Table3[[#This Row],[Column1]],"'","")</f>
        <v>RXN-HCO3E_e_REV-UNKNOWN</v>
      </c>
      <c r="X2085" t="s">
        <v>1776</v>
      </c>
      <c r="Y2085" t="s">
        <v>415</v>
      </c>
      <c r="Z2085">
        <v>4.3597335800000001E-7</v>
      </c>
      <c r="AA2085">
        <f>_xlfn.XLOOKUP(Table4[[#This Row],[Column1]],Table2[Column1],Table2[Column3])</f>
        <v>4.3597335800000001E-7</v>
      </c>
      <c r="AB2085">
        <f>(Table4[[#This Row],[old flux]]-Table4[[#This Row],[Column3]])/Table4[[#This Row],[old flux]]</f>
        <v>0</v>
      </c>
    </row>
    <row r="2086" spans="6:28" hidden="1" x14ac:dyDescent="0.2">
      <c r="F2086" t="s">
        <v>7837</v>
      </c>
      <c r="G2086">
        <f>_xlfn.XLOOKUP(SUBSTITUTE(Table6[[#This Row],[rxn]],"'",""),Table1[rxnid2],Table1[kapp (1/h)],MEDIAN(Table1[kapp (1/h)]))</f>
        <v>24803.684102600713</v>
      </c>
      <c r="P2086" t="s">
        <v>3963</v>
      </c>
      <c r="Q2086" t="str">
        <f>SUBSTITUTE(Table3[[#This Row],[Column1]],"'","")</f>
        <v>RXN-HCO3t_c_n_FWD-SPONT</v>
      </c>
      <c r="X2086" t="s">
        <v>1777</v>
      </c>
      <c r="Y2086" t="s">
        <v>415</v>
      </c>
      <c r="Z2086">
        <v>2.7093615000000001E-8</v>
      </c>
      <c r="AA2086">
        <f>_xlfn.XLOOKUP(Table4[[#This Row],[Column1]],Table2[Column1],Table2[Column3])</f>
        <v>2.7093615000000001E-8</v>
      </c>
      <c r="AB2086">
        <f>(Table4[[#This Row],[old flux]]-Table4[[#This Row],[Column3]])/Table4[[#This Row],[old flux]]</f>
        <v>0</v>
      </c>
    </row>
    <row r="2087" spans="6:28" hidden="1" x14ac:dyDescent="0.2">
      <c r="F2087" t="s">
        <v>7838</v>
      </c>
      <c r="G2087">
        <f>_xlfn.XLOOKUP(SUBSTITUTE(Table6[[#This Row],[rxn]],"'",""),Table1[rxnid2],Table1[kapp (1/h)],MEDIAN(Table1[kapp (1/h)]))</f>
        <v>24803.684102600713</v>
      </c>
      <c r="P2087" t="s">
        <v>3964</v>
      </c>
      <c r="Q2087" t="str">
        <f>SUBSTITUTE(Table3[[#This Row],[Column1]],"'","")</f>
        <v>RXN-HCO3t_c_n_REV-SPONT</v>
      </c>
      <c r="X2087" t="s">
        <v>1778</v>
      </c>
      <c r="Y2087" t="s">
        <v>415</v>
      </c>
      <c r="Z2087">
        <v>2.7128177539999999E-6</v>
      </c>
      <c r="AA2087">
        <f>_xlfn.XLOOKUP(Table4[[#This Row],[Column1]],Table2[Column1],Table2[Column3])</f>
        <v>2.7128177539999999E-6</v>
      </c>
      <c r="AB2087">
        <f>(Table4[[#This Row],[old flux]]-Table4[[#This Row],[Column3]])/Table4[[#This Row],[old flux]]</f>
        <v>0</v>
      </c>
    </row>
    <row r="2088" spans="6:28" hidden="1" x14ac:dyDescent="0.2">
      <c r="F2088" t="s">
        <v>7839</v>
      </c>
      <c r="G2088">
        <f>_xlfn.XLOOKUP(SUBSTITUTE(Table6[[#This Row],[rxn]],"'",""),Table1[rxnid2],Table1[kapp (1/h)],MEDIAN(Table1[kapp (1/h)]))</f>
        <v>24803.684102600713</v>
      </c>
      <c r="P2088" t="s">
        <v>3965</v>
      </c>
      <c r="Q2088" t="str">
        <f>SUBSTITUTE(Table3[[#This Row],[Column1]],"'","")</f>
        <v>RXN-CRNt_c_x_FWD-SPONT</v>
      </c>
      <c r="X2088" t="s">
        <v>5708</v>
      </c>
      <c r="Y2088" t="s">
        <v>415</v>
      </c>
      <c r="Z2088">
        <v>9.444640000000001E-10</v>
      </c>
      <c r="AA2088" t="e">
        <f>_xlfn.XLOOKUP(Table4[[#This Row],[Column1]],Table2[Column1],Table2[Column3])</f>
        <v>#N/A</v>
      </c>
      <c r="AB2088" t="e">
        <f>(Table4[[#This Row],[old flux]]-Table4[[#This Row],[Column3]])/Table4[[#This Row],[old flux]]</f>
        <v>#N/A</v>
      </c>
    </row>
    <row r="2089" spans="6:28" hidden="1" x14ac:dyDescent="0.2">
      <c r="F2089" t="s">
        <v>7840</v>
      </c>
      <c r="G2089">
        <f>_xlfn.XLOOKUP(SUBSTITUTE(Table6[[#This Row],[rxn]],"'",""),Table1[rxnid2],Table1[kapp (1/h)],MEDIAN(Table1[kapp (1/h)]))</f>
        <v>24803.684102600713</v>
      </c>
      <c r="P2089" t="s">
        <v>3966</v>
      </c>
      <c r="Q2089" t="str">
        <f>SUBSTITUTE(Table3[[#This Row],[Column1]],"'","")</f>
        <v>RXN-CRNCARt_c_x_FWD-SPONT</v>
      </c>
      <c r="X2089" t="s">
        <v>5709</v>
      </c>
      <c r="Y2089" t="s">
        <v>415</v>
      </c>
      <c r="Z2089">
        <v>7.791503E-9</v>
      </c>
      <c r="AA2089" t="e">
        <f>_xlfn.XLOOKUP(Table4[[#This Row],[Column1]],Table2[Column1],Table2[Column3])</f>
        <v>#N/A</v>
      </c>
      <c r="AB2089" t="e">
        <f>(Table4[[#This Row],[old flux]]-Table4[[#This Row],[Column3]])/Table4[[#This Row],[old flux]]</f>
        <v>#N/A</v>
      </c>
    </row>
    <row r="2090" spans="6:28" hidden="1" x14ac:dyDescent="0.2">
      <c r="F2090" t="s">
        <v>7841</v>
      </c>
      <c r="G2090">
        <f>_xlfn.XLOOKUP(SUBSTITUTE(Table6[[#This Row],[rxn]],"'",""),Table1[rxnid2],Table1[kapp (1/h)],MEDIAN(Table1[kapp (1/h)]))</f>
        <v>24803.684102600713</v>
      </c>
      <c r="P2090" t="s">
        <v>3967</v>
      </c>
      <c r="Q2090" t="str">
        <f>SUBSTITUTE(Table3[[#This Row],[Column1]],"'","")</f>
        <v>RXN-CDPt_c_n_FWD-SPONT</v>
      </c>
      <c r="X2090" t="s">
        <v>1779</v>
      </c>
      <c r="Y2090" t="s">
        <v>415</v>
      </c>
      <c r="Z2090">
        <v>1.3713396000000001E-8</v>
      </c>
      <c r="AA2090">
        <f>_xlfn.XLOOKUP(Table4[[#This Row],[Column1]],Table2[Column1],Table2[Column3])</f>
        <v>1.3713396000000001E-8</v>
      </c>
      <c r="AB2090">
        <f>(Table4[[#This Row],[old flux]]-Table4[[#This Row],[Column3]])/Table4[[#This Row],[old flux]]</f>
        <v>0</v>
      </c>
    </row>
    <row r="2091" spans="6:28" hidden="1" x14ac:dyDescent="0.2">
      <c r="F2091" t="s">
        <v>7842</v>
      </c>
      <c r="G2091">
        <f>_xlfn.XLOOKUP(SUBSTITUTE(Table6[[#This Row],[rxn]],"'",""),Table1[rxnid2],Table1[kapp (1/h)],MEDIAN(Table1[kapp (1/h)]))</f>
        <v>24803.684102600713</v>
      </c>
      <c r="P2091" t="s">
        <v>3968</v>
      </c>
      <c r="Q2091" t="str">
        <f>SUBSTITUTE(Table3[[#This Row],[Column1]],"'","")</f>
        <v>RXN-CDPt_c_n_REV-SPONT</v>
      </c>
      <c r="X2091" t="s">
        <v>1780</v>
      </c>
      <c r="Y2091" t="s">
        <v>415</v>
      </c>
      <c r="Z2091">
        <v>1.0433981E-8</v>
      </c>
      <c r="AA2091">
        <f>_xlfn.XLOOKUP(Table4[[#This Row],[Column1]],Table2[Column1],Table2[Column3])</f>
        <v>1.0433981E-8</v>
      </c>
      <c r="AB2091">
        <f>(Table4[[#This Row],[old flux]]-Table4[[#This Row],[Column3]])/Table4[[#This Row],[old flux]]</f>
        <v>0</v>
      </c>
    </row>
    <row r="2092" spans="6:28" hidden="1" x14ac:dyDescent="0.2">
      <c r="F2092" t="s">
        <v>7843</v>
      </c>
      <c r="G2092">
        <f>_xlfn.XLOOKUP(SUBSTITUTE(Table6[[#This Row],[rxn]],"'",""),Table1[rxnid2],Table1[kapp (1/h)],MEDIAN(Table1[kapp (1/h)]))</f>
        <v>24803.684102600713</v>
      </c>
      <c r="P2092" t="s">
        <v>3969</v>
      </c>
      <c r="Q2092" t="str">
        <f>SUBSTITUTE(Table3[[#This Row],[Column1]],"'","")</f>
        <v>RXN-CHLSTI_c_FWD-UNKNOWN</v>
      </c>
      <c r="X2092" t="s">
        <v>5710</v>
      </c>
      <c r="Y2092" t="s">
        <v>415</v>
      </c>
      <c r="Z2092">
        <v>7.1158610000000002E-9</v>
      </c>
      <c r="AA2092" t="e">
        <f>_xlfn.XLOOKUP(Table4[[#This Row],[Column1]],Table2[Column1],Table2[Column3])</f>
        <v>#N/A</v>
      </c>
      <c r="AB2092" t="e">
        <f>(Table4[[#This Row],[old flux]]-Table4[[#This Row],[Column3]])/Table4[[#This Row],[old flux]]</f>
        <v>#N/A</v>
      </c>
    </row>
    <row r="2093" spans="6:28" hidden="1" x14ac:dyDescent="0.2">
      <c r="F2093" t="s">
        <v>7844</v>
      </c>
      <c r="G2093">
        <f>_xlfn.XLOOKUP(SUBSTITUTE(Table6[[#This Row],[rxn]],"'",""),Table1[rxnid2],Table1[kapp (1/h)],MEDIAN(Table1[kapp (1/h)]))</f>
        <v>24803.684102600713</v>
      </c>
      <c r="P2093" t="s">
        <v>3970</v>
      </c>
      <c r="Q2093" t="str">
        <f>SUBSTITUTE(Table3[[#This Row],[Column1]],"'","")</f>
        <v>RXN-CHOLt_c_en_FWD-YOR161C</v>
      </c>
      <c r="X2093" t="s">
        <v>5711</v>
      </c>
      <c r="Y2093" t="s">
        <v>415</v>
      </c>
      <c r="Z2093">
        <v>4.6194299999999996E-9</v>
      </c>
      <c r="AA2093" t="e">
        <f>_xlfn.XLOOKUP(Table4[[#This Row],[Column1]],Table2[Column1],Table2[Column3])</f>
        <v>#N/A</v>
      </c>
      <c r="AB2093" t="e">
        <f>(Table4[[#This Row],[old flux]]-Table4[[#This Row],[Column3]])/Table4[[#This Row],[old flux]]</f>
        <v>#N/A</v>
      </c>
    </row>
    <row r="2094" spans="6:28" hidden="1" x14ac:dyDescent="0.2">
      <c r="F2094" t="s">
        <v>7845</v>
      </c>
      <c r="G2094">
        <f>_xlfn.XLOOKUP(SUBSTITUTE(Table6[[#This Row],[rxn]],"'",""),Table1[rxnid2],Table1[kapp (1/h)],MEDIAN(Table1[kapp (1/h)]))</f>
        <v>24803.684102600713</v>
      </c>
      <c r="P2094" t="s">
        <v>3971</v>
      </c>
      <c r="Q2094" t="str">
        <f>SUBSTITUTE(Table3[[#This Row],[Column1]],"'","")</f>
        <v>RXN-CHOLt_c_en_REV-YOR161C</v>
      </c>
      <c r="X2094" t="s">
        <v>1781</v>
      </c>
      <c r="Y2094" t="s">
        <v>415</v>
      </c>
      <c r="Z2094">
        <v>4.64641865E-7</v>
      </c>
      <c r="AA2094">
        <f>_xlfn.XLOOKUP(Table4[[#This Row],[Column1]],Table2[Column1],Table2[Column3])</f>
        <v>4.64641865E-7</v>
      </c>
      <c r="AB2094">
        <f>(Table4[[#This Row],[old flux]]-Table4[[#This Row],[Column3]])/Table4[[#This Row],[old flux]]</f>
        <v>0</v>
      </c>
    </row>
    <row r="2095" spans="6:28" hidden="1" x14ac:dyDescent="0.2">
      <c r="F2095" t="s">
        <v>7846</v>
      </c>
      <c r="G2095">
        <f>_xlfn.XLOOKUP(SUBSTITUTE(Table6[[#This Row],[rxn]],"'",""),Table1[rxnid2],Table1[kapp (1/h)],MEDIAN(Table1[kapp (1/h)]))</f>
        <v>24803.684102600713</v>
      </c>
      <c r="P2095" t="s">
        <v>3972</v>
      </c>
      <c r="Q2095" t="str">
        <f>SUBSTITUTE(Table3[[#This Row],[Column1]],"'","")</f>
        <v>RXN-CHOLt_c_en_FWD-YGL077C</v>
      </c>
      <c r="X2095" t="s">
        <v>5712</v>
      </c>
      <c r="Y2095" t="s">
        <v>415</v>
      </c>
      <c r="Z2095">
        <v>5.3040580000000002E-9</v>
      </c>
      <c r="AA2095" t="e">
        <f>_xlfn.XLOOKUP(Table4[[#This Row],[Column1]],Table2[Column1],Table2[Column3])</f>
        <v>#N/A</v>
      </c>
      <c r="AB2095" t="e">
        <f>(Table4[[#This Row],[old flux]]-Table4[[#This Row],[Column3]])/Table4[[#This Row],[old flux]]</f>
        <v>#N/A</v>
      </c>
    </row>
    <row r="2096" spans="6:28" hidden="1" x14ac:dyDescent="0.2">
      <c r="F2096" t="s">
        <v>7847</v>
      </c>
      <c r="G2096">
        <f>_xlfn.XLOOKUP(SUBSTITUTE(Table6[[#This Row],[rxn]],"'",""),Table1[rxnid2],Table1[kapp (1/h)],MEDIAN(Table1[kapp (1/h)]))</f>
        <v>24803.684102600713</v>
      </c>
      <c r="P2096" t="s">
        <v>3973</v>
      </c>
      <c r="Q2096" t="str">
        <f>SUBSTITUTE(Table3[[#This Row],[Column1]],"'","")</f>
        <v>RXN-CHOLt_c_en_REV-YGL077C</v>
      </c>
      <c r="X2096" t="s">
        <v>1782</v>
      </c>
      <c r="Y2096" t="s">
        <v>415</v>
      </c>
      <c r="Z2096">
        <v>1.370956E-8</v>
      </c>
      <c r="AA2096">
        <f>_xlfn.XLOOKUP(Table4[[#This Row],[Column1]],Table2[Column1],Table2[Column3])</f>
        <v>1.370956E-8</v>
      </c>
      <c r="AB2096">
        <f>(Table4[[#This Row],[old flux]]-Table4[[#This Row],[Column3]])/Table4[[#This Row],[old flux]]</f>
        <v>0</v>
      </c>
    </row>
    <row r="2097" spans="6:28" hidden="1" x14ac:dyDescent="0.2">
      <c r="F2097" t="s">
        <v>7848</v>
      </c>
      <c r="G2097">
        <f>_xlfn.XLOOKUP(SUBSTITUTE(Table6[[#This Row],[rxn]],"'",""),Table1[rxnid2],Table1[kapp (1/h)],MEDIAN(Table1[kapp (1/h)]))</f>
        <v>24803.684102600713</v>
      </c>
      <c r="P2097" t="s">
        <v>3974</v>
      </c>
      <c r="Q2097" t="str">
        <f>SUBSTITUTE(Table3[[#This Row],[Column1]],"'","")</f>
        <v>RXN-CHRPL_c_FWD-UNKNOWN</v>
      </c>
      <c r="X2097" t="s">
        <v>1783</v>
      </c>
      <c r="Y2097" t="s">
        <v>415</v>
      </c>
      <c r="Z2097">
        <v>1.9350148049999999E-6</v>
      </c>
      <c r="AA2097">
        <f>_xlfn.XLOOKUP(Table4[[#This Row],[Column1]],Table2[Column1],Table2[Column3])</f>
        <v>1.9350148049999999E-6</v>
      </c>
      <c r="AB2097">
        <f>(Table4[[#This Row],[old flux]]-Table4[[#This Row],[Column3]])/Table4[[#This Row],[old flux]]</f>
        <v>0</v>
      </c>
    </row>
    <row r="2098" spans="6:28" hidden="1" x14ac:dyDescent="0.2">
      <c r="F2098" t="s">
        <v>7849</v>
      </c>
      <c r="G2098">
        <f>_xlfn.XLOOKUP(SUBSTITUTE(Table6[[#This Row],[rxn]],"'",""),Table1[rxnid2],Table1[kapp (1/h)],MEDIAN(Table1[kapp (1/h)]))</f>
        <v>24803.684102600713</v>
      </c>
      <c r="P2098" t="s">
        <v>3975</v>
      </c>
      <c r="Q2098" t="str">
        <f>SUBSTITUTE(Table3[[#This Row],[Column1]],"'","")</f>
        <v>RXN-CITt_c_e_FWD-SPONT</v>
      </c>
      <c r="X2098" t="s">
        <v>5713</v>
      </c>
      <c r="Y2098" t="s">
        <v>415</v>
      </c>
      <c r="Z2098">
        <v>5.8704569999999999E-9</v>
      </c>
      <c r="AA2098" t="e">
        <f>_xlfn.XLOOKUP(Table4[[#This Row],[Column1]],Table2[Column1],Table2[Column3])</f>
        <v>#N/A</v>
      </c>
      <c r="AB2098" t="e">
        <f>(Table4[[#This Row],[old flux]]-Table4[[#This Row],[Column3]])/Table4[[#This Row],[old flux]]</f>
        <v>#N/A</v>
      </c>
    </row>
    <row r="2099" spans="6:28" hidden="1" x14ac:dyDescent="0.2">
      <c r="F2099" t="s">
        <v>7850</v>
      </c>
      <c r="G2099">
        <f>_xlfn.XLOOKUP(SUBSTITUTE(Table6[[#This Row],[rxn]],"'",""),Table1[rxnid2],Table1[kapp (1/h)],MEDIAN(Table1[kapp (1/h)]))</f>
        <v>24803.684102600713</v>
      </c>
      <c r="P2099" t="s">
        <v>3976</v>
      </c>
      <c r="Q2099" t="str">
        <f>SUBSTITUTE(Table3[[#This Row],[Column1]],"'","")</f>
        <v>RXN-CITt_c_e_REV-SPONT</v>
      </c>
      <c r="X2099" t="s">
        <v>1784</v>
      </c>
      <c r="Y2099" t="s">
        <v>415</v>
      </c>
      <c r="Z2099">
        <v>4.6833577999999999E-8</v>
      </c>
      <c r="AA2099">
        <f>_xlfn.XLOOKUP(Table4[[#This Row],[Column1]],Table2[Column1],Table2[Column3])</f>
        <v>4.6833577999999999E-8</v>
      </c>
      <c r="AB2099">
        <f>(Table4[[#This Row],[old flux]]-Table4[[#This Row],[Column3]])/Table4[[#This Row],[old flux]]</f>
        <v>0</v>
      </c>
    </row>
    <row r="2100" spans="6:28" hidden="1" x14ac:dyDescent="0.2">
      <c r="F2100" t="s">
        <v>7851</v>
      </c>
      <c r="G2100">
        <f>_xlfn.XLOOKUP(SUBSTITUTE(Table6[[#This Row],[rxn]],"'",""),Table1[rxnid2],Table1[kapp (1/h)],MEDIAN(Table1[kapp (1/h)]))</f>
        <v>24803.684102600713</v>
      </c>
      <c r="P2100" t="s">
        <v>3977</v>
      </c>
      <c r="Q2100" t="str">
        <f>SUBSTITUTE(Table3[[#This Row],[Column1]],"'","")</f>
        <v>RXN-CITICTta_x_FWD-SPONT</v>
      </c>
      <c r="X2100" t="s">
        <v>1785</v>
      </c>
      <c r="Y2100" t="s">
        <v>415</v>
      </c>
      <c r="Z2100">
        <v>2.5507327199999998E-7</v>
      </c>
      <c r="AA2100">
        <f>_xlfn.XLOOKUP(Table4[[#This Row],[Column1]],Table2[Column1],Table2[Column3])</f>
        <v>2.5507327199999998E-7</v>
      </c>
      <c r="AB2100">
        <f>(Table4[[#This Row],[old flux]]-Table4[[#This Row],[Column3]])/Table4[[#This Row],[old flux]]</f>
        <v>0</v>
      </c>
    </row>
    <row r="2101" spans="6:28" hidden="1" x14ac:dyDescent="0.2">
      <c r="F2101" t="s">
        <v>7852</v>
      </c>
      <c r="G2101">
        <f>_xlfn.XLOOKUP(SUBSTITUTE(Table6[[#This Row],[rxn]],"'",""),Table1[rxnid2],Table1[kapp (1/h)],MEDIAN(Table1[kapp (1/h)]))</f>
        <v>24803.684102600713</v>
      </c>
      <c r="P2101" t="s">
        <v>3978</v>
      </c>
      <c r="Q2101" t="str">
        <f>SUBSTITUTE(Table3[[#This Row],[Column1]],"'","")</f>
        <v>RXN-CITICTta_x_REV-SPONT</v>
      </c>
      <c r="X2101" t="s">
        <v>1786</v>
      </c>
      <c r="Y2101" t="s">
        <v>415</v>
      </c>
      <c r="Z2101">
        <v>3.4669685000000001E-8</v>
      </c>
      <c r="AA2101">
        <f>_xlfn.XLOOKUP(Table4[[#This Row],[Column1]],Table2[Column1],Table2[Column3])</f>
        <v>3.4669685000000001E-8</v>
      </c>
      <c r="AB2101">
        <f>(Table4[[#This Row],[old flux]]-Table4[[#This Row],[Column3]])/Table4[[#This Row],[old flux]]</f>
        <v>0</v>
      </c>
    </row>
    <row r="2102" spans="6:28" hidden="1" x14ac:dyDescent="0.2">
      <c r="F2102" t="s">
        <v>7853</v>
      </c>
      <c r="G2102">
        <f>_xlfn.XLOOKUP(SUBSTITUTE(Table6[[#This Row],[rxn]],"'",""),Table1[rxnid2],Table1[kapp (1/h)],MEDIAN(Table1[kapp (1/h)]))</f>
        <v>24803.684102600713</v>
      </c>
      <c r="P2102" t="s">
        <v>3979</v>
      </c>
      <c r="Q2102" t="str">
        <f>SUBSTITUTE(Table3[[#This Row],[Column1]],"'","")</f>
        <v>RXN-CITMALta_x_FWD-SPONT</v>
      </c>
      <c r="X2102" t="s">
        <v>5714</v>
      </c>
      <c r="Y2102" t="s">
        <v>415</v>
      </c>
      <c r="Z2102">
        <v>2.599364E-9</v>
      </c>
      <c r="AA2102" t="e">
        <f>_xlfn.XLOOKUP(Table4[[#This Row],[Column1]],Table2[Column1],Table2[Column3])</f>
        <v>#N/A</v>
      </c>
      <c r="AB2102" t="e">
        <f>(Table4[[#This Row],[old flux]]-Table4[[#This Row],[Column3]])/Table4[[#This Row],[old flux]]</f>
        <v>#N/A</v>
      </c>
    </row>
    <row r="2103" spans="6:28" hidden="1" x14ac:dyDescent="0.2">
      <c r="F2103" t="s">
        <v>7854</v>
      </c>
      <c r="G2103">
        <f>_xlfn.XLOOKUP(SUBSTITUTE(Table6[[#This Row],[rxn]],"'",""),Table1[rxnid2],Table1[kapp (1/h)],MEDIAN(Table1[kapp (1/h)]))</f>
        <v>24803.684102600713</v>
      </c>
      <c r="P2103" t="s">
        <v>3980</v>
      </c>
      <c r="Q2103" t="str">
        <f>SUBSTITUTE(Table3[[#This Row],[Column1]],"'","")</f>
        <v>RXN-CITMALta_x_REV-SPONT</v>
      </c>
      <c r="X2103" t="s">
        <v>1787</v>
      </c>
      <c r="Y2103" t="s">
        <v>415</v>
      </c>
      <c r="Z2103">
        <v>6.5139764999999994E-8</v>
      </c>
      <c r="AA2103">
        <f>_xlfn.XLOOKUP(Table4[[#This Row],[Column1]],Table2[Column1],Table2[Column3])</f>
        <v>6.5139764999999994E-8</v>
      </c>
      <c r="AB2103">
        <f>(Table4[[#This Row],[old flux]]-Table4[[#This Row],[Column3]])/Table4[[#This Row],[old flux]]</f>
        <v>0</v>
      </c>
    </row>
    <row r="2104" spans="6:28" hidden="1" x14ac:dyDescent="0.2">
      <c r="F2104" t="s">
        <v>7855</v>
      </c>
      <c r="G2104">
        <f>_xlfn.XLOOKUP(SUBSTITUTE(Table6[[#This Row],[rxn]],"'",""),Table1[rxnid2],Table1[kapp (1/h)],MEDIAN(Table1[kapp (1/h)]))</f>
        <v>24803.684102600713</v>
      </c>
      <c r="P2104" t="s">
        <v>3981</v>
      </c>
      <c r="Q2104" t="str">
        <f>SUBSTITUTE(Table3[[#This Row],[Column1]],"'","")</f>
        <v>RXN-CMPN_c_FWD-UNKNOWN</v>
      </c>
      <c r="X2104" t="s">
        <v>5715</v>
      </c>
      <c r="Y2104" t="s">
        <v>415</v>
      </c>
      <c r="Z2104">
        <v>9.6712999999999995E-10</v>
      </c>
      <c r="AA2104" t="e">
        <f>_xlfn.XLOOKUP(Table4[[#This Row],[Column1]],Table2[Column1],Table2[Column3])</f>
        <v>#N/A</v>
      </c>
      <c r="AB2104" t="e">
        <f>(Table4[[#This Row],[old flux]]-Table4[[#This Row],[Column3]])/Table4[[#This Row],[old flux]]</f>
        <v>#N/A</v>
      </c>
    </row>
    <row r="2105" spans="6:28" hidden="1" x14ac:dyDescent="0.2">
      <c r="F2105" t="s">
        <v>7856</v>
      </c>
      <c r="G2105">
        <f>_xlfn.XLOOKUP(SUBSTITUTE(Table6[[#This Row],[rxn]],"'",""),Table1[rxnid2],Table1[kapp (1/h)],MEDIAN(Table1[kapp (1/h)]))</f>
        <v>24803.684102600713</v>
      </c>
      <c r="P2105" t="s">
        <v>3982</v>
      </c>
      <c r="Q2105" t="str">
        <f>SUBSTITUTE(Table3[[#This Row],[Column1]],"'","")</f>
        <v>RXN-CO2t_c_r_FWD-SPONT</v>
      </c>
      <c r="X2105" t="s">
        <v>1788</v>
      </c>
      <c r="Y2105" t="s">
        <v>415</v>
      </c>
      <c r="Z2105">
        <v>1.1565739900000001E-7</v>
      </c>
      <c r="AA2105">
        <f>_xlfn.XLOOKUP(Table4[[#This Row],[Column1]],Table2[Column1],Table2[Column3])</f>
        <v>1.1565739900000001E-7</v>
      </c>
      <c r="AB2105">
        <f>(Table4[[#This Row],[old flux]]-Table4[[#This Row],[Column3]])/Table4[[#This Row],[old flux]]</f>
        <v>0</v>
      </c>
    </row>
    <row r="2106" spans="6:28" hidden="1" x14ac:dyDescent="0.2">
      <c r="F2106" t="s">
        <v>7857</v>
      </c>
      <c r="G2106">
        <f>_xlfn.XLOOKUP(SUBSTITUTE(Table6[[#This Row],[rxn]],"'",""),Table1[rxnid2],Table1[kapp (1/h)],MEDIAN(Table1[kapp (1/h)]))</f>
        <v>24803.684102600713</v>
      </c>
      <c r="P2106" t="s">
        <v>3983</v>
      </c>
      <c r="Q2106" t="str">
        <f>SUBSTITUTE(Table3[[#This Row],[Column1]],"'","")</f>
        <v>RXN-CO2t_c_r_REV-SPONT</v>
      </c>
      <c r="X2106" t="s">
        <v>1789</v>
      </c>
      <c r="Y2106" t="s">
        <v>415</v>
      </c>
      <c r="Z2106">
        <v>1.99152961E-7</v>
      </c>
      <c r="AA2106">
        <f>_xlfn.XLOOKUP(Table4[[#This Row],[Column1]],Table2[Column1],Table2[Column3])</f>
        <v>1.99152961E-7</v>
      </c>
      <c r="AB2106">
        <f>(Table4[[#This Row],[old flux]]-Table4[[#This Row],[Column3]])/Table4[[#This Row],[old flux]]</f>
        <v>0</v>
      </c>
    </row>
    <row r="2107" spans="6:28" hidden="1" x14ac:dyDescent="0.2">
      <c r="F2107" t="s">
        <v>7858</v>
      </c>
      <c r="G2107">
        <f>_xlfn.XLOOKUP(SUBSTITUTE(Table6[[#This Row],[rxn]],"'",""),Table1[rxnid2],Table1[kapp (1/h)],MEDIAN(Table1[kapp (1/h)]))</f>
        <v>24803.684102600713</v>
      </c>
      <c r="P2107" t="s">
        <v>3984</v>
      </c>
      <c r="Q2107" t="str">
        <f>SUBSTITUTE(Table3[[#This Row],[Column1]],"'","")</f>
        <v>RXN-CO2t_c_n_FWD-SPONT</v>
      </c>
      <c r="X2107" t="s">
        <v>5716</v>
      </c>
      <c r="Y2107" t="s">
        <v>415</v>
      </c>
      <c r="Z2107">
        <v>3.0645999999999999E-9</v>
      </c>
      <c r="AA2107" t="e">
        <f>_xlfn.XLOOKUP(Table4[[#This Row],[Column1]],Table2[Column1],Table2[Column3])</f>
        <v>#N/A</v>
      </c>
      <c r="AB2107" t="e">
        <f>(Table4[[#This Row],[old flux]]-Table4[[#This Row],[Column3]])/Table4[[#This Row],[old flux]]</f>
        <v>#N/A</v>
      </c>
    </row>
    <row r="2108" spans="6:28" hidden="1" x14ac:dyDescent="0.2">
      <c r="F2108" t="s">
        <v>7859</v>
      </c>
      <c r="G2108">
        <f>_xlfn.XLOOKUP(SUBSTITUTE(Table6[[#This Row],[rxn]],"'",""),Table1[rxnid2],Table1[kapp (1/h)],MEDIAN(Table1[kapp (1/h)]))</f>
        <v>24803.684102600713</v>
      </c>
      <c r="P2108" t="s">
        <v>3985</v>
      </c>
      <c r="Q2108" t="str">
        <f>SUBSTITUTE(Table3[[#This Row],[Column1]],"'","")</f>
        <v>RXN-CO2t_c_n_REV-SPONT</v>
      </c>
      <c r="X2108" t="s">
        <v>5717</v>
      </c>
      <c r="Y2108" t="s">
        <v>415</v>
      </c>
      <c r="Z2108">
        <v>7.1410899999999998E-9</v>
      </c>
      <c r="AA2108" t="e">
        <f>_xlfn.XLOOKUP(Table4[[#This Row],[Column1]],Table2[Column1],Table2[Column3])</f>
        <v>#N/A</v>
      </c>
      <c r="AB2108" t="e">
        <f>(Table4[[#This Row],[old flux]]-Table4[[#This Row],[Column3]])/Table4[[#This Row],[old flux]]</f>
        <v>#N/A</v>
      </c>
    </row>
    <row r="2109" spans="6:28" hidden="1" x14ac:dyDescent="0.2">
      <c r="F2109" t="s">
        <v>7860</v>
      </c>
      <c r="G2109">
        <f>_xlfn.XLOOKUP(SUBSTITUTE(Table6[[#This Row],[rxn]],"'",""),Table1[rxnid2],Table1[kapp (1/h)],MEDIAN(Table1[kapp (1/h)]))</f>
        <v>24803.684102600713</v>
      </c>
      <c r="P2109" t="s">
        <v>3986</v>
      </c>
      <c r="Q2109" t="str">
        <f>SUBSTITUTE(Table3[[#This Row],[Column1]],"'","")</f>
        <v>RXN-CO2t_c_x_FWD-SPONT</v>
      </c>
      <c r="X2109" t="s">
        <v>5718</v>
      </c>
      <c r="Y2109" t="s">
        <v>415</v>
      </c>
      <c r="Z2109">
        <v>2.6062860000000001E-9</v>
      </c>
      <c r="AA2109" t="e">
        <f>_xlfn.XLOOKUP(Table4[[#This Row],[Column1]],Table2[Column1],Table2[Column3])</f>
        <v>#N/A</v>
      </c>
      <c r="AB2109" t="e">
        <f>(Table4[[#This Row],[old flux]]-Table4[[#This Row],[Column3]])/Table4[[#This Row],[old flux]]</f>
        <v>#N/A</v>
      </c>
    </row>
    <row r="2110" spans="6:28" hidden="1" x14ac:dyDescent="0.2">
      <c r="F2110" t="s">
        <v>7861</v>
      </c>
      <c r="G2110">
        <f>_xlfn.XLOOKUP(SUBSTITUTE(Table6[[#This Row],[rxn]],"'",""),Table1[rxnid2],Table1[kapp (1/h)],MEDIAN(Table1[kapp (1/h)]))</f>
        <v>24803.684102600713</v>
      </c>
      <c r="P2110" t="s">
        <v>3987</v>
      </c>
      <c r="Q2110" t="str">
        <f>SUBSTITUTE(Table3[[#This Row],[Column1]],"'","")</f>
        <v>RXN-CO2t_c_x_REV-SPONT</v>
      </c>
      <c r="X2110" t="s">
        <v>5719</v>
      </c>
      <c r="Y2110" t="s">
        <v>415</v>
      </c>
      <c r="Z2110">
        <v>3.973591E-9</v>
      </c>
      <c r="AA2110" t="e">
        <f>_xlfn.XLOOKUP(Table4[[#This Row],[Column1]],Table2[Column1],Table2[Column3])</f>
        <v>#N/A</v>
      </c>
      <c r="AB2110" t="e">
        <f>(Table4[[#This Row],[old flux]]-Table4[[#This Row],[Column3]])/Table4[[#This Row],[old flux]]</f>
        <v>#N/A</v>
      </c>
    </row>
    <row r="2111" spans="6:28" hidden="1" x14ac:dyDescent="0.2">
      <c r="F2111" t="s">
        <v>7862</v>
      </c>
      <c r="G2111">
        <f>_xlfn.XLOOKUP(SUBSTITUTE(Table6[[#This Row],[rxn]],"'",""),Table1[rxnid2],Table1[kapp (1/h)],MEDIAN(Table1[kapp (1/h)]))</f>
        <v>24803.684102600713</v>
      </c>
      <c r="P2111" t="s">
        <v>3988</v>
      </c>
      <c r="Q2111" t="str">
        <f>SUBSTITUTE(Table3[[#This Row],[Column1]],"'","")</f>
        <v>RXN-CO2t_c_m_FWD-SPONT</v>
      </c>
      <c r="X2111" t="s">
        <v>5720</v>
      </c>
      <c r="Y2111" t="s">
        <v>415</v>
      </c>
      <c r="Z2111">
        <v>9.2086700000000006E-9</v>
      </c>
      <c r="AA2111" t="e">
        <f>_xlfn.XLOOKUP(Table4[[#This Row],[Column1]],Table2[Column1],Table2[Column3])</f>
        <v>#N/A</v>
      </c>
      <c r="AB2111" t="e">
        <f>(Table4[[#This Row],[old flux]]-Table4[[#This Row],[Column3]])/Table4[[#This Row],[old flux]]</f>
        <v>#N/A</v>
      </c>
    </row>
    <row r="2112" spans="6:28" hidden="1" x14ac:dyDescent="0.2">
      <c r="F2112" t="s">
        <v>7863</v>
      </c>
      <c r="G2112">
        <f>_xlfn.XLOOKUP(SUBSTITUTE(Table6[[#This Row],[rxn]],"'",""),Table1[rxnid2],Table1[kapp (1/h)],MEDIAN(Table1[kapp (1/h)]))</f>
        <v>24803.684102600713</v>
      </c>
      <c r="P2112" t="s">
        <v>3989</v>
      </c>
      <c r="Q2112" t="str">
        <f>SUBSTITUTE(Table3[[#This Row],[Column1]],"'","")</f>
        <v>RXN-CO2t_c_m_REV-SPONT</v>
      </c>
      <c r="X2112" t="s">
        <v>1790</v>
      </c>
      <c r="Y2112" t="s">
        <v>415</v>
      </c>
      <c r="Z2112">
        <v>1.93107143E-7</v>
      </c>
      <c r="AA2112">
        <f>_xlfn.XLOOKUP(Table4[[#This Row],[Column1]],Table2[Column1],Table2[Column3])</f>
        <v>1.93107143E-7</v>
      </c>
      <c r="AB2112">
        <f>(Table4[[#This Row],[old flux]]-Table4[[#This Row],[Column3]])/Table4[[#This Row],[old flux]]</f>
        <v>0</v>
      </c>
    </row>
    <row r="2113" spans="6:28" hidden="1" x14ac:dyDescent="0.2">
      <c r="F2113" t="s">
        <v>7864</v>
      </c>
      <c r="G2113">
        <f>_xlfn.XLOOKUP(SUBSTITUTE(Table6[[#This Row],[rxn]],"'",""),Table1[rxnid2],Table1[kapp (1/h)],MEDIAN(Table1[kapp (1/h)]))</f>
        <v>24803.684102600713</v>
      </c>
      <c r="P2113" t="s">
        <v>3990</v>
      </c>
      <c r="Q2113" t="str">
        <f>SUBSTITUTE(Table3[[#This Row],[Column1]],"'","")</f>
        <v>RXN-CO2t_c_e_FWD-SPONT</v>
      </c>
      <c r="X2113" t="s">
        <v>1791</v>
      </c>
      <c r="Y2113" t="s">
        <v>415</v>
      </c>
      <c r="Z2113">
        <v>1.2110508E-8</v>
      </c>
      <c r="AA2113">
        <f>_xlfn.XLOOKUP(Table4[[#This Row],[Column1]],Table2[Column1],Table2[Column3])</f>
        <v>1.2110508E-8</v>
      </c>
      <c r="AB2113">
        <f>(Table4[[#This Row],[old flux]]-Table4[[#This Row],[Column3]])/Table4[[#This Row],[old flux]]</f>
        <v>0</v>
      </c>
    </row>
    <row r="2114" spans="6:28" hidden="1" x14ac:dyDescent="0.2">
      <c r="F2114" t="s">
        <v>7865</v>
      </c>
      <c r="G2114">
        <f>_xlfn.XLOOKUP(SUBSTITUTE(Table6[[#This Row],[rxn]],"'",""),Table1[rxnid2],Table1[kapp (1/h)],MEDIAN(Table1[kapp (1/h)]))</f>
        <v>24803.684102600713</v>
      </c>
      <c r="P2114" t="s">
        <v>3991</v>
      </c>
      <c r="Q2114" t="str">
        <f>SUBSTITUTE(Table3[[#This Row],[Column1]],"'","")</f>
        <v>RXN-CO2t_c_e_REV-SPONT</v>
      </c>
      <c r="X2114" t="s">
        <v>5721</v>
      </c>
      <c r="Y2114" t="s">
        <v>415</v>
      </c>
      <c r="Z2114">
        <v>9.7639020000000008E-9</v>
      </c>
      <c r="AA2114" t="e">
        <f>_xlfn.XLOOKUP(Table4[[#This Row],[Column1]],Table2[Column1],Table2[Column3])</f>
        <v>#N/A</v>
      </c>
      <c r="AB2114" t="e">
        <f>(Table4[[#This Row],[old flux]]-Table4[[#This Row],[Column3]])/Table4[[#This Row],[old flux]]</f>
        <v>#N/A</v>
      </c>
    </row>
    <row r="2115" spans="6:28" hidden="1" x14ac:dyDescent="0.2">
      <c r="F2115" t="s">
        <v>7866</v>
      </c>
      <c r="G2115">
        <f>_xlfn.XLOOKUP(SUBSTITUTE(Table6[[#This Row],[rxn]],"'",""),Table1[rxnid2],Table1[kapp (1/h)],MEDIAN(Table1[kapp (1/h)]))</f>
        <v>24803.684102600713</v>
      </c>
      <c r="P2115" t="s">
        <v>3992</v>
      </c>
      <c r="Q2115" t="str">
        <f>SUBSTITUTE(Table3[[#This Row],[Column1]],"'","")</f>
        <v>RXN-COAt_c_r_FWD-SPONT</v>
      </c>
      <c r="X2115" t="s">
        <v>1792</v>
      </c>
      <c r="Y2115" t="s">
        <v>415</v>
      </c>
      <c r="Z2115">
        <v>6.7858495999999997E-8</v>
      </c>
      <c r="AA2115">
        <f>_xlfn.XLOOKUP(Table4[[#This Row],[Column1]],Table2[Column1],Table2[Column3])</f>
        <v>6.7858495999999997E-8</v>
      </c>
      <c r="AB2115">
        <f>(Table4[[#This Row],[old flux]]-Table4[[#This Row],[Column3]])/Table4[[#This Row],[old flux]]</f>
        <v>0</v>
      </c>
    </row>
    <row r="2116" spans="6:28" hidden="1" x14ac:dyDescent="0.2">
      <c r="F2116" t="s">
        <v>7867</v>
      </c>
      <c r="G2116">
        <f>_xlfn.XLOOKUP(SUBSTITUTE(Table6[[#This Row],[rxn]],"'",""),Table1[rxnid2],Table1[kapp (1/h)],MEDIAN(Table1[kapp (1/h)]))</f>
        <v>24803.684102600713</v>
      </c>
      <c r="P2116" t="s">
        <v>3993</v>
      </c>
      <c r="Q2116" t="str">
        <f>SUBSTITUTE(Table3[[#This Row],[Column1]],"'","")</f>
        <v>RXN-COAt_c_r_REV-SPONT</v>
      </c>
      <c r="X2116" t="s">
        <v>5722</v>
      </c>
      <c r="Y2116" t="s">
        <v>415</v>
      </c>
      <c r="Z2116">
        <v>1.36221E-10</v>
      </c>
      <c r="AA2116" t="e">
        <f>_xlfn.XLOOKUP(Table4[[#This Row],[Column1]],Table2[Column1],Table2[Column3])</f>
        <v>#N/A</v>
      </c>
      <c r="AB2116" t="e">
        <f>(Table4[[#This Row],[old flux]]-Table4[[#This Row],[Column3]])/Table4[[#This Row],[old flux]]</f>
        <v>#N/A</v>
      </c>
    </row>
    <row r="2117" spans="6:28" hidden="1" x14ac:dyDescent="0.2">
      <c r="F2117" t="s">
        <v>7868</v>
      </c>
      <c r="G2117">
        <f>_xlfn.XLOOKUP(SUBSTITUTE(Table6[[#This Row],[rxn]],"'",""),Table1[rxnid2],Table1[kapp (1/h)],MEDIAN(Table1[kapp (1/h)]))</f>
        <v>24803.684102600713</v>
      </c>
      <c r="P2117" t="s">
        <v>3994</v>
      </c>
      <c r="Q2117" t="str">
        <f>SUBSTITUTE(Table3[[#This Row],[Column1]],"'","")</f>
        <v>RXN-COAt_c_n_FWD-SPONT</v>
      </c>
      <c r="X2117" t="s">
        <v>5723</v>
      </c>
      <c r="Y2117" t="s">
        <v>415</v>
      </c>
      <c r="Z2117">
        <v>2.0414839999999999E-9</v>
      </c>
      <c r="AA2117" t="e">
        <f>_xlfn.XLOOKUP(Table4[[#This Row],[Column1]],Table2[Column1],Table2[Column3])</f>
        <v>#N/A</v>
      </c>
      <c r="AB2117" t="e">
        <f>(Table4[[#This Row],[old flux]]-Table4[[#This Row],[Column3]])/Table4[[#This Row],[old flux]]</f>
        <v>#N/A</v>
      </c>
    </row>
    <row r="2118" spans="6:28" hidden="1" x14ac:dyDescent="0.2">
      <c r="F2118" t="s">
        <v>7869</v>
      </c>
      <c r="G2118">
        <f>_xlfn.XLOOKUP(SUBSTITUTE(Table6[[#This Row],[rxn]],"'",""),Table1[rxnid2],Table1[kapp (1/h)],MEDIAN(Table1[kapp (1/h)]))</f>
        <v>24803.684102600713</v>
      </c>
      <c r="P2118" t="s">
        <v>3995</v>
      </c>
      <c r="Q2118" t="str">
        <f>SUBSTITUTE(Table3[[#This Row],[Column1]],"'","")</f>
        <v>RXN-COAt_c_n_REV-SPONT</v>
      </c>
      <c r="X2118" t="s">
        <v>1793</v>
      </c>
      <c r="Y2118" t="s">
        <v>415</v>
      </c>
      <c r="Z2118">
        <v>5.1192694999999999E-8</v>
      </c>
      <c r="AA2118">
        <f>_xlfn.XLOOKUP(Table4[[#This Row],[Column1]],Table2[Column1],Table2[Column3])</f>
        <v>5.1192694999999999E-8</v>
      </c>
      <c r="AB2118">
        <f>(Table4[[#This Row],[old flux]]-Table4[[#This Row],[Column3]])/Table4[[#This Row],[old flux]]</f>
        <v>0</v>
      </c>
    </row>
    <row r="2119" spans="6:28" hidden="1" x14ac:dyDescent="0.2">
      <c r="F2119" t="s">
        <v>7870</v>
      </c>
      <c r="G2119">
        <f>_xlfn.XLOOKUP(SUBSTITUTE(Table6[[#This Row],[rxn]],"'",""),Table1[rxnid2],Table1[kapp (1/h)],MEDIAN(Table1[kapp (1/h)]))</f>
        <v>24803.684102600713</v>
      </c>
      <c r="P2119" t="s">
        <v>3996</v>
      </c>
      <c r="Q2119" t="str">
        <f>SUBSTITUTE(Table3[[#This Row],[Column1]],"'","")</f>
        <v>RXN-COAt_c_x_FWD-SPONT</v>
      </c>
      <c r="X2119" t="s">
        <v>1794</v>
      </c>
      <c r="Y2119" t="s">
        <v>415</v>
      </c>
      <c r="Z2119">
        <v>3.2002862000000001E-8</v>
      </c>
      <c r="AA2119">
        <f>_xlfn.XLOOKUP(Table4[[#This Row],[Column1]],Table2[Column1],Table2[Column3])</f>
        <v>3.2002862000000001E-8</v>
      </c>
      <c r="AB2119">
        <f>(Table4[[#This Row],[old flux]]-Table4[[#This Row],[Column3]])/Table4[[#This Row],[old flux]]</f>
        <v>0</v>
      </c>
    </row>
    <row r="2120" spans="6:28" hidden="1" x14ac:dyDescent="0.2">
      <c r="F2120" t="s">
        <v>7871</v>
      </c>
      <c r="G2120">
        <f>_xlfn.XLOOKUP(SUBSTITUTE(Table6[[#This Row],[rxn]],"'",""),Table1[rxnid2],Table1[kapp (1/h)],MEDIAN(Table1[kapp (1/h)]))</f>
        <v>24803.684102600713</v>
      </c>
      <c r="P2120" t="s">
        <v>3997</v>
      </c>
      <c r="Q2120" t="str">
        <f>SUBSTITUTE(Table3[[#This Row],[Column1]],"'","")</f>
        <v>RXN-COAt_c_x_REV-SPONT</v>
      </c>
      <c r="X2120" t="s">
        <v>5724</v>
      </c>
      <c r="Y2120" t="s">
        <v>415</v>
      </c>
      <c r="Z2120">
        <v>6.3618060000000004E-9</v>
      </c>
      <c r="AA2120" t="e">
        <f>_xlfn.XLOOKUP(Table4[[#This Row],[Column1]],Table2[Column1],Table2[Column3])</f>
        <v>#N/A</v>
      </c>
      <c r="AB2120" t="e">
        <f>(Table4[[#This Row],[old flux]]-Table4[[#This Row],[Column3]])/Table4[[#This Row],[old flux]]</f>
        <v>#N/A</v>
      </c>
    </row>
    <row r="2121" spans="6:28" hidden="1" x14ac:dyDescent="0.2">
      <c r="F2121" t="s">
        <v>7872</v>
      </c>
      <c r="G2121">
        <f>_xlfn.XLOOKUP(SUBSTITUTE(Table6[[#This Row],[rxn]],"'",""),Table1[rxnid2],Table1[kapp (1/h)],MEDIAN(Table1[kapp (1/h)]))</f>
        <v>24803.684102600713</v>
      </c>
      <c r="P2121" t="s">
        <v>3998</v>
      </c>
      <c r="Q2121" t="str">
        <f>SUBSTITUTE(Table3[[#This Row],[Column1]],"'","")</f>
        <v>RXN-CYTK1_c_FWD-UNKNOWN</v>
      </c>
      <c r="X2121" t="s">
        <v>5725</v>
      </c>
      <c r="Y2121" t="s">
        <v>415</v>
      </c>
      <c r="Z2121">
        <v>4.7114500000000003E-9</v>
      </c>
      <c r="AA2121" t="e">
        <f>_xlfn.XLOOKUP(Table4[[#This Row],[Column1]],Table2[Column1],Table2[Column3])</f>
        <v>#N/A</v>
      </c>
      <c r="AB2121" t="e">
        <f>(Table4[[#This Row],[old flux]]-Table4[[#This Row],[Column3]])/Table4[[#This Row],[old flux]]</f>
        <v>#N/A</v>
      </c>
    </row>
    <row r="2122" spans="6:28" hidden="1" x14ac:dyDescent="0.2">
      <c r="F2122" t="s">
        <v>7873</v>
      </c>
      <c r="G2122">
        <f>_xlfn.XLOOKUP(SUBSTITUTE(Table6[[#This Row],[rxn]],"'",""),Table1[rxnid2],Table1[kapp (1/h)],MEDIAN(Table1[kapp (1/h)]))</f>
        <v>24803.684102600713</v>
      </c>
      <c r="P2122" t="s">
        <v>3999</v>
      </c>
      <c r="Q2122" t="str">
        <f>SUBSTITUTE(Table3[[#This Row],[Column1]],"'","")</f>
        <v>RXN-CYTK2_c_FWD-UNKNOWN</v>
      </c>
      <c r="X2122" t="s">
        <v>5726</v>
      </c>
      <c r="Y2122" t="s">
        <v>415</v>
      </c>
      <c r="Z2122">
        <v>4.7114500000000003E-9</v>
      </c>
      <c r="AA2122" t="e">
        <f>_xlfn.XLOOKUP(Table4[[#This Row],[Column1]],Table2[Column1],Table2[Column3])</f>
        <v>#N/A</v>
      </c>
      <c r="AB2122" t="e">
        <f>(Table4[[#This Row],[old flux]]-Table4[[#This Row],[Column3]])/Table4[[#This Row],[old flux]]</f>
        <v>#N/A</v>
      </c>
    </row>
    <row r="2123" spans="6:28" hidden="1" x14ac:dyDescent="0.2">
      <c r="F2123" t="s">
        <v>7874</v>
      </c>
      <c r="G2123">
        <f>_xlfn.XLOOKUP(SUBSTITUTE(Table6[[#This Row],[rxn]],"'",""),Table1[rxnid2],Table1[kapp (1/h)],MEDIAN(Table1[kapp (1/h)]))</f>
        <v>24803.684102600713</v>
      </c>
      <c r="P2123" t="s">
        <v>4000</v>
      </c>
      <c r="Q2123" t="str">
        <f>SUBSTITUTE(Table3[[#This Row],[Column1]],"'","")</f>
        <v>RXN-CYTK2_c_REV-UNKNOWN</v>
      </c>
      <c r="X2123" t="s">
        <v>5727</v>
      </c>
      <c r="Y2123" t="s">
        <v>415</v>
      </c>
      <c r="Z2123">
        <v>1.9053719999999998E-9</v>
      </c>
      <c r="AA2123" t="e">
        <f>_xlfn.XLOOKUP(Table4[[#This Row],[Column1]],Table2[Column1],Table2[Column3])</f>
        <v>#N/A</v>
      </c>
      <c r="AB2123" t="e">
        <f>(Table4[[#This Row],[old flux]]-Table4[[#This Row],[Column3]])/Table4[[#This Row],[old flux]]</f>
        <v>#N/A</v>
      </c>
    </row>
    <row r="2124" spans="6:28" hidden="1" x14ac:dyDescent="0.2">
      <c r="F2124" t="s">
        <v>7875</v>
      </c>
      <c r="G2124">
        <f>_xlfn.XLOOKUP(SUBSTITUTE(Table6[[#This Row],[rxn]],"'",""),Table1[rxnid2],Table1[kapp (1/h)],MEDIAN(Table1[kapp (1/h)]))</f>
        <v>24803.684102600713</v>
      </c>
      <c r="P2124" t="s">
        <v>4001</v>
      </c>
      <c r="Q2124" t="str">
        <f>SUBSTITUTE(Table3[[#This Row],[Column1]],"'","")</f>
        <v>RXN-ARABDt_c_FWD-YDR342C</v>
      </c>
      <c r="X2124" t="s">
        <v>1795</v>
      </c>
      <c r="Y2124" t="s">
        <v>415</v>
      </c>
      <c r="Z2124">
        <v>2.2890161E-8</v>
      </c>
      <c r="AA2124">
        <f>_xlfn.XLOOKUP(Table4[[#This Row],[Column1]],Table2[Column1],Table2[Column3])</f>
        <v>2.2890161E-8</v>
      </c>
      <c r="AB2124">
        <f>(Table4[[#This Row],[old flux]]-Table4[[#This Row],[Column3]])/Table4[[#This Row],[old flux]]</f>
        <v>0</v>
      </c>
    </row>
    <row r="2125" spans="6:28" hidden="1" x14ac:dyDescent="0.2">
      <c r="F2125" t="s">
        <v>7876</v>
      </c>
      <c r="G2125">
        <f>_xlfn.XLOOKUP(SUBSTITUTE(Table6[[#This Row],[rxn]],"'",""),Table1[rxnid2],Table1[kapp (1/h)],MEDIAN(Table1[kapp (1/h)]))</f>
        <v>24803.684102600713</v>
      </c>
      <c r="P2125" t="s">
        <v>4002</v>
      </c>
      <c r="Q2125" t="str">
        <f>SUBSTITUTE(Table3[[#This Row],[Column1]],"'","")</f>
        <v>RXN-ARABDt_c_REV-YDR342C</v>
      </c>
      <c r="X2125" t="s">
        <v>1796</v>
      </c>
      <c r="Y2125" t="s">
        <v>415</v>
      </c>
      <c r="Z2125">
        <v>2.2890161E-8</v>
      </c>
      <c r="AA2125">
        <f>_xlfn.XLOOKUP(Table4[[#This Row],[Column1]],Table2[Column1],Table2[Column3])</f>
        <v>2.2890161E-8</v>
      </c>
      <c r="AB2125">
        <f>(Table4[[#This Row],[old flux]]-Table4[[#This Row],[Column3]])/Table4[[#This Row],[old flux]]</f>
        <v>0</v>
      </c>
    </row>
    <row r="2126" spans="6:28" hidden="1" x14ac:dyDescent="0.2">
      <c r="F2126" t="s">
        <v>7877</v>
      </c>
      <c r="G2126">
        <f>_xlfn.XLOOKUP(SUBSTITUTE(Table6[[#This Row],[rxn]],"'",""),Table1[rxnid2],Table1[kapp (1/h)],MEDIAN(Table1[kapp (1/h)]))</f>
        <v>24803.684102600713</v>
      </c>
      <c r="P2126" t="s">
        <v>4003</v>
      </c>
      <c r="Q2126" t="str">
        <f>SUBSTITUTE(Table3[[#This Row],[Column1]],"'","")</f>
        <v>RXN-ARABDt_c_FWD-YHR092C</v>
      </c>
      <c r="X2126" t="s">
        <v>1797</v>
      </c>
      <c r="Y2126" t="s">
        <v>415</v>
      </c>
      <c r="Z2126">
        <v>1.3275892E-8</v>
      </c>
      <c r="AA2126">
        <f>_xlfn.XLOOKUP(Table4[[#This Row],[Column1]],Table2[Column1],Table2[Column3])</f>
        <v>1.3275892E-8</v>
      </c>
      <c r="AB2126">
        <f>(Table4[[#This Row],[old flux]]-Table4[[#This Row],[Column3]])/Table4[[#This Row],[old flux]]</f>
        <v>0</v>
      </c>
    </row>
    <row r="2127" spans="6:28" hidden="1" x14ac:dyDescent="0.2">
      <c r="F2127" t="s">
        <v>7878</v>
      </c>
      <c r="G2127">
        <f>_xlfn.XLOOKUP(SUBSTITUTE(Table6[[#This Row],[rxn]],"'",""),Table1[rxnid2],Table1[kapp (1/h)],MEDIAN(Table1[kapp (1/h)]))</f>
        <v>24803.684102600713</v>
      </c>
      <c r="P2127" t="s">
        <v>4004</v>
      </c>
      <c r="Q2127" t="str">
        <f>SUBSTITUTE(Table3[[#This Row],[Column1]],"'","")</f>
        <v>RXN-ARABDt_c_REV-YHR092C</v>
      </c>
      <c r="X2127" t="s">
        <v>1798</v>
      </c>
      <c r="Y2127" t="s">
        <v>415</v>
      </c>
      <c r="Z2127">
        <v>2.9225593999999999E-8</v>
      </c>
      <c r="AA2127">
        <f>_xlfn.XLOOKUP(Table4[[#This Row],[Column1]],Table2[Column1],Table2[Column3])</f>
        <v>2.9225593999999999E-8</v>
      </c>
      <c r="AB2127">
        <f>(Table4[[#This Row],[old flux]]-Table4[[#This Row],[Column3]])/Table4[[#This Row],[old flux]]</f>
        <v>0</v>
      </c>
    </row>
    <row r="2128" spans="6:28" hidden="1" x14ac:dyDescent="0.2">
      <c r="F2128" t="s">
        <v>7879</v>
      </c>
      <c r="G2128">
        <f>_xlfn.XLOOKUP(SUBSTITUTE(Table6[[#This Row],[rxn]],"'",""),Table1[rxnid2],Table1[kapp (1/h)],MEDIAN(Table1[kapp (1/h)]))</f>
        <v>24803.684102600713</v>
      </c>
      <c r="P2128" t="s">
        <v>4005</v>
      </c>
      <c r="Q2128" t="str">
        <f>SUBSTITUTE(Table3[[#This Row],[Column1]],"'","")</f>
        <v>RXN-E4Pt_c_m_FWD-SPONT</v>
      </c>
      <c r="X2128" t="s">
        <v>5728</v>
      </c>
      <c r="Y2128" t="s">
        <v>415</v>
      </c>
      <c r="Z2128">
        <v>9.0368799999999999E-10</v>
      </c>
      <c r="AA2128" t="e">
        <f>_xlfn.XLOOKUP(Table4[[#This Row],[Column1]],Table2[Column1],Table2[Column3])</f>
        <v>#N/A</v>
      </c>
      <c r="AB2128" t="e">
        <f>(Table4[[#This Row],[old flux]]-Table4[[#This Row],[Column3]])/Table4[[#This Row],[old flux]]</f>
        <v>#N/A</v>
      </c>
    </row>
    <row r="2129" spans="6:28" hidden="1" x14ac:dyDescent="0.2">
      <c r="F2129" t="s">
        <v>7880</v>
      </c>
      <c r="G2129">
        <f>_xlfn.XLOOKUP(SUBSTITUTE(Table6[[#This Row],[rxn]],"'",""),Table1[rxnid2],Table1[kapp (1/h)],MEDIAN(Table1[kapp (1/h)]))</f>
        <v>24803.684102600713</v>
      </c>
      <c r="P2129" t="s">
        <v>4006</v>
      </c>
      <c r="Q2129" t="str">
        <f>SUBSTITUTE(Table3[[#This Row],[Column1]],"'","")</f>
        <v>RXN-E4Pt_c_m_REV-SPONT</v>
      </c>
      <c r="X2129" t="s">
        <v>1799</v>
      </c>
      <c r="Y2129" t="s">
        <v>415</v>
      </c>
      <c r="Z2129">
        <v>1.8018908000000001E-8</v>
      </c>
      <c r="AA2129">
        <f>_xlfn.XLOOKUP(Table4[[#This Row],[Column1]],Table2[Column1],Table2[Column3])</f>
        <v>1.8018908000000001E-8</v>
      </c>
      <c r="AB2129">
        <f>(Table4[[#This Row],[old flux]]-Table4[[#This Row],[Column3]])/Table4[[#This Row],[old flux]]</f>
        <v>0</v>
      </c>
    </row>
    <row r="2130" spans="6:28" hidden="1" x14ac:dyDescent="0.2">
      <c r="F2130" t="s">
        <v>7881</v>
      </c>
      <c r="G2130">
        <f>_xlfn.XLOOKUP(SUBSTITUTE(Table6[[#This Row],[rxn]],"'",""),Table1[rxnid2],Table1[kapp (1/h)],MEDIAN(Table1[kapp (1/h)]))</f>
        <v>24803.684102600713</v>
      </c>
      <c r="P2130" t="s">
        <v>4007</v>
      </c>
      <c r="Q2130" t="str">
        <f>SUBSTITUTE(Table3[[#This Row],[Column1]],"'","")</f>
        <v>RXN-GAM6Pt_c_FWD-SPONT</v>
      </c>
      <c r="X2130" t="s">
        <v>1800</v>
      </c>
      <c r="Y2130" t="s">
        <v>415</v>
      </c>
      <c r="Z2130">
        <v>1.6029626899999999E-7</v>
      </c>
      <c r="AA2130">
        <f>_xlfn.XLOOKUP(Table4[[#This Row],[Column1]],Table2[Column1],Table2[Column3])</f>
        <v>1.6029626899999999E-7</v>
      </c>
      <c r="AB2130">
        <f>(Table4[[#This Row],[old flux]]-Table4[[#This Row],[Column3]])/Table4[[#This Row],[old flux]]</f>
        <v>0</v>
      </c>
    </row>
    <row r="2131" spans="6:28" hidden="1" x14ac:dyDescent="0.2">
      <c r="F2131" t="s">
        <v>7882</v>
      </c>
      <c r="G2131">
        <f>_xlfn.XLOOKUP(SUBSTITUTE(Table6[[#This Row],[rxn]],"'",""),Table1[rxnid2],Table1[kapp (1/h)],MEDIAN(Table1[kapp (1/h)]))</f>
        <v>24803.684102600713</v>
      </c>
      <c r="P2131" t="s">
        <v>4008</v>
      </c>
      <c r="Q2131" t="str">
        <f>SUBSTITUTE(Table3[[#This Row],[Column1]],"'","")</f>
        <v>RXN-GAM6Pt_c_REV-SPONT</v>
      </c>
      <c r="X2131" t="s">
        <v>1801</v>
      </c>
      <c r="Y2131" t="s">
        <v>415</v>
      </c>
      <c r="Z2131">
        <v>2.10260896E-7</v>
      </c>
      <c r="AA2131">
        <f>_xlfn.XLOOKUP(Table4[[#This Row],[Column1]],Table2[Column1],Table2[Column3])</f>
        <v>2.10260896E-7</v>
      </c>
      <c r="AB2131">
        <f>(Table4[[#This Row],[old flux]]-Table4[[#This Row],[Column3]])/Table4[[#This Row],[old flux]]</f>
        <v>0</v>
      </c>
    </row>
    <row r="2132" spans="6:28" hidden="1" x14ac:dyDescent="0.2">
      <c r="F2132" t="s">
        <v>7883</v>
      </c>
      <c r="G2132">
        <f>_xlfn.XLOOKUP(SUBSTITUTE(Table6[[#This Row],[rxn]],"'",""),Table1[rxnid2],Table1[kapp (1/h)],MEDIAN(Table1[kapp (1/h)]))</f>
        <v>24803.684102600713</v>
      </c>
      <c r="P2132" t="s">
        <v>4009</v>
      </c>
      <c r="Q2132" t="str">
        <f>SUBSTITUTE(Table3[[#This Row],[Column1]],"'","")</f>
        <v>RXN-SBTDt_c_e_FWD-YEL069C</v>
      </c>
      <c r="X2132" t="s">
        <v>1802</v>
      </c>
      <c r="Y2132" t="s">
        <v>415</v>
      </c>
      <c r="Z2132">
        <v>3.54064501E-7</v>
      </c>
      <c r="AA2132">
        <f>_xlfn.XLOOKUP(Table4[[#This Row],[Column1]],Table2[Column1],Table2[Column3])</f>
        <v>3.54064501E-7</v>
      </c>
      <c r="AB2132">
        <f>(Table4[[#This Row],[old flux]]-Table4[[#This Row],[Column3]])/Table4[[#This Row],[old flux]]</f>
        <v>0</v>
      </c>
    </row>
    <row r="2133" spans="6:28" hidden="1" x14ac:dyDescent="0.2">
      <c r="F2133" t="s">
        <v>7884</v>
      </c>
      <c r="G2133">
        <f>_xlfn.XLOOKUP(SUBSTITUTE(Table6[[#This Row],[rxn]],"'",""),Table1[rxnid2],Table1[kapp (1/h)],MEDIAN(Table1[kapp (1/h)]))</f>
        <v>24803.684102600713</v>
      </c>
      <c r="P2133" t="s">
        <v>4010</v>
      </c>
      <c r="Q2133" t="str">
        <f>SUBSTITUTE(Table3[[#This Row],[Column1]],"'","")</f>
        <v>RXN-SBTDt_c_e_REV-YEL069C</v>
      </c>
      <c r="X2133" t="s">
        <v>5729</v>
      </c>
      <c r="Y2133" t="s">
        <v>415</v>
      </c>
      <c r="Z2133">
        <v>1.5146900000000001E-9</v>
      </c>
      <c r="AA2133" t="e">
        <f>_xlfn.XLOOKUP(Table4[[#This Row],[Column1]],Table2[Column1],Table2[Column3])</f>
        <v>#N/A</v>
      </c>
      <c r="AB2133" t="e">
        <f>(Table4[[#This Row],[old flux]]-Table4[[#This Row],[Column3]])/Table4[[#This Row],[old flux]]</f>
        <v>#N/A</v>
      </c>
    </row>
    <row r="2134" spans="6:28" hidden="1" x14ac:dyDescent="0.2">
      <c r="F2134" t="s">
        <v>7885</v>
      </c>
      <c r="G2134">
        <f>_xlfn.XLOOKUP(SUBSTITUTE(Table6[[#This Row],[rxn]],"'",""),Table1[rxnid2],Table1[kapp (1/h)],MEDIAN(Table1[kapp (1/h)]))</f>
        <v>24803.684102600713</v>
      </c>
      <c r="P2134" t="s">
        <v>4011</v>
      </c>
      <c r="Q2134" t="str">
        <f>SUBSTITUTE(Table3[[#This Row],[Column1]],"'","")</f>
        <v>RXN-SBTDt_c_e_FWD-YJR158W</v>
      </c>
      <c r="X2134" t="s">
        <v>5730</v>
      </c>
      <c r="Y2134" t="s">
        <v>415</v>
      </c>
      <c r="Z2134">
        <v>5.0544089999999998E-9</v>
      </c>
      <c r="AA2134" t="e">
        <f>_xlfn.XLOOKUP(Table4[[#This Row],[Column1]],Table2[Column1],Table2[Column3])</f>
        <v>#N/A</v>
      </c>
      <c r="AB2134" t="e">
        <f>(Table4[[#This Row],[old flux]]-Table4[[#This Row],[Column3]])/Table4[[#This Row],[old flux]]</f>
        <v>#N/A</v>
      </c>
    </row>
    <row r="2135" spans="6:28" hidden="1" x14ac:dyDescent="0.2">
      <c r="F2135" t="s">
        <v>7886</v>
      </c>
      <c r="G2135">
        <f>_xlfn.XLOOKUP(SUBSTITUTE(Table6[[#This Row],[rxn]],"'",""),Table1[rxnid2],Table1[kapp (1/h)],MEDIAN(Table1[kapp (1/h)]))</f>
        <v>24803.684102600713</v>
      </c>
      <c r="P2135" t="s">
        <v>4012</v>
      </c>
      <c r="Q2135" t="str">
        <f>SUBSTITUTE(Table3[[#This Row],[Column1]],"'","")</f>
        <v>RXN-SBTDt_c_e_REV-YJR158W</v>
      </c>
      <c r="X2135" t="s">
        <v>5731</v>
      </c>
      <c r="Y2135" t="s">
        <v>415</v>
      </c>
      <c r="Z2135">
        <v>5.0733779999999999E-9</v>
      </c>
      <c r="AA2135" t="e">
        <f>_xlfn.XLOOKUP(Table4[[#This Row],[Column1]],Table2[Column1],Table2[Column3])</f>
        <v>#N/A</v>
      </c>
      <c r="AB2135" t="e">
        <f>(Table4[[#This Row],[old flux]]-Table4[[#This Row],[Column3]])/Table4[[#This Row],[old flux]]</f>
        <v>#N/A</v>
      </c>
    </row>
    <row r="2136" spans="6:28" hidden="1" x14ac:dyDescent="0.2">
      <c r="F2136" t="s">
        <v>7887</v>
      </c>
      <c r="G2136">
        <f>_xlfn.XLOOKUP(SUBSTITUTE(Table6[[#This Row],[rxn]],"'",""),Table1[rxnid2],Table1[kapp (1/h)],MEDIAN(Table1[kapp (1/h)]))</f>
        <v>24803.684102600713</v>
      </c>
      <c r="P2136" t="s">
        <v>4013</v>
      </c>
      <c r="Q2136" t="str">
        <f>SUBSTITUTE(Table3[[#This Row],[Column1]],"'","")</f>
        <v>RXN-SBTDt_c_e_FWD-YDL245C</v>
      </c>
      <c r="X2136" t="s">
        <v>5732</v>
      </c>
      <c r="Y2136" t="s">
        <v>415</v>
      </c>
      <c r="Z2136">
        <v>3.3669800000000002E-10</v>
      </c>
      <c r="AA2136" t="e">
        <f>_xlfn.XLOOKUP(Table4[[#This Row],[Column1]],Table2[Column1],Table2[Column3])</f>
        <v>#N/A</v>
      </c>
      <c r="AB2136" t="e">
        <f>(Table4[[#This Row],[old flux]]-Table4[[#This Row],[Column3]])/Table4[[#This Row],[old flux]]</f>
        <v>#N/A</v>
      </c>
    </row>
    <row r="2137" spans="6:28" hidden="1" x14ac:dyDescent="0.2">
      <c r="F2137" t="s">
        <v>7888</v>
      </c>
      <c r="G2137">
        <f>_xlfn.XLOOKUP(SUBSTITUTE(Table6[[#This Row],[rxn]],"'",""),Table1[rxnid2],Table1[kapp (1/h)],MEDIAN(Table1[kapp (1/h)]))</f>
        <v>24803.684102600713</v>
      </c>
      <c r="P2137" t="s">
        <v>4014</v>
      </c>
      <c r="Q2137" t="str">
        <f>SUBSTITUTE(Table3[[#This Row],[Column1]],"'","")</f>
        <v>RXN-SBTDt_c_e_REV-YDL245C</v>
      </c>
      <c r="X2137" t="s">
        <v>5733</v>
      </c>
      <c r="Y2137" t="s">
        <v>415</v>
      </c>
      <c r="Z2137">
        <v>9.6718899999999994E-10</v>
      </c>
      <c r="AA2137" t="e">
        <f>_xlfn.XLOOKUP(Table4[[#This Row],[Column1]],Table2[Column1],Table2[Column3])</f>
        <v>#N/A</v>
      </c>
      <c r="AB2137" t="e">
        <f>(Table4[[#This Row],[old flux]]-Table4[[#This Row],[Column3]])/Table4[[#This Row],[old flux]]</f>
        <v>#N/A</v>
      </c>
    </row>
    <row r="2138" spans="6:28" hidden="1" x14ac:dyDescent="0.2">
      <c r="F2138" t="s">
        <v>7889</v>
      </c>
      <c r="G2138">
        <f>_xlfn.XLOOKUP(SUBSTITUTE(Table6[[#This Row],[rxn]],"'",""),Table1[rxnid2],Table1[kapp (1/h)],MEDIAN(Table1[kapp (1/h)]))</f>
        <v>24803.684102600713</v>
      </c>
      <c r="P2138" t="s">
        <v>4015</v>
      </c>
      <c r="Q2138" t="str">
        <f>SUBSTITUTE(Table3[[#This Row],[Column1]],"'","")</f>
        <v>RXN-SBTDt_c_e_FWD-YNR072W</v>
      </c>
      <c r="X2138" t="s">
        <v>1803</v>
      </c>
      <c r="Y2138" t="s">
        <v>415</v>
      </c>
      <c r="Z2138">
        <v>2.4641423000000001E-8</v>
      </c>
      <c r="AA2138">
        <f>_xlfn.XLOOKUP(Table4[[#This Row],[Column1]],Table2[Column1],Table2[Column3])</f>
        <v>2.4641423000000001E-8</v>
      </c>
      <c r="AB2138">
        <f>(Table4[[#This Row],[old flux]]-Table4[[#This Row],[Column3]])/Table4[[#This Row],[old flux]]</f>
        <v>0</v>
      </c>
    </row>
    <row r="2139" spans="6:28" hidden="1" x14ac:dyDescent="0.2">
      <c r="F2139" t="s">
        <v>7890</v>
      </c>
      <c r="G2139">
        <f>_xlfn.XLOOKUP(SUBSTITUTE(Table6[[#This Row],[rxn]],"'",""),Table1[rxnid2],Table1[kapp (1/h)],MEDIAN(Table1[kapp (1/h)]))</f>
        <v>24803.684102600713</v>
      </c>
      <c r="P2139" t="s">
        <v>4016</v>
      </c>
      <c r="Q2139" t="str">
        <f>SUBSTITUTE(Table3[[#This Row],[Column1]],"'","")</f>
        <v>RXN-SBTDt_c_e_REV-YNR072W</v>
      </c>
      <c r="X2139" t="s">
        <v>1804</v>
      </c>
      <c r="Y2139" t="s">
        <v>415</v>
      </c>
      <c r="Z2139">
        <v>3.7485518000000001E-8</v>
      </c>
      <c r="AA2139">
        <f>_xlfn.XLOOKUP(Table4[[#This Row],[Column1]],Table2[Column1],Table2[Column3])</f>
        <v>3.7485518000000001E-8</v>
      </c>
      <c r="AB2139">
        <f>(Table4[[#This Row],[old flux]]-Table4[[#This Row],[Column3]])/Table4[[#This Row],[old flux]]</f>
        <v>0</v>
      </c>
    </row>
    <row r="2140" spans="6:28" hidden="1" x14ac:dyDescent="0.2">
      <c r="F2140" t="s">
        <v>7891</v>
      </c>
      <c r="G2140">
        <f>_xlfn.XLOOKUP(SUBSTITUTE(Table6[[#This Row],[rxn]],"'",""),Table1[rxnid2],Table1[kapp (1/h)],MEDIAN(Table1[kapp (1/h)]))</f>
        <v>24803.684102600713</v>
      </c>
      <c r="P2140" t="s">
        <v>4017</v>
      </c>
      <c r="Q2140" t="str">
        <f>SUBSTITUTE(Table3[[#This Row],[Column1]],"'","")</f>
        <v>RXN-XYLt_c_e_FWD-YHR092C</v>
      </c>
      <c r="X2140" t="s">
        <v>5734</v>
      </c>
      <c r="Y2140" t="s">
        <v>415</v>
      </c>
      <c r="Z2140">
        <v>2.5120749999999999E-9</v>
      </c>
      <c r="AA2140" t="e">
        <f>_xlfn.XLOOKUP(Table4[[#This Row],[Column1]],Table2[Column1],Table2[Column3])</f>
        <v>#N/A</v>
      </c>
      <c r="AB2140" t="e">
        <f>(Table4[[#This Row],[old flux]]-Table4[[#This Row],[Column3]])/Table4[[#This Row],[old flux]]</f>
        <v>#N/A</v>
      </c>
    </row>
    <row r="2141" spans="6:28" hidden="1" x14ac:dyDescent="0.2">
      <c r="F2141" t="s">
        <v>7892</v>
      </c>
      <c r="G2141">
        <f>_xlfn.XLOOKUP(SUBSTITUTE(Table6[[#This Row],[rxn]],"'",""),Table1[rxnid2],Table1[kapp (1/h)],MEDIAN(Table1[kapp (1/h)]))</f>
        <v>24803.684102600713</v>
      </c>
      <c r="P2141" t="s">
        <v>4018</v>
      </c>
      <c r="Q2141" t="str">
        <f>SUBSTITUTE(Table3[[#This Row],[Column1]],"'","")</f>
        <v>RXN-XYLt_c_e_REV-YHR092C</v>
      </c>
      <c r="X2141" t="s">
        <v>5735</v>
      </c>
      <c r="Y2141" t="s">
        <v>415</v>
      </c>
      <c r="Z2141">
        <v>0</v>
      </c>
      <c r="AA2141" t="e">
        <f>_xlfn.XLOOKUP(Table4[[#This Row],[Column1]],Table2[Column1],Table2[Column3])</f>
        <v>#N/A</v>
      </c>
      <c r="AB2141" t="e">
        <f>(Table4[[#This Row],[old flux]]-Table4[[#This Row],[Column3]])/Table4[[#This Row],[old flux]]</f>
        <v>#N/A</v>
      </c>
    </row>
    <row r="2142" spans="6:28" hidden="1" x14ac:dyDescent="0.2">
      <c r="F2142" t="s">
        <v>7893</v>
      </c>
      <c r="G2142">
        <f>_xlfn.XLOOKUP(SUBSTITUTE(Table6[[#This Row],[rxn]],"'",""),Table1[rxnid2],Table1[kapp (1/h)],MEDIAN(Table1[kapp (1/h)]))</f>
        <v>24803.684102600713</v>
      </c>
      <c r="P2142" t="s">
        <v>4019</v>
      </c>
      <c r="Q2142" t="str">
        <f>SUBSTITUTE(Table3[[#This Row],[Column1]],"'","")</f>
        <v>RXN-DADPt_c_n_FWD-SPONT</v>
      </c>
      <c r="X2142" t="s">
        <v>1805</v>
      </c>
      <c r="Y2142" t="s">
        <v>415</v>
      </c>
      <c r="Z2142">
        <v>6.6332712999999994E-8</v>
      </c>
      <c r="AA2142">
        <f>_xlfn.XLOOKUP(Table4[[#This Row],[Column1]],Table2[Column1],Table2[Column3])</f>
        <v>6.6332712999999994E-8</v>
      </c>
      <c r="AB2142">
        <f>(Table4[[#This Row],[old flux]]-Table4[[#This Row],[Column3]])/Table4[[#This Row],[old flux]]</f>
        <v>0</v>
      </c>
    </row>
    <row r="2143" spans="6:28" hidden="1" x14ac:dyDescent="0.2">
      <c r="F2143" t="s">
        <v>7894</v>
      </c>
      <c r="G2143">
        <f>_xlfn.XLOOKUP(SUBSTITUTE(Table6[[#This Row],[rxn]],"'",""),Table1[rxnid2],Table1[kapp (1/h)],MEDIAN(Table1[kapp (1/h)]))</f>
        <v>24803.684102600713</v>
      </c>
      <c r="P2143" t="s">
        <v>4020</v>
      </c>
      <c r="Q2143" t="str">
        <f>SUBSTITUTE(Table3[[#This Row],[Column1]],"'","")</f>
        <v>RXN-DADPt_c_n_REV-SPONT</v>
      </c>
      <c r="X2143" t="s">
        <v>5736</v>
      </c>
      <c r="Y2143" t="s">
        <v>415</v>
      </c>
      <c r="Z2143">
        <v>7.8989199999999996E-10</v>
      </c>
      <c r="AA2143" t="e">
        <f>_xlfn.XLOOKUP(Table4[[#This Row],[Column1]],Table2[Column1],Table2[Column3])</f>
        <v>#N/A</v>
      </c>
      <c r="AB2143" t="e">
        <f>(Table4[[#This Row],[old flux]]-Table4[[#This Row],[Column3]])/Table4[[#This Row],[old flux]]</f>
        <v>#N/A</v>
      </c>
    </row>
    <row r="2144" spans="6:28" hidden="1" x14ac:dyDescent="0.2">
      <c r="F2144" t="s">
        <v>7895</v>
      </c>
      <c r="G2144">
        <f>_xlfn.XLOOKUP(SUBSTITUTE(Table6[[#This Row],[rxn]],"'",""),Table1[rxnid2],Table1[kapp (1/h)],MEDIAN(Table1[kapp (1/h)]))</f>
        <v>24803.684102600713</v>
      </c>
      <c r="P2144" t="s">
        <v>4021</v>
      </c>
      <c r="Q2144" t="str">
        <f>SUBSTITUTE(Table3[[#This Row],[Column1]],"'","")</f>
        <v>RXN-DCDPt_c_n_FWD-SPONT</v>
      </c>
      <c r="X2144" t="s">
        <v>1806</v>
      </c>
      <c r="Y2144" t="s">
        <v>415</v>
      </c>
      <c r="Z2144">
        <v>1.0122273999999999E-8</v>
      </c>
      <c r="AA2144">
        <f>_xlfn.XLOOKUP(Table4[[#This Row],[Column1]],Table2[Column1],Table2[Column3])</f>
        <v>1.0122273999999999E-8</v>
      </c>
      <c r="AB2144">
        <f>(Table4[[#This Row],[old flux]]-Table4[[#This Row],[Column3]])/Table4[[#This Row],[old flux]]</f>
        <v>0</v>
      </c>
    </row>
    <row r="2145" spans="6:28" hidden="1" x14ac:dyDescent="0.2">
      <c r="F2145" t="s">
        <v>7896</v>
      </c>
      <c r="G2145">
        <f>_xlfn.XLOOKUP(SUBSTITUTE(Table6[[#This Row],[rxn]],"'",""),Table1[rxnid2],Table1[kapp (1/h)],MEDIAN(Table1[kapp (1/h)]))</f>
        <v>24803.684102600713</v>
      </c>
      <c r="P2145" t="s">
        <v>4022</v>
      </c>
      <c r="Q2145" t="str">
        <f>SUBSTITUTE(Table3[[#This Row],[Column1]],"'","")</f>
        <v>RXN-DCDPt_c_n_REV-SPONT</v>
      </c>
      <c r="X2145" t="s">
        <v>5737</v>
      </c>
      <c r="Y2145" t="s">
        <v>415</v>
      </c>
      <c r="Z2145">
        <v>3.3957570000000001E-9</v>
      </c>
      <c r="AA2145" t="e">
        <f>_xlfn.XLOOKUP(Table4[[#This Row],[Column1]],Table2[Column1],Table2[Column3])</f>
        <v>#N/A</v>
      </c>
      <c r="AB2145" t="e">
        <f>(Table4[[#This Row],[old flux]]-Table4[[#This Row],[Column3]])/Table4[[#This Row],[old flux]]</f>
        <v>#N/A</v>
      </c>
    </row>
    <row r="2146" spans="6:28" hidden="1" x14ac:dyDescent="0.2">
      <c r="F2146" t="s">
        <v>7897</v>
      </c>
      <c r="G2146">
        <f>_xlfn.XLOOKUP(SUBSTITUTE(Table6[[#This Row],[rxn]],"'",""),Table1[rxnid2],Table1[kapp (1/h)],MEDIAN(Table1[kapp (1/h)]))</f>
        <v>24803.684102600713</v>
      </c>
      <c r="P2146" t="s">
        <v>4023</v>
      </c>
      <c r="Q2146" t="str">
        <f>SUBSTITUTE(Table3[[#This Row],[Column1]],"'","")</f>
        <v>RXN-ATPHs_c_FWD-UNKNOWN</v>
      </c>
      <c r="X2146" t="s">
        <v>1807</v>
      </c>
      <c r="Y2146" t="s">
        <v>415</v>
      </c>
      <c r="Z2146">
        <v>1.2024219300000001E-7</v>
      </c>
      <c r="AA2146">
        <f>_xlfn.XLOOKUP(Table4[[#This Row],[Column1]],Table2[Column1],Table2[Column3])</f>
        <v>1.2024219300000001E-7</v>
      </c>
      <c r="AB2146">
        <f>(Table4[[#This Row],[old flux]]-Table4[[#This Row],[Column3]])/Table4[[#This Row],[old flux]]</f>
        <v>0</v>
      </c>
    </row>
    <row r="2147" spans="6:28" hidden="1" x14ac:dyDescent="0.2">
      <c r="F2147" t="s">
        <v>7898</v>
      </c>
      <c r="G2147">
        <f>_xlfn.XLOOKUP(SUBSTITUTE(Table6[[#This Row],[rxn]],"'",""),Table1[rxnid2],Table1[kapp (1/h)],MEDIAN(Table1[kapp (1/h)]))</f>
        <v>24803.684102600713</v>
      </c>
      <c r="P2147" t="s">
        <v>4024</v>
      </c>
      <c r="Q2147" t="str">
        <f>SUBSTITUTE(Table3[[#This Row],[Column1]],"'","")</f>
        <v>RXN-NTPDA2_c_FWD-UNKNOWN</v>
      </c>
      <c r="X2147" t="s">
        <v>5738</v>
      </c>
      <c r="Y2147" t="s">
        <v>415</v>
      </c>
      <c r="Z2147">
        <v>8.6840890000000005E-9</v>
      </c>
      <c r="AA2147" t="e">
        <f>_xlfn.XLOOKUP(Table4[[#This Row],[Column1]],Table2[Column1],Table2[Column3])</f>
        <v>#N/A</v>
      </c>
      <c r="AB2147" t="e">
        <f>(Table4[[#This Row],[old flux]]-Table4[[#This Row],[Column3]])/Table4[[#This Row],[old flux]]</f>
        <v>#N/A</v>
      </c>
    </row>
    <row r="2148" spans="6:28" hidden="1" x14ac:dyDescent="0.2">
      <c r="F2148" t="s">
        <v>7899</v>
      </c>
      <c r="G2148">
        <f>_xlfn.XLOOKUP(SUBSTITUTE(Table6[[#This Row],[rxn]],"'",""),Table1[rxnid2],Table1[kapp (1/h)],MEDIAN(Table1[kapp (1/h)]))</f>
        <v>24803.684102600713</v>
      </c>
      <c r="P2148" t="s">
        <v>4025</v>
      </c>
      <c r="Q2148" t="str">
        <f>SUBSTITUTE(Table3[[#This Row],[Column1]],"'","")</f>
        <v>RXN-NDPDA1_c_FWD-UNKNOWN</v>
      </c>
      <c r="X2148" t="s">
        <v>5739</v>
      </c>
      <c r="Y2148" t="s">
        <v>415</v>
      </c>
      <c r="Z2148">
        <v>1.226496E-9</v>
      </c>
      <c r="AA2148" t="e">
        <f>_xlfn.XLOOKUP(Table4[[#This Row],[Column1]],Table2[Column1],Table2[Column3])</f>
        <v>#N/A</v>
      </c>
      <c r="AB2148" t="e">
        <f>(Table4[[#This Row],[old flux]]-Table4[[#This Row],[Column3]])/Table4[[#This Row],[old flux]]</f>
        <v>#N/A</v>
      </c>
    </row>
    <row r="2149" spans="6:28" hidden="1" x14ac:dyDescent="0.2">
      <c r="F2149" t="s">
        <v>7900</v>
      </c>
      <c r="G2149">
        <f>_xlfn.XLOOKUP(SUBSTITUTE(Table6[[#This Row],[rxn]],"'",""),Table1[rxnid2],Table1[kapp (1/h)],MEDIAN(Table1[kapp (1/h)]))</f>
        <v>24803.684102600713</v>
      </c>
      <c r="P2149" t="s">
        <v>4026</v>
      </c>
      <c r="Q2149" t="str">
        <f>SUBSTITUTE(Table3[[#This Row],[Column1]],"'","")</f>
        <v>RXN-NDPDA2_c_FWD-UNKNOWN</v>
      </c>
      <c r="X2149" t="s">
        <v>5740</v>
      </c>
      <c r="Y2149" t="s">
        <v>415</v>
      </c>
      <c r="Z2149">
        <v>8.7708110000000006E-9</v>
      </c>
      <c r="AA2149" t="e">
        <f>_xlfn.XLOOKUP(Table4[[#This Row],[Column1]],Table2[Column1],Table2[Column3])</f>
        <v>#N/A</v>
      </c>
      <c r="AB2149" t="e">
        <f>(Table4[[#This Row],[old flux]]-Table4[[#This Row],[Column3]])/Table4[[#This Row],[old flux]]</f>
        <v>#N/A</v>
      </c>
    </row>
    <row r="2150" spans="6:28" hidden="1" x14ac:dyDescent="0.2">
      <c r="F2150" t="s">
        <v>7901</v>
      </c>
      <c r="G2150">
        <f>_xlfn.XLOOKUP(SUBSTITUTE(Table6[[#This Row],[rxn]],"'",""),Table1[rxnid2],Table1[kapp (1/h)],MEDIAN(Table1[kapp (1/h)]))</f>
        <v>24803.684102600713</v>
      </c>
      <c r="P2150" t="s">
        <v>4027</v>
      </c>
      <c r="Q2150" t="str">
        <f>SUBSTITUTE(Table3[[#This Row],[Column1]],"'","")</f>
        <v>RXN-DNADt_c_n_FWD-SPONT</v>
      </c>
      <c r="X2150" t="s">
        <v>1808</v>
      </c>
      <c r="Y2150" t="s">
        <v>415</v>
      </c>
      <c r="Z2150">
        <v>4.4701284999999999E-8</v>
      </c>
      <c r="AA2150">
        <f>_xlfn.XLOOKUP(Table4[[#This Row],[Column1]],Table2[Column1],Table2[Column3])</f>
        <v>4.4701284999999999E-8</v>
      </c>
      <c r="AB2150">
        <f>(Table4[[#This Row],[old flux]]-Table4[[#This Row],[Column3]])/Table4[[#This Row],[old flux]]</f>
        <v>0</v>
      </c>
    </row>
    <row r="2151" spans="6:28" hidden="1" x14ac:dyDescent="0.2">
      <c r="F2151" t="s">
        <v>7902</v>
      </c>
      <c r="G2151">
        <f>_xlfn.XLOOKUP(SUBSTITUTE(Table6[[#This Row],[rxn]],"'",""),Table1[rxnid2],Table1[kapp (1/h)],MEDIAN(Table1[kapp (1/h)]))</f>
        <v>24803.684102600713</v>
      </c>
      <c r="P2151" t="s">
        <v>4028</v>
      </c>
      <c r="Q2151" t="str">
        <f>SUBSTITUTE(Table3[[#This Row],[Column1]],"'","")</f>
        <v>RXN-DNADt_c_n_REV-SPONT</v>
      </c>
      <c r="X2151" t="s">
        <v>1809</v>
      </c>
      <c r="Y2151" t="s">
        <v>415</v>
      </c>
      <c r="Z2151">
        <v>1.6134429600000001E-7</v>
      </c>
      <c r="AA2151">
        <f>_xlfn.XLOOKUP(Table4[[#This Row],[Column1]],Table2[Column1],Table2[Column3])</f>
        <v>1.6134429600000001E-7</v>
      </c>
      <c r="AB2151">
        <f>(Table4[[#This Row],[old flux]]-Table4[[#This Row],[Column3]])/Table4[[#This Row],[old flux]]</f>
        <v>0</v>
      </c>
    </row>
    <row r="2152" spans="6:28" hidden="1" x14ac:dyDescent="0.2">
      <c r="F2152" t="s">
        <v>7903</v>
      </c>
      <c r="G2152">
        <f>_xlfn.XLOOKUP(SUBSTITUTE(Table6[[#This Row],[rxn]],"'",""),Table1[rxnid2],Table1[kapp (1/h)],MEDIAN(Table1[kapp (1/h)]))</f>
        <v>24803.684102600713</v>
      </c>
      <c r="P2152" t="s">
        <v>4029</v>
      </c>
      <c r="Q2152" t="str">
        <f>SUBSTITUTE(Table3[[#This Row],[Column1]],"'","")</f>
        <v>RXN-DADt_c_e_FWD-SPONT</v>
      </c>
      <c r="X2152" t="s">
        <v>5741</v>
      </c>
      <c r="Y2152" t="s">
        <v>415</v>
      </c>
      <c r="Z2152">
        <v>1.159986E-9</v>
      </c>
      <c r="AA2152" t="e">
        <f>_xlfn.XLOOKUP(Table4[[#This Row],[Column1]],Table2[Column1],Table2[Column3])</f>
        <v>#N/A</v>
      </c>
      <c r="AB2152" t="e">
        <f>(Table4[[#This Row],[old flux]]-Table4[[#This Row],[Column3]])/Table4[[#This Row],[old flux]]</f>
        <v>#N/A</v>
      </c>
    </row>
    <row r="2153" spans="6:28" hidden="1" x14ac:dyDescent="0.2">
      <c r="F2153" t="s">
        <v>7904</v>
      </c>
      <c r="G2153">
        <f>_xlfn.XLOOKUP(SUBSTITUTE(Table6[[#This Row],[rxn]],"'",""),Table1[rxnid2],Table1[kapp (1/h)],MEDIAN(Table1[kapp (1/h)]))</f>
        <v>24803.684102600713</v>
      </c>
      <c r="P2153" t="s">
        <v>4030</v>
      </c>
      <c r="Q2153" t="str">
        <f>SUBSTITUTE(Table3[[#This Row],[Column1]],"'","")</f>
        <v>RXN-DADK_c_FWD-YDL166C</v>
      </c>
      <c r="X2153" t="s">
        <v>1810</v>
      </c>
      <c r="Y2153" t="s">
        <v>415</v>
      </c>
      <c r="Z2153">
        <v>2.10260896E-7</v>
      </c>
      <c r="AA2153">
        <f>_xlfn.XLOOKUP(Table4[[#This Row],[Column1]],Table2[Column1],Table2[Column3])</f>
        <v>2.10260896E-7</v>
      </c>
      <c r="AB2153">
        <f>(Table4[[#This Row],[old flux]]-Table4[[#This Row],[Column3]])/Table4[[#This Row],[old flux]]</f>
        <v>0</v>
      </c>
    </row>
    <row r="2154" spans="6:28" hidden="1" x14ac:dyDescent="0.2">
      <c r="F2154" t="s">
        <v>7905</v>
      </c>
      <c r="G2154">
        <f>_xlfn.XLOOKUP(SUBSTITUTE(Table6[[#This Row],[rxn]],"'",""),Table1[rxnid2],Table1[kapp (1/h)],MEDIAN(Table1[kapp (1/h)]))</f>
        <v>24803.684102600713</v>
      </c>
      <c r="P2154" t="s">
        <v>4031</v>
      </c>
      <c r="Q2154" t="str">
        <f>SUBSTITUTE(Table3[[#This Row],[Column1]],"'","")</f>
        <v>RXN-DADK_c_REV-YDL166C</v>
      </c>
      <c r="X2154" t="s">
        <v>1811</v>
      </c>
      <c r="Y2154" t="s">
        <v>415</v>
      </c>
      <c r="Z2154">
        <v>2.10260896E-7</v>
      </c>
      <c r="AA2154">
        <f>_xlfn.XLOOKUP(Table4[[#This Row],[Column1]],Table2[Column1],Table2[Column3])</f>
        <v>2.10260896E-7</v>
      </c>
      <c r="AB2154">
        <f>(Table4[[#This Row],[old flux]]-Table4[[#This Row],[Column3]])/Table4[[#This Row],[old flux]]</f>
        <v>0</v>
      </c>
    </row>
    <row r="2155" spans="6:28" hidden="1" x14ac:dyDescent="0.2">
      <c r="F2155" t="s">
        <v>7906</v>
      </c>
      <c r="G2155">
        <f>_xlfn.XLOOKUP(SUBSTITUTE(Table6[[#This Row],[rxn]],"'",""),Table1[rxnid2],Table1[kapp (1/h)],MEDIAN(Table1[kapp (1/h)]))</f>
        <v>24803.684102600713</v>
      </c>
      <c r="P2155" t="s">
        <v>4032</v>
      </c>
      <c r="Q2155" t="str">
        <f>SUBSTITUTE(Table3[[#This Row],[Column1]],"'","")</f>
        <v>RXN-DCYTt_c_e_FWD-SPONT</v>
      </c>
      <c r="X2155" t="s">
        <v>5742</v>
      </c>
      <c r="Y2155" t="s">
        <v>415</v>
      </c>
      <c r="Z2155">
        <v>3.0046790000000001E-9</v>
      </c>
      <c r="AA2155" t="e">
        <f>_xlfn.XLOOKUP(Table4[[#This Row],[Column1]],Table2[Column1],Table2[Column3])</f>
        <v>#N/A</v>
      </c>
      <c r="AB2155" t="e">
        <f>(Table4[[#This Row],[old flux]]-Table4[[#This Row],[Column3]])/Table4[[#This Row],[old flux]]</f>
        <v>#N/A</v>
      </c>
    </row>
    <row r="2156" spans="6:28" hidden="1" x14ac:dyDescent="0.2">
      <c r="F2156" t="s">
        <v>7907</v>
      </c>
      <c r="G2156">
        <f>_xlfn.XLOOKUP(SUBSTITUTE(Table6[[#This Row],[rxn]],"'",""),Table1[rxnid2],Table1[kapp (1/h)],MEDIAN(Table1[kapp (1/h)]))</f>
        <v>24803.684102600713</v>
      </c>
      <c r="P2156" t="s">
        <v>4033</v>
      </c>
      <c r="Q2156" t="str">
        <f>SUBSTITUTE(Table3[[#This Row],[Column1]],"'","")</f>
        <v>RXN-DGSNt_c_e_FWD-SPONT</v>
      </c>
      <c r="X2156" t="s">
        <v>1812</v>
      </c>
      <c r="Y2156" t="s">
        <v>415</v>
      </c>
      <c r="Z2156">
        <v>2.9880228799999999E-7</v>
      </c>
      <c r="AA2156">
        <f>_xlfn.XLOOKUP(Table4[[#This Row],[Column1]],Table2[Column1],Table2[Column3])</f>
        <v>2.9880228799999999E-7</v>
      </c>
      <c r="AB2156">
        <f>(Table4[[#This Row],[old flux]]-Table4[[#This Row],[Column3]])/Table4[[#This Row],[old flux]]</f>
        <v>0</v>
      </c>
    </row>
    <row r="2157" spans="6:28" hidden="1" x14ac:dyDescent="0.2">
      <c r="F2157" t="s">
        <v>7908</v>
      </c>
      <c r="G2157">
        <f>_xlfn.XLOOKUP(SUBSTITUTE(Table6[[#This Row],[rxn]],"'",""),Table1[rxnid2],Table1[kapp (1/h)],MEDIAN(Table1[kapp (1/h)]))</f>
        <v>24803.684102600713</v>
      </c>
      <c r="P2157" t="s">
        <v>4034</v>
      </c>
      <c r="Q2157" t="str">
        <f>SUBSTITUTE(Table3[[#This Row],[Column1]],"'","")</f>
        <v>RXN-DINt_c_e_FWD-SPONT</v>
      </c>
      <c r="X2157" t="s">
        <v>5743</v>
      </c>
      <c r="Y2157" t="s">
        <v>415</v>
      </c>
      <c r="Z2157">
        <v>5.3769599999999998E-10</v>
      </c>
      <c r="AA2157" t="e">
        <f>_xlfn.XLOOKUP(Table4[[#This Row],[Column1]],Table2[Column1],Table2[Column3])</f>
        <v>#N/A</v>
      </c>
      <c r="AB2157" t="e">
        <f>(Table4[[#This Row],[old flux]]-Table4[[#This Row],[Column3]])/Table4[[#This Row],[old flux]]</f>
        <v>#N/A</v>
      </c>
    </row>
    <row r="2158" spans="6:28" hidden="1" x14ac:dyDescent="0.2">
      <c r="F2158" t="s">
        <v>7909</v>
      </c>
      <c r="G2158">
        <f>_xlfn.XLOOKUP(SUBSTITUTE(Table6[[#This Row],[rxn]],"'",""),Table1[rxnid2],Table1[kapp (1/h)],MEDIAN(Table1[kapp (1/h)]))</f>
        <v>24803.684102600713</v>
      </c>
      <c r="P2158" t="s">
        <v>4035</v>
      </c>
      <c r="Q2158" t="str">
        <f>SUBSTITUTE(Table3[[#This Row],[Column1]],"'","")</f>
        <v>RXN-DURIK1_c_FWD-UNKNOWN</v>
      </c>
      <c r="X2158" t="s">
        <v>5744</v>
      </c>
      <c r="Y2158" t="s">
        <v>415</v>
      </c>
      <c r="Z2158">
        <v>1.86068E-9</v>
      </c>
      <c r="AA2158" t="e">
        <f>_xlfn.XLOOKUP(Table4[[#This Row],[Column1]],Table2[Column1],Table2[Column3])</f>
        <v>#N/A</v>
      </c>
      <c r="AB2158" t="e">
        <f>(Table4[[#This Row],[old flux]]-Table4[[#This Row],[Column3]])/Table4[[#This Row],[old flux]]</f>
        <v>#N/A</v>
      </c>
    </row>
    <row r="2159" spans="6:28" hidden="1" x14ac:dyDescent="0.2">
      <c r="F2159" t="s">
        <v>7910</v>
      </c>
      <c r="G2159">
        <f>_xlfn.XLOOKUP(SUBSTITUTE(Table6[[#This Row],[rxn]],"'",""),Table1[rxnid2],Table1[kapp (1/h)],MEDIAN(Table1[kapp (1/h)]))</f>
        <v>24803.684102600713</v>
      </c>
      <c r="P2159" t="s">
        <v>4036</v>
      </c>
      <c r="Q2159" t="str">
        <f>SUBSTITUTE(Table3[[#This Row],[Column1]],"'","")</f>
        <v>RXN-DURIt_c_e_FWD-YBL042C</v>
      </c>
      <c r="X2159" t="s">
        <v>5745</v>
      </c>
      <c r="Y2159" t="s">
        <v>415</v>
      </c>
      <c r="Z2159">
        <v>3.40956E-10</v>
      </c>
      <c r="AA2159" t="e">
        <f>_xlfn.XLOOKUP(Table4[[#This Row],[Column1]],Table2[Column1],Table2[Column3])</f>
        <v>#N/A</v>
      </c>
      <c r="AB2159" t="e">
        <f>(Table4[[#This Row],[old flux]]-Table4[[#This Row],[Column3]])/Table4[[#This Row],[old flux]]</f>
        <v>#N/A</v>
      </c>
    </row>
    <row r="2160" spans="6:28" hidden="1" x14ac:dyDescent="0.2">
      <c r="F2160" t="s">
        <v>7911</v>
      </c>
      <c r="G2160">
        <f>_xlfn.XLOOKUP(SUBSTITUTE(Table6[[#This Row],[rxn]],"'",""),Table1[rxnid2],Table1[kapp (1/h)],MEDIAN(Table1[kapp (1/h)]))</f>
        <v>24803.684102600713</v>
      </c>
      <c r="P2160" t="s">
        <v>4037</v>
      </c>
      <c r="Q2160" t="str">
        <f>SUBSTITUTE(Table3[[#This Row],[Column1]],"'","")</f>
        <v>RXN-DPCOAK_c_FWD-UNKNOWN</v>
      </c>
      <c r="X2160" t="s">
        <v>1813</v>
      </c>
      <c r="Y2160" t="s">
        <v>415</v>
      </c>
      <c r="Z2160">
        <v>2.5287743999999999E-8</v>
      </c>
      <c r="AA2160">
        <f>_xlfn.XLOOKUP(Table4[[#This Row],[Column1]],Table2[Column1],Table2[Column3])</f>
        <v>2.5287743999999999E-8</v>
      </c>
      <c r="AB2160">
        <f>(Table4[[#This Row],[old flux]]-Table4[[#This Row],[Column3]])/Table4[[#This Row],[old flux]]</f>
        <v>0</v>
      </c>
    </row>
    <row r="2161" spans="6:28" hidden="1" x14ac:dyDescent="0.2">
      <c r="F2161" t="s">
        <v>7912</v>
      </c>
      <c r="G2161">
        <f>_xlfn.XLOOKUP(SUBSTITUTE(Table6[[#This Row],[rxn]],"'",""),Table1[rxnid2],Table1[kapp (1/h)],MEDIAN(Table1[kapp (1/h)]))</f>
        <v>24803.684102600713</v>
      </c>
      <c r="P2161" t="s">
        <v>4038</v>
      </c>
      <c r="Q2161" t="str">
        <f>SUBSTITUTE(Table3[[#This Row],[Column1]],"'","")</f>
        <v>RXN-DGDPt_c_n_FWD-SPONT</v>
      </c>
      <c r="X2161" t="s">
        <v>5746</v>
      </c>
      <c r="Y2161" t="s">
        <v>415</v>
      </c>
      <c r="Z2161">
        <v>8.6886100000000005E-10</v>
      </c>
      <c r="AA2161" t="e">
        <f>_xlfn.XLOOKUP(Table4[[#This Row],[Column1]],Table2[Column1],Table2[Column3])</f>
        <v>#N/A</v>
      </c>
      <c r="AB2161" t="e">
        <f>(Table4[[#This Row],[old flux]]-Table4[[#This Row],[Column3]])/Table4[[#This Row],[old flux]]</f>
        <v>#N/A</v>
      </c>
    </row>
    <row r="2162" spans="6:28" hidden="1" x14ac:dyDescent="0.2">
      <c r="F2162" t="s">
        <v>7913</v>
      </c>
      <c r="G2162">
        <f>_xlfn.XLOOKUP(SUBSTITUTE(Table6[[#This Row],[rxn]],"'",""),Table1[rxnid2],Table1[kapp (1/h)],MEDIAN(Table1[kapp (1/h)]))</f>
        <v>24803.684102600713</v>
      </c>
      <c r="P2162" t="s">
        <v>4039</v>
      </c>
      <c r="Q2162" t="str">
        <f>SUBSTITUTE(Table3[[#This Row],[Column1]],"'","")</f>
        <v>RXN-DGDPt_c_n_REV-SPONT</v>
      </c>
      <c r="X2162" t="s">
        <v>1814</v>
      </c>
      <c r="Y2162" t="s">
        <v>415</v>
      </c>
      <c r="Z2162">
        <v>2.8381391E-8</v>
      </c>
      <c r="AA2162">
        <f>_xlfn.XLOOKUP(Table4[[#This Row],[Column1]],Table2[Column1],Table2[Column3])</f>
        <v>2.8381391E-8</v>
      </c>
      <c r="AB2162">
        <f>(Table4[[#This Row],[old flux]]-Table4[[#This Row],[Column3]])/Table4[[#This Row],[old flux]]</f>
        <v>0</v>
      </c>
    </row>
    <row r="2163" spans="6:28" hidden="1" x14ac:dyDescent="0.2">
      <c r="F2163" t="s">
        <v>7914</v>
      </c>
      <c r="G2163">
        <f>_xlfn.XLOOKUP(SUBSTITUTE(Table6[[#This Row],[rxn]],"'",""),Table1[rxnid2],Table1[kapp (1/h)],MEDIAN(Table1[kapp (1/h)]))</f>
        <v>24803.684102600713</v>
      </c>
      <c r="P2163" t="s">
        <v>4040</v>
      </c>
      <c r="Q2163" t="str">
        <f>SUBSTITUTE(Table3[[#This Row],[Column1]],"'","")</f>
        <v>RXN-DHNPTt_c_m_FWD-SPONT</v>
      </c>
      <c r="X2163" t="s">
        <v>1815</v>
      </c>
      <c r="Y2163" t="s">
        <v>415</v>
      </c>
      <c r="Z2163">
        <v>3.8404132E-8</v>
      </c>
      <c r="AA2163">
        <f>_xlfn.XLOOKUP(Table4[[#This Row],[Column1]],Table2[Column1],Table2[Column3])</f>
        <v>3.8404132E-8</v>
      </c>
      <c r="AB2163">
        <f>(Table4[[#This Row],[old flux]]-Table4[[#This Row],[Column3]])/Table4[[#This Row],[old flux]]</f>
        <v>0</v>
      </c>
    </row>
    <row r="2164" spans="6:28" hidden="1" x14ac:dyDescent="0.2">
      <c r="F2164" t="s">
        <v>7915</v>
      </c>
      <c r="G2164">
        <f>_xlfn.XLOOKUP(SUBSTITUTE(Table6[[#This Row],[rxn]],"'",""),Table1[rxnid2],Table1[kapp (1/h)],MEDIAN(Table1[kapp (1/h)]))</f>
        <v>24803.684102600713</v>
      </c>
      <c r="P2164" t="s">
        <v>4041</v>
      </c>
      <c r="Q2164" t="str">
        <f>SUBSTITUTE(Table3[[#This Row],[Column1]],"'","")</f>
        <v>RXN-DHNPTt_c_m_REV-SPONT</v>
      </c>
      <c r="X2164" t="s">
        <v>5747</v>
      </c>
      <c r="Y2164" t="s">
        <v>415</v>
      </c>
      <c r="Z2164">
        <v>7.9342492716513497</v>
      </c>
      <c r="AA2164" t="e">
        <f>_xlfn.XLOOKUP(Table4[[#This Row],[Column1]],Table2[Column1],Table2[Column3])</f>
        <v>#N/A</v>
      </c>
      <c r="AB2164" t="e">
        <f>(Table4[[#This Row],[old flux]]-Table4[[#This Row],[Column3]])/Table4[[#This Row],[old flux]]</f>
        <v>#N/A</v>
      </c>
    </row>
    <row r="2165" spans="6:28" hidden="1" x14ac:dyDescent="0.2">
      <c r="F2165" t="s">
        <v>7916</v>
      </c>
      <c r="G2165">
        <f>_xlfn.XLOOKUP(SUBSTITUTE(Table6[[#This Row],[rxn]],"'",""),Table1[rxnid2],Table1[kapp (1/h)],MEDIAN(Table1[kapp (1/h)]))</f>
        <v>24803.684102600713</v>
      </c>
      <c r="P2165" t="s">
        <v>4042</v>
      </c>
      <c r="Q2165" t="str">
        <f>SUBSTITUTE(Table3[[#This Row],[Column1]],"'","")</f>
        <v>RXN-SPRMAT_c_FWD-YDR071C</v>
      </c>
      <c r="X2165" t="s">
        <v>1817</v>
      </c>
      <c r="Y2165" t="s">
        <v>415</v>
      </c>
      <c r="Z2165">
        <v>40.362000000000002</v>
      </c>
      <c r="AA2165">
        <f>_xlfn.XLOOKUP(Table4[[#This Row],[Column1]],Table2[Column1],Table2[Column3])</f>
        <v>40.362000000000002</v>
      </c>
      <c r="AB2165">
        <f>(Table4[[#This Row],[old flux]]-Table4[[#This Row],[Column3]])/Table4[[#This Row],[old flux]]</f>
        <v>0</v>
      </c>
    </row>
    <row r="2166" spans="6:28" hidden="1" x14ac:dyDescent="0.2">
      <c r="F2166" t="s">
        <v>7917</v>
      </c>
      <c r="G2166">
        <f>_xlfn.XLOOKUP(SUBSTITUTE(Table6[[#This Row],[rxn]],"'",""),Table1[rxnid2],Table1[kapp (1/h)],MEDIAN(Table1[kapp (1/h)]))</f>
        <v>24803.684102600713</v>
      </c>
      <c r="P2166" t="s">
        <v>4043</v>
      </c>
      <c r="Q2166" t="str">
        <f>SUBSTITUTE(Table3[[#This Row],[Column1]],"'","")</f>
        <v>RXN-DHFt_c_m_FWD-SPONT</v>
      </c>
      <c r="X2166" t="s">
        <v>1818</v>
      </c>
      <c r="Y2166" t="s">
        <v>415</v>
      </c>
      <c r="Z2166">
        <v>5.1779999999999999</v>
      </c>
      <c r="AA2166">
        <f>_xlfn.XLOOKUP(Table4[[#This Row],[Column1]],Table2[Column1],Table2[Column3])</f>
        <v>5.1779999999999999</v>
      </c>
      <c r="AB2166">
        <f>(Table4[[#This Row],[old flux]]-Table4[[#This Row],[Column3]])/Table4[[#This Row],[old flux]]</f>
        <v>0</v>
      </c>
    </row>
    <row r="2167" spans="6:28" hidden="1" x14ac:dyDescent="0.2">
      <c r="F2167" t="s">
        <v>7918</v>
      </c>
      <c r="G2167">
        <f>_xlfn.XLOOKUP(SUBSTITUTE(Table6[[#This Row],[rxn]],"'",""),Table1[rxnid2],Table1[kapp (1/h)],MEDIAN(Table1[kapp (1/h)]))</f>
        <v>24803.684102600713</v>
      </c>
      <c r="P2167" t="s">
        <v>4044</v>
      </c>
      <c r="Q2167" t="str">
        <f>SUBSTITUTE(Table3[[#This Row],[Column1]],"'","")</f>
        <v>RXN-DHFt_c_m_REV-SPONT</v>
      </c>
      <c r="X2167" t="s">
        <v>1819</v>
      </c>
      <c r="Y2167" t="s">
        <v>415</v>
      </c>
      <c r="Z2167">
        <v>42.769999999999897</v>
      </c>
      <c r="AA2167">
        <f>_xlfn.XLOOKUP(Table4[[#This Row],[Column1]],Table2[Column1],Table2[Column3])</f>
        <v>42.769999999999897</v>
      </c>
      <c r="AB2167">
        <f>(Table4[[#This Row],[old flux]]-Table4[[#This Row],[Column3]])/Table4[[#This Row],[old flux]]</f>
        <v>0</v>
      </c>
    </row>
    <row r="2168" spans="6:28" hidden="1" x14ac:dyDescent="0.2">
      <c r="F2168" t="s">
        <v>7919</v>
      </c>
      <c r="G2168">
        <f>_xlfn.XLOOKUP(SUBSTITUTE(Table6[[#This Row],[rxn]],"'",""),Table1[rxnid2],Table1[kapp (1/h)],MEDIAN(Table1[kapp (1/h)]))</f>
        <v>24803.684102600713</v>
      </c>
      <c r="P2168" t="s">
        <v>4045</v>
      </c>
      <c r="Q2168" t="str">
        <f>SUBSTITUTE(Table3[[#This Row],[Column1]],"'","")</f>
        <v>RXN-DNTPPA_c_FWD-UNKNOWN</v>
      </c>
      <c r="X2168" t="s">
        <v>1820</v>
      </c>
      <c r="Y2168" t="s">
        <v>415</v>
      </c>
      <c r="Z2168">
        <v>27.6560424</v>
      </c>
      <c r="AA2168">
        <f>_xlfn.XLOOKUP(Table4[[#This Row],[Column1]],Table2[Column1],Table2[Column3])</f>
        <v>27.6560424</v>
      </c>
      <c r="AB2168">
        <f>(Table4[[#This Row],[old flux]]-Table4[[#This Row],[Column3]])/Table4[[#This Row],[old flux]]</f>
        <v>0</v>
      </c>
    </row>
    <row r="2169" spans="6:28" hidden="1" x14ac:dyDescent="0.2">
      <c r="F2169" t="s">
        <v>7920</v>
      </c>
      <c r="G2169">
        <f>_xlfn.XLOOKUP(SUBSTITUTE(Table6[[#This Row],[rxn]],"'",""),Table1[rxnid2],Table1[kapp (1/h)],MEDIAN(Table1[kapp (1/h)]))</f>
        <v>24803.684102600713</v>
      </c>
      <c r="P2169" t="s">
        <v>4046</v>
      </c>
      <c r="Q2169" t="str">
        <f>SUBSTITUTE(Table3[[#This Row],[Column1]],"'","")</f>
        <v>RXN-DHPTt_c_m_FWD-SPONT</v>
      </c>
      <c r="X2169" t="s">
        <v>1821</v>
      </c>
      <c r="Y2169" t="s">
        <v>415</v>
      </c>
      <c r="Z2169">
        <v>12.7059576</v>
      </c>
      <c r="AA2169">
        <f>_xlfn.XLOOKUP(Table4[[#This Row],[Column1]],Table2[Column1],Table2[Column3])</f>
        <v>12.7059576</v>
      </c>
      <c r="AB2169">
        <f>(Table4[[#This Row],[old flux]]-Table4[[#This Row],[Column3]])/Table4[[#This Row],[old flux]]</f>
        <v>0</v>
      </c>
    </row>
    <row r="2170" spans="6:28" hidden="1" x14ac:dyDescent="0.2">
      <c r="F2170" t="s">
        <v>7921</v>
      </c>
      <c r="G2170">
        <f>_xlfn.XLOOKUP(SUBSTITUTE(Table6[[#This Row],[rxn]],"'",""),Table1[rxnid2],Table1[kapp (1/h)],MEDIAN(Table1[kapp (1/h)]))</f>
        <v>24803.684102600713</v>
      </c>
      <c r="P2170" t="s">
        <v>4047</v>
      </c>
      <c r="Q2170" t="str">
        <f>SUBSTITUTE(Table3[[#This Row],[Column1]],"'","")</f>
        <v>RXN-DHPTt_c_m_REV-SPONT</v>
      </c>
      <c r="X2170" t="s">
        <v>1822</v>
      </c>
      <c r="Y2170" t="s">
        <v>415</v>
      </c>
      <c r="Z2170">
        <v>27.650292433168701</v>
      </c>
      <c r="AA2170">
        <f>_xlfn.XLOOKUP(Table4[[#This Row],[Column1]],Table2[Column1],Table2[Column3])</f>
        <v>27.650101378119199</v>
      </c>
      <c r="AB2170">
        <f>(Table4[[#This Row],[old flux]]-Table4[[#This Row],[Column3]])/Table4[[#This Row],[old flux]]</f>
        <v>-6.909741374514047E-6</v>
      </c>
    </row>
    <row r="2171" spans="6:28" hidden="1" x14ac:dyDescent="0.2">
      <c r="F2171" t="s">
        <v>7922</v>
      </c>
      <c r="G2171">
        <f>_xlfn.XLOOKUP(SUBSTITUTE(Table6[[#This Row],[rxn]],"'",""),Table1[rxnid2],Table1[kapp (1/h)],MEDIAN(Table1[kapp (1/h)]))</f>
        <v>24803.684102600713</v>
      </c>
      <c r="P2171" t="s">
        <v>4048</v>
      </c>
      <c r="Q2171" t="str">
        <f>SUBSTITUTE(Table3[[#This Row],[Column1]],"'","")</f>
        <v>RXN-DHAPt_c_m_FWD-SPONT</v>
      </c>
      <c r="X2171" t="s">
        <v>1823</v>
      </c>
      <c r="Y2171" t="s">
        <v>415</v>
      </c>
      <c r="Z2171">
        <v>5.7499668312180003E-3</v>
      </c>
      <c r="AA2171">
        <f>_xlfn.XLOOKUP(Table4[[#This Row],[Column1]],Table2[Column1],Table2[Column3])</f>
        <v>5.9410218807719999E-3</v>
      </c>
      <c r="AB2171">
        <f>(Table4[[#This Row],[old flux]]-Table4[[#This Row],[Column3]])/Table4[[#This Row],[old flux]]</f>
        <v>3.2158617387413699E-2</v>
      </c>
    </row>
    <row r="2172" spans="6:28" hidden="1" x14ac:dyDescent="0.2">
      <c r="F2172" t="s">
        <v>7923</v>
      </c>
      <c r="G2172">
        <f>_xlfn.XLOOKUP(SUBSTITUTE(Table6[[#This Row],[rxn]],"'",""),Table1[rxnid2],Table1[kapp (1/h)],MEDIAN(Table1[kapp (1/h)]))</f>
        <v>24803.684102600713</v>
      </c>
      <c r="P2172" t="s">
        <v>4049</v>
      </c>
      <c r="Q2172" t="str">
        <f>SUBSTITUTE(Table3[[#This Row],[Column1]],"'","")</f>
        <v>RXN-DHAPt_c_m_REV-SPONT</v>
      </c>
      <c r="X2172" t="s">
        <v>1824</v>
      </c>
      <c r="Y2172" t="s">
        <v>415</v>
      </c>
      <c r="Z2172">
        <v>42.769999999999897</v>
      </c>
      <c r="AA2172">
        <f>_xlfn.XLOOKUP(Table4[[#This Row],[Column1]],Table2[Column1],Table2[Column3])</f>
        <v>42.769999999999897</v>
      </c>
      <c r="AB2172">
        <f>(Table4[[#This Row],[old flux]]-Table4[[#This Row],[Column3]])/Table4[[#This Row],[old flux]]</f>
        <v>0</v>
      </c>
    </row>
    <row r="2173" spans="6:28" hidden="1" x14ac:dyDescent="0.2">
      <c r="F2173" t="s">
        <v>7924</v>
      </c>
      <c r="G2173">
        <f>_xlfn.XLOOKUP(SUBSTITUTE(Table6[[#This Row],[rxn]],"'",""),Table1[rxnid2],Table1[kapp (1/h)],MEDIAN(Table1[kapp (1/h)]))</f>
        <v>24803.684102600713</v>
      </c>
      <c r="P2173" t="s">
        <v>4050</v>
      </c>
      <c r="Q2173" t="str">
        <f>SUBSTITUTE(Table3[[#This Row],[Column1]],"'","")</f>
        <v>RXN-PPIt_c_x_FWD-SPONT</v>
      </c>
      <c r="X2173" t="s">
        <v>1825</v>
      </c>
      <c r="Y2173" t="s">
        <v>415</v>
      </c>
      <c r="Z2173">
        <v>65.492779202468896</v>
      </c>
      <c r="AA2173">
        <f>_xlfn.XLOOKUP(Table4[[#This Row],[Column1]],Table2[Column1],Table2[Column3])</f>
        <v>65.492779202468896</v>
      </c>
      <c r="AB2173">
        <f>(Table4[[#This Row],[old flux]]-Table4[[#This Row],[Column3]])/Table4[[#This Row],[old flux]]</f>
        <v>0</v>
      </c>
    </row>
    <row r="2174" spans="6:28" hidden="1" x14ac:dyDescent="0.2">
      <c r="F2174" t="s">
        <v>7925</v>
      </c>
      <c r="G2174">
        <f>_xlfn.XLOOKUP(SUBSTITUTE(Table6[[#This Row],[rxn]],"'",""),Table1[rxnid2],Table1[kapp (1/h)],MEDIAN(Table1[kapp (1/h)]))</f>
        <v>24803.684102600713</v>
      </c>
      <c r="P2174" t="s">
        <v>4051</v>
      </c>
      <c r="Q2174" t="str">
        <f>SUBSTITUTE(Table3[[#This Row],[Column1]],"'","")</f>
        <v>RXN-PPIt_c_x_REV-SPONT</v>
      </c>
      <c r="X2174" t="s">
        <v>1826</v>
      </c>
      <c r="Y2174" t="s">
        <v>415</v>
      </c>
      <c r="Z2174">
        <v>101.630484393213</v>
      </c>
      <c r="AA2174">
        <f>_xlfn.XLOOKUP(Table4[[#This Row],[Column1]],Table2[Column1],Table2[Column3])</f>
        <v>101.630484393213</v>
      </c>
      <c r="AB2174">
        <f>(Table4[[#This Row],[old flux]]-Table4[[#This Row],[Column3]])/Table4[[#This Row],[old flux]]</f>
        <v>0</v>
      </c>
    </row>
    <row r="2175" spans="6:28" hidden="1" x14ac:dyDescent="0.2">
      <c r="F2175" t="s">
        <v>7926</v>
      </c>
      <c r="G2175">
        <f>_xlfn.XLOOKUP(SUBSTITUTE(Table6[[#This Row],[rxn]],"'",""),Table1[rxnid2],Table1[kapp (1/h)],MEDIAN(Table1[kapp (1/h)]))</f>
        <v>24803.684102600713</v>
      </c>
      <c r="P2175" t="s">
        <v>4052</v>
      </c>
      <c r="Q2175" t="str">
        <f>SUBSTITUTE(Table3[[#This Row],[Column1]],"'","")</f>
        <v>RXN-DOLPt_c_r_FWD-SPONT</v>
      </c>
      <c r="X2175" t="s">
        <v>1827</v>
      </c>
      <c r="Y2175" t="s">
        <v>415</v>
      </c>
      <c r="Z2175">
        <v>26.744933730518401</v>
      </c>
      <c r="AA2175">
        <f>_xlfn.XLOOKUP(Table4[[#This Row],[Column1]],Table2[Column1],Table2[Column3])</f>
        <v>26.744933730518401</v>
      </c>
      <c r="AB2175">
        <f>(Table4[[#This Row],[old flux]]-Table4[[#This Row],[Column3]])/Table4[[#This Row],[old flux]]</f>
        <v>0</v>
      </c>
    </row>
    <row r="2176" spans="6:28" hidden="1" x14ac:dyDescent="0.2">
      <c r="F2176" t="s">
        <v>7927</v>
      </c>
      <c r="G2176">
        <f>_xlfn.XLOOKUP(SUBSTITUTE(Table6[[#This Row],[rxn]],"'",""),Table1[rxnid2],Table1[kapp (1/h)],MEDIAN(Table1[kapp (1/h)]))</f>
        <v>24803.684102600713</v>
      </c>
      <c r="P2176" t="s">
        <v>4053</v>
      </c>
      <c r="Q2176" t="str">
        <f>SUBSTITUTE(Table3[[#This Row],[Column1]],"'","")</f>
        <v>RXN-DOLPt_c_r_REV-SPONT</v>
      </c>
      <c r="X2176" t="s">
        <v>1828</v>
      </c>
      <c r="Y2176" t="s">
        <v>415</v>
      </c>
      <c r="Z2176">
        <v>2.40273803723553</v>
      </c>
      <c r="AA2176">
        <f>_xlfn.XLOOKUP(Table4[[#This Row],[Column1]],Table2[Column1],Table2[Column3])</f>
        <v>2.40273803723553</v>
      </c>
      <c r="AB2176">
        <f>(Table4[[#This Row],[old flux]]-Table4[[#This Row],[Column3]])/Table4[[#This Row],[old flux]]</f>
        <v>0</v>
      </c>
    </row>
    <row r="2177" spans="6:28" hidden="1" x14ac:dyDescent="0.2">
      <c r="F2177" t="s">
        <v>7928</v>
      </c>
      <c r="G2177">
        <f>_xlfn.XLOOKUP(SUBSTITUTE(Table6[[#This Row],[rxn]],"'",""),Table1[rxnid2],Table1[kapp (1/h)],MEDIAN(Table1[kapp (1/h)]))</f>
        <v>24803.684102600713</v>
      </c>
      <c r="P2177" t="s">
        <v>4054</v>
      </c>
      <c r="Q2177" t="str">
        <f>SUBSTITUTE(Table3[[#This Row],[Column1]],"'","")</f>
        <v>RXN-DTTPt_c_FWD-SPONT</v>
      </c>
      <c r="X2177" t="s">
        <v>1829</v>
      </c>
      <c r="Y2177" t="s">
        <v>415</v>
      </c>
      <c r="Z2177">
        <v>48.997617398254803</v>
      </c>
      <c r="AA2177">
        <f>_xlfn.XLOOKUP(Table4[[#This Row],[Column1]],Table2[Column1],Table2[Column3])</f>
        <v>48.997617398254803</v>
      </c>
      <c r="AB2177">
        <f>(Table4[[#This Row],[old flux]]-Table4[[#This Row],[Column3]])/Table4[[#This Row],[old flux]]</f>
        <v>0</v>
      </c>
    </row>
    <row r="2178" spans="6:28" hidden="1" x14ac:dyDescent="0.2">
      <c r="F2178" t="s">
        <v>7929</v>
      </c>
      <c r="G2178">
        <f>_xlfn.XLOOKUP(SUBSTITUTE(Table6[[#This Row],[rxn]],"'",""),Table1[rxnid2],Table1[kapp (1/h)],MEDIAN(Table1[kapp (1/h)]))</f>
        <v>24803.684102600713</v>
      </c>
      <c r="P2178" t="s">
        <v>4055</v>
      </c>
      <c r="Q2178" t="str">
        <f>SUBSTITUTE(Table3[[#This Row],[Column1]],"'","")</f>
        <v>RXN-DTTPt_c_REV-SPONT</v>
      </c>
      <c r="X2178" t="s">
        <v>1830</v>
      </c>
      <c r="Y2178" t="s">
        <v>415</v>
      </c>
      <c r="Z2178">
        <v>2.4560237922733501</v>
      </c>
      <c r="AA2178">
        <f>_xlfn.XLOOKUP(Table4[[#This Row],[Column1]],Table2[Column1],Table2[Column3])</f>
        <v>2.4560237922733501</v>
      </c>
      <c r="AB2178">
        <f>(Table4[[#This Row],[old flux]]-Table4[[#This Row],[Column3]])/Table4[[#This Row],[old flux]]</f>
        <v>0</v>
      </c>
    </row>
    <row r="2179" spans="6:28" hidden="1" x14ac:dyDescent="0.2">
      <c r="F2179" t="s">
        <v>7930</v>
      </c>
      <c r="G2179">
        <f>_xlfn.XLOOKUP(SUBSTITUTE(Table6[[#This Row],[rxn]],"'",""),Table1[rxnid2],Table1[kapp (1/h)],MEDIAN(Table1[kapp (1/h)]))</f>
        <v>24803.684102600713</v>
      </c>
      <c r="P2179" t="s">
        <v>4056</v>
      </c>
      <c r="Q2179" t="str">
        <f>SUBSTITUTE(Table3[[#This Row],[Column1]],"'","")</f>
        <v>RXN-DUDPt_c_n_FWD-SPONT</v>
      </c>
      <c r="X2179" t="s">
        <v>1831</v>
      </c>
      <c r="Y2179" t="s">
        <v>415</v>
      </c>
      <c r="Z2179">
        <v>5.1779999999999999</v>
      </c>
      <c r="AA2179">
        <f>_xlfn.XLOOKUP(Table4[[#This Row],[Column1]],Table2[Column1],Table2[Column3])</f>
        <v>5.1779999999999999</v>
      </c>
      <c r="AB2179">
        <f>(Table4[[#This Row],[old flux]]-Table4[[#This Row],[Column3]])/Table4[[#This Row],[old flux]]</f>
        <v>0</v>
      </c>
    </row>
    <row r="2180" spans="6:28" hidden="1" x14ac:dyDescent="0.2">
      <c r="F2180" t="s">
        <v>7931</v>
      </c>
      <c r="G2180">
        <f>_xlfn.XLOOKUP(SUBSTITUTE(Table6[[#This Row],[rxn]],"'",""),Table1[rxnid2],Table1[kapp (1/h)],MEDIAN(Table1[kapp (1/h)]))</f>
        <v>24803.684102600713</v>
      </c>
      <c r="P2180" t="s">
        <v>4057</v>
      </c>
      <c r="Q2180" t="str">
        <f>SUBSTITUTE(Table3[[#This Row],[Column1]],"'","")</f>
        <v>RXN-DUDPt_c_n_REV-SPONT</v>
      </c>
      <c r="X2180" t="s">
        <v>1832</v>
      </c>
      <c r="Y2180" t="s">
        <v>415</v>
      </c>
      <c r="Z2180">
        <v>2.9282310601141202</v>
      </c>
      <c r="AA2180">
        <f>_xlfn.XLOOKUP(Table4[[#This Row],[Column1]],Table2[Column1],Table2[Column3])</f>
        <v>2.8611898096339599</v>
      </c>
      <c r="AB2180">
        <f>(Table4[[#This Row],[old flux]]-Table4[[#This Row],[Column3]])/Table4[[#This Row],[old flux]]</f>
        <v>-2.3431248865218444E-2</v>
      </c>
    </row>
    <row r="2181" spans="6:28" hidden="1" x14ac:dyDescent="0.2">
      <c r="F2181" t="s">
        <v>7932</v>
      </c>
      <c r="G2181">
        <f>_xlfn.XLOOKUP(SUBSTITUTE(Table6[[#This Row],[rxn]],"'",""),Table1[rxnid2],Table1[kapp (1/h)],MEDIAN(Table1[kapp (1/h)]))</f>
        <v>24803.684102600713</v>
      </c>
      <c r="P2181" t="s">
        <v>4058</v>
      </c>
      <c r="Q2181" t="str">
        <f>SUBSTITUTE(Table3[[#This Row],[Column1]],"'","")</f>
        <v>RXN-DUMPt_c_n_FWD-SPONT</v>
      </c>
      <c r="X2181" t="s">
        <v>1833</v>
      </c>
      <c r="Y2181" t="s">
        <v>415</v>
      </c>
      <c r="Z2181">
        <v>2.8454561532942599</v>
      </c>
      <c r="AA2181">
        <f>_xlfn.XLOOKUP(Table4[[#This Row],[Column1]],Table2[Column1],Table2[Column3])</f>
        <v>2.78031001735516</v>
      </c>
      <c r="AB2181">
        <f>(Table4[[#This Row],[old flux]]-Table4[[#This Row],[Column3]])/Table4[[#This Row],[old flux]]</f>
        <v>-2.3431248865215328E-2</v>
      </c>
    </row>
    <row r="2182" spans="6:28" hidden="1" x14ac:dyDescent="0.2">
      <c r="F2182" t="s">
        <v>7933</v>
      </c>
      <c r="G2182">
        <f>_xlfn.XLOOKUP(SUBSTITUTE(Table6[[#This Row],[rxn]],"'",""),Table1[rxnid2],Table1[kapp (1/h)],MEDIAN(Table1[kapp (1/h)]))</f>
        <v>24803.684102600713</v>
      </c>
      <c r="P2182" t="s">
        <v>4059</v>
      </c>
      <c r="Q2182" t="str">
        <f>SUBSTITUTE(Table3[[#This Row],[Column1]],"'","")</f>
        <v>RXN-DUMPt_c_n_REV-SPONT</v>
      </c>
      <c r="X2182" t="s">
        <v>1834</v>
      </c>
      <c r="Y2182" t="s">
        <v>415</v>
      </c>
      <c r="Z2182">
        <v>2.92823107933182</v>
      </c>
      <c r="AA2182">
        <f>_xlfn.XLOOKUP(Table4[[#This Row],[Column1]],Table2[Column1],Table2[Column3])</f>
        <v>2.8611898284116899</v>
      </c>
      <c r="AB2182">
        <f>(Table4[[#This Row],[old flux]]-Table4[[#This Row],[Column3]])/Table4[[#This Row],[old flux]]</f>
        <v>-2.3431248865212913E-2</v>
      </c>
    </row>
    <row r="2183" spans="6:28" hidden="1" x14ac:dyDescent="0.2">
      <c r="F2183" t="s">
        <v>7934</v>
      </c>
      <c r="G2183">
        <f>_xlfn.XLOOKUP(SUBSTITUTE(Table6[[#This Row],[rxn]],"'",""),Table1[rxnid2],Table1[kapp (1/h)],MEDIAN(Table1[kapp (1/h)]))</f>
        <v>24803.684102600713</v>
      </c>
      <c r="P2183" t="s">
        <v>4060</v>
      </c>
      <c r="Q2183" t="str">
        <f>SUBSTITUTE(Table3[[#This Row],[Column1]],"'","")</f>
        <v>RXN-ERGTETROLt_c_r_FWD-SPONT</v>
      </c>
      <c r="X2183" t="s">
        <v>1835</v>
      </c>
      <c r="Y2183" t="s">
        <v>415</v>
      </c>
      <c r="Z2183">
        <v>3.81303839705773</v>
      </c>
      <c r="AA2183">
        <f>_xlfn.XLOOKUP(Table4[[#This Row],[Column1]],Table2[Column1],Table2[Column3])</f>
        <v>3.7257396637884899</v>
      </c>
      <c r="AB2183">
        <f>(Table4[[#This Row],[old flux]]-Table4[[#This Row],[Column3]])/Table4[[#This Row],[old flux]]</f>
        <v>-2.3431248865217556E-2</v>
      </c>
    </row>
    <row r="2184" spans="6:28" hidden="1" x14ac:dyDescent="0.2">
      <c r="F2184" t="s">
        <v>7935</v>
      </c>
      <c r="G2184">
        <f>_xlfn.XLOOKUP(SUBSTITUTE(Table6[[#This Row],[rxn]],"'",""),Table1[rxnid2],Table1[kapp (1/h)],MEDIAN(Table1[kapp (1/h)]))</f>
        <v>24803.684102600713</v>
      </c>
      <c r="P2184" t="s">
        <v>4061</v>
      </c>
      <c r="Q2184" t="str">
        <f>SUBSTITUTE(Table3[[#This Row],[Column1]],"'","")</f>
        <v>RXN-ERGTETROLt_c_r_REV-SPONT</v>
      </c>
      <c r="X2184" t="s">
        <v>1836</v>
      </c>
      <c r="Y2184" t="s">
        <v>415</v>
      </c>
      <c r="Z2184">
        <v>0.77669999999999995</v>
      </c>
      <c r="AA2184">
        <f>_xlfn.XLOOKUP(Table4[[#This Row],[Column1]],Table2[Column1],Table2[Column3])</f>
        <v>0.77669999999999995</v>
      </c>
      <c r="AB2184">
        <f>(Table4[[#This Row],[old flux]]-Table4[[#This Row],[Column3]])/Table4[[#This Row],[old flux]]</f>
        <v>0</v>
      </c>
    </row>
    <row r="2185" spans="6:28" hidden="1" x14ac:dyDescent="0.2">
      <c r="F2185" t="s">
        <v>7936</v>
      </c>
      <c r="G2185">
        <f>_xlfn.XLOOKUP(SUBSTITUTE(Table6[[#This Row],[rxn]],"'",""),Table1[rxnid2],Table1[kapp (1/h)],MEDIAN(Table1[kapp (1/h)]))</f>
        <v>24803.684102600713</v>
      </c>
      <c r="P2185" t="s">
        <v>4062</v>
      </c>
      <c r="Q2185" t="str">
        <f>SUBSTITUTE(Table3[[#This Row],[Column1]],"'","")</f>
        <v>RXN-ERGSTt_c_r_FWD-SPONT</v>
      </c>
      <c r="X2185" t="s">
        <v>1837</v>
      </c>
      <c r="Y2185" t="s">
        <v>415</v>
      </c>
      <c r="Z2185">
        <v>0.25890000000000002</v>
      </c>
      <c r="AA2185">
        <f>_xlfn.XLOOKUP(Table4[[#This Row],[Column1]],Table2[Column1],Table2[Column3])</f>
        <v>0.25890000000000002</v>
      </c>
      <c r="AB2185">
        <f>(Table4[[#This Row],[old flux]]-Table4[[#This Row],[Column3]])/Table4[[#This Row],[old flux]]</f>
        <v>0</v>
      </c>
    </row>
    <row r="2186" spans="6:28" hidden="1" x14ac:dyDescent="0.2">
      <c r="F2186" t="s">
        <v>7937</v>
      </c>
      <c r="G2186">
        <f>_xlfn.XLOOKUP(SUBSTITUTE(Table6[[#This Row],[rxn]],"'",""),Table1[rxnid2],Table1[kapp (1/h)],MEDIAN(Table1[kapp (1/h)]))</f>
        <v>24803.684102600713</v>
      </c>
      <c r="P2186" t="s">
        <v>4063</v>
      </c>
      <c r="Q2186" t="str">
        <f>SUBSTITUTE(Table3[[#This Row],[Column1]],"'","")</f>
        <v>RXN-ERGSTt_c_r_REV-SPONT</v>
      </c>
      <c r="X2186" t="s">
        <v>1838</v>
      </c>
      <c r="Y2186" t="s">
        <v>415</v>
      </c>
      <c r="Z2186">
        <v>2.9624180359654302</v>
      </c>
      <c r="AA2186">
        <f>_xlfn.XLOOKUP(Table4[[#This Row],[Column1]],Table2[Column1],Table2[Column3])</f>
        <v>2.87088423174341</v>
      </c>
      <c r="AB2186">
        <f>(Table4[[#This Row],[old flux]]-Table4[[#This Row],[Column3]])/Table4[[#This Row],[old flux]]</f>
        <v>-3.1883488442316664E-2</v>
      </c>
    </row>
    <row r="2187" spans="6:28" hidden="1" x14ac:dyDescent="0.2">
      <c r="F2187" t="s">
        <v>7938</v>
      </c>
      <c r="G2187">
        <f>_xlfn.XLOOKUP(SUBSTITUTE(Table6[[#This Row],[rxn]],"'",""),Table1[rxnid2],Table1[kapp (1/h)],MEDIAN(Table1[kapp (1/h)]))</f>
        <v>24803.684102600713</v>
      </c>
      <c r="P2187" t="s">
        <v>4064</v>
      </c>
      <c r="Q2187" t="str">
        <f>SUBSTITUTE(Table3[[#This Row],[Column1]],"'","")</f>
        <v>RXN-ERGSTt_c_l_FWD-SPONT</v>
      </c>
      <c r="X2187" t="s">
        <v>1839</v>
      </c>
      <c r="Y2187" t="s">
        <v>415</v>
      </c>
      <c r="Z2187">
        <v>6.97</v>
      </c>
      <c r="AA2187">
        <f>_xlfn.XLOOKUP(Table4[[#This Row],[Column1]],Table2[Column1],Table2[Column3])</f>
        <v>6.97</v>
      </c>
      <c r="AB2187">
        <f>(Table4[[#This Row],[old flux]]-Table4[[#This Row],[Column3]])/Table4[[#This Row],[old flux]]</f>
        <v>0</v>
      </c>
    </row>
    <row r="2188" spans="6:28" hidden="1" x14ac:dyDescent="0.2">
      <c r="F2188" t="s">
        <v>7939</v>
      </c>
      <c r="G2188">
        <f>_xlfn.XLOOKUP(SUBSTITUTE(Table6[[#This Row],[rxn]],"'",""),Table1[rxnid2],Table1[kapp (1/h)],MEDIAN(Table1[kapp (1/h)]))</f>
        <v>24803.684102600713</v>
      </c>
      <c r="P2188" t="s">
        <v>4065</v>
      </c>
      <c r="Q2188" t="str">
        <f>SUBSTITUTE(Table3[[#This Row],[Column1]],"'","")</f>
        <v>RXN-ERGSTt_c_l_REV-SPONT</v>
      </c>
      <c r="X2188" t="s">
        <v>1840</v>
      </c>
      <c r="Y2188" t="s">
        <v>415</v>
      </c>
      <c r="Z2188">
        <v>0.59156383235841004</v>
      </c>
      <c r="AA2188">
        <f>_xlfn.XLOOKUP(Table4[[#This Row],[Column1]],Table2[Column1],Table2[Column3])</f>
        <v>0.59156383235841004</v>
      </c>
      <c r="AB2188">
        <f>(Table4[[#This Row],[old flux]]-Table4[[#This Row],[Column3]])/Table4[[#This Row],[old flux]]</f>
        <v>0</v>
      </c>
    </row>
    <row r="2189" spans="6:28" hidden="1" x14ac:dyDescent="0.2">
      <c r="F2189" t="s">
        <v>7940</v>
      </c>
      <c r="G2189">
        <f>_xlfn.XLOOKUP(SUBSTITUTE(Table6[[#This Row],[rxn]],"'",""),Table1[rxnid2],Table1[kapp (1/h)],MEDIAN(Table1[kapp (1/h)]))</f>
        <v>24803.684102600713</v>
      </c>
      <c r="P2189" t="s">
        <v>4066</v>
      </c>
      <c r="Q2189" t="str">
        <f>SUBSTITUTE(Table3[[#This Row],[Column1]],"'","")</f>
        <v>RXN-ERGSTt_c_en_FWD-SPONT</v>
      </c>
      <c r="X2189" t="s">
        <v>1841</v>
      </c>
      <c r="Y2189" t="s">
        <v>415</v>
      </c>
      <c r="Z2189">
        <v>0.21707250406145001</v>
      </c>
      <c r="AA2189">
        <f>_xlfn.XLOOKUP(Table4[[#This Row],[Column1]],Table2[Column1],Table2[Column3])</f>
        <v>0.21707250406145001</v>
      </c>
      <c r="AB2189">
        <f>(Table4[[#This Row],[old flux]]-Table4[[#This Row],[Column3]])/Table4[[#This Row],[old flux]]</f>
        <v>0</v>
      </c>
    </row>
    <row r="2190" spans="6:28" hidden="1" x14ac:dyDescent="0.2">
      <c r="F2190" t="s">
        <v>7941</v>
      </c>
      <c r="G2190">
        <f>_xlfn.XLOOKUP(SUBSTITUTE(Table6[[#This Row],[rxn]],"'",""),Table1[rxnid2],Table1[kapp (1/h)],MEDIAN(Table1[kapp (1/h)]))</f>
        <v>24803.684102600713</v>
      </c>
      <c r="P2190" t="s">
        <v>4067</v>
      </c>
      <c r="Q2190" t="str">
        <f>SUBSTITUTE(Table3[[#This Row],[Column1]],"'","")</f>
        <v>RXN-ERGSTt_c_en_REV-SPONT</v>
      </c>
      <c r="X2190" t="s">
        <v>1842</v>
      </c>
      <c r="Y2190" t="s">
        <v>415</v>
      </c>
      <c r="Z2190">
        <v>3.1583844870010598</v>
      </c>
      <c r="AA2190">
        <f>_xlfn.XLOOKUP(Table4[[#This Row],[Column1]],Table2[Column1],Table2[Column3])</f>
        <v>3.1583844870010598</v>
      </c>
      <c r="AB2190">
        <f>(Table4[[#This Row],[old flux]]-Table4[[#This Row],[Column3]])/Table4[[#This Row],[old flux]]</f>
        <v>0</v>
      </c>
    </row>
    <row r="2191" spans="6:28" hidden="1" x14ac:dyDescent="0.2">
      <c r="F2191" t="s">
        <v>7942</v>
      </c>
      <c r="G2191">
        <f>_xlfn.XLOOKUP(SUBSTITUTE(Table6[[#This Row],[rxn]],"'",""),Table1[rxnid2],Table1[kapp (1/h)],MEDIAN(Table1[kapp (1/h)]))</f>
        <v>24803.684102600713</v>
      </c>
      <c r="P2191" t="s">
        <v>4068</v>
      </c>
      <c r="Q2191" t="str">
        <f>SUBSTITUTE(Table3[[#This Row],[Column1]],"'","")</f>
        <v>RXN-ETOHt_c_e_FWD-SPONT</v>
      </c>
      <c r="X2191" t="s">
        <v>1843</v>
      </c>
      <c r="Y2191" t="s">
        <v>415</v>
      </c>
      <c r="Z2191">
        <v>3.3265195857722002E-2</v>
      </c>
      <c r="AA2191">
        <f>_xlfn.XLOOKUP(Table4[[#This Row],[Column1]],Table2[Column1],Table2[Column3])</f>
        <v>3.3265195857722002E-2</v>
      </c>
      <c r="AB2191">
        <f>(Table4[[#This Row],[old flux]]-Table4[[#This Row],[Column3]])/Table4[[#This Row],[old flux]]</f>
        <v>0</v>
      </c>
    </row>
    <row r="2192" spans="6:28" hidden="1" x14ac:dyDescent="0.2">
      <c r="F2192" t="s">
        <v>7943</v>
      </c>
      <c r="G2192">
        <f>_xlfn.XLOOKUP(SUBSTITUTE(Table6[[#This Row],[rxn]],"'",""),Table1[rxnid2],Table1[kapp (1/h)],MEDIAN(Table1[kapp (1/h)]))</f>
        <v>24803.684102600713</v>
      </c>
      <c r="P2192" t="s">
        <v>4069</v>
      </c>
      <c r="Q2192" t="str">
        <f>SUBSTITUTE(Table3[[#This Row],[Column1]],"'","")</f>
        <v>RXN-ETOHt_c_e_REV-SPONT</v>
      </c>
      <c r="X2192" t="s">
        <v>1844</v>
      </c>
      <c r="Y2192" t="s">
        <v>415</v>
      </c>
      <c r="Z2192">
        <v>9.7536375439523995E-2</v>
      </c>
      <c r="AA2192">
        <f>_xlfn.XLOOKUP(Table4[[#This Row],[Column1]],Table2[Column1],Table2[Column3])</f>
        <v>9.7536375439523995E-2</v>
      </c>
      <c r="AB2192">
        <f>(Table4[[#This Row],[old flux]]-Table4[[#This Row],[Column3]])/Table4[[#This Row],[old flux]]</f>
        <v>0</v>
      </c>
    </row>
    <row r="2193" spans="6:28" hidden="1" x14ac:dyDescent="0.2">
      <c r="F2193" t="s">
        <v>7944</v>
      </c>
      <c r="G2193">
        <f>_xlfn.XLOOKUP(SUBSTITUTE(Table6[[#This Row],[rxn]],"'",""),Table1[rxnid2],Table1[kapp (1/h)],MEDIAN(Table1[kapp (1/h)]))</f>
        <v>24803.684102600713</v>
      </c>
      <c r="P2193" t="s">
        <v>4070</v>
      </c>
      <c r="Q2193" t="str">
        <f>SUBSTITUTE(Table3[[#This Row],[Column1]],"'","")</f>
        <v>RXN-ETOHt_c_m_FWD-SPONT</v>
      </c>
      <c r="X2193" t="s">
        <v>1845</v>
      </c>
      <c r="Y2193" t="s">
        <v>415</v>
      </c>
      <c r="Z2193">
        <v>9.2697614201199992E-3</v>
      </c>
      <c r="AA2193">
        <f>_xlfn.XLOOKUP(Table4[[#This Row],[Column1]],Table2[Column1],Table2[Column3])</f>
        <v>9.2697614201199992E-3</v>
      </c>
      <c r="AB2193">
        <f>(Table4[[#This Row],[old flux]]-Table4[[#This Row],[Column3]])/Table4[[#This Row],[old flux]]</f>
        <v>0</v>
      </c>
    </row>
    <row r="2194" spans="6:28" hidden="1" x14ac:dyDescent="0.2">
      <c r="F2194" t="s">
        <v>7945</v>
      </c>
      <c r="G2194">
        <f>_xlfn.XLOOKUP(SUBSTITUTE(Table6[[#This Row],[rxn]],"'",""),Table1[rxnid2],Table1[kapp (1/h)],MEDIAN(Table1[kapp (1/h)]))</f>
        <v>24803.684102600713</v>
      </c>
      <c r="P2194" t="s">
        <v>4071</v>
      </c>
      <c r="Q2194" t="str">
        <f>SUBSTITUTE(Table3[[#This Row],[Column1]],"'","")</f>
        <v>RXN-ETOHt_c_m_REV-SPONT</v>
      </c>
      <c r="X2194" t="s">
        <v>1846</v>
      </c>
      <c r="Y2194" t="s">
        <v>415</v>
      </c>
      <c r="Z2194">
        <v>3.5759718318866998E-2</v>
      </c>
      <c r="AA2194">
        <f>_xlfn.XLOOKUP(Table4[[#This Row],[Column1]],Table2[Column1],Table2[Column3])</f>
        <v>3.5759718318866998E-2</v>
      </c>
      <c r="AB2194">
        <f>(Table4[[#This Row],[old flux]]-Table4[[#This Row],[Column3]])/Table4[[#This Row],[old flux]]</f>
        <v>0</v>
      </c>
    </row>
    <row r="2195" spans="6:28" hidden="1" x14ac:dyDescent="0.2">
      <c r="F2195" t="s">
        <v>7946</v>
      </c>
      <c r="G2195">
        <f>_xlfn.XLOOKUP(SUBSTITUTE(Table6[[#This Row],[rxn]],"'",""),Table1[rxnid2],Table1[kapp (1/h)],MEDIAN(Table1[kapp (1/h)]))</f>
        <v>24803.684102600713</v>
      </c>
      <c r="P2195" t="s">
        <v>4072</v>
      </c>
      <c r="Q2195" t="str">
        <f>SUBSTITUTE(Table3[[#This Row],[Column1]],"'","")</f>
        <v>RXN-FRDPt_c_m_FWD-SPONT</v>
      </c>
      <c r="X2195" t="s">
        <v>1847</v>
      </c>
      <c r="Y2195" t="s">
        <v>415</v>
      </c>
      <c r="Z2195">
        <v>0.82098837159752602</v>
      </c>
      <c r="AA2195">
        <f>_xlfn.XLOOKUP(Table4[[#This Row],[Column1]],Table2[Column1],Table2[Column3])</f>
        <v>0.82098837159752602</v>
      </c>
      <c r="AB2195">
        <f>(Table4[[#This Row],[old flux]]-Table4[[#This Row],[Column3]])/Table4[[#This Row],[old flux]]</f>
        <v>0</v>
      </c>
    </row>
    <row r="2196" spans="6:28" hidden="1" x14ac:dyDescent="0.2">
      <c r="F2196" t="s">
        <v>7947</v>
      </c>
      <c r="G2196">
        <f>_xlfn.XLOOKUP(SUBSTITUTE(Table6[[#This Row],[rxn]],"'",""),Table1[rxnid2],Table1[kapp (1/h)],MEDIAN(Table1[kapp (1/h)]))</f>
        <v>24803.684102600713</v>
      </c>
      <c r="P2196" t="s">
        <v>4073</v>
      </c>
      <c r="Q2196" t="str">
        <f>SUBSTITUTE(Table3[[#This Row],[Column1]],"'","")</f>
        <v>RXN-FRDPt_c_m_REV-SPONT</v>
      </c>
      <c r="X2196" t="s">
        <v>1848</v>
      </c>
      <c r="Y2196" t="s">
        <v>415</v>
      </c>
      <c r="Z2196">
        <v>3.0633356051448399</v>
      </c>
      <c r="AA2196">
        <f>_xlfn.XLOOKUP(Table4[[#This Row],[Column1]],Table2[Column1],Table2[Column3])</f>
        <v>3.0633356051448399</v>
      </c>
      <c r="AB2196">
        <f>(Table4[[#This Row],[old flux]]-Table4[[#This Row],[Column3]])/Table4[[#This Row],[old flux]]</f>
        <v>0</v>
      </c>
    </row>
    <row r="2197" spans="6:28" hidden="1" x14ac:dyDescent="0.2">
      <c r="F2197" t="s">
        <v>7948</v>
      </c>
      <c r="G2197">
        <f>_xlfn.XLOOKUP(SUBSTITUTE(Table6[[#This Row],[rxn]],"'",""),Table1[rxnid2],Table1[kapp (1/h)],MEDIAN(Table1[kapp (1/h)]))</f>
        <v>24803.684102600713</v>
      </c>
      <c r="P2197" t="s">
        <v>4074</v>
      </c>
      <c r="Q2197" t="str">
        <f>SUBSTITUTE(Table3[[#This Row],[Column1]],"'","")</f>
        <v>RXN-DCAt_c_x_FWD-SPONT</v>
      </c>
      <c r="X2197" t="s">
        <v>1849</v>
      </c>
      <c r="Y2197" t="s">
        <v>415</v>
      </c>
      <c r="Z2197">
        <v>0.82325300588094796</v>
      </c>
      <c r="AA2197">
        <f>_xlfn.XLOOKUP(Table4[[#This Row],[Column1]],Table2[Column1],Table2[Column3])</f>
        <v>0.82325300588094796</v>
      </c>
      <c r="AB2197">
        <f>(Table4[[#This Row],[old flux]]-Table4[[#This Row],[Column3]])/Table4[[#This Row],[old flux]]</f>
        <v>0</v>
      </c>
    </row>
    <row r="2198" spans="6:28" hidden="1" x14ac:dyDescent="0.2">
      <c r="F2198" t="s">
        <v>7949</v>
      </c>
      <c r="G2198">
        <f>_xlfn.XLOOKUP(SUBSTITUTE(Table6[[#This Row],[rxn]],"'",""),Table1[rxnid2],Table1[kapp (1/h)],MEDIAN(Table1[kapp (1/h)]))</f>
        <v>24803.684102600713</v>
      </c>
      <c r="P2198" t="s">
        <v>4075</v>
      </c>
      <c r="Q2198" t="str">
        <f>SUBSTITUTE(Table3[[#This Row],[Column1]],"'","")</f>
        <v>RXN-DCAt_c_x_REV-SPONT</v>
      </c>
      <c r="X2198" t="s">
        <v>1850</v>
      </c>
      <c r="Y2198" t="s">
        <v>415</v>
      </c>
      <c r="Z2198">
        <v>0.70705265530719297</v>
      </c>
      <c r="AA2198">
        <f>_xlfn.XLOOKUP(Table4[[#This Row],[Column1]],Table2[Column1],Table2[Column3])</f>
        <v>0.70705265530719297</v>
      </c>
      <c r="AB2198">
        <f>(Table4[[#This Row],[old flux]]-Table4[[#This Row],[Column3]])/Table4[[#This Row],[old flux]]</f>
        <v>0</v>
      </c>
    </row>
    <row r="2199" spans="6:28" hidden="1" x14ac:dyDescent="0.2">
      <c r="F2199" t="s">
        <v>7950</v>
      </c>
      <c r="G2199">
        <f>_xlfn.XLOOKUP(SUBSTITUTE(Table6[[#This Row],[rxn]],"'",""),Table1[rxnid2],Table1[kapp (1/h)],MEDIAN(Table1[kapp (1/h)]))</f>
        <v>24803.684102600713</v>
      </c>
      <c r="P2199" t="s">
        <v>4076</v>
      </c>
      <c r="Q2199" t="str">
        <f>SUBSTITUTE(Table3[[#This Row],[Column1]],"'","")</f>
        <v>RXN-HDCEAt_x_FWD-SPONT</v>
      </c>
      <c r="X2199" t="s">
        <v>1851</v>
      </c>
      <c r="Y2199" t="s">
        <v>415</v>
      </c>
      <c r="Z2199">
        <v>0.81469542020293195</v>
      </c>
      <c r="AA2199">
        <f>_xlfn.XLOOKUP(Table4[[#This Row],[Column1]],Table2[Column1],Table2[Column3])</f>
        <v>0.81469542020293195</v>
      </c>
      <c r="AB2199">
        <f>(Table4[[#This Row],[old flux]]-Table4[[#This Row],[Column3]])/Table4[[#This Row],[old flux]]</f>
        <v>0</v>
      </c>
    </row>
    <row r="2200" spans="6:28" hidden="1" x14ac:dyDescent="0.2">
      <c r="F2200" t="s">
        <v>7951</v>
      </c>
      <c r="G2200">
        <f>_xlfn.XLOOKUP(SUBSTITUTE(Table6[[#This Row],[rxn]],"'",""),Table1[rxnid2],Table1[kapp (1/h)],MEDIAN(Table1[kapp (1/h)]))</f>
        <v>24803.684102600713</v>
      </c>
      <c r="P2200" t="s">
        <v>4077</v>
      </c>
      <c r="Q2200" t="str">
        <f>SUBSTITUTE(Table3[[#This Row],[Column1]],"'","")</f>
        <v>RXN-HDCEAt_x_REV-SPONT</v>
      </c>
      <c r="X2200" t="s">
        <v>1852</v>
      </c>
      <c r="Y2200" t="s">
        <v>415</v>
      </c>
      <c r="Z2200">
        <v>0.45691784765690302</v>
      </c>
      <c r="AA2200">
        <f>_xlfn.XLOOKUP(Table4[[#This Row],[Column1]],Table2[Column1],Table2[Column3])</f>
        <v>0.45691784765690302</v>
      </c>
      <c r="AB2200">
        <f>(Table4[[#This Row],[old flux]]-Table4[[#This Row],[Column3]])/Table4[[#This Row],[old flux]]</f>
        <v>0</v>
      </c>
    </row>
    <row r="2201" spans="6:28" hidden="1" x14ac:dyDescent="0.2">
      <c r="F2201" t="s">
        <v>7952</v>
      </c>
      <c r="G2201">
        <f>_xlfn.XLOOKUP(SUBSTITUTE(Table6[[#This Row],[rxn]],"'",""),Table1[rxnid2],Table1[kapp (1/h)],MEDIAN(Table1[kapp (1/h)]))</f>
        <v>24803.684102600713</v>
      </c>
      <c r="P2201" t="s">
        <v>4078</v>
      </c>
      <c r="Q2201" t="str">
        <f>SUBSTITUTE(Table3[[#This Row],[Column1]],"'","")</f>
        <v>RXN-OCTAt_c_x_FWD-SPONT</v>
      </c>
      <c r="X2201" t="s">
        <v>1853</v>
      </c>
      <c r="Y2201" t="s">
        <v>415</v>
      </c>
      <c r="Z2201">
        <v>0.39</v>
      </c>
      <c r="AA2201">
        <f>_xlfn.XLOOKUP(Table4[[#This Row],[Column1]],Table2[Column1],Table2[Column3])</f>
        <v>0.39</v>
      </c>
      <c r="AB2201">
        <f>(Table4[[#This Row],[old flux]]-Table4[[#This Row],[Column3]])/Table4[[#This Row],[old flux]]</f>
        <v>0</v>
      </c>
    </row>
    <row r="2202" spans="6:28" hidden="1" x14ac:dyDescent="0.2">
      <c r="F2202" t="s">
        <v>7953</v>
      </c>
      <c r="G2202">
        <f>_xlfn.XLOOKUP(SUBSTITUTE(Table6[[#This Row],[rxn]],"'",""),Table1[rxnid2],Table1[kapp (1/h)],MEDIAN(Table1[kapp (1/h)]))</f>
        <v>24803.684102600713</v>
      </c>
      <c r="P2202" t="s">
        <v>4079</v>
      </c>
      <c r="Q2202" t="str">
        <f>SUBSTITUTE(Table3[[#This Row],[Column1]],"'","")</f>
        <v>RXN-OCTAt_c_x_REV-SPONT</v>
      </c>
      <c r="X2202" t="s">
        <v>1854</v>
      </c>
      <c r="Y2202" t="s">
        <v>415</v>
      </c>
      <c r="Z2202">
        <v>0.37810383761639199</v>
      </c>
      <c r="AA2202">
        <f>_xlfn.XLOOKUP(Table4[[#This Row],[Column1]],Table2[Column1],Table2[Column3])</f>
        <v>0.37810383761639199</v>
      </c>
      <c r="AB2202">
        <f>(Table4[[#This Row],[old flux]]-Table4[[#This Row],[Column3]])/Table4[[#This Row],[old flux]]</f>
        <v>0</v>
      </c>
    </row>
    <row r="2203" spans="6:28" hidden="1" x14ac:dyDescent="0.2">
      <c r="F2203" t="s">
        <v>7954</v>
      </c>
      <c r="G2203">
        <f>_xlfn.XLOOKUP(SUBSTITUTE(Table6[[#This Row],[rxn]],"'",""),Table1[rxnid2],Table1[kapp (1/h)],MEDIAN(Table1[kapp (1/h)]))</f>
        <v>24803.684102600713</v>
      </c>
      <c r="P2203" t="s">
        <v>4080</v>
      </c>
      <c r="Q2203" t="str">
        <f>SUBSTITUTE(Table3[[#This Row],[Column1]],"'","")</f>
        <v>RXN-TTDCAt_c_e_FWD-SPONT</v>
      </c>
      <c r="X2203" t="s">
        <v>1855</v>
      </c>
      <c r="Y2203" t="s">
        <v>415</v>
      </c>
      <c r="Z2203">
        <v>0.25523621145557901</v>
      </c>
      <c r="AA2203">
        <f>_xlfn.XLOOKUP(Table4[[#This Row],[Column1]],Table2[Column1],Table2[Column3])</f>
        <v>0.25523621145557901</v>
      </c>
      <c r="AB2203">
        <f>(Table4[[#This Row],[old flux]]-Table4[[#This Row],[Column3]])/Table4[[#This Row],[old flux]]</f>
        <v>0</v>
      </c>
    </row>
    <row r="2204" spans="6:28" hidden="1" x14ac:dyDescent="0.2">
      <c r="F2204" t="s">
        <v>7955</v>
      </c>
      <c r="G2204">
        <f>_xlfn.XLOOKUP(SUBSTITUTE(Table6[[#This Row],[rxn]],"'",""),Table1[rxnid2],Table1[kapp (1/h)],MEDIAN(Table1[kapp (1/h)]))</f>
        <v>24803.684102600713</v>
      </c>
      <c r="P2204" t="s">
        <v>4081</v>
      </c>
      <c r="Q2204" t="str">
        <f>SUBSTITUTE(Table3[[#This Row],[Column1]],"'","")</f>
        <v>RXN-TTDCAt_c_e_REV-SPONT</v>
      </c>
      <c r="X2204" t="s">
        <v>1856</v>
      </c>
      <c r="Y2204" t="s">
        <v>415</v>
      </c>
      <c r="Z2204">
        <v>0.25523647310464997</v>
      </c>
      <c r="AA2204">
        <f>_xlfn.XLOOKUP(Table4[[#This Row],[Column1]],Table2[Column1],Table2[Column3])</f>
        <v>0.25523647310464997</v>
      </c>
      <c r="AB2204">
        <f>(Table4[[#This Row],[old flux]]-Table4[[#This Row],[Column3]])/Table4[[#This Row],[old flux]]</f>
        <v>0</v>
      </c>
    </row>
    <row r="2205" spans="6:28" hidden="1" x14ac:dyDescent="0.2">
      <c r="F2205" t="s">
        <v>7956</v>
      </c>
      <c r="G2205">
        <f>_xlfn.XLOOKUP(SUBSTITUTE(Table6[[#This Row],[rxn]],"'",""),Table1[rxnid2],Table1[kapp (1/h)],MEDIAN(Table1[kapp (1/h)]))</f>
        <v>24803.684102600713</v>
      </c>
      <c r="P2205" t="s">
        <v>4082</v>
      </c>
      <c r="Q2205" t="str">
        <f>SUBSTITUTE(Table3[[#This Row],[Column1]],"'","")</f>
        <v>RXN-FMNAT_m_FWD-YDL045C</v>
      </c>
      <c r="X2205" t="s">
        <v>1857</v>
      </c>
      <c r="Y2205" t="s">
        <v>415</v>
      </c>
      <c r="Z2205">
        <v>0.37810518330392301</v>
      </c>
      <c r="AA2205">
        <f>_xlfn.XLOOKUP(Table4[[#This Row],[Column1]],Table2[Column1],Table2[Column3])</f>
        <v>0.37810518330392301</v>
      </c>
      <c r="AB2205">
        <f>(Table4[[#This Row],[old flux]]-Table4[[#This Row],[Column3]])/Table4[[#This Row],[old flux]]</f>
        <v>0</v>
      </c>
    </row>
    <row r="2206" spans="6:28" hidden="1" x14ac:dyDescent="0.2">
      <c r="F2206" t="s">
        <v>7957</v>
      </c>
      <c r="G2206">
        <f>_xlfn.XLOOKUP(SUBSTITUTE(Table6[[#This Row],[rxn]],"'",""),Table1[rxnid2],Table1[kapp (1/h)],MEDIAN(Table1[kapp (1/h)]))</f>
        <v>24803.684102600713</v>
      </c>
      <c r="P2206" t="s">
        <v>4083</v>
      </c>
      <c r="Q2206" t="str">
        <f>SUBSTITUTE(Table3[[#This Row],[Column1]],"'","")</f>
        <v>RXN-FORt_c_m_FWD-SPONT</v>
      </c>
      <c r="X2206" t="s">
        <v>1858</v>
      </c>
      <c r="Y2206" t="s">
        <v>415</v>
      </c>
      <c r="Z2206">
        <v>2.54</v>
      </c>
      <c r="AA2206">
        <f>_xlfn.XLOOKUP(Table4[[#This Row],[Column1]],Table2[Column1],Table2[Column3])</f>
        <v>2.54</v>
      </c>
      <c r="AB2206">
        <f>(Table4[[#This Row],[old flux]]-Table4[[#This Row],[Column3]])/Table4[[#This Row],[old flux]]</f>
        <v>0</v>
      </c>
    </row>
    <row r="2207" spans="6:28" hidden="1" x14ac:dyDescent="0.2">
      <c r="F2207" t="s">
        <v>7958</v>
      </c>
      <c r="G2207">
        <f>_xlfn.XLOOKUP(SUBSTITUTE(Table6[[#This Row],[rxn]],"'",""),Table1[rxnid2],Table1[kapp (1/h)],MEDIAN(Table1[kapp (1/h)]))</f>
        <v>24803.684102600713</v>
      </c>
      <c r="P2207" t="s">
        <v>4084</v>
      </c>
      <c r="Q2207" t="str">
        <f>SUBSTITUTE(Table3[[#This Row],[Column1]],"'","")</f>
        <v>RXN-FORt_c_e_FWD-YNL065W</v>
      </c>
      <c r="X2207" t="s">
        <v>1859</v>
      </c>
      <c r="Y2207" t="s">
        <v>415</v>
      </c>
      <c r="Z2207">
        <v>0.128844253705275</v>
      </c>
      <c r="AA2207">
        <f>_xlfn.XLOOKUP(Table4[[#This Row],[Column1]],Table2[Column1],Table2[Column3])</f>
        <v>0.128844253705275</v>
      </c>
      <c r="AB2207">
        <f>(Table4[[#This Row],[old flux]]-Table4[[#This Row],[Column3]])/Table4[[#This Row],[old flux]]</f>
        <v>0</v>
      </c>
    </row>
    <row r="2208" spans="6:28" hidden="1" x14ac:dyDescent="0.2">
      <c r="F2208" t="s">
        <v>7959</v>
      </c>
      <c r="G2208">
        <f>_xlfn.XLOOKUP(SUBSTITUTE(Table6[[#This Row],[rxn]],"'",""),Table1[rxnid2],Table1[kapp (1/h)],MEDIAN(Table1[kapp (1/h)]))</f>
        <v>24803.684102600713</v>
      </c>
      <c r="P2208" t="s">
        <v>4085</v>
      </c>
      <c r="Q2208" t="str">
        <f>SUBSTITUTE(Table3[[#This Row],[Column1]],"'","")</f>
        <v>RXN-FORt_c_e_REV-YNL065W</v>
      </c>
      <c r="X2208" t="s">
        <v>1860</v>
      </c>
      <c r="Y2208" t="s">
        <v>415</v>
      </c>
      <c r="Z2208">
        <v>1.139174771032E-2</v>
      </c>
      <c r="AA2208">
        <f>_xlfn.XLOOKUP(Table4[[#This Row],[Column1]],Table2[Column1],Table2[Column3])</f>
        <v>1.139174771032E-2</v>
      </c>
      <c r="AB2208">
        <f>(Table4[[#This Row],[old flux]]-Table4[[#This Row],[Column3]])/Table4[[#This Row],[old flux]]</f>
        <v>0</v>
      </c>
    </row>
    <row r="2209" spans="6:28" hidden="1" x14ac:dyDescent="0.2">
      <c r="F2209" t="s">
        <v>7960</v>
      </c>
      <c r="G2209">
        <f>_xlfn.XLOOKUP(SUBSTITUTE(Table6[[#This Row],[rxn]],"'",""),Table1[rxnid2],Table1[kapp (1/h)],MEDIAN(Table1[kapp (1/h)]))</f>
        <v>24803.684102600713</v>
      </c>
      <c r="P2209" t="s">
        <v>4086</v>
      </c>
      <c r="Q2209" t="str">
        <f>SUBSTITUTE(Table3[[#This Row],[Column1]],"'","")</f>
        <v>RXN-FUMt_c_e_FWD-SPONT</v>
      </c>
      <c r="X2209" t="s">
        <v>1861</v>
      </c>
      <c r="Y2209" t="s">
        <v>415</v>
      </c>
      <c r="Z2209">
        <v>6.6587160891753996E-2</v>
      </c>
      <c r="AA2209">
        <f>_xlfn.XLOOKUP(Table4[[#This Row],[Column1]],Table2[Column1],Table2[Column3])</f>
        <v>6.6587160891753996E-2</v>
      </c>
      <c r="AB2209">
        <f>(Table4[[#This Row],[old flux]]-Table4[[#This Row],[Column3]])/Table4[[#This Row],[old flux]]</f>
        <v>0</v>
      </c>
    </row>
    <row r="2210" spans="6:28" hidden="1" x14ac:dyDescent="0.2">
      <c r="F2210" t="s">
        <v>7961</v>
      </c>
      <c r="G2210">
        <f>_xlfn.XLOOKUP(SUBSTITUTE(Table6[[#This Row],[rxn]],"'",""),Table1[rxnid2],Table1[kapp (1/h)],MEDIAN(Table1[kapp (1/h)]))</f>
        <v>24803.684102600713</v>
      </c>
      <c r="P2210" t="s">
        <v>4087</v>
      </c>
      <c r="Q2210" t="str">
        <f>SUBSTITUTE(Table3[[#This Row],[Column1]],"'","")</f>
        <v>RXN-FUMt_c_e_REV-SPONT</v>
      </c>
      <c r="X2210" t="s">
        <v>1862</v>
      </c>
      <c r="Y2210" t="s">
        <v>415</v>
      </c>
      <c r="Z2210">
        <v>60.480428666427898</v>
      </c>
      <c r="AA2210">
        <f>_xlfn.XLOOKUP(Table4[[#This Row],[Column1]],Table2[Column1],Table2[Column3])</f>
        <v>60.480428666427898</v>
      </c>
      <c r="AB2210">
        <f>(Table4[[#This Row],[old flux]]-Table4[[#This Row],[Column3]])/Table4[[#This Row],[old flux]]</f>
        <v>0</v>
      </c>
    </row>
    <row r="2211" spans="6:28" hidden="1" x14ac:dyDescent="0.2">
      <c r="F2211" t="s">
        <v>7962</v>
      </c>
      <c r="G2211">
        <f>_xlfn.XLOOKUP(SUBSTITUTE(Table6[[#This Row],[rxn]],"'",""),Table1[rxnid2],Table1[kapp (1/h)],MEDIAN(Table1[kapp (1/h)]))</f>
        <v>24803.684102600713</v>
      </c>
      <c r="P2211" t="s">
        <v>4088</v>
      </c>
      <c r="Q2211" t="str">
        <f>SUBSTITUTE(Table3[[#This Row],[Column1]],"'","")</f>
        <v>RXN-FRUK_c_FWD-UNKNOWN</v>
      </c>
      <c r="X2211" t="s">
        <v>1863</v>
      </c>
      <c r="Y2211" t="s">
        <v>415</v>
      </c>
      <c r="Z2211">
        <v>6.3728343962147704</v>
      </c>
      <c r="AA2211">
        <f>_xlfn.XLOOKUP(Table4[[#This Row],[Column1]],Table2[Column1],Table2[Column3])</f>
        <v>6.3728343962147704</v>
      </c>
      <c r="AB2211">
        <f>(Table4[[#This Row],[old flux]]-Table4[[#This Row],[Column3]])/Table4[[#This Row],[old flux]]</f>
        <v>0</v>
      </c>
    </row>
    <row r="2212" spans="6:28" hidden="1" x14ac:dyDescent="0.2">
      <c r="F2212" t="s">
        <v>7963</v>
      </c>
      <c r="G2212">
        <f>_xlfn.XLOOKUP(SUBSTITUTE(Table6[[#This Row],[rxn]],"'",""),Table1[rxnid2],Table1[kapp (1/h)],MEDIAN(Table1[kapp (1/h)]))</f>
        <v>24803.684102600713</v>
      </c>
      <c r="P2212" t="s">
        <v>4089</v>
      </c>
      <c r="Q2212" t="str">
        <f>SUBSTITUTE(Table3[[#This Row],[Column1]],"'","")</f>
        <v>RXN-GDPt_c_g_FWD-SPONT</v>
      </c>
      <c r="X2212" t="s">
        <v>1864</v>
      </c>
      <c r="Y2212" t="s">
        <v>415</v>
      </c>
      <c r="Z2212">
        <v>9.3854890968000006E-3</v>
      </c>
      <c r="AA2212">
        <f>_xlfn.XLOOKUP(Table4[[#This Row],[Column1]],Table2[Column1],Table2[Column3])</f>
        <v>9.3854890968000006E-3</v>
      </c>
      <c r="AB2212">
        <f>(Table4[[#This Row],[old flux]]-Table4[[#This Row],[Column3]])/Table4[[#This Row],[old flux]]</f>
        <v>0</v>
      </c>
    </row>
    <row r="2213" spans="6:28" hidden="1" x14ac:dyDescent="0.2">
      <c r="F2213" t="s">
        <v>7964</v>
      </c>
      <c r="G2213">
        <f>_xlfn.XLOOKUP(SUBSTITUTE(Table6[[#This Row],[rxn]],"'",""),Table1[rxnid2],Table1[kapp (1/h)],MEDIAN(Table1[kapp (1/h)]))</f>
        <v>24803.684102600713</v>
      </c>
      <c r="P2213" t="s">
        <v>4090</v>
      </c>
      <c r="Q2213" t="str">
        <f>SUBSTITUTE(Table3[[#This Row],[Column1]],"'","")</f>
        <v>RXN-GDPt_c_g_REV-SPONT</v>
      </c>
      <c r="X2213" t="s">
        <v>1865</v>
      </c>
      <c r="Y2213" t="s">
        <v>415</v>
      </c>
      <c r="Z2213">
        <v>0.15792444172529799</v>
      </c>
      <c r="AA2213">
        <f>_xlfn.XLOOKUP(Table4[[#This Row],[Column1]],Table2[Column1],Table2[Column3])</f>
        <v>0.15792444172529799</v>
      </c>
      <c r="AB2213">
        <f>(Table4[[#This Row],[old flux]]-Table4[[#This Row],[Column3]])/Table4[[#This Row],[old flux]]</f>
        <v>0</v>
      </c>
    </row>
    <row r="2214" spans="6:28" hidden="1" x14ac:dyDescent="0.2">
      <c r="F2214" t="s">
        <v>7965</v>
      </c>
      <c r="G2214">
        <f>_xlfn.XLOOKUP(SUBSTITUTE(Table6[[#This Row],[rxn]],"'",""),Table1[rxnid2],Table1[kapp (1/h)],MEDIAN(Table1[kapp (1/h)]))</f>
        <v>24803.684102600713</v>
      </c>
      <c r="P2214" t="s">
        <v>4091</v>
      </c>
      <c r="Q2214" t="str">
        <f>SUBSTITUTE(Table3[[#This Row],[Column1]],"'","")</f>
        <v>RXN-GDPt_c_n_FWD-SPONT</v>
      </c>
      <c r="X2214" t="s">
        <v>1866</v>
      </c>
      <c r="Y2214" t="s">
        <v>415</v>
      </c>
      <c r="Z2214">
        <v>0.48</v>
      </c>
      <c r="AA2214">
        <f>_xlfn.XLOOKUP(Table4[[#This Row],[Column1]],Table2[Column1],Table2[Column3])</f>
        <v>0.48</v>
      </c>
      <c r="AB2214">
        <f>(Table4[[#This Row],[old flux]]-Table4[[#This Row],[Column3]])/Table4[[#This Row],[old flux]]</f>
        <v>0</v>
      </c>
    </row>
    <row r="2215" spans="6:28" hidden="1" x14ac:dyDescent="0.2">
      <c r="F2215" t="s">
        <v>7966</v>
      </c>
      <c r="G2215">
        <f>_xlfn.XLOOKUP(SUBSTITUTE(Table6[[#This Row],[rxn]],"'",""),Table1[rxnid2],Table1[kapp (1/h)],MEDIAN(Table1[kapp (1/h)]))</f>
        <v>24803.684102600713</v>
      </c>
      <c r="P2215" t="s">
        <v>4092</v>
      </c>
      <c r="Q2215" t="str">
        <f>SUBSTITUTE(Table3[[#This Row],[Column1]],"'","")</f>
        <v>RXN-GDPt_c_n_REV-SPONT</v>
      </c>
      <c r="X2215" t="s">
        <v>1867</v>
      </c>
      <c r="Y2215" t="s">
        <v>415</v>
      </c>
      <c r="Z2215">
        <v>1.8872406359119E-2</v>
      </c>
      <c r="AA2215">
        <f>_xlfn.XLOOKUP(Table4[[#This Row],[Column1]],Table2[Column1],Table2[Column3])</f>
        <v>1.8872406359119E-2</v>
      </c>
      <c r="AB2215">
        <f>(Table4[[#This Row],[old flux]]-Table4[[#This Row],[Column3]])/Table4[[#This Row],[old flux]]</f>
        <v>0</v>
      </c>
    </row>
    <row r="2216" spans="6:28" hidden="1" x14ac:dyDescent="0.2">
      <c r="F2216" t="s">
        <v>7967</v>
      </c>
      <c r="G2216">
        <f>_xlfn.XLOOKUP(SUBSTITUTE(Table6[[#This Row],[rxn]],"'",""),Table1[rxnid2],Table1[kapp (1/h)],MEDIAN(Table1[kapp (1/h)]))</f>
        <v>24803.684102600713</v>
      </c>
      <c r="P2216" t="s">
        <v>4093</v>
      </c>
      <c r="Q2216" t="str">
        <f>SUBSTITUTE(Table3[[#This Row],[Column1]],"'","")</f>
        <v>RXN-GDPMANNt_c_g_FWD-YGL225W</v>
      </c>
      <c r="X2216" t="s">
        <v>1868</v>
      </c>
      <c r="Y2216" t="s">
        <v>415</v>
      </c>
      <c r="Z2216">
        <v>9.930916033460001E-4</v>
      </c>
      <c r="AA2216">
        <f>_xlfn.XLOOKUP(Table4[[#This Row],[Column1]],Table2[Column1],Table2[Column3])</f>
        <v>9.930916033460001E-4</v>
      </c>
      <c r="AB2216">
        <f>(Table4[[#This Row],[old flux]]-Table4[[#This Row],[Column3]])/Table4[[#This Row],[old flux]]</f>
        <v>0</v>
      </c>
    </row>
    <row r="2217" spans="6:28" hidden="1" x14ac:dyDescent="0.2">
      <c r="F2217" t="s">
        <v>7968</v>
      </c>
      <c r="G2217">
        <f>_xlfn.XLOOKUP(SUBSTITUTE(Table6[[#This Row],[rxn]],"'",""),Table1[rxnid2],Table1[kapp (1/h)],MEDIAN(Table1[kapp (1/h)]))</f>
        <v>24803.684102600713</v>
      </c>
      <c r="P2217" t="s">
        <v>4094</v>
      </c>
      <c r="Q2217" t="str">
        <f>SUBSTITUTE(Table3[[#This Row],[Column1]],"'","")</f>
        <v>RXN-GDPMANNt_c_g_REV-YGL225W</v>
      </c>
      <c r="X2217" t="s">
        <v>1869</v>
      </c>
      <c r="Y2217" t="s">
        <v>415</v>
      </c>
      <c r="Z2217">
        <v>9.9292330584000005E-5</v>
      </c>
      <c r="AA2217">
        <f>_xlfn.XLOOKUP(Table4[[#This Row],[Column1]],Table2[Column1],Table2[Column3])</f>
        <v>9.9292330584000005E-5</v>
      </c>
      <c r="AB2217">
        <f>(Table4[[#This Row],[old flux]]-Table4[[#This Row],[Column3]])/Table4[[#This Row],[old flux]]</f>
        <v>0</v>
      </c>
    </row>
    <row r="2218" spans="6:28" hidden="1" x14ac:dyDescent="0.2">
      <c r="F2218" t="s">
        <v>7969</v>
      </c>
      <c r="G2218">
        <f>_xlfn.XLOOKUP(SUBSTITUTE(Table6[[#This Row],[rxn]],"'",""),Table1[rxnid2],Table1[kapp (1/h)],MEDIAN(Table1[kapp (1/h)]))</f>
        <v>24803.684102600713</v>
      </c>
      <c r="P2218" t="s">
        <v>4095</v>
      </c>
      <c r="Q2218" t="str">
        <f>SUBSTITUTE(Table3[[#This Row],[Column1]],"'","")</f>
        <v>RXN-GLCt_c_v_FWD-YGL104C</v>
      </c>
      <c r="X2218" t="s">
        <v>1870</v>
      </c>
      <c r="Y2218" t="s">
        <v>415</v>
      </c>
      <c r="Z2218">
        <v>0.263223679343978</v>
      </c>
      <c r="AA2218">
        <f>_xlfn.XLOOKUP(Table4[[#This Row],[Column1]],Table2[Column1],Table2[Column3])</f>
        <v>0.263223679343978</v>
      </c>
      <c r="AB2218">
        <f>(Table4[[#This Row],[old flux]]-Table4[[#This Row],[Column3]])/Table4[[#This Row],[old flux]]</f>
        <v>0</v>
      </c>
    </row>
    <row r="2219" spans="6:28" hidden="1" x14ac:dyDescent="0.2">
      <c r="F2219" t="s">
        <v>7970</v>
      </c>
      <c r="G2219">
        <f>_xlfn.XLOOKUP(SUBSTITUTE(Table6[[#This Row],[rxn]],"'",""),Table1[rxnid2],Table1[kapp (1/h)],MEDIAN(Table1[kapp (1/h)]))</f>
        <v>24803.684102600713</v>
      </c>
      <c r="P2219" t="s">
        <v>4096</v>
      </c>
      <c r="Q2219" t="str">
        <f>SUBSTITUTE(Table3[[#This Row],[Column1]],"'","")</f>
        <v>RXN-GLCt_c_v_REV-YGL104C</v>
      </c>
      <c r="X2219" t="s">
        <v>1871</v>
      </c>
      <c r="Y2219" t="s">
        <v>415</v>
      </c>
      <c r="Z2219">
        <v>1.4899408373215E-2</v>
      </c>
      <c r="AA2219">
        <f>_xlfn.XLOOKUP(Table4[[#This Row],[Column1]],Table2[Column1],Table2[Column3])</f>
        <v>1.4899408373215E-2</v>
      </c>
      <c r="AB2219">
        <f>(Table4[[#This Row],[old flux]]-Table4[[#This Row],[Column3]])/Table4[[#This Row],[old flux]]</f>
        <v>0</v>
      </c>
    </row>
    <row r="2220" spans="6:28" hidden="1" x14ac:dyDescent="0.2">
      <c r="F2220" t="s">
        <v>7971</v>
      </c>
      <c r="G2220">
        <f>_xlfn.XLOOKUP(SUBSTITUTE(Table6[[#This Row],[rxn]],"'",""),Table1[rxnid2],Table1[kapp (1/h)],MEDIAN(Table1[kapp (1/h)]))</f>
        <v>24803.684102600713</v>
      </c>
      <c r="P2220" t="s">
        <v>4097</v>
      </c>
      <c r="Q2220" t="str">
        <f>SUBSTITUTE(Table3[[#This Row],[Column1]],"'","")</f>
        <v>RXN-GLCt_c_v_FWD-YBR241C</v>
      </c>
      <c r="X2220" t="s">
        <v>1872</v>
      </c>
      <c r="Y2220" t="s">
        <v>415</v>
      </c>
      <c r="Z2220">
        <v>5.6617984524183998E-2</v>
      </c>
      <c r="AA2220">
        <f>_xlfn.XLOOKUP(Table4[[#This Row],[Column1]],Table2[Column1],Table2[Column3])</f>
        <v>5.6617984524183998E-2</v>
      </c>
      <c r="AB2220">
        <f>(Table4[[#This Row],[old flux]]-Table4[[#This Row],[Column3]])/Table4[[#This Row],[old flux]]</f>
        <v>0</v>
      </c>
    </row>
    <row r="2221" spans="6:28" hidden="1" x14ac:dyDescent="0.2">
      <c r="F2221" t="s">
        <v>7972</v>
      </c>
      <c r="G2221">
        <f>_xlfn.XLOOKUP(SUBSTITUTE(Table6[[#This Row],[rxn]],"'",""),Table1[rxnid2],Table1[kapp (1/h)],MEDIAN(Table1[kapp (1/h)]))</f>
        <v>24803.684102600713</v>
      </c>
      <c r="P2221" t="s">
        <v>4098</v>
      </c>
      <c r="Q2221" t="str">
        <f>SUBSTITUTE(Table3[[#This Row],[Column1]],"'","")</f>
        <v>RXN-GLCt_c_v_REV-YBR241C</v>
      </c>
      <c r="X2221" t="s">
        <v>1873</v>
      </c>
      <c r="Y2221" t="s">
        <v>415</v>
      </c>
      <c r="Z2221">
        <v>0.26819022132780501</v>
      </c>
      <c r="AA2221">
        <f>_xlfn.XLOOKUP(Table4[[#This Row],[Column1]],Table2[Column1],Table2[Column3])</f>
        <v>0.26819022132780501</v>
      </c>
      <c r="AB2221">
        <f>(Table4[[#This Row],[old flux]]-Table4[[#This Row],[Column3]])/Table4[[#This Row],[old flux]]</f>
        <v>0</v>
      </c>
    </row>
    <row r="2222" spans="6:28" hidden="1" x14ac:dyDescent="0.2">
      <c r="F2222" t="s">
        <v>7973</v>
      </c>
      <c r="G2222">
        <f>_xlfn.XLOOKUP(SUBSTITUTE(Table6[[#This Row],[rxn]],"'",""),Table1[rxnid2],Table1[kapp (1/h)],MEDIAN(Table1[kapp (1/h)]))</f>
        <v>24803.684102600713</v>
      </c>
      <c r="P2222" t="s">
        <v>4099</v>
      </c>
      <c r="Q2222" t="str">
        <f>SUBSTITUTE(Table3[[#This Row],[Column1]],"'","")</f>
        <v>RXN-GLYC3Pt_c_m_FWD-SPONT</v>
      </c>
      <c r="X2222" t="s">
        <v>1874</v>
      </c>
      <c r="Y2222" t="s">
        <v>415</v>
      </c>
      <c r="Z2222">
        <v>9.8336086275429002E-2</v>
      </c>
      <c r="AA2222">
        <f>_xlfn.XLOOKUP(Table4[[#This Row],[Column1]],Table2[Column1],Table2[Column3])</f>
        <v>9.8336086275429002E-2</v>
      </c>
      <c r="AB2222">
        <f>(Table4[[#This Row],[old flux]]-Table4[[#This Row],[Column3]])/Table4[[#This Row],[old flux]]</f>
        <v>0</v>
      </c>
    </row>
    <row r="2223" spans="6:28" hidden="1" x14ac:dyDescent="0.2">
      <c r="F2223" t="s">
        <v>7974</v>
      </c>
      <c r="G2223">
        <f>_xlfn.XLOOKUP(SUBSTITUTE(Table6[[#This Row],[rxn]],"'",""),Table1[rxnid2],Table1[kapp (1/h)],MEDIAN(Table1[kapp (1/h)]))</f>
        <v>24803.684102600713</v>
      </c>
      <c r="P2223" t="s">
        <v>4100</v>
      </c>
      <c r="Q2223" t="str">
        <f>SUBSTITUTE(Table3[[#This Row],[Column1]],"'","")</f>
        <v>RXN-GLYC3Pt_c_m_REV-SPONT</v>
      </c>
      <c r="X2223" t="s">
        <v>1875</v>
      </c>
      <c r="Y2223" t="s">
        <v>415</v>
      </c>
      <c r="Z2223">
        <v>6.2580032610680004E-3</v>
      </c>
      <c r="AA2223">
        <f>_xlfn.XLOOKUP(Table4[[#This Row],[Column1]],Table2[Column1],Table2[Column3])</f>
        <v>6.2580032610680004E-3</v>
      </c>
      <c r="AB2223">
        <f>(Table4[[#This Row],[old flux]]-Table4[[#This Row],[Column3]])/Table4[[#This Row],[old flux]]</f>
        <v>0</v>
      </c>
    </row>
    <row r="2224" spans="6:28" hidden="1" x14ac:dyDescent="0.2">
      <c r="F2224" t="s">
        <v>7975</v>
      </c>
      <c r="G2224">
        <f>_xlfn.XLOOKUP(SUBSTITUTE(Table6[[#This Row],[rxn]],"'",""),Table1[rxnid2],Table1[kapp (1/h)],MEDIAN(Table1[kapp (1/h)]))</f>
        <v>24803.684102600713</v>
      </c>
      <c r="P2224" t="s">
        <v>4101</v>
      </c>
      <c r="Q2224" t="str">
        <f>SUBSTITUTE(Table3[[#This Row],[Column1]],"'","")</f>
        <v>RXN-GLYt_c_m_FWD-YDL119C</v>
      </c>
      <c r="X2224" t="s">
        <v>1876</v>
      </c>
      <c r="Y2224" t="s">
        <v>415</v>
      </c>
      <c r="Z2224">
        <v>9.8889154635000003E-5</v>
      </c>
      <c r="AA2224">
        <f>_xlfn.XLOOKUP(Table4[[#This Row],[Column1]],Table2[Column1],Table2[Column3])</f>
        <v>9.8889154635000003E-5</v>
      </c>
      <c r="AB2224">
        <f>(Table4[[#This Row],[old flux]]-Table4[[#This Row],[Column3]])/Table4[[#This Row],[old flux]]</f>
        <v>0</v>
      </c>
    </row>
    <row r="2225" spans="6:28" hidden="1" x14ac:dyDescent="0.2">
      <c r="F2225" t="s">
        <v>7976</v>
      </c>
      <c r="G2225">
        <f>_xlfn.XLOOKUP(SUBSTITUTE(Table6[[#This Row],[rxn]],"'",""),Table1[rxnid2],Table1[kapp (1/h)],MEDIAN(Table1[kapp (1/h)]))</f>
        <v>24803.684102600713</v>
      </c>
      <c r="P2225" t="s">
        <v>4102</v>
      </c>
      <c r="Q2225" t="str">
        <f>SUBSTITUTE(Table3[[#This Row],[Column1]],"'","")</f>
        <v>RXN-GLYt_c_m_REV-YDL119C</v>
      </c>
      <c r="X2225" t="s">
        <v>1877</v>
      </c>
      <c r="Y2225" t="s">
        <v>415</v>
      </c>
      <c r="Z2225">
        <v>3.1229505636925698</v>
      </c>
      <c r="AA2225">
        <f>_xlfn.XLOOKUP(Table4[[#This Row],[Column1]],Table2[Column1],Table2[Column3])</f>
        <v>3.1229505636925698</v>
      </c>
      <c r="AB2225">
        <f>(Table4[[#This Row],[old flux]]-Table4[[#This Row],[Column3]])/Table4[[#This Row],[old flux]]</f>
        <v>0</v>
      </c>
    </row>
    <row r="2226" spans="6:28" hidden="1" x14ac:dyDescent="0.2">
      <c r="F2226" t="s">
        <v>7977</v>
      </c>
      <c r="G2226">
        <f>_xlfn.XLOOKUP(SUBSTITUTE(Table6[[#This Row],[rxn]],"'",""),Table1[rxnid2],Table1[kapp (1/h)],MEDIAN(Table1[kapp (1/h)]))</f>
        <v>24803.684102600713</v>
      </c>
      <c r="P2226" t="s">
        <v>4103</v>
      </c>
      <c r="Q2226" t="str">
        <f>SUBSTITUTE(Table3[[#This Row],[Column1]],"'","")</f>
        <v>RXN-GLYt_c_m_FWD-YPR058W</v>
      </c>
      <c r="X2226" t="s">
        <v>1878</v>
      </c>
      <c r="Y2226" t="s">
        <v>415</v>
      </c>
      <c r="Z2226">
        <v>10.5231352691734</v>
      </c>
      <c r="AA2226">
        <f>_xlfn.XLOOKUP(Table4[[#This Row],[Column1]],Table2[Column1],Table2[Column3])</f>
        <v>10.5231352691734</v>
      </c>
      <c r="AB2226">
        <f>(Table4[[#This Row],[old flux]]-Table4[[#This Row],[Column3]])/Table4[[#This Row],[old flux]]</f>
        <v>0</v>
      </c>
    </row>
    <row r="2227" spans="6:28" hidden="1" x14ac:dyDescent="0.2">
      <c r="F2227" t="s">
        <v>7978</v>
      </c>
      <c r="G2227">
        <f>_xlfn.XLOOKUP(SUBSTITUTE(Table6[[#This Row],[rxn]],"'",""),Table1[rxnid2],Table1[kapp (1/h)],MEDIAN(Table1[kapp (1/h)]))</f>
        <v>24803.684102600713</v>
      </c>
      <c r="P2227" t="s">
        <v>4104</v>
      </c>
      <c r="Q2227" t="str">
        <f>SUBSTITUTE(Table3[[#This Row],[Column1]],"'","")</f>
        <v>RXN-GLYt_c_m_REV-YPR058W</v>
      </c>
      <c r="X2227" t="s">
        <v>1879</v>
      </c>
      <c r="Y2227" t="s">
        <v>415</v>
      </c>
      <c r="Z2227">
        <v>100</v>
      </c>
      <c r="AA2227">
        <f>_xlfn.XLOOKUP(Table4[[#This Row],[Column1]],Table2[Column1],Table2[Column3])</f>
        <v>100</v>
      </c>
      <c r="AB2227">
        <f>(Table4[[#This Row],[old flux]]-Table4[[#This Row],[Column3]])/Table4[[#This Row],[old flux]]</f>
        <v>0</v>
      </c>
    </row>
    <row r="2228" spans="6:28" hidden="1" x14ac:dyDescent="0.2">
      <c r="F2228" t="s">
        <v>7979</v>
      </c>
      <c r="G2228">
        <f>_xlfn.XLOOKUP(SUBSTITUTE(Table6[[#This Row],[rxn]],"'",""),Table1[rxnid2],Table1[kapp (1/h)],MEDIAN(Table1[kapp (1/h)]))</f>
        <v>24803.684102600713</v>
      </c>
      <c r="P2228" t="s">
        <v>4105</v>
      </c>
      <c r="Q2228" t="str">
        <f>SUBSTITUTE(Table3[[#This Row],[Column1]],"'","")</f>
        <v>RXN-GCALDt_c_m_FWD-SPONT</v>
      </c>
      <c r="AA2228" t="e">
        <f>_xlfn.XLOOKUP(Table4[[#This Row],[Column1]],Table2[Column1],Table2[Column3])</f>
        <v>#N/A</v>
      </c>
      <c r="AB2228" t="e">
        <f>(Table4[[#This Row],[old flux]]-Table4[[#This Row],[Column3]])/Table4[[#This Row],[old flux]]</f>
        <v>#N/A</v>
      </c>
    </row>
    <row r="2229" spans="6:28" hidden="1" x14ac:dyDescent="0.2">
      <c r="F2229" t="s">
        <v>7980</v>
      </c>
      <c r="G2229">
        <f>_xlfn.XLOOKUP(SUBSTITUTE(Table6[[#This Row],[rxn]],"'",""),Table1[rxnid2],Table1[kapp (1/h)],MEDIAN(Table1[kapp (1/h)]))</f>
        <v>24803.684102600713</v>
      </c>
      <c r="P2229" t="s">
        <v>4106</v>
      </c>
      <c r="Q2229" t="str">
        <f>SUBSTITUTE(Table3[[#This Row],[Column1]],"'","")</f>
        <v>RXN-GCALDt_c_m_REV-SPONT</v>
      </c>
    </row>
    <row r="2230" spans="6:28" hidden="1" x14ac:dyDescent="0.2">
      <c r="F2230" t="s">
        <v>7981</v>
      </c>
      <c r="G2230">
        <f>_xlfn.XLOOKUP(SUBSTITUTE(Table6[[#This Row],[rxn]],"'",""),Table1[rxnid2],Table1[kapp (1/h)],MEDIAN(Table1[kapp (1/h)]))</f>
        <v>24803.684102600713</v>
      </c>
      <c r="P2230" t="s">
        <v>4107</v>
      </c>
      <c r="Q2230" t="str">
        <f>SUBSTITUTE(Table3[[#This Row],[Column1]],"'","")</f>
        <v>RXN-GCALDt_c_e_FWD-SPONT</v>
      </c>
    </row>
    <row r="2231" spans="6:28" hidden="1" x14ac:dyDescent="0.2">
      <c r="F2231" t="s">
        <v>7982</v>
      </c>
      <c r="G2231">
        <f>_xlfn.XLOOKUP(SUBSTITUTE(Table6[[#This Row],[rxn]],"'",""),Table1[rxnid2],Table1[kapp (1/h)],MEDIAN(Table1[kapp (1/h)]))</f>
        <v>24803.684102600713</v>
      </c>
      <c r="P2231" t="s">
        <v>4108</v>
      </c>
      <c r="Q2231" t="str">
        <f>SUBSTITUTE(Table3[[#This Row],[Column1]],"'","")</f>
        <v>RXN-GCALDt_c_e_REV-SPONT</v>
      </c>
    </row>
    <row r="2232" spans="6:28" hidden="1" x14ac:dyDescent="0.2">
      <c r="F2232" t="s">
        <v>7983</v>
      </c>
      <c r="G2232">
        <f>_xlfn.XLOOKUP(SUBSTITUTE(Table6[[#This Row],[rxn]],"'",""),Table1[rxnid2],Table1[kapp (1/h)],MEDIAN(Table1[kapp (1/h)]))</f>
        <v>24803.684102600713</v>
      </c>
      <c r="P2232" t="s">
        <v>4109</v>
      </c>
      <c r="Q2232" t="str">
        <f>SUBSTITUTE(Table3[[#This Row],[Column1]],"'","")</f>
        <v>RXN-GLXt_c_e_FWD-YNL065W</v>
      </c>
    </row>
    <row r="2233" spans="6:28" hidden="1" x14ac:dyDescent="0.2">
      <c r="F2233" t="s">
        <v>7984</v>
      </c>
      <c r="G2233">
        <f>_xlfn.XLOOKUP(SUBSTITUTE(Table6[[#This Row],[rxn]],"'",""),Table1[rxnid2],Table1[kapp (1/h)],MEDIAN(Table1[kapp (1/h)]))</f>
        <v>24803.684102600713</v>
      </c>
      <c r="P2233" t="s">
        <v>4110</v>
      </c>
      <c r="Q2233" t="str">
        <f>SUBSTITUTE(Table3[[#This Row],[Column1]],"'","")</f>
        <v>RXN-GLXt_c_e_REV-YNL065W</v>
      </c>
    </row>
    <row r="2234" spans="6:28" hidden="1" x14ac:dyDescent="0.2">
      <c r="F2234" t="s">
        <v>7985</v>
      </c>
      <c r="G2234">
        <f>_xlfn.XLOOKUP(SUBSTITUTE(Table6[[#This Row],[rxn]],"'",""),Table1[rxnid2],Table1[kapp (1/h)],MEDIAN(Table1[kapp (1/h)]))</f>
        <v>24803.684102600713</v>
      </c>
      <c r="P2234" t="s">
        <v>4111</v>
      </c>
      <c r="Q2234" t="str">
        <f>SUBSTITUTE(Table3[[#This Row],[Column1]],"'","")</f>
        <v>RXN-GLXt_c_x_FWD-SPONT</v>
      </c>
    </row>
    <row r="2235" spans="6:28" hidden="1" x14ac:dyDescent="0.2">
      <c r="F2235" t="s">
        <v>7986</v>
      </c>
      <c r="G2235">
        <f>_xlfn.XLOOKUP(SUBSTITUTE(Table6[[#This Row],[rxn]],"'",""),Table1[rxnid2],Table1[kapp (1/h)],MEDIAN(Table1[kapp (1/h)]))</f>
        <v>24803.684102600713</v>
      </c>
      <c r="P2235" t="s">
        <v>4112</v>
      </c>
      <c r="Q2235" t="str">
        <f>SUBSTITUTE(Table3[[#This Row],[Column1]],"'","")</f>
        <v>RXN-GLXt_c_x_REV-SPONT</v>
      </c>
    </row>
    <row r="2236" spans="6:28" hidden="1" x14ac:dyDescent="0.2">
      <c r="F2236" t="s">
        <v>7987</v>
      </c>
      <c r="G2236">
        <f>_xlfn.XLOOKUP(SUBSTITUTE(Table6[[#This Row],[rxn]],"'",""),Table1[rxnid2],Table1[kapp (1/h)],MEDIAN(Table1[kapp (1/h)]))</f>
        <v>24803.684102600713</v>
      </c>
      <c r="P2236" t="s">
        <v>4113</v>
      </c>
      <c r="Q2236" t="str">
        <f>SUBSTITUTE(Table3[[#This Row],[Column1]],"'","")</f>
        <v>RXN-GUAt_c_m_FWD-SPONT</v>
      </c>
    </row>
    <row r="2237" spans="6:28" hidden="1" x14ac:dyDescent="0.2">
      <c r="F2237" t="s">
        <v>7988</v>
      </c>
      <c r="G2237">
        <f>_xlfn.XLOOKUP(SUBSTITUTE(Table6[[#This Row],[rxn]],"'",""),Table1[rxnid2],Table1[kapp (1/h)],MEDIAN(Table1[kapp (1/h)]))</f>
        <v>24803.684102600713</v>
      </c>
      <c r="P2237" t="s">
        <v>4114</v>
      </c>
      <c r="Q2237" t="str">
        <f>SUBSTITUTE(Table3[[#This Row],[Column1]],"'","")</f>
        <v>RXN-GUAt_c_m_REV-SPONT</v>
      </c>
    </row>
    <row r="2238" spans="6:28" hidden="1" x14ac:dyDescent="0.2">
      <c r="F2238" t="s">
        <v>7989</v>
      </c>
      <c r="G2238">
        <f>_xlfn.XLOOKUP(SUBSTITUTE(Table6[[#This Row],[rxn]],"'",""),Table1[rxnid2],Table1[kapp (1/h)],MEDIAN(Table1[kapp (1/h)]))</f>
        <v>24803.684102600713</v>
      </c>
      <c r="P2238" t="s">
        <v>4115</v>
      </c>
      <c r="Q2238" t="str">
        <f>SUBSTITUTE(Table3[[#This Row],[Column1]],"'","")</f>
        <v>RXN-GSNK_c_FWD-UNKNOWN</v>
      </c>
    </row>
    <row r="2239" spans="6:28" hidden="1" x14ac:dyDescent="0.2">
      <c r="F2239" t="s">
        <v>7990</v>
      </c>
      <c r="G2239">
        <f>_xlfn.XLOOKUP(SUBSTITUTE(Table6[[#This Row],[rxn]],"'",""),Table1[rxnid2],Table1[kapp (1/h)],MEDIAN(Table1[kapp (1/h)]))</f>
        <v>24803.684102600713</v>
      </c>
      <c r="P2239" t="s">
        <v>4116</v>
      </c>
      <c r="Q2239" t="str">
        <f>SUBSTITUTE(Table3[[#This Row],[Column1]],"'","")</f>
        <v>RXN-GSNt_c_m_FWD-SPONT</v>
      </c>
    </row>
    <row r="2240" spans="6:28" hidden="1" x14ac:dyDescent="0.2">
      <c r="F2240" t="s">
        <v>7991</v>
      </c>
      <c r="G2240">
        <f>_xlfn.XLOOKUP(SUBSTITUTE(Table6[[#This Row],[rxn]],"'",""),Table1[rxnid2],Table1[kapp (1/h)],MEDIAN(Table1[kapp (1/h)]))</f>
        <v>24803.684102600713</v>
      </c>
      <c r="P2240" t="s">
        <v>4117</v>
      </c>
      <c r="Q2240" t="str">
        <f>SUBSTITUTE(Table3[[#This Row],[Column1]],"'","")</f>
        <v>RXN-GSNt_c_e_FWD-SPONT</v>
      </c>
    </row>
    <row r="2241" spans="6:17" hidden="1" x14ac:dyDescent="0.2">
      <c r="F2241" t="s">
        <v>7992</v>
      </c>
      <c r="G2241">
        <f>_xlfn.XLOOKUP(SUBSTITUTE(Table6[[#This Row],[rxn]],"'",""),Table1[rxnid2],Table1[kapp (1/h)],MEDIAN(Table1[kapp (1/h)]))</f>
        <v>24803.684102600713</v>
      </c>
      <c r="P2241" t="s">
        <v>4118</v>
      </c>
      <c r="Q2241" t="str">
        <f>SUBSTITUTE(Table3[[#This Row],[Column1]],"'","")</f>
        <v>RXN-Ht_c_e_FWD-SPONT</v>
      </c>
    </row>
    <row r="2242" spans="6:17" hidden="1" x14ac:dyDescent="0.2">
      <c r="F2242" t="s">
        <v>7993</v>
      </c>
      <c r="G2242">
        <f>_xlfn.XLOOKUP(SUBSTITUTE(Table6[[#This Row],[rxn]],"'",""),Table1[rxnid2],Table1[kapp (1/h)],MEDIAN(Table1[kapp (1/h)]))</f>
        <v>24803.684102600713</v>
      </c>
      <c r="P2242" t="s">
        <v>4119</v>
      </c>
      <c r="Q2242" t="str">
        <f>SUBSTITUTE(Table3[[#This Row],[Column1]],"'","")</f>
        <v>RXN-Ht_c_r_FWD-SPONT</v>
      </c>
    </row>
    <row r="2243" spans="6:17" hidden="1" x14ac:dyDescent="0.2">
      <c r="F2243" t="s">
        <v>7994</v>
      </c>
      <c r="G2243">
        <f>_xlfn.XLOOKUP(SUBSTITUTE(Table6[[#This Row],[rxn]],"'",""),Table1[rxnid2],Table1[kapp (1/h)],MEDIAN(Table1[kapp (1/h)]))</f>
        <v>24803.684102600713</v>
      </c>
      <c r="P2243" t="s">
        <v>4120</v>
      </c>
      <c r="Q2243" t="str">
        <f>SUBSTITUTE(Table3[[#This Row],[Column1]],"'","")</f>
        <v>RXN-Ht_c_r_REV-SPONT</v>
      </c>
    </row>
    <row r="2244" spans="6:17" hidden="1" x14ac:dyDescent="0.2">
      <c r="F2244" t="s">
        <v>7995</v>
      </c>
      <c r="G2244">
        <f>_xlfn.XLOOKUP(SUBSTITUTE(Table6[[#This Row],[rxn]],"'",""),Table1[rxnid2],Table1[kapp (1/h)],MEDIAN(Table1[kapp (1/h)]))</f>
        <v>24803.684102600713</v>
      </c>
      <c r="P2244" t="s">
        <v>4121</v>
      </c>
      <c r="Q2244" t="str">
        <f>SUBSTITUTE(Table3[[#This Row],[Column1]],"'","")</f>
        <v>RXN-Ht_c_g_FWD-SPONT</v>
      </c>
    </row>
    <row r="2245" spans="6:17" hidden="1" x14ac:dyDescent="0.2">
      <c r="F2245" t="s">
        <v>7996</v>
      </c>
      <c r="G2245">
        <f>_xlfn.XLOOKUP(SUBSTITUTE(Table6[[#This Row],[rxn]],"'",""),Table1[rxnid2],Table1[kapp (1/h)],MEDIAN(Table1[kapp (1/h)]))</f>
        <v>24803.684102600713</v>
      </c>
      <c r="P2245" t="s">
        <v>4122</v>
      </c>
      <c r="Q2245" t="str">
        <f>SUBSTITUTE(Table3[[#This Row],[Column1]],"'","")</f>
        <v>RXN-Ht_c_g_REV-SPONT</v>
      </c>
    </row>
    <row r="2246" spans="6:17" hidden="1" x14ac:dyDescent="0.2">
      <c r="F2246" t="s">
        <v>7997</v>
      </c>
      <c r="G2246">
        <f>_xlfn.XLOOKUP(SUBSTITUTE(Table6[[#This Row],[rxn]],"'",""),Table1[rxnid2],Table1[kapp (1/h)],MEDIAN(Table1[kapp (1/h)]))</f>
        <v>24803.684102600713</v>
      </c>
      <c r="P2246" t="s">
        <v>4123</v>
      </c>
      <c r="Q2246" t="str">
        <f>SUBSTITUTE(Table3[[#This Row],[Column1]],"'","")</f>
        <v>RXN-Ht_c_l_FWD-SPONT</v>
      </c>
    </row>
    <row r="2247" spans="6:17" hidden="1" x14ac:dyDescent="0.2">
      <c r="F2247" t="s">
        <v>7998</v>
      </c>
      <c r="G2247">
        <f>_xlfn.XLOOKUP(SUBSTITUTE(Table6[[#This Row],[rxn]],"'",""),Table1[rxnid2],Table1[kapp (1/h)],MEDIAN(Table1[kapp (1/h)]))</f>
        <v>24803.684102600713</v>
      </c>
      <c r="P2247" t="s">
        <v>4124</v>
      </c>
      <c r="Q2247" t="str">
        <f>SUBSTITUTE(Table3[[#This Row],[Column1]],"'","")</f>
        <v>RXN-Ht_c_l_REV-SPONT</v>
      </c>
    </row>
    <row r="2248" spans="6:17" hidden="1" x14ac:dyDescent="0.2">
      <c r="F2248" t="s">
        <v>7999</v>
      </c>
      <c r="G2248">
        <f>_xlfn.XLOOKUP(SUBSTITUTE(Table6[[#This Row],[rxn]],"'",""),Table1[rxnid2],Table1[kapp (1/h)],MEDIAN(Table1[kapp (1/h)]))</f>
        <v>24803.684102600713</v>
      </c>
      <c r="P2248" t="s">
        <v>4125</v>
      </c>
      <c r="Q2248" t="str">
        <f>SUBSTITUTE(Table3[[#This Row],[Column1]],"'","")</f>
        <v>RXN-Ht_c_n_FWD-SPONT</v>
      </c>
    </row>
    <row r="2249" spans="6:17" hidden="1" x14ac:dyDescent="0.2">
      <c r="F2249" t="s">
        <v>8000</v>
      </c>
      <c r="G2249">
        <f>_xlfn.XLOOKUP(SUBSTITUTE(Table6[[#This Row],[rxn]],"'",""),Table1[rxnid2],Table1[kapp (1/h)],MEDIAN(Table1[kapp (1/h)]))</f>
        <v>24803.684102600713</v>
      </c>
      <c r="P2249" t="s">
        <v>4126</v>
      </c>
      <c r="Q2249" t="str">
        <f>SUBSTITUTE(Table3[[#This Row],[Column1]],"'","")</f>
        <v>RXN-Ht_c_n_REV-SPONT</v>
      </c>
    </row>
    <row r="2250" spans="6:17" hidden="1" x14ac:dyDescent="0.2">
      <c r="F2250" t="s">
        <v>8001</v>
      </c>
      <c r="G2250">
        <f>_xlfn.XLOOKUP(SUBSTITUTE(Table6[[#This Row],[rxn]],"'",""),Table1[rxnid2],Table1[kapp (1/h)],MEDIAN(Table1[kapp (1/h)]))</f>
        <v>24803.684102600713</v>
      </c>
      <c r="P2250" t="s">
        <v>4127</v>
      </c>
      <c r="Q2250" t="str">
        <f>SUBSTITUTE(Table3[[#This Row],[Column1]],"'","")</f>
        <v>RXN-Ht_c_x_FWD-SPONT</v>
      </c>
    </row>
    <row r="2251" spans="6:17" hidden="1" x14ac:dyDescent="0.2">
      <c r="F2251" t="s">
        <v>8002</v>
      </c>
      <c r="G2251">
        <f>_xlfn.XLOOKUP(SUBSTITUTE(Table6[[#This Row],[rxn]],"'",""),Table1[rxnid2],Table1[kapp (1/h)],MEDIAN(Table1[kapp (1/h)]))</f>
        <v>24803.684102600713</v>
      </c>
      <c r="P2251" t="s">
        <v>4128</v>
      </c>
      <c r="Q2251" t="str">
        <f>SUBSTITUTE(Table3[[#This Row],[Column1]],"'","")</f>
        <v>RXN-Ht_c_x_REV-SPONT</v>
      </c>
    </row>
    <row r="2252" spans="6:17" hidden="1" x14ac:dyDescent="0.2">
      <c r="F2252" t="s">
        <v>8003</v>
      </c>
      <c r="G2252">
        <f>_xlfn.XLOOKUP(SUBSTITUTE(Table6[[#This Row],[rxn]],"'",""),Table1[rxnid2],Table1[kapp (1/h)],MEDIAN(Table1[kapp (1/h)]))</f>
        <v>24803.684102600713</v>
      </c>
      <c r="P2252" t="s">
        <v>4129</v>
      </c>
      <c r="Q2252" t="str">
        <f>SUBSTITUTE(Table3[[#This Row],[Column1]],"'","")</f>
        <v>RXN-Ht_c_v_FWD-SPONT</v>
      </c>
    </row>
    <row r="2253" spans="6:17" hidden="1" x14ac:dyDescent="0.2">
      <c r="F2253" t="s">
        <v>8004</v>
      </c>
      <c r="G2253">
        <f>_xlfn.XLOOKUP(SUBSTITUTE(Table6[[#This Row],[rxn]],"'",""),Table1[rxnid2],Table1[kapp (1/h)],MEDIAN(Table1[kapp (1/h)]))</f>
        <v>24803.684102600713</v>
      </c>
      <c r="P2253" t="s">
        <v>4130</v>
      </c>
      <c r="Q2253" t="str">
        <f>SUBSTITUTE(Table3[[#This Row],[Column1]],"'","")</f>
        <v>RXN-Ht_c_v_REV-SPONT</v>
      </c>
    </row>
    <row r="2254" spans="6:17" hidden="1" x14ac:dyDescent="0.2">
      <c r="F2254" t="s">
        <v>8005</v>
      </c>
      <c r="G2254">
        <f>_xlfn.XLOOKUP(SUBSTITUTE(Table6[[#This Row],[rxn]],"'",""),Table1[rxnid2],Table1[kapp (1/h)],MEDIAN(Table1[kapp (1/h)]))</f>
        <v>24803.684102600713</v>
      </c>
      <c r="P2254" t="s">
        <v>4131</v>
      </c>
      <c r="Q2254" t="str">
        <f>SUBSTITUTE(Table3[[#This Row],[Column1]],"'","")</f>
        <v>RXN-HXCCOAt_c_r_FWD-SPONT</v>
      </c>
    </row>
    <row r="2255" spans="6:17" hidden="1" x14ac:dyDescent="0.2">
      <c r="F2255" t="s">
        <v>8006</v>
      </c>
      <c r="G2255">
        <f>_xlfn.XLOOKUP(SUBSTITUTE(Table6[[#This Row],[rxn]],"'",""),Table1[rxnid2],Table1[kapp (1/h)],MEDIAN(Table1[kapp (1/h)]))</f>
        <v>24803.684102600713</v>
      </c>
      <c r="P2255" t="s">
        <v>4132</v>
      </c>
      <c r="Q2255" t="str">
        <f>SUBSTITUTE(Table3[[#This Row],[Column1]],"'","")</f>
        <v>RXN-HXCCOAt_c_r_REV-SPONT</v>
      </c>
    </row>
    <row r="2256" spans="6:17" hidden="1" x14ac:dyDescent="0.2">
      <c r="F2256" t="s">
        <v>8007</v>
      </c>
      <c r="G2256">
        <f>_xlfn.XLOOKUP(SUBSTITUTE(Table6[[#This Row],[rxn]],"'",""),Table1[rxnid2],Table1[kapp (1/h)],MEDIAN(Table1[kapp (1/h)]))</f>
        <v>24803.684102600713</v>
      </c>
      <c r="P2256" t="s">
        <v>4133</v>
      </c>
      <c r="Q2256" t="str">
        <f>SUBSTITUTE(Table3[[#This Row],[Column1]],"'","")</f>
        <v>RXN-HDCAt_c_e_FWD-SPONT</v>
      </c>
    </row>
    <row r="2257" spans="6:17" hidden="1" x14ac:dyDescent="0.2">
      <c r="F2257" t="s">
        <v>8008</v>
      </c>
      <c r="G2257">
        <f>_xlfn.XLOOKUP(SUBSTITUTE(Table6[[#This Row],[rxn]],"'",""),Table1[rxnid2],Table1[kapp (1/h)],MEDIAN(Table1[kapp (1/h)]))</f>
        <v>24803.684102600713</v>
      </c>
      <c r="P2257" t="s">
        <v>4134</v>
      </c>
      <c r="Q2257" t="str">
        <f>SUBSTITUTE(Table3[[#This Row],[Column1]],"'","")</f>
        <v>RXN-HDCAt_c_e_REV-SPONT</v>
      </c>
    </row>
    <row r="2258" spans="6:17" hidden="1" x14ac:dyDescent="0.2">
      <c r="F2258" t="s">
        <v>8009</v>
      </c>
      <c r="G2258">
        <f>_xlfn.XLOOKUP(SUBSTITUTE(Table6[[#This Row],[rxn]],"'",""),Table1[rxnid2],Table1[kapp (1/h)],MEDIAN(Table1[kapp (1/h)]))</f>
        <v>24803.684102600713</v>
      </c>
      <c r="P2258" t="s">
        <v>4135</v>
      </c>
      <c r="Q2258" t="str">
        <f>SUBSTITUTE(Table3[[#This Row],[Column1]],"'","")</f>
        <v>RXN-HDCEAt_c_e_FWD-SPONT</v>
      </c>
    </row>
    <row r="2259" spans="6:17" hidden="1" x14ac:dyDescent="0.2">
      <c r="F2259" t="s">
        <v>8010</v>
      </c>
      <c r="G2259">
        <f>_xlfn.XLOOKUP(SUBSTITUTE(Table6[[#This Row],[rxn]],"'",""),Table1[rxnid2],Table1[kapp (1/h)],MEDIAN(Table1[kapp (1/h)]))</f>
        <v>24803.684102600713</v>
      </c>
      <c r="P2259" t="s">
        <v>4136</v>
      </c>
      <c r="Q2259" t="str">
        <f>SUBSTITUTE(Table3[[#This Row],[Column1]],"'","")</f>
        <v>RXN-HDCEAt_c_e_REV-SPONT</v>
      </c>
    </row>
    <row r="2260" spans="6:17" hidden="1" x14ac:dyDescent="0.2">
      <c r="F2260" t="s">
        <v>8011</v>
      </c>
      <c r="G2260">
        <f>_xlfn.XLOOKUP(SUBSTITUTE(Table6[[#This Row],[rxn]],"'",""),Table1[rxnid2],Table1[kapp (1/h)],MEDIAN(Table1[kapp (1/h)]))</f>
        <v>24803.684102600713</v>
      </c>
      <c r="P2260" t="s">
        <v>4137</v>
      </c>
      <c r="Q2260" t="str">
        <f>SUBSTITUTE(Table3[[#This Row],[Column1]],"'","")</f>
        <v>RXN-H2O2t_c_n_FWD-SPONT</v>
      </c>
    </row>
    <row r="2261" spans="6:17" hidden="1" x14ac:dyDescent="0.2">
      <c r="F2261" t="s">
        <v>8012</v>
      </c>
      <c r="G2261">
        <f>_xlfn.XLOOKUP(SUBSTITUTE(Table6[[#This Row],[rxn]],"'",""),Table1[rxnid2],Table1[kapp (1/h)],MEDIAN(Table1[kapp (1/h)]))</f>
        <v>24803.684102600713</v>
      </c>
      <c r="P2261" t="s">
        <v>4138</v>
      </c>
      <c r="Q2261" t="str">
        <f>SUBSTITUTE(Table3[[#This Row],[Column1]],"'","")</f>
        <v>RXN-H2O2t_c_n_REV-SPONT</v>
      </c>
    </row>
    <row r="2262" spans="6:17" hidden="1" x14ac:dyDescent="0.2">
      <c r="F2262" t="s">
        <v>8013</v>
      </c>
      <c r="G2262">
        <f>_xlfn.XLOOKUP(SUBSTITUTE(Table6[[#This Row],[rxn]],"'",""),Table1[rxnid2],Table1[kapp (1/h)],MEDIAN(Table1[kapp (1/h)]))</f>
        <v>24803.684102600713</v>
      </c>
      <c r="P2262" t="s">
        <v>4139</v>
      </c>
      <c r="Q2262" t="str">
        <f>SUBSTITUTE(Table3[[#This Row],[Column1]],"'","")</f>
        <v>RXN-HMGCOAt_c_m_FWD-SPONT</v>
      </c>
    </row>
    <row r="2263" spans="6:17" hidden="1" x14ac:dyDescent="0.2">
      <c r="F2263" t="s">
        <v>8014</v>
      </c>
      <c r="G2263">
        <f>_xlfn.XLOOKUP(SUBSTITUTE(Table6[[#This Row],[rxn]],"'",""),Table1[rxnid2],Table1[kapp (1/h)],MEDIAN(Table1[kapp (1/h)]))</f>
        <v>24803.684102600713</v>
      </c>
      <c r="P2263" t="s">
        <v>4140</v>
      </c>
      <c r="Q2263" t="str">
        <f>SUBSTITUTE(Table3[[#This Row],[Column1]],"'","")</f>
        <v>RXN-HMGCOAt_c_m_REV-SPONT</v>
      </c>
    </row>
    <row r="2264" spans="6:17" hidden="1" x14ac:dyDescent="0.2">
      <c r="F2264" t="s">
        <v>8015</v>
      </c>
      <c r="G2264">
        <f>_xlfn.XLOOKUP(SUBSTITUTE(Table6[[#This Row],[rxn]],"'",""),Table1[rxnid2],Table1[kapp (1/h)],MEDIAN(Table1[kapp (1/h)]))</f>
        <v>24803.684102600713</v>
      </c>
      <c r="P2264" t="s">
        <v>4141</v>
      </c>
      <c r="Q2264" t="str">
        <f>SUBSTITUTE(Table3[[#This Row],[Column1]],"'","")</f>
        <v>RXN-HXANt_c_e_FWD-SPONT</v>
      </c>
    </row>
    <row r="2265" spans="6:17" hidden="1" x14ac:dyDescent="0.2">
      <c r="F2265" t="s">
        <v>8016</v>
      </c>
      <c r="G2265">
        <f>_xlfn.XLOOKUP(SUBSTITUTE(Table6[[#This Row],[rxn]],"'",""),Table1[rxnid2],Table1[kapp (1/h)],MEDIAN(Table1[kapp (1/h)]))</f>
        <v>24803.684102600713</v>
      </c>
      <c r="P2265" t="s">
        <v>4142</v>
      </c>
      <c r="Q2265" t="str">
        <f>SUBSTITUTE(Table3[[#This Row],[Column1]],"'","")</f>
        <v>RXN-HXANt_c_e_REV-SPONT</v>
      </c>
    </row>
    <row r="2266" spans="6:17" hidden="1" x14ac:dyDescent="0.2">
      <c r="F2266" t="s">
        <v>8017</v>
      </c>
      <c r="G2266">
        <f>_xlfn.XLOOKUP(SUBSTITUTE(Table6[[#This Row],[rxn]],"'",""),Table1[rxnid2],Table1[kapp (1/h)],MEDIAN(Table1[kapp (1/h)]))</f>
        <v>24803.684102600713</v>
      </c>
      <c r="P2266" t="s">
        <v>4143</v>
      </c>
      <c r="Q2266" t="str">
        <f>SUBSTITUTE(Table3[[#This Row],[Column1]],"'","")</f>
        <v>RXN-ID3ACALDt_c_m_FWD-SPONT</v>
      </c>
    </row>
    <row r="2267" spans="6:17" hidden="1" x14ac:dyDescent="0.2">
      <c r="F2267" t="s">
        <v>8018</v>
      </c>
      <c r="G2267">
        <f>_xlfn.XLOOKUP(SUBSTITUTE(Table6[[#This Row],[rxn]],"'",""),Table1[rxnid2],Table1[kapp (1/h)],MEDIAN(Table1[kapp (1/h)]))</f>
        <v>24803.684102600713</v>
      </c>
      <c r="P2267" t="s">
        <v>4144</v>
      </c>
      <c r="Q2267" t="str">
        <f>SUBSTITUTE(Table3[[#This Row],[Column1]],"'","")</f>
        <v>RXN-ID3ACALDt_c_m_REV-SPONT</v>
      </c>
    </row>
    <row r="2268" spans="6:17" hidden="1" x14ac:dyDescent="0.2">
      <c r="F2268" t="s">
        <v>8019</v>
      </c>
      <c r="G2268">
        <f>_xlfn.XLOOKUP(SUBSTITUTE(Table6[[#This Row],[rxn]],"'",""),Table1[rxnid2],Table1[kapp (1/h)],MEDIAN(Table1[kapp (1/h)]))</f>
        <v>24803.684102600713</v>
      </c>
      <c r="P2268" t="s">
        <v>4145</v>
      </c>
      <c r="Q2268" t="str">
        <f>SUBSTITUTE(Table3[[#This Row],[Column1]],"'","")</f>
        <v>RXN-ID3ACALDt_c_e_FWD-SPONT</v>
      </c>
    </row>
    <row r="2269" spans="6:17" hidden="1" x14ac:dyDescent="0.2">
      <c r="F2269" t="s">
        <v>8020</v>
      </c>
      <c r="G2269">
        <f>_xlfn.XLOOKUP(SUBSTITUTE(Table6[[#This Row],[rxn]],"'",""),Table1[rxnid2],Table1[kapp (1/h)],MEDIAN(Table1[kapp (1/h)]))</f>
        <v>24803.684102600713</v>
      </c>
      <c r="P2269" t="s">
        <v>4146</v>
      </c>
      <c r="Q2269" t="str">
        <f>SUBSTITUTE(Table3[[#This Row],[Column1]],"'","")</f>
        <v>RXN-ID3ACALDt_c_e_REV-SPONT</v>
      </c>
    </row>
    <row r="2270" spans="6:17" hidden="1" x14ac:dyDescent="0.2">
      <c r="F2270" t="s">
        <v>8021</v>
      </c>
      <c r="G2270">
        <f>_xlfn.XLOOKUP(SUBSTITUTE(Table6[[#This Row],[rxn]],"'",""),Table1[rxnid2],Table1[kapp (1/h)],MEDIAN(Table1[kapp (1/h)]))</f>
        <v>24803.684102600713</v>
      </c>
      <c r="P2270" t="s">
        <v>4147</v>
      </c>
      <c r="Q2270" t="str">
        <f>SUBSTITUTE(Table3[[#This Row],[Column1]],"'","")</f>
        <v>RXN-IND3ACt_c_m_FWD-SPONT</v>
      </c>
    </row>
    <row r="2271" spans="6:17" hidden="1" x14ac:dyDescent="0.2">
      <c r="F2271" t="s">
        <v>8022</v>
      </c>
      <c r="G2271">
        <f>_xlfn.XLOOKUP(SUBSTITUTE(Table6[[#This Row],[rxn]],"'",""),Table1[rxnid2],Table1[kapp (1/h)],MEDIAN(Table1[kapp (1/h)]))</f>
        <v>24803.684102600713</v>
      </c>
      <c r="P2271" t="s">
        <v>4148</v>
      </c>
      <c r="Q2271" t="str">
        <f>SUBSTITUTE(Table3[[#This Row],[Column1]],"'","")</f>
        <v>RXN-IND3ACt_c_m_REV-SPONT</v>
      </c>
    </row>
    <row r="2272" spans="6:17" hidden="1" x14ac:dyDescent="0.2">
      <c r="F2272" t="s">
        <v>8023</v>
      </c>
      <c r="G2272">
        <f>_xlfn.XLOOKUP(SUBSTITUTE(Table6[[#This Row],[rxn]],"'",""),Table1[rxnid2],Table1[kapp (1/h)],MEDIAN(Table1[kapp (1/h)]))</f>
        <v>24803.684102600713</v>
      </c>
      <c r="P2272" t="s">
        <v>4149</v>
      </c>
      <c r="Q2272" t="str">
        <f>SUBSTITUTE(Table3[[#This Row],[Column1]],"'","")</f>
        <v>RXN-INSt_c_e_FWD-SPONT</v>
      </c>
    </row>
    <row r="2273" spans="6:17" hidden="1" x14ac:dyDescent="0.2">
      <c r="F2273" t="s">
        <v>8024</v>
      </c>
      <c r="G2273">
        <f>_xlfn.XLOOKUP(SUBSTITUTE(Table6[[#This Row],[rxn]],"'",""),Table1[rxnid2],Table1[kapp (1/h)],MEDIAN(Table1[kapp (1/h)]))</f>
        <v>24803.684102600713</v>
      </c>
      <c r="P2273" t="s">
        <v>4150</v>
      </c>
      <c r="Q2273" t="str">
        <f>SUBSTITUTE(Table3[[#This Row],[Column1]],"'","")</f>
        <v>RXN-INOSHPt_c_n_FWD-SPONT</v>
      </c>
    </row>
    <row r="2274" spans="6:17" hidden="1" x14ac:dyDescent="0.2">
      <c r="F2274" t="s">
        <v>8025</v>
      </c>
      <c r="G2274">
        <f>_xlfn.XLOOKUP(SUBSTITUTE(Table6[[#This Row],[rxn]],"'",""),Table1[rxnid2],Table1[kapp (1/h)],MEDIAN(Table1[kapp (1/h)]))</f>
        <v>24803.684102600713</v>
      </c>
      <c r="P2274" t="s">
        <v>4151</v>
      </c>
      <c r="Q2274" t="str">
        <f>SUBSTITUTE(Table3[[#This Row],[Column1]],"'","")</f>
        <v>RXN-INOSHPt_c_n_REV-SPONT</v>
      </c>
    </row>
    <row r="2275" spans="6:17" hidden="1" x14ac:dyDescent="0.2">
      <c r="F2275" t="s">
        <v>8026</v>
      </c>
      <c r="G2275">
        <f>_xlfn.XLOOKUP(SUBSTITUTE(Table6[[#This Row],[rxn]],"'",""),Table1[rxnid2],Table1[kapp (1/h)],MEDIAN(Table1[kapp (1/h)]))</f>
        <v>24803.684102600713</v>
      </c>
      <c r="P2275" t="s">
        <v>4152</v>
      </c>
      <c r="Q2275" t="str">
        <f>SUBSTITUTE(Table3[[#This Row],[Column1]],"'","")</f>
        <v>RXN-INSK_c_FWD-UNKNOWN</v>
      </c>
    </row>
    <row r="2276" spans="6:17" hidden="1" x14ac:dyDescent="0.2">
      <c r="F2276" t="s">
        <v>8027</v>
      </c>
      <c r="G2276">
        <f>_xlfn.XLOOKUP(SUBSTITUTE(Table6[[#This Row],[rxn]],"'",""),Table1[rxnid2],Table1[kapp (1/h)],MEDIAN(Table1[kapp (1/h)]))</f>
        <v>24803.684102600713</v>
      </c>
      <c r="P2276" t="s">
        <v>4153</v>
      </c>
      <c r="Q2276" t="str">
        <f>SUBSTITUTE(Table3[[#This Row],[Column1]],"'","")</f>
        <v>RXN-IAMOHt_c_e_FWD-SPONT</v>
      </c>
    </row>
    <row r="2277" spans="6:17" hidden="1" x14ac:dyDescent="0.2">
      <c r="F2277" t="s">
        <v>8028</v>
      </c>
      <c r="G2277">
        <f>_xlfn.XLOOKUP(SUBSTITUTE(Table6[[#This Row],[rxn]],"'",""),Table1[rxnid2],Table1[kapp (1/h)],MEDIAN(Table1[kapp (1/h)]))</f>
        <v>24803.684102600713</v>
      </c>
      <c r="P2277" t="s">
        <v>4154</v>
      </c>
      <c r="Q2277" t="str">
        <f>SUBSTITUTE(Table3[[#This Row],[Column1]],"'","")</f>
        <v>RXN-IAMOHt_c_e_REV-SPONT</v>
      </c>
    </row>
    <row r="2278" spans="6:17" hidden="1" x14ac:dyDescent="0.2">
      <c r="F2278" t="s">
        <v>8029</v>
      </c>
      <c r="G2278">
        <f>_xlfn.XLOOKUP(SUBSTITUTE(Table6[[#This Row],[rxn]],"'",""),Table1[rxnid2],Table1[kapp (1/h)],MEDIAN(Table1[kapp (1/h)]))</f>
        <v>24803.684102600713</v>
      </c>
      <c r="P2278" t="s">
        <v>4155</v>
      </c>
      <c r="Q2278" t="str">
        <f>SUBSTITUTE(Table3[[#This Row],[Column1]],"'","")</f>
        <v>RXN-IAMOHt_c_m_FWD-SPONT</v>
      </c>
    </row>
    <row r="2279" spans="6:17" hidden="1" x14ac:dyDescent="0.2">
      <c r="F2279" t="s">
        <v>8030</v>
      </c>
      <c r="G2279">
        <f>_xlfn.XLOOKUP(SUBSTITUTE(Table6[[#This Row],[rxn]],"'",""),Table1[rxnid2],Table1[kapp (1/h)],MEDIAN(Table1[kapp (1/h)]))</f>
        <v>24803.684102600713</v>
      </c>
      <c r="P2279" t="s">
        <v>4156</v>
      </c>
      <c r="Q2279" t="str">
        <f>SUBSTITUTE(Table3[[#This Row],[Column1]],"'","")</f>
        <v>RXN-IAMOHt_c_m_REV-SPONT</v>
      </c>
    </row>
    <row r="2280" spans="6:17" hidden="1" x14ac:dyDescent="0.2">
      <c r="F2280" t="s">
        <v>8031</v>
      </c>
      <c r="G2280">
        <f>_xlfn.XLOOKUP(SUBSTITUTE(Table6[[#This Row],[rxn]],"'",""),Table1[rxnid2],Table1[kapp (1/h)],MEDIAN(Table1[kapp (1/h)]))</f>
        <v>24803.684102600713</v>
      </c>
      <c r="P2280" t="s">
        <v>4157</v>
      </c>
      <c r="Q2280" t="str">
        <f>SUBSTITUTE(Table3[[#This Row],[Column1]],"'","")</f>
        <v>RXN-IBUTOHt_c_e_FWD-SPONT</v>
      </c>
    </row>
    <row r="2281" spans="6:17" hidden="1" x14ac:dyDescent="0.2">
      <c r="F2281" t="s">
        <v>8032</v>
      </c>
      <c r="G2281">
        <f>_xlfn.XLOOKUP(SUBSTITUTE(Table6[[#This Row],[rxn]],"'",""),Table1[rxnid2],Table1[kapp (1/h)],MEDIAN(Table1[kapp (1/h)]))</f>
        <v>24803.684102600713</v>
      </c>
      <c r="P2281" t="s">
        <v>4158</v>
      </c>
      <c r="Q2281" t="str">
        <f>SUBSTITUTE(Table3[[#This Row],[Column1]],"'","")</f>
        <v>RXN-IBUTOHt_c_e_REV-SPONT</v>
      </c>
    </row>
    <row r="2282" spans="6:17" hidden="1" x14ac:dyDescent="0.2">
      <c r="F2282" t="s">
        <v>8033</v>
      </c>
      <c r="G2282">
        <f>_xlfn.XLOOKUP(SUBSTITUTE(Table6[[#This Row],[rxn]],"'",""),Table1[rxnid2],Table1[kapp (1/h)],MEDIAN(Table1[kapp (1/h)]))</f>
        <v>24803.684102600713</v>
      </c>
      <c r="P2282" t="s">
        <v>4159</v>
      </c>
      <c r="Q2282" t="str">
        <f>SUBSTITUTE(Table3[[#This Row],[Column1]],"'","")</f>
        <v>RXN-IBUTOHt_c_m_FWD-SPONT</v>
      </c>
    </row>
    <row r="2283" spans="6:17" hidden="1" x14ac:dyDescent="0.2">
      <c r="F2283" t="s">
        <v>8034</v>
      </c>
      <c r="G2283">
        <f>_xlfn.XLOOKUP(SUBSTITUTE(Table6[[#This Row],[rxn]],"'",""),Table1[rxnid2],Table1[kapp (1/h)],MEDIAN(Table1[kapp (1/h)]))</f>
        <v>24803.684102600713</v>
      </c>
      <c r="P2283" t="s">
        <v>4160</v>
      </c>
      <c r="Q2283" t="str">
        <f>SUBSTITUTE(Table3[[#This Row],[Column1]],"'","")</f>
        <v>RXN-IBUTOHt_c_m_REV-SPONT</v>
      </c>
    </row>
    <row r="2284" spans="6:17" hidden="1" x14ac:dyDescent="0.2">
      <c r="F2284" t="s">
        <v>8035</v>
      </c>
      <c r="G2284">
        <f>_xlfn.XLOOKUP(SUBSTITUTE(Table6[[#This Row],[rxn]],"'",""),Table1[rxnid2],Table1[kapp (1/h)],MEDIAN(Table1[kapp (1/h)]))</f>
        <v>24803.684102600713</v>
      </c>
      <c r="P2284" t="s">
        <v>4161</v>
      </c>
      <c r="Q2284" t="str">
        <f>SUBSTITUTE(Table3[[#This Row],[Column1]],"'","")</f>
        <v>RXN-PHCHGS_m_FWD-SPONT</v>
      </c>
    </row>
    <row r="2285" spans="6:17" hidden="1" x14ac:dyDescent="0.2">
      <c r="F2285" t="s">
        <v>8036</v>
      </c>
      <c r="G2285">
        <f>_xlfn.XLOOKUP(SUBSTITUTE(Table6[[#This Row],[rxn]],"'",""),Table1[rxnid2],Table1[kapp (1/h)],MEDIAN(Table1[kapp (1/h)]))</f>
        <v>24803.684102600713</v>
      </c>
      <c r="P2285" t="s">
        <v>4162</v>
      </c>
      <c r="Q2285" t="str">
        <f>SUBSTITUTE(Table3[[#This Row],[Column1]],"'","")</f>
        <v>RXN-AOBUTDs_c_FWD-UNKNOWN</v>
      </c>
    </row>
    <row r="2286" spans="6:17" hidden="1" x14ac:dyDescent="0.2">
      <c r="F2286" t="s">
        <v>8037</v>
      </c>
      <c r="G2286">
        <f>_xlfn.XLOOKUP(SUBSTITUTE(Table6[[#This Row],[rxn]],"'",""),Table1[rxnid2],Table1[kapp (1/h)],MEDIAN(Table1[kapp (1/h)]))</f>
        <v>24803.684102600713</v>
      </c>
      <c r="P2286" t="s">
        <v>4163</v>
      </c>
      <c r="Q2286" t="str">
        <f>SUBSTITUTE(Table3[[#This Row],[Column1]],"'","")</f>
        <v>RXN-ALAt_c_m_FWD-SPONT</v>
      </c>
    </row>
    <row r="2287" spans="6:17" hidden="1" x14ac:dyDescent="0.2">
      <c r="F2287" t="s">
        <v>8038</v>
      </c>
      <c r="G2287">
        <f>_xlfn.XLOOKUP(SUBSTITUTE(Table6[[#This Row],[rxn]],"'",""),Table1[rxnid2],Table1[kapp (1/h)],MEDIAN(Table1[kapp (1/h)]))</f>
        <v>24803.684102600713</v>
      </c>
      <c r="P2287" t="s">
        <v>4164</v>
      </c>
      <c r="Q2287" t="str">
        <f>SUBSTITUTE(Table3[[#This Row],[Column1]],"'","")</f>
        <v>RXN-ABTt_c_e_FWD-SPONT</v>
      </c>
    </row>
    <row r="2288" spans="6:17" hidden="1" x14ac:dyDescent="0.2">
      <c r="F2288" t="s">
        <v>8039</v>
      </c>
      <c r="G2288">
        <f>_xlfn.XLOOKUP(SUBSTITUTE(Table6[[#This Row],[rxn]],"'",""),Table1[rxnid2],Table1[kapp (1/h)],MEDIAN(Table1[kapp (1/h)]))</f>
        <v>24803.684102600713</v>
      </c>
      <c r="P2288" t="s">
        <v>4165</v>
      </c>
      <c r="Q2288" t="str">
        <f>SUBSTITUTE(Table3[[#This Row],[Column1]],"'","")</f>
        <v>RXN-ABTt_c_e_REV-SPONT</v>
      </c>
    </row>
    <row r="2289" spans="6:17" hidden="1" x14ac:dyDescent="0.2">
      <c r="F2289" t="s">
        <v>8040</v>
      </c>
      <c r="G2289">
        <f>_xlfn.XLOOKUP(SUBSTITUTE(Table6[[#This Row],[rxn]],"'",""),Table1[rxnid2],Table1[kapp (1/h)],MEDIAN(Table1[kapp (1/h)]))</f>
        <v>24803.684102600713</v>
      </c>
      <c r="P2289" t="s">
        <v>4166</v>
      </c>
      <c r="Q2289" t="str">
        <f>SUBSTITUTE(Table3[[#This Row],[Column1]],"'","")</f>
        <v>RXN-ARABLt_c_FWD-YDR342C</v>
      </c>
    </row>
    <row r="2290" spans="6:17" hidden="1" x14ac:dyDescent="0.2">
      <c r="F2290" t="s">
        <v>8041</v>
      </c>
      <c r="G2290">
        <f>_xlfn.XLOOKUP(SUBSTITUTE(Table6[[#This Row],[rxn]],"'",""),Table1[rxnid2],Table1[kapp (1/h)],MEDIAN(Table1[kapp (1/h)]))</f>
        <v>24803.684102600713</v>
      </c>
      <c r="P2290" t="s">
        <v>4167</v>
      </c>
      <c r="Q2290" t="str">
        <f>SUBSTITUTE(Table3[[#This Row],[Column1]],"'","")</f>
        <v>RXN-ARABLt_c_REV-YDR342C</v>
      </c>
    </row>
    <row r="2291" spans="6:17" hidden="1" x14ac:dyDescent="0.2">
      <c r="F2291" t="s">
        <v>8042</v>
      </c>
      <c r="G2291">
        <f>_xlfn.XLOOKUP(SUBSTITUTE(Table6[[#This Row],[rxn]],"'",""),Table1[rxnid2],Table1[kapp (1/h)],MEDIAN(Table1[kapp (1/h)]))</f>
        <v>24803.684102600713</v>
      </c>
      <c r="P2291" t="s">
        <v>4168</v>
      </c>
      <c r="Q2291" t="str">
        <f>SUBSTITUTE(Table3[[#This Row],[Column1]],"'","")</f>
        <v>RXN-ARABLt_c_FWD-YHR092C</v>
      </c>
    </row>
    <row r="2292" spans="6:17" hidden="1" x14ac:dyDescent="0.2">
      <c r="F2292" t="s">
        <v>8043</v>
      </c>
      <c r="G2292">
        <f>_xlfn.XLOOKUP(SUBSTITUTE(Table6[[#This Row],[rxn]],"'",""),Table1[rxnid2],Table1[kapp (1/h)],MEDIAN(Table1[kapp (1/h)]))</f>
        <v>24803.684102600713</v>
      </c>
      <c r="P2292" t="s">
        <v>4169</v>
      </c>
      <c r="Q2292" t="str">
        <f>SUBSTITUTE(Table3[[#This Row],[Column1]],"'","")</f>
        <v>RXN-ARABLt_c_REV-YHR092C</v>
      </c>
    </row>
    <row r="2293" spans="6:17" hidden="1" x14ac:dyDescent="0.2">
      <c r="F2293" t="s">
        <v>8044</v>
      </c>
      <c r="G2293">
        <f>_xlfn.XLOOKUP(SUBSTITUTE(Table6[[#This Row],[rxn]],"'",""),Table1[rxnid2],Table1[kapp (1/h)],MEDIAN(Table1[kapp (1/h)]))</f>
        <v>24803.684102600713</v>
      </c>
      <c r="P2293" t="s">
        <v>4170</v>
      </c>
      <c r="Q2293" t="str">
        <f>SUBSTITUTE(Table3[[#This Row],[Column1]],"'","")</f>
        <v>RXN-CRNt_c_m_FWD-YOR100C</v>
      </c>
    </row>
    <row r="2294" spans="6:17" hidden="1" x14ac:dyDescent="0.2">
      <c r="F2294" t="s">
        <v>8045</v>
      </c>
      <c r="G2294">
        <f>_xlfn.XLOOKUP(SUBSTITUTE(Table6[[#This Row],[rxn]],"'",""),Table1[rxnid2],Table1[kapp (1/h)],MEDIAN(Table1[kapp (1/h)]))</f>
        <v>24803.684102600713</v>
      </c>
      <c r="P2294" t="s">
        <v>4171</v>
      </c>
      <c r="Q2294" t="str">
        <f>SUBSTITUTE(Table3[[#This Row],[Column1]],"'","")</f>
        <v>RXN-E4HGLUt_c_m_FWD-SPONT</v>
      </c>
    </row>
    <row r="2295" spans="6:17" hidden="1" x14ac:dyDescent="0.2">
      <c r="F2295" t="s">
        <v>8046</v>
      </c>
      <c r="G2295">
        <f>_xlfn.XLOOKUP(SUBSTITUTE(Table6[[#This Row],[rxn]],"'",""),Table1[rxnid2],Table1[kapp (1/h)],MEDIAN(Table1[kapp (1/h)]))</f>
        <v>24803.684102600713</v>
      </c>
      <c r="P2295" t="s">
        <v>4172</v>
      </c>
      <c r="Q2295" t="str">
        <f>SUBSTITUTE(Table3[[#This Row],[Column1]],"'","")</f>
        <v>RXN-E4HGLUt_c_m_REV-SPONT</v>
      </c>
    </row>
    <row r="2296" spans="6:17" hidden="1" x14ac:dyDescent="0.2">
      <c r="F2296" t="s">
        <v>8047</v>
      </c>
      <c r="G2296">
        <f>_xlfn.XLOOKUP(SUBSTITUTE(Table6[[#This Row],[rxn]],"'",""),Table1[rxnid2],Table1[kapp (1/h)],MEDIAN(Table1[kapp (1/h)]))</f>
        <v>24803.684102600713</v>
      </c>
      <c r="P2296" t="s">
        <v>4173</v>
      </c>
      <c r="Q2296" t="str">
        <f>SUBSTITUTE(Table3[[#This Row],[Column1]],"'","")</f>
        <v>RXN-E4HGLUt_c_x_FWD-SPONT</v>
      </c>
    </row>
    <row r="2297" spans="6:17" hidden="1" x14ac:dyDescent="0.2">
      <c r="F2297" t="s">
        <v>8048</v>
      </c>
      <c r="G2297">
        <f>_xlfn.XLOOKUP(SUBSTITUTE(Table6[[#This Row],[rxn]],"'",""),Table1[rxnid2],Table1[kapp (1/h)],MEDIAN(Table1[kapp (1/h)]))</f>
        <v>24803.684102600713</v>
      </c>
      <c r="P2297" t="s">
        <v>4174</v>
      </c>
      <c r="Q2297" t="str">
        <f>SUBSTITUTE(Table3[[#This Row],[Column1]],"'","")</f>
        <v>RXN-E4HGLUt_c_x_REV-SPONT</v>
      </c>
    </row>
    <row r="2298" spans="6:17" hidden="1" x14ac:dyDescent="0.2">
      <c r="F2298" t="s">
        <v>8049</v>
      </c>
      <c r="G2298">
        <f>_xlfn.XLOOKUP(SUBSTITUTE(Table6[[#This Row],[rxn]],"'",""),Table1[rxnid2],Table1[kapp (1/h)],MEDIAN(Table1[kapp (1/h)]))</f>
        <v>24803.684102600713</v>
      </c>
      <c r="P2298" t="s">
        <v>4175</v>
      </c>
      <c r="Q2298" t="str">
        <f>SUBSTITUTE(Table3[[#This Row],[Column1]],"'","")</f>
        <v>RXN-G5SADr_c_FWD-UNKNOWN</v>
      </c>
    </row>
    <row r="2299" spans="6:17" hidden="1" x14ac:dyDescent="0.2">
      <c r="F2299" t="s">
        <v>8050</v>
      </c>
      <c r="G2299">
        <f>_xlfn.XLOOKUP(SUBSTITUTE(Table6[[#This Row],[rxn]],"'",""),Table1[rxnid2],Table1[kapp (1/h)],MEDIAN(Table1[kapp (1/h)]))</f>
        <v>24803.684102600713</v>
      </c>
      <c r="P2299" t="s">
        <v>4176</v>
      </c>
      <c r="Q2299" t="str">
        <f>SUBSTITUTE(Table3[[#This Row],[Column1]],"'","")</f>
        <v>RXN-G5SADr_c_REV-UNKNOWN</v>
      </c>
    </row>
    <row r="2300" spans="6:17" hidden="1" x14ac:dyDescent="0.2">
      <c r="F2300" t="s">
        <v>8051</v>
      </c>
      <c r="G2300">
        <f>_xlfn.XLOOKUP(SUBSTITUTE(Table6[[#This Row],[rxn]],"'",""),Table1[rxnid2],Table1[kapp (1/h)],MEDIAN(Table1[kapp (1/h)]))</f>
        <v>24803.684102600713</v>
      </c>
      <c r="P2300" t="s">
        <v>4177</v>
      </c>
      <c r="Q2300" t="str">
        <f>SUBSTITUTE(Table3[[#This Row],[Column1]],"'","")</f>
        <v>RXN-GLUt_c_n_FWD-SPONT</v>
      </c>
    </row>
    <row r="2301" spans="6:17" hidden="1" x14ac:dyDescent="0.2">
      <c r="F2301" t="s">
        <v>8052</v>
      </c>
      <c r="G2301">
        <f>_xlfn.XLOOKUP(SUBSTITUTE(Table6[[#This Row],[rxn]],"'",""),Table1[rxnid2],Table1[kapp (1/h)],MEDIAN(Table1[kapp (1/h)]))</f>
        <v>24803.684102600713</v>
      </c>
      <c r="P2301" t="s">
        <v>4178</v>
      </c>
      <c r="Q2301" t="str">
        <f>SUBSTITUTE(Table3[[#This Row],[Column1]],"'","")</f>
        <v>RXN-GLUt_c_n_REV-SPONT</v>
      </c>
    </row>
    <row r="2302" spans="6:17" hidden="1" x14ac:dyDescent="0.2">
      <c r="F2302" t="s">
        <v>8053</v>
      </c>
      <c r="G2302">
        <f>_xlfn.XLOOKUP(SUBSTITUTE(Table6[[#This Row],[rxn]],"'",""),Table1[rxnid2],Table1[kapp (1/h)],MEDIAN(Table1[kapp (1/h)]))</f>
        <v>24803.684102600713</v>
      </c>
      <c r="P2302" t="s">
        <v>4179</v>
      </c>
      <c r="Q2302" t="str">
        <f>SUBSTITUTE(Table3[[#This Row],[Column1]],"'","")</f>
        <v>RXN-GLNt_c_n_FWD-SPONT</v>
      </c>
    </row>
    <row r="2303" spans="6:17" hidden="1" x14ac:dyDescent="0.2">
      <c r="F2303" t="s">
        <v>8054</v>
      </c>
      <c r="G2303">
        <f>_xlfn.XLOOKUP(SUBSTITUTE(Table6[[#This Row],[rxn]],"'",""),Table1[rxnid2],Table1[kapp (1/h)],MEDIAN(Table1[kapp (1/h)]))</f>
        <v>24803.684102600713</v>
      </c>
      <c r="P2303" t="s">
        <v>4180</v>
      </c>
      <c r="Q2303" t="str">
        <f>SUBSTITUTE(Table3[[#This Row],[Column1]],"'","")</f>
        <v>RXN-GLNt_c_n_REV-SPONT</v>
      </c>
    </row>
    <row r="2304" spans="6:17" hidden="1" x14ac:dyDescent="0.2">
      <c r="F2304" t="s">
        <v>8055</v>
      </c>
      <c r="G2304">
        <f>_xlfn.XLOOKUP(SUBSTITUTE(Table6[[#This Row],[rxn]],"'",""),Table1[rxnid2],Table1[kapp (1/h)],MEDIAN(Table1[kapp (1/h)]))</f>
        <v>24803.684102600713</v>
      </c>
      <c r="P2304" t="s">
        <v>4181</v>
      </c>
      <c r="Q2304" t="str">
        <f>SUBSTITUTE(Table3[[#This Row],[Column1]],"'","")</f>
        <v>RXN-HOMt_c_e_FWD-SPONT</v>
      </c>
    </row>
    <row r="2305" spans="6:17" hidden="1" x14ac:dyDescent="0.2">
      <c r="F2305" t="s">
        <v>8056</v>
      </c>
      <c r="G2305">
        <f>_xlfn.XLOOKUP(SUBSTITUTE(Table6[[#This Row],[rxn]],"'",""),Table1[rxnid2],Table1[kapp (1/h)],MEDIAN(Table1[kapp (1/h)]))</f>
        <v>24803.684102600713</v>
      </c>
      <c r="P2305" t="s">
        <v>4182</v>
      </c>
      <c r="Q2305" t="str">
        <f>SUBSTITUTE(Table3[[#This Row],[Column1]],"'","")</f>
        <v>RXN-HOMt_c_e_REV-SPONT</v>
      </c>
    </row>
    <row r="2306" spans="6:17" hidden="1" x14ac:dyDescent="0.2">
      <c r="F2306" t="s">
        <v>8057</v>
      </c>
      <c r="G2306">
        <f>_xlfn.XLOOKUP(SUBSTITUTE(Table6[[#This Row],[rxn]],"'",""),Table1[rxnid2],Table1[kapp (1/h)],MEDIAN(Table1[kapp (1/h)]))</f>
        <v>24803.684102600713</v>
      </c>
      <c r="P2306" t="s">
        <v>4183</v>
      </c>
      <c r="Q2306" t="str">
        <f>SUBSTITUTE(Table3[[#This Row],[Column1]],"'","")</f>
        <v>RXN-ILEt_c_m_FWD-SPONT</v>
      </c>
    </row>
    <row r="2307" spans="6:17" hidden="1" x14ac:dyDescent="0.2">
      <c r="F2307" t="s">
        <v>8058</v>
      </c>
      <c r="G2307">
        <f>_xlfn.XLOOKUP(SUBSTITUTE(Table6[[#This Row],[rxn]],"'",""),Table1[rxnid2],Table1[kapp (1/h)],MEDIAN(Table1[kapp (1/h)]))</f>
        <v>24803.684102600713</v>
      </c>
      <c r="P2307" t="s">
        <v>4184</v>
      </c>
      <c r="Q2307" t="str">
        <f>SUBSTITUTE(Table3[[#This Row],[Column1]],"'","")</f>
        <v>RXN-MALt_c_e_FWD-SPONT</v>
      </c>
    </row>
    <row r="2308" spans="6:17" hidden="1" x14ac:dyDescent="0.2">
      <c r="F2308" t="s">
        <v>8059</v>
      </c>
      <c r="G2308">
        <f>_xlfn.XLOOKUP(SUBSTITUTE(Table6[[#This Row],[rxn]],"'",""),Table1[rxnid2],Table1[kapp (1/h)],MEDIAN(Table1[kapp (1/h)]))</f>
        <v>24803.684102600713</v>
      </c>
      <c r="P2308" t="s">
        <v>4185</v>
      </c>
      <c r="Q2308" t="str">
        <f>SUBSTITUTE(Table3[[#This Row],[Column1]],"'","")</f>
        <v>RXN-MALt_c_e_REV-SPONT</v>
      </c>
    </row>
    <row r="2309" spans="6:17" hidden="1" x14ac:dyDescent="0.2">
      <c r="F2309" t="s">
        <v>8060</v>
      </c>
      <c r="G2309">
        <f>_xlfn.XLOOKUP(SUBSTITUTE(Table6[[#This Row],[rxn]],"'",""),Table1[rxnid2],Table1[kapp (1/h)],MEDIAN(Table1[kapp (1/h)]))</f>
        <v>24803.684102600713</v>
      </c>
      <c r="P2309" t="s">
        <v>4186</v>
      </c>
      <c r="Q2309" t="str">
        <f>SUBSTITUTE(Table3[[#This Row],[Column1]],"'","")</f>
        <v>RXN-PROt_c_m_FWD-SPONT</v>
      </c>
    </row>
    <row r="2310" spans="6:17" hidden="1" x14ac:dyDescent="0.2">
      <c r="F2310" t="s">
        <v>8061</v>
      </c>
      <c r="G2310">
        <f>_xlfn.XLOOKUP(SUBSTITUTE(Table6[[#This Row],[rxn]],"'",""),Table1[rxnid2],Table1[kapp (1/h)],MEDIAN(Table1[kapp (1/h)]))</f>
        <v>24803.684102600713</v>
      </c>
      <c r="P2310" t="s">
        <v>4187</v>
      </c>
      <c r="Q2310" t="str">
        <f>SUBSTITUTE(Table3[[#This Row],[Column1]],"'","")</f>
        <v>RXN-PROt_c_m_REV-SPONT</v>
      </c>
    </row>
    <row r="2311" spans="6:17" hidden="1" x14ac:dyDescent="0.2">
      <c r="F2311" t="s">
        <v>8062</v>
      </c>
      <c r="G2311">
        <f>_xlfn.XLOOKUP(SUBSTITUTE(Table6[[#This Row],[rxn]],"'",""),Table1[rxnid2],Table1[kapp (1/h)],MEDIAN(Table1[kapp (1/h)]))</f>
        <v>24803.684102600713</v>
      </c>
      <c r="P2311" t="s">
        <v>4188</v>
      </c>
      <c r="Q2311" t="str">
        <f>SUBSTITUTE(Table3[[#This Row],[Column1]],"'","")</f>
        <v>RXN-SBTLt_c_e_FWD-YEL069C</v>
      </c>
    </row>
    <row r="2312" spans="6:17" hidden="1" x14ac:dyDescent="0.2">
      <c r="F2312" t="s">
        <v>8063</v>
      </c>
      <c r="G2312">
        <f>_xlfn.XLOOKUP(SUBSTITUTE(Table6[[#This Row],[rxn]],"'",""),Table1[rxnid2],Table1[kapp (1/h)],MEDIAN(Table1[kapp (1/h)]))</f>
        <v>24803.684102600713</v>
      </c>
      <c r="P2312" t="s">
        <v>4189</v>
      </c>
      <c r="Q2312" t="str">
        <f>SUBSTITUTE(Table3[[#This Row],[Column1]],"'","")</f>
        <v>RXN-SBTLt_c_e_REV-YEL069C</v>
      </c>
    </row>
    <row r="2313" spans="6:17" hidden="1" x14ac:dyDescent="0.2">
      <c r="F2313" t="s">
        <v>8064</v>
      </c>
      <c r="G2313">
        <f>_xlfn.XLOOKUP(SUBSTITUTE(Table6[[#This Row],[rxn]],"'",""),Table1[rxnid2],Table1[kapp (1/h)],MEDIAN(Table1[kapp (1/h)]))</f>
        <v>24803.684102600713</v>
      </c>
      <c r="P2313" t="s">
        <v>4190</v>
      </c>
      <c r="Q2313" t="str">
        <f>SUBSTITUTE(Table3[[#This Row],[Column1]],"'","")</f>
        <v>RXN-SBTLt_c_e_FWD-YJR158W</v>
      </c>
    </row>
    <row r="2314" spans="6:17" hidden="1" x14ac:dyDescent="0.2">
      <c r="F2314" t="s">
        <v>8065</v>
      </c>
      <c r="G2314">
        <f>_xlfn.XLOOKUP(SUBSTITUTE(Table6[[#This Row],[rxn]],"'",""),Table1[rxnid2],Table1[kapp (1/h)],MEDIAN(Table1[kapp (1/h)]))</f>
        <v>24803.684102600713</v>
      </c>
      <c r="P2314" t="s">
        <v>4191</v>
      </c>
      <c r="Q2314" t="str">
        <f>SUBSTITUTE(Table3[[#This Row],[Column1]],"'","")</f>
        <v>RXN-SBTLt_c_e_REV-YJR158W</v>
      </c>
    </row>
    <row r="2315" spans="6:17" hidden="1" x14ac:dyDescent="0.2">
      <c r="F2315" t="s">
        <v>8066</v>
      </c>
      <c r="G2315">
        <f>_xlfn.XLOOKUP(SUBSTITUTE(Table6[[#This Row],[rxn]],"'",""),Table1[rxnid2],Table1[kapp (1/h)],MEDIAN(Table1[kapp (1/h)]))</f>
        <v>24803.684102600713</v>
      </c>
      <c r="P2315" t="s">
        <v>4192</v>
      </c>
      <c r="Q2315" t="str">
        <f>SUBSTITUTE(Table3[[#This Row],[Column1]],"'","")</f>
        <v>RXN-SBTLt_c_e_FWD-YDL245C</v>
      </c>
    </row>
    <row r="2316" spans="6:17" hidden="1" x14ac:dyDescent="0.2">
      <c r="F2316" t="s">
        <v>8067</v>
      </c>
      <c r="G2316">
        <f>_xlfn.XLOOKUP(SUBSTITUTE(Table6[[#This Row],[rxn]],"'",""),Table1[rxnid2],Table1[kapp (1/h)],MEDIAN(Table1[kapp (1/h)]))</f>
        <v>24803.684102600713</v>
      </c>
      <c r="P2316" t="s">
        <v>4193</v>
      </c>
      <c r="Q2316" t="str">
        <f>SUBSTITUTE(Table3[[#This Row],[Column1]],"'","")</f>
        <v>RXN-SBTLt_c_e_REV-YDL245C</v>
      </c>
    </row>
    <row r="2317" spans="6:17" hidden="1" x14ac:dyDescent="0.2">
      <c r="F2317" t="s">
        <v>8068</v>
      </c>
      <c r="G2317">
        <f>_xlfn.XLOOKUP(SUBSTITUTE(Table6[[#This Row],[rxn]],"'",""),Table1[rxnid2],Table1[kapp (1/h)],MEDIAN(Table1[kapp (1/h)]))</f>
        <v>24803.684102600713</v>
      </c>
      <c r="P2317" t="s">
        <v>4194</v>
      </c>
      <c r="Q2317" t="str">
        <f>SUBSTITUTE(Table3[[#This Row],[Column1]],"'","")</f>
        <v>RXN-SBTLt_c_e_FWD-YNR072W</v>
      </c>
    </row>
    <row r="2318" spans="6:17" hidden="1" x14ac:dyDescent="0.2">
      <c r="F2318" t="s">
        <v>8069</v>
      </c>
      <c r="G2318">
        <f>_xlfn.XLOOKUP(SUBSTITUTE(Table6[[#This Row],[rxn]],"'",""),Table1[rxnid2],Table1[kapp (1/h)],MEDIAN(Table1[kapp (1/h)]))</f>
        <v>24803.684102600713</v>
      </c>
      <c r="P2318" t="s">
        <v>4195</v>
      </c>
      <c r="Q2318" t="str">
        <f>SUBSTITUTE(Table3[[#This Row],[Column1]],"'","")</f>
        <v>RXN-SBTLt_c_e_REV-YNR072W</v>
      </c>
    </row>
    <row r="2319" spans="6:17" hidden="1" x14ac:dyDescent="0.2">
      <c r="F2319" t="s">
        <v>8070</v>
      </c>
      <c r="G2319">
        <f>_xlfn.XLOOKUP(SUBSTITUTE(Table6[[#This Row],[rxn]],"'",""),Table1[rxnid2],Table1[kapp (1/h)],MEDIAN(Table1[kapp (1/h)]))</f>
        <v>24803.684102600713</v>
      </c>
      <c r="P2319" t="s">
        <v>4196</v>
      </c>
      <c r="Q2319" t="str">
        <f>SUBSTITUTE(Table3[[#This Row],[Column1]],"'","")</f>
        <v>RXN-SRBt_c_e_FWD-YOL156W</v>
      </c>
    </row>
    <row r="2320" spans="6:17" hidden="1" x14ac:dyDescent="0.2">
      <c r="F2320" t="s">
        <v>8071</v>
      </c>
      <c r="G2320">
        <f>_xlfn.XLOOKUP(SUBSTITUTE(Table6[[#This Row],[rxn]],"'",""),Table1[rxnid2],Table1[kapp (1/h)],MEDIAN(Table1[kapp (1/h)]))</f>
        <v>24803.684102600713</v>
      </c>
      <c r="P2320" t="s">
        <v>4197</v>
      </c>
      <c r="Q2320" t="str">
        <f>SUBSTITUTE(Table3[[#This Row],[Column1]],"'","")</f>
        <v>RXN-SRBt_c_e_REV-YOL156W</v>
      </c>
    </row>
    <row r="2321" spans="6:17" hidden="1" x14ac:dyDescent="0.2">
      <c r="F2321" t="s">
        <v>8072</v>
      </c>
      <c r="G2321">
        <f>_xlfn.XLOOKUP(SUBSTITUTE(Table6[[#This Row],[rxn]],"'",""),Table1[rxnid2],Table1[kapp (1/h)],MEDIAN(Table1[kapp (1/h)]))</f>
        <v>24803.684102600713</v>
      </c>
      <c r="P2321" t="s">
        <v>4198</v>
      </c>
      <c r="Q2321" t="str">
        <f>SUBSTITUTE(Table3[[#This Row],[Column1]],"'","")</f>
        <v>RXN-SRBt_c_e_FWD-YEL069C</v>
      </c>
    </row>
    <row r="2322" spans="6:17" hidden="1" x14ac:dyDescent="0.2">
      <c r="F2322" t="s">
        <v>8073</v>
      </c>
      <c r="G2322">
        <f>_xlfn.XLOOKUP(SUBSTITUTE(Table6[[#This Row],[rxn]],"'",""),Table1[rxnid2],Table1[kapp (1/h)],MEDIAN(Table1[kapp (1/h)]))</f>
        <v>24803.684102600713</v>
      </c>
      <c r="P2322" t="s">
        <v>4199</v>
      </c>
      <c r="Q2322" t="str">
        <f>SUBSTITUTE(Table3[[#This Row],[Column1]],"'","")</f>
        <v>RXN-SRBt_c_e_REV-YEL069C</v>
      </c>
    </row>
    <row r="2323" spans="6:17" hidden="1" x14ac:dyDescent="0.2">
      <c r="F2323" t="s">
        <v>8074</v>
      </c>
      <c r="G2323">
        <f>_xlfn.XLOOKUP(SUBSTITUTE(Table6[[#This Row],[rxn]],"'",""),Table1[rxnid2],Table1[kapp (1/h)],MEDIAN(Table1[kapp (1/h)]))</f>
        <v>24803.684102600713</v>
      </c>
      <c r="P2323" t="s">
        <v>4200</v>
      </c>
      <c r="Q2323" t="str">
        <f>SUBSTITUTE(Table3[[#This Row],[Column1]],"'","")</f>
        <v>RXN-SRBt_c_e_FWD-YDR342C</v>
      </c>
    </row>
    <row r="2324" spans="6:17" hidden="1" x14ac:dyDescent="0.2">
      <c r="F2324" t="s">
        <v>8075</v>
      </c>
      <c r="G2324">
        <f>_xlfn.XLOOKUP(SUBSTITUTE(Table6[[#This Row],[rxn]],"'",""),Table1[rxnid2],Table1[kapp (1/h)],MEDIAN(Table1[kapp (1/h)]))</f>
        <v>24803.684102600713</v>
      </c>
      <c r="P2324" t="s">
        <v>4201</v>
      </c>
      <c r="Q2324" t="str">
        <f>SUBSTITUTE(Table3[[#This Row],[Column1]],"'","")</f>
        <v>RXN-SRBt_c_e_REV-YDR342C</v>
      </c>
    </row>
    <row r="2325" spans="6:17" hidden="1" x14ac:dyDescent="0.2">
      <c r="F2325" t="s">
        <v>8076</v>
      </c>
      <c r="G2325">
        <f>_xlfn.XLOOKUP(SUBSTITUTE(Table6[[#This Row],[rxn]],"'",""),Table1[rxnid2],Table1[kapp (1/h)],MEDIAN(Table1[kapp (1/h)]))</f>
        <v>24803.684102600713</v>
      </c>
      <c r="P2325" t="s">
        <v>4202</v>
      </c>
      <c r="Q2325" t="str">
        <f>SUBSTITUTE(Table3[[#This Row],[Column1]],"'","")</f>
        <v>RXN-SRBt_c_e_FWD-YNR072W</v>
      </c>
    </row>
    <row r="2326" spans="6:17" hidden="1" x14ac:dyDescent="0.2">
      <c r="F2326" t="s">
        <v>8077</v>
      </c>
      <c r="G2326">
        <f>_xlfn.XLOOKUP(SUBSTITUTE(Table6[[#This Row],[rxn]],"'",""),Table1[rxnid2],Table1[kapp (1/h)],MEDIAN(Table1[kapp (1/h)]))</f>
        <v>24803.684102600713</v>
      </c>
      <c r="P2326" t="s">
        <v>4203</v>
      </c>
      <c r="Q2326" t="str">
        <f>SUBSTITUTE(Table3[[#This Row],[Column1]],"'","")</f>
        <v>RXN-SRBt_c_e_REV-YNR072W</v>
      </c>
    </row>
    <row r="2327" spans="6:17" hidden="1" x14ac:dyDescent="0.2">
      <c r="F2327" t="s">
        <v>8078</v>
      </c>
      <c r="G2327">
        <f>_xlfn.XLOOKUP(SUBSTITUTE(Table6[[#This Row],[rxn]],"'",""),Table1[rxnid2],Table1[kapp (1/h)],MEDIAN(Table1[kapp (1/h)]))</f>
        <v>24803.684102600713</v>
      </c>
      <c r="P2327" t="s">
        <v>4204</v>
      </c>
      <c r="Q2327" t="str">
        <f>SUBSTITUTE(Table3[[#This Row],[Column1]],"'","")</f>
        <v>RXN-SRBt_c_e_FWD-YDR343C</v>
      </c>
    </row>
    <row r="2328" spans="6:17" hidden="1" x14ac:dyDescent="0.2">
      <c r="F2328" t="s">
        <v>8079</v>
      </c>
      <c r="G2328">
        <f>_xlfn.XLOOKUP(SUBSTITUTE(Table6[[#This Row],[rxn]],"'",""),Table1[rxnid2],Table1[kapp (1/h)],MEDIAN(Table1[kapp (1/h)]))</f>
        <v>24803.684102600713</v>
      </c>
      <c r="P2328" t="s">
        <v>4205</v>
      </c>
      <c r="Q2328" t="str">
        <f>SUBSTITUTE(Table3[[#This Row],[Column1]],"'","")</f>
        <v>RXN-SRBt_c_e_REV-YDR343C</v>
      </c>
    </row>
    <row r="2329" spans="6:17" hidden="1" x14ac:dyDescent="0.2">
      <c r="F2329" t="s">
        <v>8080</v>
      </c>
      <c r="G2329">
        <f>_xlfn.XLOOKUP(SUBSTITUTE(Table6[[#This Row],[rxn]],"'",""),Table1[rxnid2],Table1[kapp (1/h)],MEDIAN(Table1[kapp (1/h)]))</f>
        <v>24803.684102600713</v>
      </c>
      <c r="P2329" t="s">
        <v>4206</v>
      </c>
      <c r="Q2329" t="str">
        <f>SUBSTITUTE(Table3[[#This Row],[Column1]],"'","")</f>
        <v>RXN-SRBt_c_e_FWD-YJR158W</v>
      </c>
    </row>
    <row r="2330" spans="6:17" hidden="1" x14ac:dyDescent="0.2">
      <c r="F2330" t="s">
        <v>8081</v>
      </c>
      <c r="G2330">
        <f>_xlfn.XLOOKUP(SUBSTITUTE(Table6[[#This Row],[rxn]],"'",""),Table1[rxnid2],Table1[kapp (1/h)],MEDIAN(Table1[kapp (1/h)]))</f>
        <v>24803.684102600713</v>
      </c>
      <c r="P2330" t="s">
        <v>4207</v>
      </c>
      <c r="Q2330" t="str">
        <f>SUBSTITUTE(Table3[[#This Row],[Column1]],"'","")</f>
        <v>RXN-SRBt_c_e_REV-YJR158W</v>
      </c>
    </row>
    <row r="2331" spans="6:17" hidden="1" x14ac:dyDescent="0.2">
      <c r="F2331" t="s">
        <v>8082</v>
      </c>
      <c r="G2331">
        <f>_xlfn.XLOOKUP(SUBSTITUTE(Table6[[#This Row],[rxn]],"'",""),Table1[rxnid2],Table1[kapp (1/h)],MEDIAN(Table1[kapp (1/h)]))</f>
        <v>24803.684102600713</v>
      </c>
      <c r="P2331" t="s">
        <v>4208</v>
      </c>
      <c r="Q2331" t="str">
        <f>SUBSTITUTE(Table3[[#This Row],[Column1]],"'","")</f>
        <v>RXN-SRBt_c_e_FWD-YHR092C</v>
      </c>
    </row>
    <row r="2332" spans="6:17" hidden="1" x14ac:dyDescent="0.2">
      <c r="F2332" t="s">
        <v>8083</v>
      </c>
      <c r="G2332">
        <f>_xlfn.XLOOKUP(SUBSTITUTE(Table6[[#This Row],[rxn]],"'",""),Table1[rxnid2],Table1[kapp (1/h)],MEDIAN(Table1[kapp (1/h)]))</f>
        <v>24803.684102600713</v>
      </c>
      <c r="P2332" t="s">
        <v>4209</v>
      </c>
      <c r="Q2332" t="str">
        <f>SUBSTITUTE(Table3[[#This Row],[Column1]],"'","")</f>
        <v>RXN-SRBt_c_e_REV-YHR092C</v>
      </c>
    </row>
    <row r="2333" spans="6:17" hidden="1" x14ac:dyDescent="0.2">
      <c r="F2333" t="s">
        <v>8084</v>
      </c>
      <c r="G2333">
        <f>_xlfn.XLOOKUP(SUBSTITUTE(Table6[[#This Row],[rxn]],"'",""),Table1[rxnid2],Table1[kapp (1/h)],MEDIAN(Table1[kapp (1/h)]))</f>
        <v>24803.684102600713</v>
      </c>
      <c r="P2333" t="s">
        <v>4210</v>
      </c>
      <c r="Q2333" t="str">
        <f>SUBSTITUTE(Table3[[#This Row],[Column1]],"'","")</f>
        <v>RXN-SRBt_c_e_FWD-YDR345C</v>
      </c>
    </row>
    <row r="2334" spans="6:17" hidden="1" x14ac:dyDescent="0.2">
      <c r="F2334" t="s">
        <v>8085</v>
      </c>
      <c r="G2334">
        <f>_xlfn.XLOOKUP(SUBSTITUTE(Table6[[#This Row],[rxn]],"'",""),Table1[rxnid2],Table1[kapp (1/h)],MEDIAN(Table1[kapp (1/h)]))</f>
        <v>24803.684102600713</v>
      </c>
      <c r="P2334" t="s">
        <v>4211</v>
      </c>
      <c r="Q2334" t="str">
        <f>SUBSTITUTE(Table3[[#This Row],[Column1]],"'","")</f>
        <v>RXN-SRBt_c_e_REV-YDR345C</v>
      </c>
    </row>
    <row r="2335" spans="6:17" hidden="1" x14ac:dyDescent="0.2">
      <c r="F2335" t="s">
        <v>8086</v>
      </c>
      <c r="G2335">
        <f>_xlfn.XLOOKUP(SUBSTITUTE(Table6[[#This Row],[rxn]],"'",""),Table1[rxnid2],Table1[kapp (1/h)],MEDIAN(Table1[kapp (1/h)]))</f>
        <v>24803.684102600713</v>
      </c>
      <c r="P2335" t="s">
        <v>4212</v>
      </c>
      <c r="Q2335" t="str">
        <f>SUBSTITUTE(Table3[[#This Row],[Column1]],"'","")</f>
        <v>RXN-SRBt_c_e_FWD-YJL214W</v>
      </c>
    </row>
    <row r="2336" spans="6:17" hidden="1" x14ac:dyDescent="0.2">
      <c r="F2336" t="s">
        <v>8087</v>
      </c>
      <c r="G2336">
        <f>_xlfn.XLOOKUP(SUBSTITUTE(Table6[[#This Row],[rxn]],"'",""),Table1[rxnid2],Table1[kapp (1/h)],MEDIAN(Table1[kapp (1/h)]))</f>
        <v>24803.684102600713</v>
      </c>
      <c r="P2336" t="s">
        <v>4213</v>
      </c>
      <c r="Q2336" t="str">
        <f>SUBSTITUTE(Table3[[#This Row],[Column1]],"'","")</f>
        <v>RXN-SRBt_c_e_REV-YJL214W</v>
      </c>
    </row>
    <row r="2337" spans="6:17" hidden="1" x14ac:dyDescent="0.2">
      <c r="F2337" t="s">
        <v>8088</v>
      </c>
      <c r="G2337">
        <f>_xlfn.XLOOKUP(SUBSTITUTE(Table6[[#This Row],[rxn]],"'",""),Table1[rxnid2],Table1[kapp (1/h)],MEDIAN(Table1[kapp (1/h)]))</f>
        <v>24803.684102600713</v>
      </c>
      <c r="P2337" t="s">
        <v>4214</v>
      </c>
      <c r="Q2337" t="str">
        <f>SUBSTITUTE(Table3[[#This Row],[Column1]],"'","")</f>
        <v>RXN-SRBt_c_e_FWD-YMR011W</v>
      </c>
    </row>
    <row r="2338" spans="6:17" hidden="1" x14ac:dyDescent="0.2">
      <c r="F2338" t="s">
        <v>8089</v>
      </c>
      <c r="G2338">
        <f>_xlfn.XLOOKUP(SUBSTITUTE(Table6[[#This Row],[rxn]],"'",""),Table1[rxnid2],Table1[kapp (1/h)],MEDIAN(Table1[kapp (1/h)]))</f>
        <v>24803.684102600713</v>
      </c>
      <c r="P2338" t="s">
        <v>4215</v>
      </c>
      <c r="Q2338" t="str">
        <f>SUBSTITUTE(Table3[[#This Row],[Column1]],"'","")</f>
        <v>RXN-SRBt_c_e_REV-YMR011W</v>
      </c>
    </row>
    <row r="2339" spans="6:17" hidden="1" x14ac:dyDescent="0.2">
      <c r="F2339" t="s">
        <v>8090</v>
      </c>
      <c r="G2339">
        <f>_xlfn.XLOOKUP(SUBSTITUTE(Table6[[#This Row],[rxn]],"'",""),Table1[rxnid2],Table1[kapp (1/h)],MEDIAN(Table1[kapp (1/h)]))</f>
        <v>24803.684102600713</v>
      </c>
      <c r="P2339" t="s">
        <v>4216</v>
      </c>
      <c r="Q2339" t="str">
        <f>SUBSTITUTE(Table3[[#This Row],[Column1]],"'","")</f>
        <v>RXN-SRBt_c_e_FWD-YHR094C</v>
      </c>
    </row>
    <row r="2340" spans="6:17" hidden="1" x14ac:dyDescent="0.2">
      <c r="F2340" t="s">
        <v>8091</v>
      </c>
      <c r="G2340">
        <f>_xlfn.XLOOKUP(SUBSTITUTE(Table6[[#This Row],[rxn]],"'",""),Table1[rxnid2],Table1[kapp (1/h)],MEDIAN(Table1[kapp (1/h)]))</f>
        <v>24803.684102600713</v>
      </c>
      <c r="P2340" t="s">
        <v>4217</v>
      </c>
      <c r="Q2340" t="str">
        <f>SUBSTITUTE(Table3[[#This Row],[Column1]],"'","")</f>
        <v>RXN-SRBt_c_e_REV-YHR094C</v>
      </c>
    </row>
    <row r="2341" spans="6:17" hidden="1" x14ac:dyDescent="0.2">
      <c r="F2341" t="s">
        <v>8092</v>
      </c>
      <c r="G2341">
        <f>_xlfn.XLOOKUP(SUBSTITUTE(Table6[[#This Row],[rxn]],"'",""),Table1[rxnid2],Table1[kapp (1/h)],MEDIAN(Table1[kapp (1/h)]))</f>
        <v>24803.684102600713</v>
      </c>
      <c r="P2341" t="s">
        <v>4218</v>
      </c>
      <c r="Q2341" t="str">
        <f>SUBSTITUTE(Table3[[#This Row],[Column1]],"'","")</f>
        <v>RXN-SRBt_c_e_FWD-YFL011W</v>
      </c>
    </row>
    <row r="2342" spans="6:17" hidden="1" x14ac:dyDescent="0.2">
      <c r="F2342" t="s">
        <v>8093</v>
      </c>
      <c r="G2342">
        <f>_xlfn.XLOOKUP(SUBSTITUTE(Table6[[#This Row],[rxn]],"'",""),Table1[rxnid2],Table1[kapp (1/h)],MEDIAN(Table1[kapp (1/h)]))</f>
        <v>24803.684102600713</v>
      </c>
      <c r="P2342" t="s">
        <v>4219</v>
      </c>
      <c r="Q2342" t="str">
        <f>SUBSTITUTE(Table3[[#This Row],[Column1]],"'","")</f>
        <v>RXN-SRBt_c_e_REV-YFL011W</v>
      </c>
    </row>
    <row r="2343" spans="6:17" hidden="1" x14ac:dyDescent="0.2">
      <c r="F2343" t="s">
        <v>8094</v>
      </c>
      <c r="G2343">
        <f>_xlfn.XLOOKUP(SUBSTITUTE(Table6[[#This Row],[rxn]],"'",""),Table1[rxnid2],Table1[kapp (1/h)],MEDIAN(Table1[kapp (1/h)]))</f>
        <v>24803.684102600713</v>
      </c>
      <c r="P2343" t="s">
        <v>4220</v>
      </c>
      <c r="Q2343" t="str">
        <f>SUBSTITUTE(Table3[[#This Row],[Column1]],"'","")</f>
        <v>RXN-SRBt_c_e_FWD-YHR096C</v>
      </c>
    </row>
    <row r="2344" spans="6:17" hidden="1" x14ac:dyDescent="0.2">
      <c r="F2344" t="s">
        <v>8095</v>
      </c>
      <c r="G2344">
        <f>_xlfn.XLOOKUP(SUBSTITUTE(Table6[[#This Row],[rxn]],"'",""),Table1[rxnid2],Table1[kapp (1/h)],MEDIAN(Table1[kapp (1/h)]))</f>
        <v>24803.684102600713</v>
      </c>
      <c r="P2344" t="s">
        <v>4221</v>
      </c>
      <c r="Q2344" t="str">
        <f>SUBSTITUTE(Table3[[#This Row],[Column1]],"'","")</f>
        <v>RXN-SRBt_c_e_REV-YHR096C</v>
      </c>
    </row>
    <row r="2345" spans="6:17" hidden="1" x14ac:dyDescent="0.2">
      <c r="F2345" t="s">
        <v>8096</v>
      </c>
      <c r="G2345">
        <f>_xlfn.XLOOKUP(SUBSTITUTE(Table6[[#This Row],[rxn]],"'",""),Table1[rxnid2],Table1[kapp (1/h)],MEDIAN(Table1[kapp (1/h)]))</f>
        <v>24803.684102600713</v>
      </c>
      <c r="P2345" t="s">
        <v>4222</v>
      </c>
      <c r="Q2345" t="str">
        <f>SUBSTITUTE(Table3[[#This Row],[Column1]],"'","")</f>
        <v>RXN-SRBt_c_e_FWD-YJL219W</v>
      </c>
    </row>
    <row r="2346" spans="6:17" hidden="1" x14ac:dyDescent="0.2">
      <c r="F2346" t="s">
        <v>8097</v>
      </c>
      <c r="G2346">
        <f>_xlfn.XLOOKUP(SUBSTITUTE(Table6[[#This Row],[rxn]],"'",""),Table1[rxnid2],Table1[kapp (1/h)],MEDIAN(Table1[kapp (1/h)]))</f>
        <v>24803.684102600713</v>
      </c>
      <c r="P2346" t="s">
        <v>4223</v>
      </c>
      <c r="Q2346" t="str">
        <f>SUBSTITUTE(Table3[[#This Row],[Column1]],"'","")</f>
        <v>RXN-SRBt_c_e_REV-YJL219W</v>
      </c>
    </row>
    <row r="2347" spans="6:17" hidden="1" x14ac:dyDescent="0.2">
      <c r="F2347" t="s">
        <v>8098</v>
      </c>
      <c r="G2347">
        <f>_xlfn.XLOOKUP(SUBSTITUTE(Table6[[#This Row],[rxn]],"'",""),Table1[rxnid2],Table1[kapp (1/h)],MEDIAN(Table1[kapp (1/h)]))</f>
        <v>24803.684102600713</v>
      </c>
      <c r="P2347" t="s">
        <v>4224</v>
      </c>
      <c r="Q2347" t="str">
        <f>SUBSTITUTE(Table3[[#This Row],[Column1]],"'","")</f>
        <v>RXN-SRBt_c_e_FWD-YDL245C</v>
      </c>
    </row>
    <row r="2348" spans="6:17" hidden="1" x14ac:dyDescent="0.2">
      <c r="F2348" t="s">
        <v>8099</v>
      </c>
      <c r="G2348">
        <f>_xlfn.XLOOKUP(SUBSTITUTE(Table6[[#This Row],[rxn]],"'",""),Table1[rxnid2],Table1[kapp (1/h)],MEDIAN(Table1[kapp (1/h)]))</f>
        <v>24803.684102600713</v>
      </c>
      <c r="P2348" t="s">
        <v>4225</v>
      </c>
      <c r="Q2348" t="str">
        <f>SUBSTITUTE(Table3[[#This Row],[Column1]],"'","")</f>
        <v>RXN-SRBt_c_e_REV-YDL245C</v>
      </c>
    </row>
    <row r="2349" spans="6:17" hidden="1" x14ac:dyDescent="0.2">
      <c r="F2349" t="s">
        <v>8100</v>
      </c>
      <c r="G2349">
        <f>_xlfn.XLOOKUP(SUBSTITUTE(Table6[[#This Row],[rxn]],"'",""),Table1[rxnid2],Table1[kapp (1/h)],MEDIAN(Table1[kapp (1/h)]))</f>
        <v>24803.684102600713</v>
      </c>
      <c r="P2349" t="s">
        <v>4226</v>
      </c>
      <c r="Q2349" t="str">
        <f>SUBSTITUTE(Table3[[#This Row],[Column1]],"'","")</f>
        <v>RXN-MALOAAta_x_FWD-SPONT</v>
      </c>
    </row>
    <row r="2350" spans="6:17" hidden="1" x14ac:dyDescent="0.2">
      <c r="F2350" t="s">
        <v>8101</v>
      </c>
      <c r="G2350">
        <f>_xlfn.XLOOKUP(SUBSTITUTE(Table6[[#This Row],[rxn]],"'",""),Table1[rxnid2],Table1[kapp (1/h)],MEDIAN(Table1[kapp (1/h)]))</f>
        <v>24803.684102600713</v>
      </c>
      <c r="P2350" t="s">
        <v>4227</v>
      </c>
      <c r="Q2350" t="str">
        <f>SUBSTITUTE(Table3[[#This Row],[Column1]],"'","")</f>
        <v>RXN-MALOAAta_x_REV-SPONT</v>
      </c>
    </row>
    <row r="2351" spans="6:17" hidden="1" x14ac:dyDescent="0.2">
      <c r="F2351" t="s">
        <v>8102</v>
      </c>
      <c r="G2351">
        <f>_xlfn.XLOOKUP(SUBSTITUTE(Table6[[#This Row],[rxn]],"'",""),Table1[rxnid2],Table1[kapp (1/h)],MEDIAN(Table1[kapp (1/h)]))</f>
        <v>24803.684102600713</v>
      </c>
      <c r="P2351" t="s">
        <v>4228</v>
      </c>
      <c r="Q2351" t="str">
        <f>SUBSTITUTE(Table3[[#This Row],[Column1]],"'","")</f>
        <v>RXN-MANNANt_c_r_FWD-SPONT</v>
      </c>
    </row>
    <row r="2352" spans="6:17" hidden="1" x14ac:dyDescent="0.2">
      <c r="F2352" t="s">
        <v>8103</v>
      </c>
      <c r="G2352">
        <f>_xlfn.XLOOKUP(SUBSTITUTE(Table6[[#This Row],[rxn]],"'",""),Table1[rxnid2],Table1[kapp (1/h)],MEDIAN(Table1[kapp (1/h)]))</f>
        <v>24803.684102600713</v>
      </c>
      <c r="P2352" t="s">
        <v>4229</v>
      </c>
      <c r="Q2352" t="str">
        <f>SUBSTITUTE(Table3[[#This Row],[Column1]],"'","")</f>
        <v>RXN-MANNANt_c_r_REV-SPONT</v>
      </c>
    </row>
    <row r="2353" spans="6:17" hidden="1" x14ac:dyDescent="0.2">
      <c r="F2353" t="s">
        <v>8104</v>
      </c>
      <c r="G2353">
        <f>_xlfn.XLOOKUP(SUBSTITUTE(Table6[[#This Row],[rxn]],"'",""),Table1[rxnid2],Table1[kapp (1/h)],MEDIAN(Table1[kapp (1/h)]))</f>
        <v>24803.684102600713</v>
      </c>
      <c r="P2353" t="s">
        <v>4230</v>
      </c>
      <c r="Q2353" t="str">
        <f>SUBSTITUTE(Table3[[#This Row],[Column1]],"'","")</f>
        <v>RXN-METt_c_m_FWD-YDR508C</v>
      </c>
    </row>
    <row r="2354" spans="6:17" hidden="1" x14ac:dyDescent="0.2">
      <c r="F2354" t="s">
        <v>8105</v>
      </c>
      <c r="G2354">
        <f>_xlfn.XLOOKUP(SUBSTITUTE(Table6[[#This Row],[rxn]],"'",""),Table1[rxnid2],Table1[kapp (1/h)],MEDIAN(Table1[kapp (1/h)]))</f>
        <v>24803.684102600713</v>
      </c>
      <c r="P2354" t="s">
        <v>4231</v>
      </c>
      <c r="Q2354" t="str">
        <f>SUBSTITUTE(Table3[[#This Row],[Column1]],"'","")</f>
        <v>RXN-MGSA_c_FWD-UNKNOWN</v>
      </c>
    </row>
    <row r="2355" spans="6:17" hidden="1" x14ac:dyDescent="0.2">
      <c r="F2355" t="s">
        <v>8106</v>
      </c>
      <c r="G2355">
        <f>_xlfn.XLOOKUP(SUBSTITUTE(Table6[[#This Row],[rxn]],"'",""),Table1[rxnid2],Table1[kapp (1/h)],MEDIAN(Table1[kapp (1/h)]))</f>
        <v>24803.684102600713</v>
      </c>
      <c r="P2355" t="s">
        <v>4232</v>
      </c>
      <c r="Q2355" t="str">
        <f>SUBSTITUTE(Table3[[#This Row],[Column1]],"'","")</f>
        <v>RXN-NADPt_c_r_FWD-SPONT</v>
      </c>
    </row>
    <row r="2356" spans="6:17" hidden="1" x14ac:dyDescent="0.2">
      <c r="F2356" t="s">
        <v>8107</v>
      </c>
      <c r="G2356">
        <f>_xlfn.XLOOKUP(SUBSTITUTE(Table6[[#This Row],[rxn]],"'",""),Table1[rxnid2],Table1[kapp (1/h)],MEDIAN(Table1[kapp (1/h)]))</f>
        <v>24803.684102600713</v>
      </c>
      <c r="P2356" t="s">
        <v>4233</v>
      </c>
      <c r="Q2356" t="str">
        <f>SUBSTITUTE(Table3[[#This Row],[Column1]],"'","")</f>
        <v>RXN-NADPt_c_r_REV-SPONT</v>
      </c>
    </row>
    <row r="2357" spans="6:17" hidden="1" x14ac:dyDescent="0.2">
      <c r="F2357" t="s">
        <v>8108</v>
      </c>
      <c r="G2357">
        <f>_xlfn.XLOOKUP(SUBSTITUTE(Table6[[#This Row],[rxn]],"'",""),Table1[rxnid2],Table1[kapp (1/h)],MEDIAN(Table1[kapp (1/h)]))</f>
        <v>24803.684102600713</v>
      </c>
      <c r="P2357" t="s">
        <v>4234</v>
      </c>
      <c r="Q2357" t="str">
        <f>SUBSTITUTE(Table3[[#This Row],[Column1]],"'","")</f>
        <v>RXN-NADPHt_c_r_FWD-SPONT</v>
      </c>
    </row>
    <row r="2358" spans="6:17" hidden="1" x14ac:dyDescent="0.2">
      <c r="F2358" t="s">
        <v>8109</v>
      </c>
      <c r="G2358">
        <f>_xlfn.XLOOKUP(SUBSTITUTE(Table6[[#This Row],[rxn]],"'",""),Table1[rxnid2],Table1[kapp (1/h)],MEDIAN(Table1[kapp (1/h)]))</f>
        <v>24803.684102600713</v>
      </c>
      <c r="P2358" t="s">
        <v>4235</v>
      </c>
      <c r="Q2358" t="str">
        <f>SUBSTITUTE(Table3[[#This Row],[Column1]],"'","")</f>
        <v>RXN-NADPHt_c_r_REV-SPONT</v>
      </c>
    </row>
    <row r="2359" spans="6:17" hidden="1" x14ac:dyDescent="0.2">
      <c r="F2359" t="s">
        <v>8110</v>
      </c>
      <c r="G2359">
        <f>_xlfn.XLOOKUP(SUBSTITUTE(Table6[[#This Row],[rxn]],"'",""),Table1[rxnid2],Table1[kapp (1/h)],MEDIAN(Table1[kapp (1/h)]))</f>
        <v>24803.684102600713</v>
      </c>
      <c r="P2359" t="s">
        <v>4236</v>
      </c>
      <c r="Q2359" t="str">
        <f>SUBSTITUTE(Table3[[#This Row],[Column1]],"'","")</f>
        <v>RXN-NH4t_c_m_FWD-SPONT</v>
      </c>
    </row>
    <row r="2360" spans="6:17" hidden="1" x14ac:dyDescent="0.2">
      <c r="F2360" t="s">
        <v>8111</v>
      </c>
      <c r="G2360">
        <f>_xlfn.XLOOKUP(SUBSTITUTE(Table6[[#This Row],[rxn]],"'",""),Table1[rxnid2],Table1[kapp (1/h)],MEDIAN(Table1[kapp (1/h)]))</f>
        <v>24803.684102600713</v>
      </c>
      <c r="P2360" t="s">
        <v>4237</v>
      </c>
      <c r="Q2360" t="str">
        <f>SUBSTITUTE(Table3[[#This Row],[Column1]],"'","")</f>
        <v>RXN-NH4t_c_m_REV-SPONT</v>
      </c>
    </row>
    <row r="2361" spans="6:17" hidden="1" x14ac:dyDescent="0.2">
      <c r="F2361" t="s">
        <v>8112</v>
      </c>
      <c r="G2361">
        <f>_xlfn.XLOOKUP(SUBSTITUTE(Table6[[#This Row],[rxn]],"'",""),Table1[rxnid2],Table1[kapp (1/h)],MEDIAN(Table1[kapp (1/h)]))</f>
        <v>24803.684102600713</v>
      </c>
      <c r="P2361" t="s">
        <v>4238</v>
      </c>
      <c r="Q2361" t="str">
        <f>SUBSTITUTE(Table3[[#This Row],[Column1]],"'","")</f>
        <v>RXN-NCAMt_c_n_FWD-SPONT</v>
      </c>
    </row>
    <row r="2362" spans="6:17" hidden="1" x14ac:dyDescent="0.2">
      <c r="F2362" t="s">
        <v>8113</v>
      </c>
      <c r="G2362">
        <f>_xlfn.XLOOKUP(SUBSTITUTE(Table6[[#This Row],[rxn]],"'",""),Table1[rxnid2],Table1[kapp (1/h)],MEDIAN(Table1[kapp (1/h)]))</f>
        <v>24803.684102600713</v>
      </c>
      <c r="P2362" t="s">
        <v>4239</v>
      </c>
      <c r="Q2362" t="str">
        <f>SUBSTITUTE(Table3[[#This Row],[Column1]],"'","")</f>
        <v>RXN-NCAMt_c_n_REV-SPONT</v>
      </c>
    </row>
    <row r="2363" spans="6:17" hidden="1" x14ac:dyDescent="0.2">
      <c r="F2363" t="s">
        <v>8114</v>
      </c>
      <c r="G2363">
        <f>_xlfn.XLOOKUP(SUBSTITUTE(Table6[[#This Row],[rxn]],"'",""),Table1[rxnid2],Table1[kapp (1/h)],MEDIAN(Table1[kapp (1/h)]))</f>
        <v>24803.684102600713</v>
      </c>
      <c r="P2363" t="s">
        <v>4240</v>
      </c>
      <c r="Q2363" t="str">
        <f>SUBSTITUTE(Table3[[#This Row],[Column1]],"'","")</f>
        <v>RXN-NMNt_c_n_FWD-SPONT</v>
      </c>
    </row>
    <row r="2364" spans="6:17" hidden="1" x14ac:dyDescent="0.2">
      <c r="F2364" t="s">
        <v>8115</v>
      </c>
      <c r="G2364">
        <f>_xlfn.XLOOKUP(SUBSTITUTE(Table6[[#This Row],[rxn]],"'",""),Table1[rxnid2],Table1[kapp (1/h)],MEDIAN(Table1[kapp (1/h)]))</f>
        <v>24803.684102600713</v>
      </c>
      <c r="P2364" t="s">
        <v>4241</v>
      </c>
      <c r="Q2364" t="str">
        <f>SUBSTITUTE(Table3[[#This Row],[Column1]],"'","")</f>
        <v>RXN-NMNt_c_n_REV-SPONT</v>
      </c>
    </row>
    <row r="2365" spans="6:17" hidden="1" x14ac:dyDescent="0.2">
      <c r="F2365" t="s">
        <v>8116</v>
      </c>
      <c r="G2365">
        <f>_xlfn.XLOOKUP(SUBSTITUTE(Table6[[#This Row],[rxn]],"'",""),Table1[rxnid2],Table1[kapp (1/h)],MEDIAN(Table1[kapp (1/h)]))</f>
        <v>24803.684102600713</v>
      </c>
      <c r="P2365" t="s">
        <v>4242</v>
      </c>
      <c r="Q2365" t="str">
        <f>SUBSTITUTE(Table3[[#This Row],[Column1]],"'","")</f>
        <v>RXN-NMNt_c_x_FWD-SPONT</v>
      </c>
    </row>
    <row r="2366" spans="6:17" hidden="1" x14ac:dyDescent="0.2">
      <c r="F2366" t="s">
        <v>8117</v>
      </c>
      <c r="G2366">
        <f>_xlfn.XLOOKUP(SUBSTITUTE(Table6[[#This Row],[rxn]],"'",""),Table1[rxnid2],Table1[kapp (1/h)],MEDIAN(Table1[kapp (1/h)]))</f>
        <v>24803.684102600713</v>
      </c>
      <c r="P2366" t="s">
        <v>4243</v>
      </c>
      <c r="Q2366" t="str">
        <f>SUBSTITUTE(Table3[[#This Row],[Column1]],"'","")</f>
        <v>RXN-NMNt_c_x_REV-SPONT</v>
      </c>
    </row>
    <row r="2367" spans="6:17" hidden="1" x14ac:dyDescent="0.2">
      <c r="F2367" t="s">
        <v>8118</v>
      </c>
      <c r="G2367">
        <f>_xlfn.XLOOKUP(SUBSTITUTE(Table6[[#This Row],[rxn]],"'",""),Table1[rxnid2],Table1[kapp (1/h)],MEDIAN(Table1[kapp (1/h)]))</f>
        <v>24803.684102600713</v>
      </c>
      <c r="P2367" t="s">
        <v>4244</v>
      </c>
      <c r="Q2367" t="str">
        <f>SUBSTITUTE(Table3[[#This Row],[Column1]],"'","")</f>
        <v>RXN-NMNt_c_e_FWD-SPONT</v>
      </c>
    </row>
    <row r="2368" spans="6:17" hidden="1" x14ac:dyDescent="0.2">
      <c r="F2368" t="s">
        <v>8119</v>
      </c>
      <c r="G2368">
        <f>_xlfn.XLOOKUP(SUBSTITUTE(Table6[[#This Row],[rxn]],"'",""),Table1[rxnid2],Table1[kapp (1/h)],MEDIAN(Table1[kapp (1/h)]))</f>
        <v>24803.684102600713</v>
      </c>
      <c r="P2368" t="s">
        <v>4245</v>
      </c>
      <c r="Q2368" t="str">
        <f>SUBSTITUTE(Table3[[#This Row],[Column1]],"'","")</f>
        <v>RXN-NDP4_c_FWD-UNKNOWN</v>
      </c>
    </row>
    <row r="2369" spans="6:17" hidden="1" x14ac:dyDescent="0.2">
      <c r="F2369" t="s">
        <v>8120</v>
      </c>
      <c r="G2369">
        <f>_xlfn.XLOOKUP(SUBSTITUTE(Table6[[#This Row],[rxn]],"'",""),Table1[rxnid2],Table1[kapp (1/h)],MEDIAN(Table1[kapp (1/h)]))</f>
        <v>24803.684102600713</v>
      </c>
      <c r="P2369" t="s">
        <v>4246</v>
      </c>
      <c r="Q2369" t="str">
        <f>SUBSTITUTE(Table3[[#This Row],[Column1]],"'","")</f>
        <v>RXN-NTP4_c_FWD-UNKNOWN</v>
      </c>
    </row>
    <row r="2370" spans="6:17" hidden="1" x14ac:dyDescent="0.2">
      <c r="F2370" t="s">
        <v>8121</v>
      </c>
      <c r="G2370">
        <f>_xlfn.XLOOKUP(SUBSTITUTE(Table6[[#This Row],[rxn]],"'",""),Table1[rxnid2],Table1[kapp (1/h)],MEDIAN(Table1[kapp (1/h)]))</f>
        <v>24803.684102600713</v>
      </c>
      <c r="P2370" t="s">
        <v>4247</v>
      </c>
      <c r="Q2370" t="str">
        <f>SUBSTITUTE(Table3[[#This Row],[Column1]],"'","")</f>
        <v>RXN-ACRNt_c_m_FWD-YOR100C</v>
      </c>
    </row>
    <row r="2371" spans="6:17" hidden="1" x14ac:dyDescent="0.2">
      <c r="F2371" t="s">
        <v>8122</v>
      </c>
      <c r="G2371">
        <f>_xlfn.XLOOKUP(SUBSTITUTE(Table6[[#This Row],[rxn]],"'",""),Table1[rxnid2],Table1[kapp (1/h)],MEDIAN(Table1[kapp (1/h)]))</f>
        <v>24803.684102600713</v>
      </c>
      <c r="P2371" t="s">
        <v>4248</v>
      </c>
      <c r="Q2371" t="str">
        <f>SUBSTITUTE(Table3[[#This Row],[Column1]],"'","")</f>
        <v>RXN-O2t_c_r_FWD-SPONT</v>
      </c>
    </row>
    <row r="2372" spans="6:17" hidden="1" x14ac:dyDescent="0.2">
      <c r="F2372" t="s">
        <v>8123</v>
      </c>
      <c r="G2372">
        <f>_xlfn.XLOOKUP(SUBSTITUTE(Table6[[#This Row],[rxn]],"'",""),Table1[rxnid2],Table1[kapp (1/h)],MEDIAN(Table1[kapp (1/h)]))</f>
        <v>24803.684102600713</v>
      </c>
      <c r="P2372" t="s">
        <v>4249</v>
      </c>
      <c r="Q2372" t="str">
        <f>SUBSTITUTE(Table3[[#This Row],[Column1]],"'","")</f>
        <v>RXN-O2t_c_r_REV-SPONT</v>
      </c>
    </row>
    <row r="2373" spans="6:17" hidden="1" x14ac:dyDescent="0.2">
      <c r="F2373" t="s">
        <v>8124</v>
      </c>
      <c r="G2373">
        <f>_xlfn.XLOOKUP(SUBSTITUTE(Table6[[#This Row],[rxn]],"'",""),Table1[rxnid2],Table1[kapp (1/h)],MEDIAN(Table1[kapp (1/h)]))</f>
        <v>24803.684102600713</v>
      </c>
      <c r="P2373" t="s">
        <v>4250</v>
      </c>
      <c r="Q2373" t="str">
        <f>SUBSTITUTE(Table3[[#This Row],[Column1]],"'","")</f>
        <v>RXN-O2t_c_m_FWD-SPONT</v>
      </c>
    </row>
    <row r="2374" spans="6:17" hidden="1" x14ac:dyDescent="0.2">
      <c r="F2374" t="s">
        <v>8125</v>
      </c>
      <c r="G2374">
        <f>_xlfn.XLOOKUP(SUBSTITUTE(Table6[[#This Row],[rxn]],"'",""),Table1[rxnid2],Table1[kapp (1/h)],MEDIAN(Table1[kapp (1/h)]))</f>
        <v>24803.684102600713</v>
      </c>
      <c r="P2374" t="s">
        <v>4251</v>
      </c>
      <c r="Q2374" t="str">
        <f>SUBSTITUTE(Table3[[#This Row],[Column1]],"'","")</f>
        <v>RXN-O2t_c_m_REV-SPONT</v>
      </c>
    </row>
    <row r="2375" spans="6:17" hidden="1" x14ac:dyDescent="0.2">
      <c r="F2375" t="s">
        <v>8126</v>
      </c>
      <c r="G2375">
        <f>_xlfn.XLOOKUP(SUBSTITUTE(Table6[[#This Row],[rxn]],"'",""),Table1[rxnid2],Table1[kapp (1/h)],MEDIAN(Table1[kapp (1/h)]))</f>
        <v>24803.684102600713</v>
      </c>
      <c r="P2375" t="s">
        <v>4252</v>
      </c>
      <c r="Q2375" t="str">
        <f>SUBSTITUTE(Table3[[#This Row],[Column1]],"'","")</f>
        <v>RXN-O2t_c_e_FWD-SPONT</v>
      </c>
    </row>
    <row r="2376" spans="6:17" hidden="1" x14ac:dyDescent="0.2">
      <c r="F2376" t="s">
        <v>8127</v>
      </c>
      <c r="G2376">
        <f>_xlfn.XLOOKUP(SUBSTITUTE(Table6[[#This Row],[rxn]],"'",""),Table1[rxnid2],Table1[kapp (1/h)],MEDIAN(Table1[kapp (1/h)]))</f>
        <v>24803.684102600713</v>
      </c>
      <c r="P2376" t="s">
        <v>4253</v>
      </c>
      <c r="Q2376" t="str">
        <f>SUBSTITUTE(Table3[[#This Row],[Column1]],"'","")</f>
        <v>RXN-O2t_c_e_REV-SPONT</v>
      </c>
    </row>
    <row r="2377" spans="6:17" hidden="1" x14ac:dyDescent="0.2">
      <c r="F2377" t="s">
        <v>8128</v>
      </c>
      <c r="G2377">
        <f>_xlfn.XLOOKUP(SUBSTITUTE(Table6[[#This Row],[rxn]],"'",""),Table1[rxnid2],Table1[kapp (1/h)],MEDIAN(Table1[kapp (1/h)]))</f>
        <v>24803.684102600713</v>
      </c>
      <c r="P2377" t="s">
        <v>4254</v>
      </c>
      <c r="Q2377" t="str">
        <f>SUBSTITUTE(Table3[[#This Row],[Column1]],"'","")</f>
        <v>RXN-O2t_c_x_FWD-SPONT</v>
      </c>
    </row>
    <row r="2378" spans="6:17" hidden="1" x14ac:dyDescent="0.2">
      <c r="F2378" t="s">
        <v>8129</v>
      </c>
      <c r="G2378">
        <f>_xlfn.XLOOKUP(SUBSTITUTE(Table6[[#This Row],[rxn]],"'",""),Table1[rxnid2],Table1[kapp (1/h)],MEDIAN(Table1[kapp (1/h)]))</f>
        <v>24803.684102600713</v>
      </c>
      <c r="P2378" t="s">
        <v>4255</v>
      </c>
      <c r="Q2378" t="str">
        <f>SUBSTITUTE(Table3[[#This Row],[Column1]],"'","")</f>
        <v>RXN-O2t_c_x_REV-SPONT</v>
      </c>
    </row>
    <row r="2379" spans="6:17" hidden="1" x14ac:dyDescent="0.2">
      <c r="F2379" t="s">
        <v>8130</v>
      </c>
      <c r="G2379">
        <f>_xlfn.XLOOKUP(SUBSTITUTE(Table6[[#This Row],[rxn]],"'",""),Table1[rxnid2],Table1[kapp (1/h)],MEDIAN(Table1[kapp (1/h)]))</f>
        <v>24803.684102600713</v>
      </c>
      <c r="P2379" t="s">
        <v>4256</v>
      </c>
      <c r="Q2379" t="str">
        <f>SUBSTITUTE(Table3[[#This Row],[Column1]],"'","")</f>
        <v>RXN-OCDCAt_c_e_FWD-SPONT</v>
      </c>
    </row>
    <row r="2380" spans="6:17" hidden="1" x14ac:dyDescent="0.2">
      <c r="F2380" t="s">
        <v>8131</v>
      </c>
      <c r="G2380">
        <f>_xlfn.XLOOKUP(SUBSTITUTE(Table6[[#This Row],[rxn]],"'",""),Table1[rxnid2],Table1[kapp (1/h)],MEDIAN(Table1[kapp (1/h)]))</f>
        <v>24803.684102600713</v>
      </c>
      <c r="P2380" t="s">
        <v>4257</v>
      </c>
      <c r="Q2380" t="str">
        <f>SUBSTITUTE(Table3[[#This Row],[Column1]],"'","")</f>
        <v>RXN-OCDCAt_c_e_REV-SPONT</v>
      </c>
    </row>
    <row r="2381" spans="6:17" hidden="1" x14ac:dyDescent="0.2">
      <c r="F2381" t="s">
        <v>8132</v>
      </c>
      <c r="G2381">
        <f>_xlfn.XLOOKUP(SUBSTITUTE(Table6[[#This Row],[rxn]],"'",""),Table1[rxnid2],Table1[kapp (1/h)],MEDIAN(Table1[kapp (1/h)]))</f>
        <v>24803.684102600713</v>
      </c>
      <c r="P2381" t="s">
        <v>4258</v>
      </c>
      <c r="Q2381" t="str">
        <f>SUBSTITUTE(Table3[[#This Row],[Column1]],"'","")</f>
        <v>RXN-OAAt_c_e_FWD-SPONT</v>
      </c>
    </row>
    <row r="2382" spans="6:17" hidden="1" x14ac:dyDescent="0.2">
      <c r="F2382" t="s">
        <v>8133</v>
      </c>
      <c r="G2382">
        <f>_xlfn.XLOOKUP(SUBSTITUTE(Table6[[#This Row],[rxn]],"'",""),Table1[rxnid2],Table1[kapp (1/h)],MEDIAN(Table1[kapp (1/h)]))</f>
        <v>24803.684102600713</v>
      </c>
      <c r="P2382" t="s">
        <v>4259</v>
      </c>
      <c r="Q2382" t="str">
        <f>SUBSTITUTE(Table3[[#This Row],[Column1]],"'","")</f>
        <v>RXN-OAAt_c_e_REV-SPONT</v>
      </c>
    </row>
    <row r="2383" spans="6:17" hidden="1" x14ac:dyDescent="0.2">
      <c r="F2383" t="s">
        <v>8134</v>
      </c>
      <c r="G2383">
        <f>_xlfn.XLOOKUP(SUBSTITUTE(Table6[[#This Row],[rxn]],"'",""),Table1[rxnid2],Table1[kapp (1/h)],MEDIAN(Table1[kapp (1/h)]))</f>
        <v>24803.684102600713</v>
      </c>
      <c r="P2383" t="s">
        <v>4260</v>
      </c>
      <c r="Q2383" t="str">
        <f>SUBSTITUTE(Table3[[#This Row],[Column1]],"'","")</f>
        <v>RXN-GTHOXt_c_e_FWD-YJL212C</v>
      </c>
    </row>
    <row r="2384" spans="6:17" hidden="1" x14ac:dyDescent="0.2">
      <c r="F2384" t="s">
        <v>8135</v>
      </c>
      <c r="G2384">
        <f>_xlfn.XLOOKUP(SUBSTITUTE(Table6[[#This Row],[rxn]],"'",""),Table1[rxnid2],Table1[kapp (1/h)],MEDIAN(Table1[kapp (1/h)]))</f>
        <v>24803.684102600713</v>
      </c>
      <c r="P2384" t="s">
        <v>4261</v>
      </c>
      <c r="Q2384" t="str">
        <f>SUBSTITUTE(Table3[[#This Row],[Column1]],"'","")</f>
        <v>RXN-TRDOXt_c_x_FWD-SPONT</v>
      </c>
    </row>
    <row r="2385" spans="6:17" hidden="1" x14ac:dyDescent="0.2">
      <c r="F2385" t="s">
        <v>8136</v>
      </c>
      <c r="G2385">
        <f>_xlfn.XLOOKUP(SUBSTITUTE(Table6[[#This Row],[rxn]],"'",""),Table1[rxnid2],Table1[kapp (1/h)],MEDIAN(Table1[kapp (1/h)]))</f>
        <v>24803.684102600713</v>
      </c>
      <c r="P2385" t="s">
        <v>4262</v>
      </c>
      <c r="Q2385" t="str">
        <f>SUBSTITUTE(Table3[[#This Row],[Column1]],"'","")</f>
        <v>RXN-TRDOXt_c_x_REV-SPONT</v>
      </c>
    </row>
    <row r="2386" spans="6:17" hidden="1" x14ac:dyDescent="0.2">
      <c r="F2386" t="s">
        <v>8137</v>
      </c>
      <c r="G2386">
        <f>_xlfn.XLOOKUP(SUBSTITUTE(Table6[[#This Row],[rxn]],"'",""),Table1[rxnid2],Table1[kapp (1/h)],MEDIAN(Table1[kapp (1/h)]))</f>
        <v>24803.684102600713</v>
      </c>
      <c r="P2386" t="s">
        <v>4263</v>
      </c>
      <c r="Q2386" t="str">
        <f>SUBSTITUTE(Table3[[#This Row],[Column1]],"'","")</f>
        <v>RXN-PMTCOAt_c_r_FWD-SPONT</v>
      </c>
    </row>
    <row r="2387" spans="6:17" hidden="1" x14ac:dyDescent="0.2">
      <c r="F2387" t="s">
        <v>8138</v>
      </c>
      <c r="G2387">
        <f>_xlfn.XLOOKUP(SUBSTITUTE(Table6[[#This Row],[rxn]],"'",""),Table1[rxnid2],Table1[kapp (1/h)],MEDIAN(Table1[kapp (1/h)]))</f>
        <v>24803.684102600713</v>
      </c>
      <c r="P2387" t="s">
        <v>4264</v>
      </c>
      <c r="Q2387" t="str">
        <f>SUBSTITUTE(Table3[[#This Row],[Column1]],"'","")</f>
        <v>RXN-PMTCOAt_c_r_REV-SPONT</v>
      </c>
    </row>
    <row r="2388" spans="6:17" hidden="1" x14ac:dyDescent="0.2">
      <c r="F2388" t="s">
        <v>8139</v>
      </c>
      <c r="G2388">
        <f>_xlfn.XLOOKUP(SUBSTITUTE(Table6[[#This Row],[rxn]],"'",""),Table1[rxnid2],Table1[kapp (1/h)],MEDIAN(Table1[kapp (1/h)]))</f>
        <v>24803.684102600713</v>
      </c>
      <c r="P2388" t="s">
        <v>4265</v>
      </c>
      <c r="Q2388" t="str">
        <f>SUBSTITUTE(Table3[[#This Row],[Column1]],"'","")</f>
        <v>RXN-PAN4Pt_c_m_FWD-SPONT</v>
      </c>
    </row>
    <row r="2389" spans="6:17" hidden="1" x14ac:dyDescent="0.2">
      <c r="F2389" t="s">
        <v>8140</v>
      </c>
      <c r="G2389">
        <f>_xlfn.XLOOKUP(SUBSTITUTE(Table6[[#This Row],[rxn]],"'",""),Table1[rxnid2],Table1[kapp (1/h)],MEDIAN(Table1[kapp (1/h)]))</f>
        <v>24803.684102600713</v>
      </c>
      <c r="P2389" t="s">
        <v>4266</v>
      </c>
      <c r="Q2389" t="str">
        <f>SUBSTITUTE(Table3[[#This Row],[Column1]],"'","")</f>
        <v>RXN-PAN4Pt_c_m_REV-SPONT</v>
      </c>
    </row>
    <row r="2390" spans="6:17" hidden="1" x14ac:dyDescent="0.2">
      <c r="F2390" t="s">
        <v>8141</v>
      </c>
      <c r="G2390">
        <f>_xlfn.XLOOKUP(SUBSTITUTE(Table6[[#This Row],[rxn]],"'",""),Table1[rxnid2],Table1[kapp (1/h)],MEDIAN(Table1[kapp (1/h)]))</f>
        <v>24803.684102600713</v>
      </c>
      <c r="P2390" t="s">
        <v>4267</v>
      </c>
      <c r="Q2390" t="str">
        <f>SUBSTITUTE(Table3[[#This Row],[Column1]],"'","")</f>
        <v>RXN-PTPATi_m_FWD-UNKNOWN</v>
      </c>
    </row>
    <row r="2391" spans="6:17" hidden="1" x14ac:dyDescent="0.2">
      <c r="F2391" t="s">
        <v>8142</v>
      </c>
      <c r="G2391">
        <f>_xlfn.XLOOKUP(SUBSTITUTE(Table6[[#This Row],[rxn]],"'",""),Table1[rxnid2],Table1[kapp (1/h)],MEDIAN(Table1[kapp (1/h)]))</f>
        <v>24803.684102600713</v>
      </c>
      <c r="P2391" t="s">
        <v>4268</v>
      </c>
      <c r="Q2391" t="str">
        <f>SUBSTITUTE(Table3[[#This Row],[Column1]],"'","")</f>
        <v>RXN-PAPt_c_FWD-SPONT</v>
      </c>
    </row>
    <row r="2392" spans="6:17" hidden="1" x14ac:dyDescent="0.2">
      <c r="F2392" t="s">
        <v>8143</v>
      </c>
      <c r="G2392">
        <f>_xlfn.XLOOKUP(SUBSTITUTE(Table6[[#This Row],[rxn]],"'",""),Table1[rxnid2],Table1[kapp (1/h)],MEDIAN(Table1[kapp (1/h)]))</f>
        <v>24803.684102600713</v>
      </c>
      <c r="P2392" t="s">
        <v>4269</v>
      </c>
      <c r="Q2392" t="str">
        <f>SUBSTITUTE(Table3[[#This Row],[Column1]],"'","")</f>
        <v>RXN-PAPt_c_REV-SPONT</v>
      </c>
    </row>
    <row r="2393" spans="6:17" hidden="1" x14ac:dyDescent="0.2">
      <c r="F2393" t="s">
        <v>8144</v>
      </c>
      <c r="G2393">
        <f>_xlfn.XLOOKUP(SUBSTITUTE(Table6[[#This Row],[rxn]],"'",""),Table1[rxnid2],Table1[kapp (1/h)],MEDIAN(Table1[kapp (1/h)]))</f>
        <v>24803.684102600713</v>
      </c>
      <c r="P2393" t="s">
        <v>4270</v>
      </c>
      <c r="Q2393" t="str">
        <f>SUBSTITUTE(Table3[[#This Row],[Column1]],"'","")</f>
        <v>RXN-PACALDt_c_e_FWD-SPONT</v>
      </c>
    </row>
    <row r="2394" spans="6:17" hidden="1" x14ac:dyDescent="0.2">
      <c r="F2394" t="s">
        <v>8145</v>
      </c>
      <c r="G2394">
        <f>_xlfn.XLOOKUP(SUBSTITUTE(Table6[[#This Row],[rxn]],"'",""),Table1[rxnid2],Table1[kapp (1/h)],MEDIAN(Table1[kapp (1/h)]))</f>
        <v>24803.684102600713</v>
      </c>
      <c r="P2394" t="s">
        <v>4271</v>
      </c>
      <c r="Q2394" t="str">
        <f>SUBSTITUTE(Table3[[#This Row],[Column1]],"'","")</f>
        <v>RXN-PACALDt_c_e_REV-SPONT</v>
      </c>
    </row>
    <row r="2395" spans="6:17" hidden="1" x14ac:dyDescent="0.2">
      <c r="F2395" t="s">
        <v>8146</v>
      </c>
      <c r="G2395">
        <f>_xlfn.XLOOKUP(SUBSTITUTE(Table6[[#This Row],[rxn]],"'",""),Table1[rxnid2],Table1[kapp (1/h)],MEDIAN(Table1[kapp (1/h)]))</f>
        <v>24803.684102600713</v>
      </c>
      <c r="P2395" t="s">
        <v>4272</v>
      </c>
      <c r="Q2395" t="str">
        <f>SUBSTITUTE(Table3[[#This Row],[Column1]],"'","")</f>
        <v>RXN-PACALDt_c_m_FWD-SPONT</v>
      </c>
    </row>
    <row r="2396" spans="6:17" hidden="1" x14ac:dyDescent="0.2">
      <c r="F2396" t="s">
        <v>8147</v>
      </c>
      <c r="G2396">
        <f>_xlfn.XLOOKUP(SUBSTITUTE(Table6[[#This Row],[rxn]],"'",""),Table1[rxnid2],Table1[kapp (1/h)],MEDIAN(Table1[kapp (1/h)]))</f>
        <v>24803.684102600713</v>
      </c>
      <c r="P2396" t="s">
        <v>4273</v>
      </c>
      <c r="Q2396" t="str">
        <f>SUBSTITUTE(Table3[[#This Row],[Column1]],"'","")</f>
        <v>RXN-PACALDt_c_m_REV-SPONT</v>
      </c>
    </row>
    <row r="2397" spans="6:17" hidden="1" x14ac:dyDescent="0.2">
      <c r="F2397" t="s">
        <v>8148</v>
      </c>
      <c r="G2397">
        <f>_xlfn.XLOOKUP(SUBSTITUTE(Table6[[#This Row],[rxn]],"'",""),Table1[rxnid2],Table1[kapp (1/h)],MEDIAN(Table1[kapp (1/h)]))</f>
        <v>24803.684102600713</v>
      </c>
      <c r="P2397" t="s">
        <v>4274</v>
      </c>
      <c r="Q2397" t="str">
        <f>SUBSTITUTE(Table3[[#This Row],[Column1]],"'","")</f>
        <v>RXN-PHEt_c_m_FWD-SPONT</v>
      </c>
    </row>
    <row r="2398" spans="6:17" hidden="1" x14ac:dyDescent="0.2">
      <c r="F2398" t="s">
        <v>8149</v>
      </c>
      <c r="G2398">
        <f>_xlfn.XLOOKUP(SUBSTITUTE(Table6[[#This Row],[rxn]],"'",""),Table1[rxnid2],Table1[kapp (1/h)],MEDIAN(Table1[kapp (1/h)]))</f>
        <v>24803.684102600713</v>
      </c>
      <c r="P2398" t="s">
        <v>4275</v>
      </c>
      <c r="Q2398" t="str">
        <f>SUBSTITUTE(Table3[[#This Row],[Column1]],"'","")</f>
        <v>RXN-PIt_c_v_FWD-YNR013C</v>
      </c>
    </row>
    <row r="2399" spans="6:17" hidden="1" x14ac:dyDescent="0.2">
      <c r="F2399" t="s">
        <v>8150</v>
      </c>
      <c r="G2399">
        <f>_xlfn.XLOOKUP(SUBSTITUTE(Table6[[#This Row],[rxn]],"'",""),Table1[rxnid2],Table1[kapp (1/h)],MEDIAN(Table1[kapp (1/h)]))</f>
        <v>24803.684102600713</v>
      </c>
      <c r="P2399" t="s">
        <v>4276</v>
      </c>
      <c r="Q2399" t="str">
        <f>SUBSTITUTE(Table3[[#This Row],[Column1]],"'","")</f>
        <v>RXN-PIt_c_v_REV-YNR013C</v>
      </c>
    </row>
    <row r="2400" spans="6:17" hidden="1" x14ac:dyDescent="0.2">
      <c r="F2400" t="s">
        <v>8151</v>
      </c>
      <c r="G2400">
        <f>_xlfn.XLOOKUP(SUBSTITUTE(Table6[[#This Row],[rxn]],"'",""),Table1[rxnid2],Table1[kapp (1/h)],MEDIAN(Table1[kapp (1/h)]))</f>
        <v>24803.684102600713</v>
      </c>
      <c r="P2400" t="s">
        <v>4277</v>
      </c>
      <c r="Q2400" t="str">
        <f>SUBSTITUTE(Table3[[#This Row],[Column1]],"'","")</f>
        <v>RXN-PPPG9t_c_m_FWD-SPONT</v>
      </c>
    </row>
    <row r="2401" spans="6:17" hidden="1" x14ac:dyDescent="0.2">
      <c r="F2401" t="s">
        <v>8152</v>
      </c>
      <c r="G2401">
        <f>_xlfn.XLOOKUP(SUBSTITUTE(Table6[[#This Row],[rxn]],"'",""),Table1[rxnid2],Table1[kapp (1/h)],MEDIAN(Table1[kapp (1/h)]))</f>
        <v>24803.684102600713</v>
      </c>
      <c r="P2401" t="s">
        <v>4278</v>
      </c>
      <c r="Q2401" t="str">
        <f>SUBSTITUTE(Table3[[#This Row],[Column1]],"'","")</f>
        <v>RXN-PPPG9t_c_m_REV-SPONT</v>
      </c>
    </row>
    <row r="2402" spans="6:17" hidden="1" x14ac:dyDescent="0.2">
      <c r="F2402" t="s">
        <v>8153</v>
      </c>
      <c r="G2402">
        <f>_xlfn.XLOOKUP(SUBSTITUTE(Table6[[#This Row],[rxn]],"'",""),Table1[rxnid2],Table1[kapp (1/h)],MEDIAN(Table1[kapp (1/h)]))</f>
        <v>24803.684102600713</v>
      </c>
      <c r="P2402" t="s">
        <v>4279</v>
      </c>
      <c r="Q2402" t="str">
        <f>SUBSTITUTE(Table3[[#This Row],[Column1]],"'","")</f>
        <v>RXN-PRPPt_c_m_FWD-SPONT</v>
      </c>
    </row>
    <row r="2403" spans="6:17" hidden="1" x14ac:dyDescent="0.2">
      <c r="F2403" t="s">
        <v>8154</v>
      </c>
      <c r="G2403">
        <f>_xlfn.XLOOKUP(SUBSTITUTE(Table6[[#This Row],[rxn]],"'",""),Table1[rxnid2],Table1[kapp (1/h)],MEDIAN(Table1[kapp (1/h)]))</f>
        <v>24803.684102600713</v>
      </c>
      <c r="P2403" t="s">
        <v>4280</v>
      </c>
      <c r="Q2403" t="str">
        <f>SUBSTITUTE(Table3[[#This Row],[Column1]],"'","")</f>
        <v>RXN-PRPPt_c_m_REV-SPONT</v>
      </c>
    </row>
    <row r="2404" spans="6:17" hidden="1" x14ac:dyDescent="0.2">
      <c r="F2404" t="s">
        <v>8155</v>
      </c>
      <c r="G2404">
        <f>_xlfn.XLOOKUP(SUBSTITUTE(Table6[[#This Row],[rxn]],"'",""),Table1[rxnid2],Table1[kapp (1/h)],MEDIAN(Table1[kapp (1/h)]))</f>
        <v>24803.684102600713</v>
      </c>
      <c r="P2404" t="s">
        <v>4281</v>
      </c>
      <c r="Q2404" t="str">
        <f>SUBSTITUTE(Table3[[#This Row],[Column1]],"'","")</f>
        <v>RXN-PYDXK_c_FWD-YNR027W</v>
      </c>
    </row>
    <row r="2405" spans="6:17" hidden="1" x14ac:dyDescent="0.2">
      <c r="F2405" t="s">
        <v>8156</v>
      </c>
      <c r="G2405">
        <f>_xlfn.XLOOKUP(SUBSTITUTE(Table6[[#This Row],[rxn]],"'",""),Table1[rxnid2],Table1[kapp (1/h)],MEDIAN(Table1[kapp (1/h)]))</f>
        <v>24803.684102600713</v>
      </c>
      <c r="P2405" t="s">
        <v>4282</v>
      </c>
      <c r="Q2405" t="str">
        <f>SUBSTITUTE(Table3[[#This Row],[Column1]],"'","")</f>
        <v>RXN-PYDAMK_c_FWD-UNKNOWN</v>
      </c>
    </row>
    <row r="2406" spans="6:17" hidden="1" x14ac:dyDescent="0.2">
      <c r="F2406" t="s">
        <v>8157</v>
      </c>
      <c r="G2406">
        <f>_xlfn.XLOOKUP(SUBSTITUTE(Table6[[#This Row],[rxn]],"'",""),Table1[rxnid2],Table1[kapp (1/h)],MEDIAN(Table1[kapp (1/h)]))</f>
        <v>24803.684102600713</v>
      </c>
      <c r="P2406" t="s">
        <v>4283</v>
      </c>
      <c r="Q2406" t="str">
        <f>SUBSTITUTE(Table3[[#This Row],[Column1]],"'","")</f>
        <v>RXN-HYPOE_c_FWD-UNKNOWN</v>
      </c>
    </row>
    <row r="2407" spans="6:17" hidden="1" x14ac:dyDescent="0.2">
      <c r="F2407" t="s">
        <v>8158</v>
      </c>
      <c r="G2407">
        <f>_xlfn.XLOOKUP(SUBSTITUTE(Table6[[#This Row],[rxn]],"'",""),Table1[rxnid2],Table1[kapp (1/h)],MEDIAN(Table1[kapp (1/h)]))</f>
        <v>24803.684102600713</v>
      </c>
      <c r="P2407" t="s">
        <v>4284</v>
      </c>
      <c r="Q2407" t="str">
        <f>SUBSTITUTE(Table3[[#This Row],[Column1]],"'","")</f>
        <v>RXN-PMDPHT_c_FWD-UNKNOWN</v>
      </c>
    </row>
    <row r="2408" spans="6:17" hidden="1" x14ac:dyDescent="0.2">
      <c r="F2408" t="s">
        <v>8159</v>
      </c>
      <c r="G2408">
        <f>_xlfn.XLOOKUP(SUBSTITUTE(Table6[[#This Row],[rxn]],"'",""),Table1[rxnid2],Table1[kapp (1/h)],MEDIAN(Table1[kapp (1/h)]))</f>
        <v>24803.684102600713</v>
      </c>
      <c r="P2408" t="s">
        <v>4285</v>
      </c>
      <c r="Q2408" t="str">
        <f>SUBSTITUTE(Table3[[#This Row],[Column1]],"'","")</f>
        <v>RXN-PYNP2r_c_FWD-UNKNOWN</v>
      </c>
    </row>
    <row r="2409" spans="6:17" hidden="1" x14ac:dyDescent="0.2">
      <c r="F2409" t="s">
        <v>8160</v>
      </c>
      <c r="G2409">
        <f>_xlfn.XLOOKUP(SUBSTITUTE(Table6[[#This Row],[rxn]],"'",""),Table1[rxnid2],Table1[kapp (1/h)],MEDIAN(Table1[kapp (1/h)]))</f>
        <v>24803.684102600713</v>
      </c>
      <c r="P2409" t="s">
        <v>4286</v>
      </c>
      <c r="Q2409" t="str">
        <f>SUBSTITUTE(Table3[[#This Row],[Column1]],"'","")</f>
        <v>RXN-PYNP2r_c_REV-UNKNOWN</v>
      </c>
    </row>
    <row r="2410" spans="6:17" hidden="1" x14ac:dyDescent="0.2">
      <c r="F2410" t="s">
        <v>8161</v>
      </c>
      <c r="G2410">
        <f>_xlfn.XLOOKUP(SUBSTITUTE(Table6[[#This Row],[rxn]],"'",""),Table1[rxnid2],Table1[kapp (1/h)],MEDIAN(Table1[kapp (1/h)]))</f>
        <v>24803.684102600713</v>
      </c>
      <c r="P2410" t="s">
        <v>4287</v>
      </c>
      <c r="Q2410" t="str">
        <f>SUBSTITUTE(Table3[[#This Row],[Column1]],"'","")</f>
        <v>RXN-PPIt_c_m_FWD-SPONT</v>
      </c>
    </row>
    <row r="2411" spans="6:17" hidden="1" x14ac:dyDescent="0.2">
      <c r="F2411" t="s">
        <v>8162</v>
      </c>
      <c r="G2411">
        <f>_xlfn.XLOOKUP(SUBSTITUTE(Table6[[#This Row],[rxn]],"'",""),Table1[rxnid2],Table1[kapp (1/h)],MEDIAN(Table1[kapp (1/h)]))</f>
        <v>24803.684102600713</v>
      </c>
      <c r="P2411" t="s">
        <v>4288</v>
      </c>
      <c r="Q2411" t="str">
        <f>SUBSTITUTE(Table3[[#This Row],[Column1]],"'","")</f>
        <v>RXN-PPIt_c_m_REV-SPONT</v>
      </c>
    </row>
    <row r="2412" spans="6:17" hidden="1" x14ac:dyDescent="0.2">
      <c r="F2412" t="s">
        <v>8163</v>
      </c>
      <c r="G2412">
        <f>_xlfn.XLOOKUP(SUBSTITUTE(Table6[[#This Row],[rxn]],"'",""),Table1[rxnid2],Table1[kapp (1/h)],MEDIAN(Table1[kapp (1/h)]))</f>
        <v>24803.684102600713</v>
      </c>
      <c r="P2412" t="s">
        <v>4289</v>
      </c>
      <c r="Q2412" t="str">
        <f>SUBSTITUTE(Table3[[#This Row],[Column1]],"'","")</f>
        <v>RXN-QULNt_c_m_FWD-SPONT</v>
      </c>
    </row>
    <row r="2413" spans="6:17" hidden="1" x14ac:dyDescent="0.2">
      <c r="F2413" t="s">
        <v>8164</v>
      </c>
      <c r="G2413">
        <f>_xlfn.XLOOKUP(SUBSTITUTE(Table6[[#This Row],[rxn]],"'",""),Table1[rxnid2],Table1[kapp (1/h)],MEDIAN(Table1[kapp (1/h)]))</f>
        <v>24803.684102600713</v>
      </c>
      <c r="P2413" t="s">
        <v>4290</v>
      </c>
      <c r="Q2413" t="str">
        <f>SUBSTITUTE(Table3[[#This Row],[Column1]],"'","")</f>
        <v>RXN-QULNt_c_m_REV-SPONT</v>
      </c>
    </row>
    <row r="2414" spans="6:17" hidden="1" x14ac:dyDescent="0.2">
      <c r="F2414" t="s">
        <v>8165</v>
      </c>
      <c r="G2414">
        <f>_xlfn.XLOOKUP(SUBSTITUTE(Table6[[#This Row],[rxn]],"'",""),Table1[rxnid2],Table1[kapp (1/h)],MEDIAN(Table1[kapp (1/h)]))</f>
        <v>24803.684102600713</v>
      </c>
      <c r="P2414" t="s">
        <v>4291</v>
      </c>
      <c r="Q2414" t="str">
        <f>SUBSTITUTE(Table3[[#This Row],[Column1]],"'","")</f>
        <v>RXN-TRDRDt_c_x_FWD-SPONT</v>
      </c>
    </row>
    <row r="2415" spans="6:17" hidden="1" x14ac:dyDescent="0.2">
      <c r="F2415" t="s">
        <v>8166</v>
      </c>
      <c r="G2415">
        <f>_xlfn.XLOOKUP(SUBSTITUTE(Table6[[#This Row],[rxn]],"'",""),Table1[rxnid2],Table1[kapp (1/h)],MEDIAN(Table1[kapp (1/h)]))</f>
        <v>24803.684102600713</v>
      </c>
      <c r="P2415" t="s">
        <v>4292</v>
      </c>
      <c r="Q2415" t="str">
        <f>SUBSTITUTE(Table3[[#This Row],[Column1]],"'","")</f>
        <v>RXN-TRDRDt_c_x_REV-SPONT</v>
      </c>
    </row>
    <row r="2416" spans="6:17" hidden="1" x14ac:dyDescent="0.2">
      <c r="F2416" t="s">
        <v>8167</v>
      </c>
      <c r="G2416">
        <f>_xlfn.XLOOKUP(SUBSTITUTE(Table6[[#This Row],[rxn]],"'",""),Table1[rxnid2],Table1[kapp (1/h)],MEDIAN(Table1[kapp (1/h)]))</f>
        <v>24803.684102600713</v>
      </c>
      <c r="P2416" t="s">
        <v>4293</v>
      </c>
      <c r="Q2416" t="str">
        <f>SUBSTITUTE(Table3[[#This Row],[Column1]],"'","")</f>
        <v>RXN-RIBFLVt_c_m_FWD-SPONT</v>
      </c>
    </row>
    <row r="2417" spans="6:17" hidden="1" x14ac:dyDescent="0.2">
      <c r="F2417" t="s">
        <v>8168</v>
      </c>
      <c r="G2417">
        <f>_xlfn.XLOOKUP(SUBSTITUTE(Table6[[#This Row],[rxn]],"'",""),Table1[rxnid2],Table1[kapp (1/h)],MEDIAN(Table1[kapp (1/h)]))</f>
        <v>24803.684102600713</v>
      </c>
      <c r="P2417" t="s">
        <v>4294</v>
      </c>
      <c r="Q2417" t="str">
        <f>SUBSTITUTE(Table3[[#This Row],[Column1]],"'","")</f>
        <v>RXN-RIBFLVt_c_e_FWD-YOR306C</v>
      </c>
    </row>
    <row r="2418" spans="6:17" hidden="1" x14ac:dyDescent="0.2">
      <c r="F2418" t="s">
        <v>8169</v>
      </c>
      <c r="G2418">
        <f>_xlfn.XLOOKUP(SUBSTITUTE(Table6[[#This Row],[rxn]],"'",""),Table1[rxnid2],Table1[kapp (1/h)],MEDIAN(Table1[kapp (1/h)]))</f>
        <v>24803.684102600713</v>
      </c>
      <c r="P2418" t="s">
        <v>4295</v>
      </c>
      <c r="Q2418" t="str">
        <f>SUBSTITUTE(Table3[[#This Row],[Column1]],"'","")</f>
        <v>RXN-RIBt_c_e_FWD-YHR092C</v>
      </c>
    </row>
    <row r="2419" spans="6:17" hidden="1" x14ac:dyDescent="0.2">
      <c r="F2419" t="s">
        <v>8170</v>
      </c>
      <c r="G2419">
        <f>_xlfn.XLOOKUP(SUBSTITUTE(Table6[[#This Row],[rxn]],"'",""),Table1[rxnid2],Table1[kapp (1/h)],MEDIAN(Table1[kapp (1/h)]))</f>
        <v>24803.684102600713</v>
      </c>
      <c r="P2419" t="s">
        <v>4296</v>
      </c>
      <c r="Q2419" t="str">
        <f>SUBSTITUTE(Table3[[#This Row],[Column1]],"'","")</f>
        <v>RXN-RIBt_c_e_FWD-YDR342C</v>
      </c>
    </row>
    <row r="2420" spans="6:17" hidden="1" x14ac:dyDescent="0.2">
      <c r="F2420" t="s">
        <v>8171</v>
      </c>
      <c r="G2420">
        <f>_xlfn.XLOOKUP(SUBSTITUTE(Table6[[#This Row],[rxn]],"'",""),Table1[rxnid2],Table1[kapp (1/h)],MEDIAN(Table1[kapp (1/h)]))</f>
        <v>24803.684102600713</v>
      </c>
      <c r="P2420" t="s">
        <v>4297</v>
      </c>
      <c r="Q2420" t="str">
        <f>SUBSTITUTE(Table3[[#This Row],[Column1]],"'","")</f>
        <v>RXN-AHCYSt_c_m_FWD-SPONT</v>
      </c>
    </row>
    <row r="2421" spans="6:17" hidden="1" x14ac:dyDescent="0.2">
      <c r="F2421" t="s">
        <v>8172</v>
      </c>
      <c r="G2421">
        <f>_xlfn.XLOOKUP(SUBSTITUTE(Table6[[#This Row],[rxn]],"'",""),Table1[rxnid2],Table1[kapp (1/h)],MEDIAN(Table1[kapp (1/h)]))</f>
        <v>24803.684102600713</v>
      </c>
      <c r="P2421" t="s">
        <v>4298</v>
      </c>
      <c r="Q2421" t="str">
        <f>SUBSTITUTE(Table3[[#This Row],[Column1]],"'","")</f>
        <v>RXN-AHCYSt_c_m_REV-SPONT</v>
      </c>
    </row>
    <row r="2422" spans="6:17" hidden="1" x14ac:dyDescent="0.2">
      <c r="F2422" t="s">
        <v>8173</v>
      </c>
      <c r="G2422">
        <f>_xlfn.XLOOKUP(SUBSTITUTE(Table6[[#This Row],[rxn]],"'",""),Table1[rxnid2],Table1[kapp (1/h)],MEDIAN(Table1[kapp (1/h)]))</f>
        <v>24803.684102600713</v>
      </c>
      <c r="P2422" t="s">
        <v>4299</v>
      </c>
      <c r="Q2422" t="str">
        <f>SUBSTITUTE(Table3[[#This Row],[Column1]],"'","")</f>
        <v>RXN-SERt_c_m_FWD-YDR508C</v>
      </c>
    </row>
    <row r="2423" spans="6:17" hidden="1" x14ac:dyDescent="0.2">
      <c r="F2423" t="s">
        <v>8174</v>
      </c>
      <c r="G2423">
        <f>_xlfn.XLOOKUP(SUBSTITUTE(Table6[[#This Row],[rxn]],"'",""),Table1[rxnid2],Table1[kapp (1/h)],MEDIAN(Table1[kapp (1/h)]))</f>
        <v>24803.684102600713</v>
      </c>
      <c r="P2423" t="s">
        <v>4300</v>
      </c>
      <c r="Q2423" t="str">
        <f>SUBSTITUTE(Table3[[#This Row],[Column1]],"'","")</f>
        <v>RXN-SERt_c_m_REV-YDR508C</v>
      </c>
    </row>
    <row r="2424" spans="6:17" hidden="1" x14ac:dyDescent="0.2">
      <c r="F2424" t="s">
        <v>8175</v>
      </c>
      <c r="G2424">
        <f>_xlfn.XLOOKUP(SUBSTITUTE(Table6[[#This Row],[rxn]],"'",""),Table1[rxnid2],Table1[kapp (1/h)],MEDIAN(Table1[kapp (1/h)]))</f>
        <v>24803.684102600713</v>
      </c>
      <c r="P2424" t="s">
        <v>4301</v>
      </c>
      <c r="Q2424" t="str">
        <f>SUBSTITUTE(Table3[[#This Row],[Column1]],"'","")</f>
        <v>RXN-SPMDAT_c_FWD-UNKNOWN</v>
      </c>
    </row>
    <row r="2425" spans="6:17" hidden="1" x14ac:dyDescent="0.2">
      <c r="F2425" t="s">
        <v>8176</v>
      </c>
      <c r="G2425">
        <f>_xlfn.XLOOKUP(SUBSTITUTE(Table6[[#This Row],[rxn]],"'",""),Table1[rxnid2],Table1[kapp (1/h)],MEDIAN(Table1[kapp (1/h)]))</f>
        <v>24803.684102600713</v>
      </c>
      <c r="P2425" t="s">
        <v>4302</v>
      </c>
      <c r="Q2425" t="str">
        <f>SUBSTITUTE(Table3[[#This Row],[Column1]],"'","")</f>
        <v>RXN-SQLt_c_r_FWD-SPONT</v>
      </c>
    </row>
    <row r="2426" spans="6:17" hidden="1" x14ac:dyDescent="0.2">
      <c r="F2426" t="s">
        <v>8177</v>
      </c>
      <c r="G2426">
        <f>_xlfn.XLOOKUP(SUBSTITUTE(Table6[[#This Row],[rxn]],"'",""),Table1[rxnid2],Table1[kapp (1/h)],MEDIAN(Table1[kapp (1/h)]))</f>
        <v>24803.684102600713</v>
      </c>
      <c r="P2426" t="s">
        <v>4303</v>
      </c>
      <c r="Q2426" t="str">
        <f>SUBSTITUTE(Table3[[#This Row],[Column1]],"'","")</f>
        <v>RXN-SQLt_c_r_REV-SPONT</v>
      </c>
    </row>
    <row r="2427" spans="6:17" hidden="1" x14ac:dyDescent="0.2">
      <c r="F2427" t="s">
        <v>8178</v>
      </c>
      <c r="G2427">
        <f>_xlfn.XLOOKUP(SUBSTITUTE(Table6[[#This Row],[rxn]],"'",""),Table1[rxnid2],Table1[kapp (1/h)],MEDIAN(Table1[kapp (1/h)]))</f>
        <v>24803.684102600713</v>
      </c>
      <c r="P2427" t="s">
        <v>4304</v>
      </c>
      <c r="Q2427" t="str">
        <f>SUBSTITUTE(Table3[[#This Row],[Column1]],"'","")</f>
        <v>RXN-SSQ23EPXt_c_r_FWD-SPONT</v>
      </c>
    </row>
    <row r="2428" spans="6:17" hidden="1" x14ac:dyDescent="0.2">
      <c r="F2428" t="s">
        <v>8179</v>
      </c>
      <c r="G2428">
        <f>_xlfn.XLOOKUP(SUBSTITUTE(Table6[[#This Row],[rxn]],"'",""),Table1[rxnid2],Table1[kapp (1/h)],MEDIAN(Table1[kapp (1/h)]))</f>
        <v>24803.684102600713</v>
      </c>
      <c r="P2428" t="s">
        <v>4305</v>
      </c>
      <c r="Q2428" t="str">
        <f>SUBSTITUTE(Table3[[#This Row],[Column1]],"'","")</f>
        <v>RXN-SSQ23EPXt_c_r_REV-SPONT</v>
      </c>
    </row>
    <row r="2429" spans="6:17" hidden="1" x14ac:dyDescent="0.2">
      <c r="F2429" t="s">
        <v>8180</v>
      </c>
      <c r="G2429">
        <f>_xlfn.XLOOKUP(SUBSTITUTE(Table6[[#This Row],[rxn]],"'",""),Table1[rxnid2],Table1[kapp (1/h)],MEDIAN(Table1[kapp (1/h)]))</f>
        <v>24803.684102600713</v>
      </c>
      <c r="P2429" t="s">
        <v>4306</v>
      </c>
      <c r="Q2429" t="str">
        <f>SUBSTITUTE(Table3[[#This Row],[Column1]],"'","")</f>
        <v>RXN-SUCCt_c_e_FWD-SPONT</v>
      </c>
    </row>
    <row r="2430" spans="6:17" hidden="1" x14ac:dyDescent="0.2">
      <c r="F2430" t="s">
        <v>8181</v>
      </c>
      <c r="G2430">
        <f>_xlfn.XLOOKUP(SUBSTITUTE(Table6[[#This Row],[rxn]],"'",""),Table1[rxnid2],Table1[kapp (1/h)],MEDIAN(Table1[kapp (1/h)]))</f>
        <v>24803.684102600713</v>
      </c>
      <c r="P2430" t="s">
        <v>4307</v>
      </c>
      <c r="Q2430" t="str">
        <f>SUBSTITUTE(Table3[[#This Row],[Column1]],"'","")</f>
        <v>RXN-SUCCt_c_e_REV-SPONT</v>
      </c>
    </row>
    <row r="2431" spans="6:17" hidden="1" x14ac:dyDescent="0.2">
      <c r="F2431" t="s">
        <v>8182</v>
      </c>
      <c r="G2431">
        <f>_xlfn.XLOOKUP(SUBSTITUTE(Table6[[#This Row],[rxn]],"'",""),Table1[rxnid2],Table1[kapp (1/h)],MEDIAN(Table1[kapp (1/h)]))</f>
        <v>24803.684102600713</v>
      </c>
      <c r="P2431" t="s">
        <v>4308</v>
      </c>
      <c r="Q2431" t="str">
        <f>SUBSTITUTE(Table3[[#This Row],[Column1]],"'","")</f>
        <v>RXN-TTCCOAt_c_r_FWD-SPONT</v>
      </c>
    </row>
    <row r="2432" spans="6:17" hidden="1" x14ac:dyDescent="0.2">
      <c r="F2432" t="s">
        <v>8183</v>
      </c>
      <c r="G2432">
        <f>_xlfn.XLOOKUP(SUBSTITUTE(Table6[[#This Row],[rxn]],"'",""),Table1[rxnid2],Table1[kapp (1/h)],MEDIAN(Table1[kapp (1/h)]))</f>
        <v>24803.684102600713</v>
      </c>
      <c r="P2432" t="s">
        <v>4309</v>
      </c>
      <c r="Q2432" t="str">
        <f>SUBSTITUTE(Table3[[#This Row],[Column1]],"'","")</f>
        <v>RXN-TTCCOAt_c_r_REV-SPONT</v>
      </c>
    </row>
    <row r="2433" spans="6:17" hidden="1" x14ac:dyDescent="0.2">
      <c r="F2433" t="s">
        <v>8184</v>
      </c>
      <c r="G2433">
        <f>_xlfn.XLOOKUP(SUBSTITUTE(Table6[[#This Row],[rxn]],"'",""),Table1[rxnid2],Table1[kapp (1/h)],MEDIAN(Table1[kapp (1/h)]))</f>
        <v>24803.684102600713</v>
      </c>
      <c r="P2433" t="s">
        <v>4310</v>
      </c>
      <c r="Q2433" t="str">
        <f>SUBSTITUTE(Table3[[#This Row],[Column1]],"'","")</f>
        <v>RXN-THMP_c_FWD-YDL024C</v>
      </c>
    </row>
    <row r="2434" spans="6:17" hidden="1" x14ac:dyDescent="0.2">
      <c r="F2434" t="s">
        <v>8185</v>
      </c>
      <c r="G2434">
        <f>_xlfn.XLOOKUP(SUBSTITUTE(Table6[[#This Row],[rxn]],"'",""),Table1[rxnid2],Table1[kapp (1/h)],MEDIAN(Table1[kapp (1/h)]))</f>
        <v>24803.684102600713</v>
      </c>
      <c r="P2434" t="s">
        <v>4311</v>
      </c>
      <c r="Q2434" t="str">
        <f>SUBSTITUTE(Table3[[#This Row],[Column1]],"'","")</f>
        <v>RXN-TMN_c_FWD-UNKNOWN</v>
      </c>
    </row>
    <row r="2435" spans="6:17" hidden="1" x14ac:dyDescent="0.2">
      <c r="F2435" t="s">
        <v>8186</v>
      </c>
      <c r="G2435">
        <f>_xlfn.XLOOKUP(SUBSTITUTE(Table6[[#This Row],[rxn]],"'",""),Table1[rxnid2],Table1[kapp (1/h)],MEDIAN(Table1[kapp (1/h)]))</f>
        <v>24803.684102600713</v>
      </c>
      <c r="P2435" t="s">
        <v>4312</v>
      </c>
      <c r="Q2435" t="str">
        <f>SUBSTITUTE(Table3[[#This Row],[Column1]],"'","")</f>
        <v>RXN-TMPK_c_FWD-UNKNOWN</v>
      </c>
    </row>
    <row r="2436" spans="6:17" hidden="1" x14ac:dyDescent="0.2">
      <c r="F2436" t="s">
        <v>8187</v>
      </c>
      <c r="G2436">
        <f>_xlfn.XLOOKUP(SUBSTITUTE(Table6[[#This Row],[rxn]],"'",""),Table1[rxnid2],Table1[kapp (1/h)],MEDIAN(Table1[kapp (1/h)]))</f>
        <v>24803.684102600713</v>
      </c>
      <c r="P2436" t="s">
        <v>4313</v>
      </c>
      <c r="Q2436" t="str">
        <f>SUBSTITUTE(Table3[[#This Row],[Column1]],"'","")</f>
        <v>RXN-THZPSN2_c_FWD-UNKNOWN</v>
      </c>
    </row>
    <row r="2437" spans="6:17" hidden="1" x14ac:dyDescent="0.2">
      <c r="F2437" t="s">
        <v>8188</v>
      </c>
      <c r="G2437">
        <f>_xlfn.XLOOKUP(SUBSTITUTE(Table6[[#This Row],[rxn]],"'",""),Table1[rxnid2],Table1[kapp (1/h)],MEDIAN(Table1[kapp (1/h)]))</f>
        <v>24803.684102600713</v>
      </c>
      <c r="P2437" t="s">
        <v>4314</v>
      </c>
      <c r="Q2437" t="str">
        <f>SUBSTITUTE(Table3[[#This Row],[Column1]],"'","")</f>
        <v>RXN-THZPSN1_c_FWD-UNKNOWN</v>
      </c>
    </row>
    <row r="2438" spans="6:17" hidden="1" x14ac:dyDescent="0.2">
      <c r="F2438" t="s">
        <v>8189</v>
      </c>
      <c r="G2438">
        <f>_xlfn.XLOOKUP(SUBSTITUTE(Table6[[#This Row],[rxn]],"'",""),Table1[rxnid2],Table1[kapp (1/h)],MEDIAN(Table1[kapp (1/h)]))</f>
        <v>24803.684102600713</v>
      </c>
      <c r="P2438" t="s">
        <v>4315</v>
      </c>
      <c r="Q2438" t="str">
        <f>SUBSTITUTE(Table3[[#This Row],[Column1]],"'","")</f>
        <v>RXN-THRt_c_m_FWD-YDR508C</v>
      </c>
    </row>
    <row r="2439" spans="6:17" hidden="1" x14ac:dyDescent="0.2">
      <c r="F2439" t="s">
        <v>8190</v>
      </c>
      <c r="G2439">
        <f>_xlfn.XLOOKUP(SUBSTITUTE(Table6[[#This Row],[rxn]],"'",""),Table1[rxnid2],Table1[kapp (1/h)],MEDIAN(Table1[kapp (1/h)]))</f>
        <v>24803.684102600713</v>
      </c>
      <c r="P2439" t="s">
        <v>4316</v>
      </c>
      <c r="Q2439" t="str">
        <f>SUBSTITUTE(Table3[[#This Row],[Column1]],"'","")</f>
        <v>RXN-TMDK1_c_FWD-UNKNOWN</v>
      </c>
    </row>
    <row r="2440" spans="6:17" hidden="1" x14ac:dyDescent="0.2">
      <c r="F2440" t="s">
        <v>8191</v>
      </c>
      <c r="G2440">
        <f>_xlfn.XLOOKUP(SUBSTITUTE(Table6[[#This Row],[rxn]],"'",""),Table1[rxnid2],Table1[kapp (1/h)],MEDIAN(Table1[kapp (1/h)]))</f>
        <v>24803.684102600713</v>
      </c>
      <c r="P2440" t="s">
        <v>4317</v>
      </c>
      <c r="Q2440" t="str">
        <f>SUBSTITUTE(Table3[[#This Row],[Column1]],"'","")</f>
        <v>RXN-THYMDt_c_e_FWD-SPONT</v>
      </c>
    </row>
    <row r="2441" spans="6:17" hidden="1" x14ac:dyDescent="0.2">
      <c r="F2441" t="s">
        <v>8192</v>
      </c>
      <c r="G2441">
        <f>_xlfn.XLOOKUP(SUBSTITUTE(Table6[[#This Row],[rxn]],"'",""),Table1[rxnid2],Table1[kapp (1/h)],MEDIAN(Table1[kapp (1/h)]))</f>
        <v>24803.684102600713</v>
      </c>
      <c r="P2441" t="s">
        <v>4318</v>
      </c>
      <c r="Q2441" t="str">
        <f>SUBSTITUTE(Table3[[#This Row],[Column1]],"'","")</f>
        <v>RXN-THYMDt_c_e_REV-SPONT</v>
      </c>
    </row>
    <row r="2442" spans="6:17" hidden="1" x14ac:dyDescent="0.2">
      <c r="F2442" t="s">
        <v>8193</v>
      </c>
      <c r="G2442">
        <f>_xlfn.XLOOKUP(SUBSTITUTE(Table6[[#This Row],[rxn]],"'",""),Table1[rxnid2],Table1[kapp (1/h)],MEDIAN(Table1[kapp (1/h)]))</f>
        <v>24803.684102600713</v>
      </c>
      <c r="P2442" t="s">
        <v>4319</v>
      </c>
      <c r="Q2442" t="str">
        <f>SUBSTITUTE(Table3[[#This Row],[Column1]],"'","")</f>
        <v>RXN-TREt_c_v_FWD-SPONT</v>
      </c>
    </row>
    <row r="2443" spans="6:17" hidden="1" x14ac:dyDescent="0.2">
      <c r="F2443" t="s">
        <v>8194</v>
      </c>
      <c r="G2443">
        <f>_xlfn.XLOOKUP(SUBSTITUTE(Table6[[#This Row],[rxn]],"'",""),Table1[rxnid2],Table1[kapp (1/h)],MEDIAN(Table1[kapp (1/h)]))</f>
        <v>24803.684102600713</v>
      </c>
      <c r="P2443" t="s">
        <v>4320</v>
      </c>
      <c r="Q2443" t="str">
        <f>SUBSTITUTE(Table3[[#This Row],[Column1]],"'","")</f>
        <v>RXN-TREt_c_v_REV-SPONT</v>
      </c>
    </row>
    <row r="2444" spans="6:17" hidden="1" x14ac:dyDescent="0.2">
      <c r="F2444" t="s">
        <v>8195</v>
      </c>
      <c r="G2444">
        <f>_xlfn.XLOOKUP(SUBSTITUTE(Table6[[#This Row],[rxn]],"'",""),Table1[rxnid2],Table1[kapp (1/h)],MEDIAN(Table1[kapp (1/h)]))</f>
        <v>24803.684102600713</v>
      </c>
      <c r="P2444" t="s">
        <v>4321</v>
      </c>
      <c r="Q2444" t="str">
        <f>SUBSTITUTE(Table3[[#This Row],[Column1]],"'","")</f>
        <v>RXN-TRPt_c_m_FWD-SPONT</v>
      </c>
    </row>
    <row r="2445" spans="6:17" hidden="1" x14ac:dyDescent="0.2">
      <c r="F2445" t="s">
        <v>8196</v>
      </c>
      <c r="G2445">
        <f>_xlfn.XLOOKUP(SUBSTITUTE(Table6[[#This Row],[rxn]],"'",""),Table1[rxnid2],Table1[kapp (1/h)],MEDIAN(Table1[kapp (1/h)]))</f>
        <v>24803.684102600713</v>
      </c>
      <c r="P2445" t="s">
        <v>4322</v>
      </c>
      <c r="Q2445" t="str">
        <f>SUBSTITUTE(Table3[[#This Row],[Column1]],"'","")</f>
        <v>RXN-IND3ETHt_c_e_FWD-SPONT</v>
      </c>
    </row>
    <row r="2446" spans="6:17" hidden="1" x14ac:dyDescent="0.2">
      <c r="F2446" t="s">
        <v>8197</v>
      </c>
      <c r="G2446">
        <f>_xlfn.XLOOKUP(SUBSTITUTE(Table6[[#This Row],[rxn]],"'",""),Table1[rxnid2],Table1[kapp (1/h)],MEDIAN(Table1[kapp (1/h)]))</f>
        <v>24803.684102600713</v>
      </c>
      <c r="P2446" t="s">
        <v>4323</v>
      </c>
      <c r="Q2446" t="str">
        <f>SUBSTITUTE(Table3[[#This Row],[Column1]],"'","")</f>
        <v>RXN-IND3ETHt_c_e_REV-SPONT</v>
      </c>
    </row>
    <row r="2447" spans="6:17" hidden="1" x14ac:dyDescent="0.2">
      <c r="F2447" t="s">
        <v>8198</v>
      </c>
      <c r="G2447">
        <f>_xlfn.XLOOKUP(SUBSTITUTE(Table6[[#This Row],[rxn]],"'",""),Table1[rxnid2],Table1[kapp (1/h)],MEDIAN(Table1[kapp (1/h)]))</f>
        <v>24803.684102600713</v>
      </c>
      <c r="P2447" t="s">
        <v>4324</v>
      </c>
      <c r="Q2447" t="str">
        <f>SUBSTITUTE(Table3[[#This Row],[Column1]],"'","")</f>
        <v>RXN-IND3ETHt_c_m_FWD-SPONT</v>
      </c>
    </row>
    <row r="2448" spans="6:17" hidden="1" x14ac:dyDescent="0.2">
      <c r="F2448" t="s">
        <v>8199</v>
      </c>
      <c r="G2448">
        <f>_xlfn.XLOOKUP(SUBSTITUTE(Table6[[#This Row],[rxn]],"'",""),Table1[rxnid2],Table1[kapp (1/h)],MEDIAN(Table1[kapp (1/h)]))</f>
        <v>24803.684102600713</v>
      </c>
      <c r="P2448" t="s">
        <v>4325</v>
      </c>
      <c r="Q2448" t="str">
        <f>SUBSTITUTE(Table3[[#This Row],[Column1]],"'","")</f>
        <v>RXN-IND3ETHt_c_m_REV-SPONT</v>
      </c>
    </row>
    <row r="2449" spans="6:17" hidden="1" x14ac:dyDescent="0.2">
      <c r="F2449" t="s">
        <v>8200</v>
      </c>
      <c r="G2449">
        <f>_xlfn.XLOOKUP(SUBSTITUTE(Table6[[#This Row],[rxn]],"'",""),Table1[rxnid2],Table1[kapp (1/h)],MEDIAN(Table1[kapp (1/h)]))</f>
        <v>24803.684102600713</v>
      </c>
      <c r="P2449" t="s">
        <v>4326</v>
      </c>
      <c r="Q2449" t="str">
        <f>SUBSTITUTE(Table3[[#This Row],[Column1]],"'","")</f>
        <v>RXN-TYRt_c_m_FWD-SPONT</v>
      </c>
    </row>
    <row r="2450" spans="6:17" hidden="1" x14ac:dyDescent="0.2">
      <c r="F2450" t="s">
        <v>8201</v>
      </c>
      <c r="G2450">
        <f>_xlfn.XLOOKUP(SUBSTITUTE(Table6[[#This Row],[rxn]],"'",""),Table1[rxnid2],Table1[kapp (1/h)],MEDIAN(Table1[kapp (1/h)]))</f>
        <v>24803.684102600713</v>
      </c>
      <c r="P2450" t="s">
        <v>4327</v>
      </c>
      <c r="Q2450" t="str">
        <f>SUBSTITUTE(Table3[[#This Row],[Column1]],"'","")</f>
        <v>RXN-TYRt_c_x_FWD-SPONT</v>
      </c>
    </row>
    <row r="2451" spans="6:17" hidden="1" x14ac:dyDescent="0.2">
      <c r="F2451" t="s">
        <v>8202</v>
      </c>
      <c r="G2451">
        <f>_xlfn.XLOOKUP(SUBSTITUTE(Table6[[#This Row],[rxn]],"'",""),Table1[rxnid2],Table1[kapp (1/h)],MEDIAN(Table1[kapp (1/h)]))</f>
        <v>24803.684102600713</v>
      </c>
      <c r="P2451" t="s">
        <v>4328</v>
      </c>
      <c r="Q2451" t="str">
        <f>SUBSTITUTE(Table3[[#This Row],[Column1]],"'","")</f>
        <v>RXN-TYRt_c_x_REV-SPONT</v>
      </c>
    </row>
    <row r="2452" spans="6:17" hidden="1" x14ac:dyDescent="0.2">
      <c r="F2452" t="s">
        <v>8203</v>
      </c>
      <c r="G2452">
        <f>_xlfn.XLOOKUP(SUBSTITUTE(Table6[[#This Row],[rxn]],"'",""),Table1[rxnid2],Table1[kapp (1/h)],MEDIAN(Table1[kapp (1/h)]))</f>
        <v>24803.684102600713</v>
      </c>
      <c r="P2452" t="s">
        <v>4329</v>
      </c>
      <c r="Q2452" t="str">
        <f>SUBSTITUTE(Table3[[#This Row],[Column1]],"'","")</f>
        <v>RXN-UMPt_c_n_FWD-SPONT</v>
      </c>
    </row>
    <row r="2453" spans="6:17" hidden="1" x14ac:dyDescent="0.2">
      <c r="F2453" t="s">
        <v>8204</v>
      </c>
      <c r="G2453">
        <f>_xlfn.XLOOKUP(SUBSTITUTE(Table6[[#This Row],[rxn]],"'",""),Table1[rxnid2],Table1[kapp (1/h)],MEDIAN(Table1[kapp (1/h)]))</f>
        <v>24803.684102600713</v>
      </c>
      <c r="P2453" t="s">
        <v>4330</v>
      </c>
      <c r="Q2453" t="str">
        <f>SUBSTITUTE(Table3[[#This Row],[Column1]],"'","")</f>
        <v>RXN-UMPt_c_n_REV-SPONT</v>
      </c>
    </row>
    <row r="2454" spans="6:17" hidden="1" x14ac:dyDescent="0.2">
      <c r="F2454" t="s">
        <v>8205</v>
      </c>
      <c r="G2454">
        <f>_xlfn.XLOOKUP(SUBSTITUTE(Table6[[#This Row],[rxn]],"'",""),Table1[rxnid2],Table1[kapp (1/h)],MEDIAN(Table1[kapp (1/h)]))</f>
        <v>24803.684102600713</v>
      </c>
      <c r="P2454" t="s">
        <v>4331</v>
      </c>
      <c r="Q2454" t="str">
        <f>SUBSTITUTE(Table3[[#This Row],[Column1]],"'","")</f>
        <v>RXN-VALt_c_m_FWD-SPONT</v>
      </c>
    </row>
    <row r="2455" spans="6:17" hidden="1" x14ac:dyDescent="0.2">
      <c r="F2455" t="s">
        <v>8206</v>
      </c>
      <c r="G2455">
        <f>_xlfn.XLOOKUP(SUBSTITUTE(Table6[[#This Row],[rxn]],"'",""),Table1[rxnid2],Table1[kapp (1/h)],MEDIAN(Table1[kapp (1/h)]))</f>
        <v>24803.684102600713</v>
      </c>
      <c r="P2455" t="s">
        <v>4332</v>
      </c>
      <c r="Q2455" t="str">
        <f>SUBSTITUTE(Table3[[#This Row],[Column1]],"'","")</f>
        <v>RXN-VALt_c_m_REV-SPONT</v>
      </c>
    </row>
    <row r="2456" spans="6:17" hidden="1" x14ac:dyDescent="0.2">
      <c r="F2456" t="s">
        <v>8207</v>
      </c>
      <c r="G2456">
        <f>_xlfn.XLOOKUP(SUBSTITUTE(Table6[[#This Row],[rxn]],"'",""),Table1[rxnid2],Table1[kapp (1/h)],MEDIAN(Table1[kapp (1/h)]))</f>
        <v>24803.684102600713</v>
      </c>
      <c r="P2456" t="s">
        <v>4333</v>
      </c>
      <c r="Q2456" t="str">
        <f>SUBSTITUTE(Table3[[#This Row],[Column1]],"'","")</f>
        <v>RXN-H2Ot_c_r_FWD-SPONT</v>
      </c>
    </row>
    <row r="2457" spans="6:17" hidden="1" x14ac:dyDescent="0.2">
      <c r="F2457" t="s">
        <v>8208</v>
      </c>
      <c r="G2457">
        <f>_xlfn.XLOOKUP(SUBSTITUTE(Table6[[#This Row],[rxn]],"'",""),Table1[rxnid2],Table1[kapp (1/h)],MEDIAN(Table1[kapp (1/h)]))</f>
        <v>24803.684102600713</v>
      </c>
      <c r="P2457" t="s">
        <v>4334</v>
      </c>
      <c r="Q2457" t="str">
        <f>SUBSTITUTE(Table3[[#This Row],[Column1]],"'","")</f>
        <v>RXN-H2Ot_c_r_REV-SPONT</v>
      </c>
    </row>
    <row r="2458" spans="6:17" hidden="1" x14ac:dyDescent="0.2">
      <c r="F2458" t="s">
        <v>8209</v>
      </c>
      <c r="G2458">
        <f>_xlfn.XLOOKUP(SUBSTITUTE(Table6[[#This Row],[rxn]],"'",""),Table1[rxnid2],Table1[kapp (1/h)],MEDIAN(Table1[kapp (1/h)]))</f>
        <v>24803.684102600713</v>
      </c>
      <c r="P2458" t="s">
        <v>4335</v>
      </c>
      <c r="Q2458" t="str">
        <f>SUBSTITUTE(Table3[[#This Row],[Column1]],"'","")</f>
        <v>RXN-H2Ot_c_g_FWD-SPONT</v>
      </c>
    </row>
    <row r="2459" spans="6:17" hidden="1" x14ac:dyDescent="0.2">
      <c r="F2459" t="s">
        <v>8210</v>
      </c>
      <c r="G2459">
        <f>_xlfn.XLOOKUP(SUBSTITUTE(Table6[[#This Row],[rxn]],"'",""),Table1[rxnid2],Table1[kapp (1/h)],MEDIAN(Table1[kapp (1/h)]))</f>
        <v>24803.684102600713</v>
      </c>
      <c r="P2459" t="s">
        <v>4336</v>
      </c>
      <c r="Q2459" t="str">
        <f>SUBSTITUTE(Table3[[#This Row],[Column1]],"'","")</f>
        <v>RXN-H2Ot_c_g_REV-SPONT</v>
      </c>
    </row>
    <row r="2460" spans="6:17" hidden="1" x14ac:dyDescent="0.2">
      <c r="F2460" t="s">
        <v>8211</v>
      </c>
      <c r="G2460">
        <f>_xlfn.XLOOKUP(SUBSTITUTE(Table6[[#This Row],[rxn]],"'",""),Table1[rxnid2],Table1[kapp (1/h)],MEDIAN(Table1[kapp (1/h)]))</f>
        <v>24803.684102600713</v>
      </c>
      <c r="P2460" t="s">
        <v>4337</v>
      </c>
      <c r="Q2460" t="str">
        <f>SUBSTITUTE(Table3[[#This Row],[Column1]],"'","")</f>
        <v>RXN-H2Ot_c_m_FWD-SPONT</v>
      </c>
    </row>
    <row r="2461" spans="6:17" hidden="1" x14ac:dyDescent="0.2">
      <c r="F2461" t="s">
        <v>8212</v>
      </c>
      <c r="G2461">
        <f>_xlfn.XLOOKUP(SUBSTITUTE(Table6[[#This Row],[rxn]],"'",""),Table1[rxnid2],Table1[kapp (1/h)],MEDIAN(Table1[kapp (1/h)]))</f>
        <v>24803.684102600713</v>
      </c>
      <c r="P2461" t="s">
        <v>4338</v>
      </c>
      <c r="Q2461" t="str">
        <f>SUBSTITUTE(Table3[[#This Row],[Column1]],"'","")</f>
        <v>RXN-H2Ot_c_m_REV-SPONT</v>
      </c>
    </row>
    <row r="2462" spans="6:17" hidden="1" x14ac:dyDescent="0.2">
      <c r="F2462" t="s">
        <v>8213</v>
      </c>
      <c r="G2462">
        <f>_xlfn.XLOOKUP(SUBSTITUTE(Table6[[#This Row],[rxn]],"'",""),Table1[rxnid2],Table1[kapp (1/h)],MEDIAN(Table1[kapp (1/h)]))</f>
        <v>24803.684102600713</v>
      </c>
      <c r="P2462" t="s">
        <v>4339</v>
      </c>
      <c r="Q2462" t="str">
        <f>SUBSTITUTE(Table3[[#This Row],[Column1]],"'","")</f>
        <v>RXN-H2Ot_c_n_FWD-SPONT</v>
      </c>
    </row>
    <row r="2463" spans="6:17" hidden="1" x14ac:dyDescent="0.2">
      <c r="F2463" t="s">
        <v>8214</v>
      </c>
      <c r="G2463">
        <f>_xlfn.XLOOKUP(SUBSTITUTE(Table6[[#This Row],[rxn]],"'",""),Table1[rxnid2],Table1[kapp (1/h)],MEDIAN(Table1[kapp (1/h)]))</f>
        <v>24803.684102600713</v>
      </c>
      <c r="P2463" t="s">
        <v>4340</v>
      </c>
      <c r="Q2463" t="str">
        <f>SUBSTITUTE(Table3[[#This Row],[Column1]],"'","")</f>
        <v>RXN-H2Ot_c_n_REV-SPONT</v>
      </c>
    </row>
    <row r="2464" spans="6:17" hidden="1" x14ac:dyDescent="0.2">
      <c r="F2464" t="s">
        <v>8215</v>
      </c>
      <c r="G2464">
        <f>_xlfn.XLOOKUP(SUBSTITUTE(Table6[[#This Row],[rxn]],"'",""),Table1[rxnid2],Table1[kapp (1/h)],MEDIAN(Table1[kapp (1/h)]))</f>
        <v>24803.684102600713</v>
      </c>
      <c r="P2464" t="s">
        <v>4341</v>
      </c>
      <c r="Q2464" t="str">
        <f>SUBSTITUTE(Table3[[#This Row],[Column1]],"'","")</f>
        <v>RXN-H2Ot_c_x_FWD-SPONT</v>
      </c>
    </row>
    <row r="2465" spans="6:17" hidden="1" x14ac:dyDescent="0.2">
      <c r="F2465" t="s">
        <v>8216</v>
      </c>
      <c r="G2465">
        <f>_xlfn.XLOOKUP(SUBSTITUTE(Table6[[#This Row],[rxn]],"'",""),Table1[rxnid2],Table1[kapp (1/h)],MEDIAN(Table1[kapp (1/h)]))</f>
        <v>24803.684102600713</v>
      </c>
      <c r="P2465" t="s">
        <v>4342</v>
      </c>
      <c r="Q2465" t="str">
        <f>SUBSTITUTE(Table3[[#This Row],[Column1]],"'","")</f>
        <v>RXN-H2Ot_c_x_REV-SPONT</v>
      </c>
    </row>
    <row r="2466" spans="6:17" hidden="1" x14ac:dyDescent="0.2">
      <c r="F2466" t="s">
        <v>8217</v>
      </c>
      <c r="G2466">
        <f>_xlfn.XLOOKUP(SUBSTITUTE(Table6[[#This Row],[rxn]],"'",""),Table1[rxnid2],Table1[kapp (1/h)],MEDIAN(Table1[kapp (1/h)]))</f>
        <v>24803.684102600713</v>
      </c>
      <c r="P2466" t="s">
        <v>4343</v>
      </c>
      <c r="Q2466" t="str">
        <f>SUBSTITUTE(Table3[[#This Row],[Column1]],"'","")</f>
        <v>RXN-H2Ot_c_v_FWD-SPONT</v>
      </c>
    </row>
    <row r="2467" spans="6:17" hidden="1" x14ac:dyDescent="0.2">
      <c r="F2467" t="s">
        <v>8218</v>
      </c>
      <c r="G2467">
        <f>_xlfn.XLOOKUP(SUBSTITUTE(Table6[[#This Row],[rxn]],"'",""),Table1[rxnid2],Table1[kapp (1/h)],MEDIAN(Table1[kapp (1/h)]))</f>
        <v>24803.684102600713</v>
      </c>
      <c r="P2467" t="s">
        <v>4344</v>
      </c>
      <c r="Q2467" t="str">
        <f>SUBSTITUTE(Table3[[#This Row],[Column1]],"'","")</f>
        <v>RXN-H2Ot_c_v_REV-SPONT</v>
      </c>
    </row>
    <row r="2468" spans="6:17" hidden="1" x14ac:dyDescent="0.2">
      <c r="F2468" t="s">
        <v>8219</v>
      </c>
      <c r="G2468">
        <f>_xlfn.XLOOKUP(SUBSTITUTE(Table6[[#This Row],[rxn]],"'",""),Table1[rxnid2],Table1[kapp (1/h)],MEDIAN(Table1[kapp (1/h)]))</f>
        <v>24803.684102600713</v>
      </c>
      <c r="P2468" t="s">
        <v>4345</v>
      </c>
      <c r="Q2468" t="str">
        <f>SUBSTITUTE(Table3[[#This Row],[Column1]],"'","")</f>
        <v>RXN-XANt_c_e_FWD-SPONT</v>
      </c>
    </row>
    <row r="2469" spans="6:17" hidden="1" x14ac:dyDescent="0.2">
      <c r="F2469" t="s">
        <v>8220</v>
      </c>
      <c r="G2469">
        <f>_xlfn.XLOOKUP(SUBSTITUTE(Table6[[#This Row],[rxn]],"'",""),Table1[rxnid2],Table1[kapp (1/h)],MEDIAN(Table1[kapp (1/h)]))</f>
        <v>24803.684102600713</v>
      </c>
      <c r="P2469" t="s">
        <v>4346</v>
      </c>
      <c r="Q2469" t="str">
        <f>SUBSTITUTE(Table3[[#This Row],[Column1]],"'","")</f>
        <v>RXN-XANt_c_e_REV-SPONT</v>
      </c>
    </row>
    <row r="2470" spans="6:17" hidden="1" x14ac:dyDescent="0.2">
      <c r="F2470" t="s">
        <v>8221</v>
      </c>
      <c r="G2470">
        <f>_xlfn.XLOOKUP(SUBSTITUTE(Table6[[#This Row],[rxn]],"'",""),Table1[rxnid2],Table1[kapp (1/h)],MEDIAN(Table1[kapp (1/h)]))</f>
        <v>24803.684102600713</v>
      </c>
      <c r="P2470" t="s">
        <v>4347</v>
      </c>
      <c r="Q2470" t="str">
        <f>SUBSTITUTE(Table3[[#This Row],[Column1]],"'","")</f>
        <v>RXN-XTSNt_c_e_FWD-SPONT</v>
      </c>
    </row>
    <row r="2471" spans="6:17" hidden="1" x14ac:dyDescent="0.2">
      <c r="F2471" t="s">
        <v>8222</v>
      </c>
      <c r="G2471">
        <f>_xlfn.XLOOKUP(SUBSTITUTE(Table6[[#This Row],[rxn]],"'",""),Table1[rxnid2],Table1[kapp (1/h)],MEDIAN(Table1[kapp (1/h)]))</f>
        <v>24803.684102600713</v>
      </c>
      <c r="P2471" t="s">
        <v>4348</v>
      </c>
      <c r="Q2471" t="str">
        <f>SUBSTITUTE(Table3[[#This Row],[Column1]],"'","")</f>
        <v>RXN-XYLTt_c_e_FWD-YLL043W</v>
      </c>
    </row>
    <row r="2472" spans="6:17" hidden="1" x14ac:dyDescent="0.2">
      <c r="F2472" t="s">
        <v>8223</v>
      </c>
      <c r="G2472">
        <f>_xlfn.XLOOKUP(SUBSTITUTE(Table6[[#This Row],[rxn]],"'",""),Table1[rxnid2],Table1[kapp (1/h)],MEDIAN(Table1[kapp (1/h)]))</f>
        <v>24803.684102600713</v>
      </c>
      <c r="P2472" t="s">
        <v>4349</v>
      </c>
      <c r="Q2472" t="str">
        <f>SUBSTITUTE(Table3[[#This Row],[Column1]],"'","")</f>
        <v>RXN-XYLTt_c_e_REV-YLL043W</v>
      </c>
    </row>
    <row r="2473" spans="6:17" hidden="1" x14ac:dyDescent="0.2">
      <c r="F2473" t="s">
        <v>8224</v>
      </c>
      <c r="G2473">
        <f>_xlfn.XLOOKUP(SUBSTITUTE(Table6[[#This Row],[rxn]],"'",""),Table1[rxnid2],Table1[kapp (1/h)],MEDIAN(Table1[kapp (1/h)]))</f>
        <v>24803.684102600713</v>
      </c>
      <c r="P2473" t="s">
        <v>4350</v>
      </c>
      <c r="Q2473" t="str">
        <f>SUBSTITUTE(Table3[[#This Row],[Column1]],"'","")</f>
        <v>RXN-XYLTt_c_e_FWD-YDL245C</v>
      </c>
    </row>
    <row r="2474" spans="6:17" hidden="1" x14ac:dyDescent="0.2">
      <c r="F2474" t="s">
        <v>8225</v>
      </c>
      <c r="G2474">
        <f>_xlfn.XLOOKUP(SUBSTITUTE(Table6[[#This Row],[rxn]],"'",""),Table1[rxnid2],Table1[kapp (1/h)],MEDIAN(Table1[kapp (1/h)]))</f>
        <v>24803.684102600713</v>
      </c>
      <c r="P2474" t="s">
        <v>4351</v>
      </c>
      <c r="Q2474" t="str">
        <f>SUBSTITUTE(Table3[[#This Row],[Column1]],"'","")</f>
        <v>RXN-XYLTt_c_e_REV-YDL245C</v>
      </c>
    </row>
    <row r="2475" spans="6:17" hidden="1" x14ac:dyDescent="0.2">
      <c r="F2475" t="s">
        <v>8226</v>
      </c>
      <c r="G2475">
        <f>_xlfn.XLOOKUP(SUBSTITUTE(Table6[[#This Row],[rxn]],"'",""),Table1[rxnid2],Table1[kapp (1/h)],MEDIAN(Table1[kapp (1/h)]))</f>
        <v>24803.684102600713</v>
      </c>
      <c r="P2475" t="s">
        <v>4352</v>
      </c>
      <c r="Q2475" t="str">
        <f>SUBSTITUTE(Table3[[#This Row],[Column1]],"'","")</f>
        <v>RXN-ZYMSTt_c_en_FWD-YIL013C</v>
      </c>
    </row>
    <row r="2476" spans="6:17" hidden="1" x14ac:dyDescent="0.2">
      <c r="F2476" t="s">
        <v>8227</v>
      </c>
      <c r="G2476">
        <f>_xlfn.XLOOKUP(SUBSTITUTE(Table6[[#This Row],[rxn]],"'",""),Table1[rxnid2],Table1[kapp (1/h)],MEDIAN(Table1[kapp (1/h)]))</f>
        <v>24803.684102600713</v>
      </c>
      <c r="P2476" t="s">
        <v>4353</v>
      </c>
      <c r="Q2476" t="str">
        <f>SUBSTITUTE(Table3[[#This Row],[Column1]],"'","")</f>
        <v>RXN-ZYMSTt_c_en_REV-YIL013C</v>
      </c>
    </row>
    <row r="2477" spans="6:17" hidden="1" x14ac:dyDescent="0.2">
      <c r="F2477" t="s">
        <v>8228</v>
      </c>
      <c r="G2477">
        <f>_xlfn.XLOOKUP(SUBSTITUTE(Table6[[#This Row],[rxn]],"'",""),Table1[rxnid2],Table1[kapp (1/h)],MEDIAN(Table1[kapp (1/h)]))</f>
        <v>24803.684102600713</v>
      </c>
      <c r="P2477" t="s">
        <v>4354</v>
      </c>
      <c r="Q2477" t="str">
        <f>SUBSTITUTE(Table3[[#This Row],[Column1]],"'","")</f>
        <v>RXN-ZYMSTt_c_en_FWD-YOR011W</v>
      </c>
    </row>
    <row r="2478" spans="6:17" hidden="1" x14ac:dyDescent="0.2">
      <c r="F2478" t="s">
        <v>8229</v>
      </c>
      <c r="G2478">
        <f>_xlfn.XLOOKUP(SUBSTITUTE(Table6[[#This Row],[rxn]],"'",""),Table1[rxnid2],Table1[kapp (1/h)],MEDIAN(Table1[kapp (1/h)]))</f>
        <v>24803.684102600713</v>
      </c>
      <c r="P2478" t="s">
        <v>4355</v>
      </c>
      <c r="Q2478" t="str">
        <f>SUBSTITUTE(Table3[[#This Row],[Column1]],"'","")</f>
        <v>RXN-ZYMSTt_c_en_REV-YOR011W</v>
      </c>
    </row>
    <row r="2479" spans="6:17" hidden="1" x14ac:dyDescent="0.2">
      <c r="F2479" t="s">
        <v>8230</v>
      </c>
      <c r="G2479">
        <f>_xlfn.XLOOKUP(SUBSTITUTE(Table6[[#This Row],[rxn]],"'",""),Table1[rxnid2],Table1[kapp (1/h)],MEDIAN(Table1[kapp (1/h)]))</f>
        <v>24803.684102600713</v>
      </c>
      <c r="P2479" t="s">
        <v>4356</v>
      </c>
      <c r="Q2479" t="str">
        <f>SUBSTITUTE(Table3[[#This Row],[Column1]],"'","")</f>
        <v>RXN-COAt_c_l_FWD-SPONT</v>
      </c>
    </row>
    <row r="2480" spans="6:17" hidden="1" x14ac:dyDescent="0.2">
      <c r="F2480" t="s">
        <v>8231</v>
      </c>
      <c r="G2480">
        <f>_xlfn.XLOOKUP(SUBSTITUTE(Table6[[#This Row],[rxn]],"'",""),Table1[rxnid2],Table1[kapp (1/h)],MEDIAN(Table1[kapp (1/h)]))</f>
        <v>24803.684102600713</v>
      </c>
      <c r="P2480" t="s">
        <v>4357</v>
      </c>
      <c r="Q2480" t="str">
        <f>SUBSTITUTE(Table3[[#This Row],[Column1]],"'","")</f>
        <v>RXN-COAt_c_l_REV-SPONT</v>
      </c>
    </row>
    <row r="2481" spans="6:17" hidden="1" x14ac:dyDescent="0.2">
      <c r="F2481" t="s">
        <v>8232</v>
      </c>
      <c r="G2481">
        <f>_xlfn.XLOOKUP(SUBSTITUTE(Table6[[#This Row],[rxn]],"'",""),Table1[rxnid2],Table1[kapp (1/h)],MEDIAN(Table1[kapp (1/h)]))</f>
        <v>24803.684102600713</v>
      </c>
      <c r="P2481" t="s">
        <v>4358</v>
      </c>
      <c r="Q2481" t="str">
        <f>SUBSTITUTE(Table3[[#This Row],[Column1]],"'","")</f>
        <v>RXN-Ht_c_m_FWD-SPONT</v>
      </c>
    </row>
    <row r="2482" spans="6:17" hidden="1" x14ac:dyDescent="0.2">
      <c r="F2482" t="s">
        <v>8233</v>
      </c>
      <c r="G2482">
        <f>_xlfn.XLOOKUP(SUBSTITUTE(Table6[[#This Row],[rxn]],"'",""),Table1[rxnid2],Table1[kapp (1/h)],MEDIAN(Table1[kapp (1/h)]))</f>
        <v>24803.684102600713</v>
      </c>
      <c r="P2482" t="s">
        <v>4359</v>
      </c>
      <c r="Q2482" t="str">
        <f>SUBSTITUTE(Table3[[#This Row],[Column1]],"'","")</f>
        <v>RXN-14DMLANOSTt_c_e_FWD-SPONT</v>
      </c>
    </row>
    <row r="2483" spans="6:17" hidden="1" x14ac:dyDescent="0.2">
      <c r="F2483" t="s">
        <v>8234</v>
      </c>
      <c r="G2483">
        <f>_xlfn.XLOOKUP(SUBSTITUTE(Table6[[#This Row],[rxn]],"'",""),Table1[rxnid2],Table1[kapp (1/h)],MEDIAN(Table1[kapp (1/h)]))</f>
        <v>24803.684102600713</v>
      </c>
      <c r="P2483" t="s">
        <v>4360</v>
      </c>
      <c r="Q2483" t="str">
        <f>SUBSTITUTE(Table3[[#This Row],[Column1]],"'","")</f>
        <v>RXN-14DMLANOSTt_c_e_REV-SPONT</v>
      </c>
    </row>
    <row r="2484" spans="6:17" hidden="1" x14ac:dyDescent="0.2">
      <c r="F2484" t="s">
        <v>8235</v>
      </c>
      <c r="G2484">
        <f>_xlfn.XLOOKUP(SUBSTITUTE(Table6[[#This Row],[rxn]],"'",""),Table1[rxnid2],Table1[kapp (1/h)],MEDIAN(Table1[kapp (1/h)]))</f>
        <v>24803.684102600713</v>
      </c>
      <c r="P2484" t="s">
        <v>4361</v>
      </c>
      <c r="Q2484" t="str">
        <f>SUBSTITUTE(Table3[[#This Row],[Column1]],"'","")</f>
        <v>RXN-ERGTETROLt_c_e_FWD-SPONT</v>
      </c>
    </row>
    <row r="2485" spans="6:17" hidden="1" x14ac:dyDescent="0.2">
      <c r="F2485" t="s">
        <v>8236</v>
      </c>
      <c r="G2485">
        <f>_xlfn.XLOOKUP(SUBSTITUTE(Table6[[#This Row],[rxn]],"'",""),Table1[rxnid2],Table1[kapp (1/h)],MEDIAN(Table1[kapp (1/h)]))</f>
        <v>24803.684102600713</v>
      </c>
      <c r="P2485" t="s">
        <v>4362</v>
      </c>
      <c r="Q2485" t="str">
        <f>SUBSTITUTE(Table3[[#This Row],[Column1]],"'","")</f>
        <v>RXN-ERGTETROLt_c_e_REV-SPONT</v>
      </c>
    </row>
    <row r="2486" spans="6:17" hidden="1" x14ac:dyDescent="0.2">
      <c r="F2486" t="s">
        <v>8237</v>
      </c>
      <c r="G2486">
        <f>_xlfn.XLOOKUP(SUBSTITUTE(Table6[[#This Row],[rxn]],"'",""),Table1[rxnid2],Table1[kapp (1/h)],MEDIAN(Table1[kapp (1/h)]))</f>
        <v>24803.684102600713</v>
      </c>
      <c r="P2486" t="s">
        <v>4363</v>
      </c>
      <c r="Q2486" t="str">
        <f>SUBSTITUTE(Table3[[#This Row],[Column1]],"'","")</f>
        <v>RXN-OCTAt_c_e_FWD-SPONT</v>
      </c>
    </row>
    <row r="2487" spans="6:17" hidden="1" x14ac:dyDescent="0.2">
      <c r="F2487" t="s">
        <v>8238</v>
      </c>
      <c r="G2487">
        <f>_xlfn.XLOOKUP(SUBSTITUTE(Table6[[#This Row],[rxn]],"'",""),Table1[rxnid2],Table1[kapp (1/h)],MEDIAN(Table1[kapp (1/h)]))</f>
        <v>24803.684102600713</v>
      </c>
      <c r="P2487" t="s">
        <v>4364</v>
      </c>
      <c r="Q2487" t="str">
        <f>SUBSTITUTE(Table3[[#This Row],[Column1]],"'","")</f>
        <v>RXN-OCTAt_c_e_REV-SPONT</v>
      </c>
    </row>
    <row r="2488" spans="6:17" hidden="1" x14ac:dyDescent="0.2">
      <c r="F2488" t="s">
        <v>8239</v>
      </c>
      <c r="G2488">
        <f>_xlfn.XLOOKUP(SUBSTITUTE(Table6[[#This Row],[rxn]],"'",""),Table1[rxnid2],Table1[kapp (1/h)],MEDIAN(Table1[kapp (1/h)]))</f>
        <v>24803.684102600713</v>
      </c>
      <c r="P2488" t="s">
        <v>4365</v>
      </c>
      <c r="Q2488" t="str">
        <f>SUBSTITUTE(Table3[[#This Row],[Column1]],"'","")</f>
        <v>RXN-DCAt_c_e_FWD-SPONT</v>
      </c>
    </row>
    <row r="2489" spans="6:17" hidden="1" x14ac:dyDescent="0.2">
      <c r="F2489" t="s">
        <v>8240</v>
      </c>
      <c r="G2489">
        <f>_xlfn.XLOOKUP(SUBSTITUTE(Table6[[#This Row],[rxn]],"'",""),Table1[rxnid2],Table1[kapp (1/h)],MEDIAN(Table1[kapp (1/h)]))</f>
        <v>24803.684102600713</v>
      </c>
      <c r="P2489" t="s">
        <v>4366</v>
      </c>
      <c r="Q2489" t="str">
        <f>SUBSTITUTE(Table3[[#This Row],[Column1]],"'","")</f>
        <v>RXN-DCAt_c_e_REV-SPONT</v>
      </c>
    </row>
    <row r="2490" spans="6:17" hidden="1" x14ac:dyDescent="0.2">
      <c r="F2490" t="s">
        <v>8241</v>
      </c>
      <c r="G2490">
        <f>_xlfn.XLOOKUP(SUBSTITUTE(Table6[[#This Row],[rxn]],"'",""),Table1[rxnid2],Table1[kapp (1/h)],MEDIAN(Table1[kapp (1/h)]))</f>
        <v>24803.684102600713</v>
      </c>
      <c r="P2490" t="s">
        <v>4367</v>
      </c>
      <c r="Q2490" t="str">
        <f>SUBSTITUTE(Table3[[#This Row],[Column1]],"'","")</f>
        <v>RXN-DDCAt_c_e_FWD-SPONT</v>
      </c>
    </row>
    <row r="2491" spans="6:17" hidden="1" x14ac:dyDescent="0.2">
      <c r="F2491" t="s">
        <v>8242</v>
      </c>
      <c r="G2491">
        <f>_xlfn.XLOOKUP(SUBSTITUTE(Table6[[#This Row],[rxn]],"'",""),Table1[rxnid2],Table1[kapp (1/h)],MEDIAN(Table1[kapp (1/h)]))</f>
        <v>24803.684102600713</v>
      </c>
      <c r="P2491" t="s">
        <v>4368</v>
      </c>
      <c r="Q2491" t="str">
        <f>SUBSTITUTE(Table3[[#This Row],[Column1]],"'","")</f>
        <v>RXN-DDCAt_c_e_REV-SPONT</v>
      </c>
    </row>
    <row r="2492" spans="6:17" hidden="1" x14ac:dyDescent="0.2">
      <c r="F2492" t="s">
        <v>8243</v>
      </c>
      <c r="G2492">
        <f>_xlfn.XLOOKUP(SUBSTITUTE(Table6[[#This Row],[rxn]],"'",""),Table1[rxnid2],Table1[kapp (1/h)],MEDIAN(Table1[kapp (1/h)]))</f>
        <v>24803.684102600713</v>
      </c>
      <c r="P2492" t="s">
        <v>4369</v>
      </c>
      <c r="Q2492" t="str">
        <f>SUBSTITUTE(Table3[[#This Row],[Column1]],"'","")</f>
        <v>RXN-BUTt_c_e_FWD-YNL065W</v>
      </c>
    </row>
    <row r="2493" spans="6:17" hidden="1" x14ac:dyDescent="0.2">
      <c r="F2493" t="s">
        <v>8244</v>
      </c>
      <c r="G2493">
        <f>_xlfn.XLOOKUP(SUBSTITUTE(Table6[[#This Row],[rxn]],"'",""),Table1[rxnid2],Table1[kapp (1/h)],MEDIAN(Table1[kapp (1/h)]))</f>
        <v>24803.684102600713</v>
      </c>
      <c r="P2493" t="s">
        <v>4370</v>
      </c>
      <c r="Q2493" t="str">
        <f>SUBSTITUTE(Table3[[#This Row],[Column1]],"'","")</f>
        <v>RXN-BUTt_c_e_REV-YNL065W</v>
      </c>
    </row>
    <row r="2494" spans="6:17" hidden="1" x14ac:dyDescent="0.2">
      <c r="F2494" t="s">
        <v>8245</v>
      </c>
      <c r="G2494">
        <f>_xlfn.XLOOKUP(SUBSTITUTE(Table6[[#This Row],[rxn]],"'",""),Table1[rxnid2],Table1[kapp (1/h)],MEDIAN(Table1[kapp (1/h)]))</f>
        <v>24803.684102600713</v>
      </c>
      <c r="P2494" t="s">
        <v>4371</v>
      </c>
      <c r="Q2494" t="str">
        <f>SUBSTITUTE(Table3[[#This Row],[Column1]],"'","")</f>
        <v>RXN-HXAt_c_e_FWD-YNL065W</v>
      </c>
    </row>
    <row r="2495" spans="6:17" hidden="1" x14ac:dyDescent="0.2">
      <c r="F2495" t="s">
        <v>8246</v>
      </c>
      <c r="G2495">
        <f>_xlfn.XLOOKUP(SUBSTITUTE(Table6[[#This Row],[rxn]],"'",""),Table1[rxnid2],Table1[kapp (1/h)],MEDIAN(Table1[kapp (1/h)]))</f>
        <v>24803.684102600713</v>
      </c>
      <c r="P2495" t="s">
        <v>4372</v>
      </c>
      <c r="Q2495" t="str">
        <f>SUBSTITUTE(Table3[[#This Row],[Column1]],"'","")</f>
        <v>RXN-HXAt_c_e_REV-YNL065W</v>
      </c>
    </row>
    <row r="2496" spans="6:17" hidden="1" x14ac:dyDescent="0.2">
      <c r="F2496" t="s">
        <v>8247</v>
      </c>
      <c r="G2496">
        <f>_xlfn.XLOOKUP(SUBSTITUTE(Table6[[#This Row],[rxn]],"'",""),Table1[rxnid2],Table1[kapp (1/h)],MEDIAN(Table1[kapp (1/h)]))</f>
        <v>24803.684102600713</v>
      </c>
      <c r="P2496" t="s">
        <v>4373</v>
      </c>
      <c r="Q2496" t="str">
        <f>SUBSTITUTE(Table3[[#This Row],[Column1]],"'","")</f>
        <v>RXN-OCDCEAt_c_e_FWD-SPONT</v>
      </c>
    </row>
    <row r="2497" spans="6:17" hidden="1" x14ac:dyDescent="0.2">
      <c r="F2497" t="s">
        <v>8248</v>
      </c>
      <c r="G2497">
        <f>_xlfn.XLOOKUP(SUBSTITUTE(Table6[[#This Row],[rxn]],"'",""),Table1[rxnid2],Table1[kapp (1/h)],MEDIAN(Table1[kapp (1/h)]))</f>
        <v>24803.684102600713</v>
      </c>
      <c r="P2497" t="s">
        <v>4374</v>
      </c>
      <c r="Q2497" t="str">
        <f>SUBSTITUTE(Table3[[#This Row],[Column1]],"'","")</f>
        <v>RXN-OCDCEAt_c_e_REV-SPONT</v>
      </c>
    </row>
    <row r="2498" spans="6:17" hidden="1" x14ac:dyDescent="0.2">
      <c r="F2498" t="s">
        <v>8249</v>
      </c>
      <c r="G2498">
        <f>_xlfn.XLOOKUP(SUBSTITUTE(Table6[[#This Row],[rxn]],"'",""),Table1[rxnid2],Table1[kapp (1/h)],MEDIAN(Table1[kapp (1/h)]))</f>
        <v>24803.684102600713</v>
      </c>
      <c r="P2498" t="s">
        <v>4375</v>
      </c>
      <c r="Q2498" t="str">
        <f>SUBSTITUTE(Table3[[#This Row],[Column1]],"'","")</f>
        <v>RXN-BUTt_c_x_FWD-SPONT</v>
      </c>
    </row>
    <row r="2499" spans="6:17" hidden="1" x14ac:dyDescent="0.2">
      <c r="F2499" t="s">
        <v>8250</v>
      </c>
      <c r="G2499">
        <f>_xlfn.XLOOKUP(SUBSTITUTE(Table6[[#This Row],[rxn]],"'",""),Table1[rxnid2],Table1[kapp (1/h)],MEDIAN(Table1[kapp (1/h)]))</f>
        <v>24803.684102600713</v>
      </c>
      <c r="P2499" t="s">
        <v>4376</v>
      </c>
      <c r="Q2499" t="str">
        <f>SUBSTITUTE(Table3[[#This Row],[Column1]],"'","")</f>
        <v>RXN-BUTt_c_x_REV-SPONT</v>
      </c>
    </row>
    <row r="2500" spans="6:17" hidden="1" x14ac:dyDescent="0.2">
      <c r="F2500" t="s">
        <v>8251</v>
      </c>
      <c r="G2500">
        <f>_xlfn.XLOOKUP(SUBSTITUTE(Table6[[#This Row],[rxn]],"'",""),Table1[rxnid2],Table1[kapp (1/h)],MEDIAN(Table1[kapp (1/h)]))</f>
        <v>24803.684102600713</v>
      </c>
      <c r="P2500" t="s">
        <v>4377</v>
      </c>
      <c r="Q2500" t="str">
        <f>SUBSTITUTE(Table3[[#This Row],[Column1]],"'","")</f>
        <v>RXN-HXAt_c_x_FWD-SPONT</v>
      </c>
    </row>
    <row r="2501" spans="6:17" hidden="1" x14ac:dyDescent="0.2">
      <c r="F2501" t="s">
        <v>8252</v>
      </c>
      <c r="G2501">
        <f>_xlfn.XLOOKUP(SUBSTITUTE(Table6[[#This Row],[rxn]],"'",""),Table1[rxnid2],Table1[kapp (1/h)],MEDIAN(Table1[kapp (1/h)]))</f>
        <v>24803.684102600713</v>
      </c>
      <c r="P2501" t="s">
        <v>4378</v>
      </c>
      <c r="Q2501" t="str">
        <f>SUBSTITUTE(Table3[[#This Row],[Column1]],"'","")</f>
        <v>RXN-HXAt_c_x_REV-SPONT</v>
      </c>
    </row>
    <row r="2502" spans="6:17" hidden="1" x14ac:dyDescent="0.2">
      <c r="F2502" t="s">
        <v>8253</v>
      </c>
      <c r="G2502">
        <f>_xlfn.XLOOKUP(SUBSTITUTE(Table6[[#This Row],[rxn]],"'",""),Table1[rxnid2],Table1[kapp (1/h)],MEDIAN(Table1[kapp (1/h)]))</f>
        <v>24803.684102600713</v>
      </c>
      <c r="P2502" t="s">
        <v>4379</v>
      </c>
      <c r="Q2502" t="str">
        <f>SUBSTITUTE(Table3[[#This Row],[Column1]],"'","")</f>
        <v>RXN-DDCAt_c_rm_FWD-SPONT</v>
      </c>
    </row>
    <row r="2503" spans="6:17" hidden="1" x14ac:dyDescent="0.2">
      <c r="F2503" t="s">
        <v>8254</v>
      </c>
      <c r="G2503">
        <f>_xlfn.XLOOKUP(SUBSTITUTE(Table6[[#This Row],[rxn]],"'",""),Table1[rxnid2],Table1[kapp (1/h)],MEDIAN(Table1[kapp (1/h)]))</f>
        <v>24803.684102600713</v>
      </c>
      <c r="P2503" t="s">
        <v>4380</v>
      </c>
      <c r="Q2503" t="str">
        <f>SUBSTITUTE(Table3[[#This Row],[Column1]],"'","")</f>
        <v>RXN-DDCAt_c_rm_REV-SPONT</v>
      </c>
    </row>
    <row r="2504" spans="6:17" hidden="1" x14ac:dyDescent="0.2">
      <c r="F2504" t="s">
        <v>8255</v>
      </c>
      <c r="G2504">
        <f>_xlfn.XLOOKUP(SUBSTITUTE(Table6[[#This Row],[rxn]],"'",""),Table1[rxnid2],Table1[kapp (1/h)],MEDIAN(Table1[kapp (1/h)]))</f>
        <v>24803.684102600713</v>
      </c>
      <c r="P2504" t="s">
        <v>4381</v>
      </c>
      <c r="Q2504" t="str">
        <f>SUBSTITUTE(Table3[[#This Row],[Column1]],"'","")</f>
        <v>RXN-TTDCAt_c_rm_FWD-SPONT</v>
      </c>
    </row>
    <row r="2505" spans="6:17" hidden="1" x14ac:dyDescent="0.2">
      <c r="F2505" t="s">
        <v>8256</v>
      </c>
      <c r="G2505">
        <f>_xlfn.XLOOKUP(SUBSTITUTE(Table6[[#This Row],[rxn]],"'",""),Table1[rxnid2],Table1[kapp (1/h)],MEDIAN(Table1[kapp (1/h)]))</f>
        <v>24803.684102600713</v>
      </c>
      <c r="P2505" t="s">
        <v>4382</v>
      </c>
      <c r="Q2505" t="str">
        <f>SUBSTITUTE(Table3[[#This Row],[Column1]],"'","")</f>
        <v>RXN-TTDCAt_c_rm_REV-SPONT</v>
      </c>
    </row>
    <row r="2506" spans="6:17" hidden="1" x14ac:dyDescent="0.2">
      <c r="F2506" t="s">
        <v>8257</v>
      </c>
      <c r="G2506">
        <f>_xlfn.XLOOKUP(SUBSTITUTE(Table6[[#This Row],[rxn]],"'",""),Table1[rxnid2],Table1[kapp (1/h)],MEDIAN(Table1[kapp (1/h)]))</f>
        <v>24803.684102600713</v>
      </c>
      <c r="P2506" t="s">
        <v>4383</v>
      </c>
      <c r="Q2506" t="str">
        <f>SUBSTITUTE(Table3[[#This Row],[Column1]],"'","")</f>
        <v>RXN-HDCAt_c_rm_FWD-SPONT</v>
      </c>
    </row>
    <row r="2507" spans="6:17" hidden="1" x14ac:dyDescent="0.2">
      <c r="F2507" t="s">
        <v>8258</v>
      </c>
      <c r="G2507">
        <f>_xlfn.XLOOKUP(SUBSTITUTE(Table6[[#This Row],[rxn]],"'",""),Table1[rxnid2],Table1[kapp (1/h)],MEDIAN(Table1[kapp (1/h)]))</f>
        <v>24803.684102600713</v>
      </c>
      <c r="P2507" t="s">
        <v>4384</v>
      </c>
      <c r="Q2507" t="str">
        <f>SUBSTITUTE(Table3[[#This Row],[Column1]],"'","")</f>
        <v>RXN-HDCAt_c_rm_REV-SPONT</v>
      </c>
    </row>
    <row r="2508" spans="6:17" hidden="1" x14ac:dyDescent="0.2">
      <c r="F2508" t="s">
        <v>8259</v>
      </c>
      <c r="G2508">
        <f>_xlfn.XLOOKUP(SUBSTITUTE(Table6[[#This Row],[rxn]],"'",""),Table1[rxnid2],Table1[kapp (1/h)],MEDIAN(Table1[kapp (1/h)]))</f>
        <v>24803.684102600713</v>
      </c>
      <c r="P2508" t="s">
        <v>4385</v>
      </c>
      <c r="Q2508" t="str">
        <f>SUBSTITUTE(Table3[[#This Row],[Column1]],"'","")</f>
        <v>RXN-HDCEAt_c_rm_FWD-SPONT</v>
      </c>
    </row>
    <row r="2509" spans="6:17" hidden="1" x14ac:dyDescent="0.2">
      <c r="F2509" t="s">
        <v>8260</v>
      </c>
      <c r="G2509">
        <f>_xlfn.XLOOKUP(SUBSTITUTE(Table6[[#This Row],[rxn]],"'",""),Table1[rxnid2],Table1[kapp (1/h)],MEDIAN(Table1[kapp (1/h)]))</f>
        <v>24803.684102600713</v>
      </c>
      <c r="P2509" t="s">
        <v>4386</v>
      </c>
      <c r="Q2509" t="str">
        <f>SUBSTITUTE(Table3[[#This Row],[Column1]],"'","")</f>
        <v>RXN-HDCEAt_c_rm_REV-SPONT</v>
      </c>
    </row>
    <row r="2510" spans="6:17" hidden="1" x14ac:dyDescent="0.2">
      <c r="F2510" t="s">
        <v>8261</v>
      </c>
      <c r="G2510">
        <f>_xlfn.XLOOKUP(SUBSTITUTE(Table6[[#This Row],[rxn]],"'",""),Table1[rxnid2],Table1[kapp (1/h)],MEDIAN(Table1[kapp (1/h)]))</f>
        <v>24803.684102600713</v>
      </c>
      <c r="P2510" t="s">
        <v>4387</v>
      </c>
      <c r="Q2510" t="str">
        <f>SUBSTITUTE(Table3[[#This Row],[Column1]],"'","")</f>
        <v>RXN-OCDCAt_c_rm_FWD-SPONT</v>
      </c>
    </row>
    <row r="2511" spans="6:17" hidden="1" x14ac:dyDescent="0.2">
      <c r="F2511" t="s">
        <v>8262</v>
      </c>
      <c r="G2511">
        <f>_xlfn.XLOOKUP(SUBSTITUTE(Table6[[#This Row],[rxn]],"'",""),Table1[rxnid2],Table1[kapp (1/h)],MEDIAN(Table1[kapp (1/h)]))</f>
        <v>24803.684102600713</v>
      </c>
      <c r="P2511" t="s">
        <v>4388</v>
      </c>
      <c r="Q2511" t="str">
        <f>SUBSTITUTE(Table3[[#This Row],[Column1]],"'","")</f>
        <v>RXN-OCDCAt_c_rm_REV-SPONT</v>
      </c>
    </row>
    <row r="2512" spans="6:17" hidden="1" x14ac:dyDescent="0.2">
      <c r="F2512" t="s">
        <v>8263</v>
      </c>
      <c r="G2512">
        <f>_xlfn.XLOOKUP(SUBSTITUTE(Table6[[#This Row],[rxn]],"'",""),Table1[rxnid2],Table1[kapp (1/h)],MEDIAN(Table1[kapp (1/h)]))</f>
        <v>24803.684102600713</v>
      </c>
      <c r="P2512" t="s">
        <v>4389</v>
      </c>
      <c r="Q2512" t="str">
        <f>SUBSTITUTE(Table3[[#This Row],[Column1]],"'","")</f>
        <v>RXN-OCDCEAt_c_rm_FWD-SPONT</v>
      </c>
    </row>
    <row r="2513" spans="6:17" hidden="1" x14ac:dyDescent="0.2">
      <c r="F2513" t="s">
        <v>8264</v>
      </c>
      <c r="G2513">
        <f>_xlfn.XLOOKUP(SUBSTITUTE(Table6[[#This Row],[rxn]],"'",""),Table1[rxnid2],Table1[kapp (1/h)],MEDIAN(Table1[kapp (1/h)]))</f>
        <v>24803.684102600713</v>
      </c>
      <c r="P2513" t="s">
        <v>4390</v>
      </c>
      <c r="Q2513" t="str">
        <f>SUBSTITUTE(Table3[[#This Row],[Column1]],"'","")</f>
        <v>RXN-OCDCEAt_c_rm_REV-SPONT</v>
      </c>
    </row>
    <row r="2514" spans="6:17" hidden="1" x14ac:dyDescent="0.2">
      <c r="F2514" t="s">
        <v>8265</v>
      </c>
      <c r="G2514">
        <f>_xlfn.XLOOKUP(SUBSTITUTE(Table6[[#This Row],[rxn]],"'",""),Table1[rxnid2],Table1[kapp (1/h)],MEDIAN(Table1[kapp (1/h)]))</f>
        <v>24803.684102600713</v>
      </c>
      <c r="P2514" t="s">
        <v>4391</v>
      </c>
      <c r="Q2514" t="str">
        <f>SUBSTITUTE(Table3[[#This Row],[Column1]],"'","")</f>
        <v>RXN-MALCOAt_c_rm_FWD-SPONT</v>
      </c>
    </row>
    <row r="2515" spans="6:17" hidden="1" x14ac:dyDescent="0.2">
      <c r="F2515" t="s">
        <v>8266</v>
      </c>
      <c r="G2515">
        <f>_xlfn.XLOOKUP(SUBSTITUTE(Table6[[#This Row],[rxn]],"'",""),Table1[rxnid2],Table1[kapp (1/h)],MEDIAN(Table1[kapp (1/h)]))</f>
        <v>24803.684102600713</v>
      </c>
      <c r="P2515" t="s">
        <v>4392</v>
      </c>
      <c r="Q2515" t="str">
        <f>SUBSTITUTE(Table3[[#This Row],[Column1]],"'","")</f>
        <v>RXN-MALCOAt_c_rm_REV-SPONT</v>
      </c>
    </row>
    <row r="2516" spans="6:17" hidden="1" x14ac:dyDescent="0.2">
      <c r="F2516" t="s">
        <v>8267</v>
      </c>
      <c r="G2516">
        <f>_xlfn.XLOOKUP(SUBSTITUTE(Table6[[#This Row],[rxn]],"'",""),Table1[rxnid2],Table1[kapp (1/h)],MEDIAN(Table1[kapp (1/h)]))</f>
        <v>24803.684102600713</v>
      </c>
      <c r="P2516" t="s">
        <v>4393</v>
      </c>
      <c r="Q2516" t="str">
        <f>SUBSTITUTE(Table3[[#This Row],[Column1]],"'","")</f>
        <v>RXN-DDCACOAt_c_rm_FWD-SPONT</v>
      </c>
    </row>
    <row r="2517" spans="6:17" hidden="1" x14ac:dyDescent="0.2">
      <c r="F2517" t="s">
        <v>8268</v>
      </c>
      <c r="G2517">
        <f>_xlfn.XLOOKUP(SUBSTITUTE(Table6[[#This Row],[rxn]],"'",""),Table1[rxnid2],Table1[kapp (1/h)],MEDIAN(Table1[kapp (1/h)]))</f>
        <v>24803.684102600713</v>
      </c>
      <c r="P2517" t="s">
        <v>4394</v>
      </c>
      <c r="Q2517" t="str">
        <f>SUBSTITUTE(Table3[[#This Row],[Column1]],"'","")</f>
        <v>RXN-DDCACOAt_c_rm_REV-SPONT</v>
      </c>
    </row>
    <row r="2518" spans="6:17" hidden="1" x14ac:dyDescent="0.2">
      <c r="F2518" t="s">
        <v>8269</v>
      </c>
      <c r="G2518">
        <f>_xlfn.XLOOKUP(SUBSTITUTE(Table6[[#This Row],[rxn]],"'",""),Table1[rxnid2],Table1[kapp (1/h)],MEDIAN(Table1[kapp (1/h)]))</f>
        <v>24803.684102600713</v>
      </c>
      <c r="P2518" t="s">
        <v>4395</v>
      </c>
      <c r="Q2518" t="str">
        <f>SUBSTITUTE(Table3[[#This Row],[Column1]],"'","")</f>
        <v>RXN-TDCOAt_c_rm_FWD-SPONT</v>
      </c>
    </row>
    <row r="2519" spans="6:17" hidden="1" x14ac:dyDescent="0.2">
      <c r="F2519" t="s">
        <v>8270</v>
      </c>
      <c r="G2519">
        <f>_xlfn.XLOOKUP(SUBSTITUTE(Table6[[#This Row],[rxn]],"'",""),Table1[rxnid2],Table1[kapp (1/h)],MEDIAN(Table1[kapp (1/h)]))</f>
        <v>24803.684102600713</v>
      </c>
      <c r="P2519" t="s">
        <v>4396</v>
      </c>
      <c r="Q2519" t="str">
        <f>SUBSTITUTE(Table3[[#This Row],[Column1]],"'","")</f>
        <v>RXN-TDCOAt_c_rm_REV-SPONT</v>
      </c>
    </row>
    <row r="2520" spans="6:17" hidden="1" x14ac:dyDescent="0.2">
      <c r="F2520" t="s">
        <v>8271</v>
      </c>
      <c r="G2520">
        <f>_xlfn.XLOOKUP(SUBSTITUTE(Table6[[#This Row],[rxn]],"'",""),Table1[rxnid2],Table1[kapp (1/h)],MEDIAN(Table1[kapp (1/h)]))</f>
        <v>24803.684102600713</v>
      </c>
      <c r="P2520" t="s">
        <v>4397</v>
      </c>
      <c r="Q2520" t="str">
        <f>SUBSTITUTE(Table3[[#This Row],[Column1]],"'","")</f>
        <v>RXN-PMTCOAt_c_rm_FWD-SPONT</v>
      </c>
    </row>
    <row r="2521" spans="6:17" hidden="1" x14ac:dyDescent="0.2">
      <c r="F2521" t="s">
        <v>8272</v>
      </c>
      <c r="G2521">
        <f>_xlfn.XLOOKUP(SUBSTITUTE(Table6[[#This Row],[rxn]],"'",""),Table1[rxnid2],Table1[kapp (1/h)],MEDIAN(Table1[kapp (1/h)]))</f>
        <v>24803.684102600713</v>
      </c>
      <c r="P2521" t="s">
        <v>4398</v>
      </c>
      <c r="Q2521" t="str">
        <f>SUBSTITUTE(Table3[[#This Row],[Column1]],"'","")</f>
        <v>RXN-PMTCOAt_c_rm_REV-SPONT</v>
      </c>
    </row>
    <row r="2522" spans="6:17" hidden="1" x14ac:dyDescent="0.2">
      <c r="F2522" t="s">
        <v>8273</v>
      </c>
      <c r="G2522">
        <f>_xlfn.XLOOKUP(SUBSTITUTE(Table6[[#This Row],[rxn]],"'",""),Table1[rxnid2],Table1[kapp (1/h)],MEDIAN(Table1[kapp (1/h)]))</f>
        <v>24803.684102600713</v>
      </c>
      <c r="P2522" t="s">
        <v>4399</v>
      </c>
      <c r="Q2522" t="str">
        <f>SUBSTITUTE(Table3[[#This Row],[Column1]],"'","")</f>
        <v>RXN-HDCOAt_c_rm_FWD-SPONT</v>
      </c>
    </row>
    <row r="2523" spans="6:17" hidden="1" x14ac:dyDescent="0.2">
      <c r="F2523" t="s">
        <v>8274</v>
      </c>
      <c r="G2523">
        <f>_xlfn.XLOOKUP(SUBSTITUTE(Table6[[#This Row],[rxn]],"'",""),Table1[rxnid2],Table1[kapp (1/h)],MEDIAN(Table1[kapp (1/h)]))</f>
        <v>24803.684102600713</v>
      </c>
      <c r="P2523" t="s">
        <v>4400</v>
      </c>
      <c r="Q2523" t="str">
        <f>SUBSTITUTE(Table3[[#This Row],[Column1]],"'","")</f>
        <v>RXN-HDCOAt_c_rm_REV-SPONT</v>
      </c>
    </row>
    <row r="2524" spans="6:17" hidden="1" x14ac:dyDescent="0.2">
      <c r="F2524" t="s">
        <v>8275</v>
      </c>
      <c r="G2524">
        <f>_xlfn.XLOOKUP(SUBSTITUTE(Table6[[#This Row],[rxn]],"'",""),Table1[rxnid2],Table1[kapp (1/h)],MEDIAN(Table1[kapp (1/h)]))</f>
        <v>24803.684102600713</v>
      </c>
      <c r="P2524" t="s">
        <v>4401</v>
      </c>
      <c r="Q2524" t="str">
        <f>SUBSTITUTE(Table3[[#This Row],[Column1]],"'","")</f>
        <v>RXN-STCOAt_c_rm_FWD-SPONT</v>
      </c>
    </row>
    <row r="2525" spans="6:17" hidden="1" x14ac:dyDescent="0.2">
      <c r="F2525" t="s">
        <v>8276</v>
      </c>
      <c r="G2525">
        <f>_xlfn.XLOOKUP(SUBSTITUTE(Table6[[#This Row],[rxn]],"'",""),Table1[rxnid2],Table1[kapp (1/h)],MEDIAN(Table1[kapp (1/h)]))</f>
        <v>24803.684102600713</v>
      </c>
      <c r="P2525" t="s">
        <v>4402</v>
      </c>
      <c r="Q2525" t="str">
        <f>SUBSTITUTE(Table3[[#This Row],[Column1]],"'","")</f>
        <v>RXN-STCOAt_c_rm_REV-SPONT</v>
      </c>
    </row>
    <row r="2526" spans="6:17" hidden="1" x14ac:dyDescent="0.2">
      <c r="F2526" t="s">
        <v>8277</v>
      </c>
      <c r="G2526">
        <f>_xlfn.XLOOKUP(SUBSTITUTE(Table6[[#This Row],[rxn]],"'",""),Table1[rxnid2],Table1[kapp (1/h)],MEDIAN(Table1[kapp (1/h)]))</f>
        <v>24803.684102600713</v>
      </c>
      <c r="P2526" t="s">
        <v>4403</v>
      </c>
      <c r="Q2526" t="str">
        <f>SUBSTITUTE(Table3[[#This Row],[Column1]],"'","")</f>
        <v>RXN-ODECOAt_c_rm_FWD-SPONT</v>
      </c>
    </row>
    <row r="2527" spans="6:17" hidden="1" x14ac:dyDescent="0.2">
      <c r="F2527" t="s">
        <v>8278</v>
      </c>
      <c r="G2527">
        <f>_xlfn.XLOOKUP(SUBSTITUTE(Table6[[#This Row],[rxn]],"'",""),Table1[rxnid2],Table1[kapp (1/h)],MEDIAN(Table1[kapp (1/h)]))</f>
        <v>24803.684102600713</v>
      </c>
      <c r="P2527" t="s">
        <v>4404</v>
      </c>
      <c r="Q2527" t="str">
        <f>SUBSTITUTE(Table3[[#This Row],[Column1]],"'","")</f>
        <v>RXN-ODECOAt_c_rm_REV-SPONT</v>
      </c>
    </row>
    <row r="2528" spans="6:17" hidden="1" x14ac:dyDescent="0.2">
      <c r="F2528" t="s">
        <v>8279</v>
      </c>
      <c r="G2528">
        <f>_xlfn.XLOOKUP(SUBSTITUTE(Table6[[#This Row],[rxn]],"'",""),Table1[rxnid2],Table1[kapp (1/h)],MEDIAN(Table1[kapp (1/h)]))</f>
        <v>24803.684102600713</v>
      </c>
      <c r="P2528" t="s">
        <v>4405</v>
      </c>
      <c r="Q2528" t="str">
        <f>SUBSTITUTE(Table3[[#This Row],[Column1]],"'","")</f>
        <v>RXN-ICOSCOAt_c_rm_FWD-SPONT</v>
      </c>
    </row>
    <row r="2529" spans="6:17" hidden="1" x14ac:dyDescent="0.2">
      <c r="F2529" t="s">
        <v>8280</v>
      </c>
      <c r="G2529">
        <f>_xlfn.XLOOKUP(SUBSTITUTE(Table6[[#This Row],[rxn]],"'",""),Table1[rxnid2],Table1[kapp (1/h)],MEDIAN(Table1[kapp (1/h)]))</f>
        <v>24803.684102600713</v>
      </c>
      <c r="P2529" t="s">
        <v>4406</v>
      </c>
      <c r="Q2529" t="str">
        <f>SUBSTITUTE(Table3[[#This Row],[Column1]],"'","")</f>
        <v>RXN-ICOSCOAt_c_rm_REV-SPONT</v>
      </c>
    </row>
    <row r="2530" spans="6:17" hidden="1" x14ac:dyDescent="0.2">
      <c r="F2530" t="s">
        <v>8281</v>
      </c>
      <c r="G2530">
        <f>_xlfn.XLOOKUP(SUBSTITUTE(Table6[[#This Row],[rxn]],"'",""),Table1[rxnid2],Table1[kapp (1/h)],MEDIAN(Table1[kapp (1/h)]))</f>
        <v>24803.684102600713</v>
      </c>
      <c r="P2530" t="s">
        <v>4407</v>
      </c>
      <c r="Q2530" t="str">
        <f>SUBSTITUTE(Table3[[#This Row],[Column1]],"'","")</f>
        <v>RXN-DOCOSCOAt_c_rm_FWD-SPONT</v>
      </c>
    </row>
    <row r="2531" spans="6:17" hidden="1" x14ac:dyDescent="0.2">
      <c r="F2531" t="s">
        <v>8282</v>
      </c>
      <c r="G2531">
        <f>_xlfn.XLOOKUP(SUBSTITUTE(Table6[[#This Row],[rxn]],"'",""),Table1[rxnid2],Table1[kapp (1/h)],MEDIAN(Table1[kapp (1/h)]))</f>
        <v>24803.684102600713</v>
      </c>
      <c r="P2531" t="s">
        <v>4408</v>
      </c>
      <c r="Q2531" t="str">
        <f>SUBSTITUTE(Table3[[#This Row],[Column1]],"'","")</f>
        <v>RXN-DOCOSCOAt_c_rm_REV-SPONT</v>
      </c>
    </row>
    <row r="2532" spans="6:17" hidden="1" x14ac:dyDescent="0.2">
      <c r="F2532" t="s">
        <v>8283</v>
      </c>
      <c r="G2532">
        <f>_xlfn.XLOOKUP(SUBSTITUTE(Table6[[#This Row],[rxn]],"'",""),Table1[rxnid2],Table1[kapp (1/h)],MEDIAN(Table1[kapp (1/h)]))</f>
        <v>24803.684102600713</v>
      </c>
      <c r="P2532" t="s">
        <v>4409</v>
      </c>
      <c r="Q2532" t="str">
        <f>SUBSTITUTE(Table3[[#This Row],[Column1]],"'","")</f>
        <v>RXN-TTCCOAt_c_rm_FWD-SPONT</v>
      </c>
    </row>
    <row r="2533" spans="6:17" hidden="1" x14ac:dyDescent="0.2">
      <c r="F2533" t="s">
        <v>8284</v>
      </c>
      <c r="G2533">
        <f>_xlfn.XLOOKUP(SUBSTITUTE(Table6[[#This Row],[rxn]],"'",""),Table1[rxnid2],Table1[kapp (1/h)],MEDIAN(Table1[kapp (1/h)]))</f>
        <v>24803.684102600713</v>
      </c>
      <c r="P2533" t="s">
        <v>4410</v>
      </c>
      <c r="Q2533" t="str">
        <f>SUBSTITUTE(Table3[[#This Row],[Column1]],"'","")</f>
        <v>RXN-TTCCOAt_c_rm_REV-SPONT</v>
      </c>
    </row>
    <row r="2534" spans="6:17" hidden="1" x14ac:dyDescent="0.2">
      <c r="F2534" t="s">
        <v>8285</v>
      </c>
      <c r="G2534">
        <f>_xlfn.XLOOKUP(SUBSTITUTE(Table6[[#This Row],[rxn]],"'",""),Table1[rxnid2],Table1[kapp (1/h)],MEDIAN(Table1[kapp (1/h)]))</f>
        <v>24803.684102600713</v>
      </c>
      <c r="P2534" t="s">
        <v>4411</v>
      </c>
      <c r="Q2534" t="str">
        <f>SUBSTITUTE(Table3[[#This Row],[Column1]],"'","")</f>
        <v>RXN-HXCCOAt_c_rm_FWD-SPONT</v>
      </c>
    </row>
    <row r="2535" spans="6:17" hidden="1" x14ac:dyDescent="0.2">
      <c r="F2535" t="s">
        <v>8286</v>
      </c>
      <c r="G2535">
        <f>_xlfn.XLOOKUP(SUBSTITUTE(Table6[[#This Row],[rxn]],"'",""),Table1[rxnid2],Table1[kapp (1/h)],MEDIAN(Table1[kapp (1/h)]))</f>
        <v>24803.684102600713</v>
      </c>
      <c r="P2535" t="s">
        <v>4412</v>
      </c>
      <c r="Q2535" t="str">
        <f>SUBSTITUTE(Table3[[#This Row],[Column1]],"'","")</f>
        <v>RXN-HXCCOAt_c_rm_REV-SPONT</v>
      </c>
    </row>
    <row r="2536" spans="6:17" hidden="1" x14ac:dyDescent="0.2">
      <c r="F2536" t="s">
        <v>8287</v>
      </c>
      <c r="G2536">
        <f>_xlfn.XLOOKUP(SUBSTITUTE(Table6[[#This Row],[rxn]],"'",""),Table1[rxnid2],Table1[kapp (1/h)],MEDIAN(Table1[kapp (1/h)]))</f>
        <v>24803.684102600713</v>
      </c>
      <c r="P2536" t="s">
        <v>4413</v>
      </c>
      <c r="Q2536" t="str">
        <f>SUBSTITUTE(Table3[[#This Row],[Column1]],"'","")</f>
        <v>RXN-Ht_c_rm_FWD-SPONT</v>
      </c>
    </row>
    <row r="2537" spans="6:17" hidden="1" x14ac:dyDescent="0.2">
      <c r="F2537" t="s">
        <v>8288</v>
      </c>
      <c r="G2537">
        <f>_xlfn.XLOOKUP(SUBSTITUTE(Table6[[#This Row],[rxn]],"'",""),Table1[rxnid2],Table1[kapp (1/h)],MEDIAN(Table1[kapp (1/h)]))</f>
        <v>24803.684102600713</v>
      </c>
      <c r="P2537" t="s">
        <v>4414</v>
      </c>
      <c r="Q2537" t="str">
        <f>SUBSTITUTE(Table3[[#This Row],[Column1]],"'","")</f>
        <v>RXN-Ht_c_rm_REV-SPONT</v>
      </c>
    </row>
    <row r="2538" spans="6:17" hidden="1" x14ac:dyDescent="0.2">
      <c r="F2538" t="s">
        <v>8289</v>
      </c>
      <c r="G2538">
        <f>_xlfn.XLOOKUP(SUBSTITUTE(Table6[[#This Row],[rxn]],"'",""),Table1[rxnid2],Table1[kapp (1/h)],MEDIAN(Table1[kapp (1/h)]))</f>
        <v>24803.684102600713</v>
      </c>
      <c r="P2538" t="s">
        <v>4415</v>
      </c>
      <c r="Q2538" t="str">
        <f>SUBSTITUTE(Table3[[#This Row],[Column1]],"'","")</f>
        <v>RXN-H2Ot_c_rm_FWD-SPONT</v>
      </c>
    </row>
    <row r="2539" spans="6:17" hidden="1" x14ac:dyDescent="0.2">
      <c r="F2539" t="s">
        <v>8290</v>
      </c>
      <c r="G2539">
        <f>_xlfn.XLOOKUP(SUBSTITUTE(Table6[[#This Row],[rxn]],"'",""),Table1[rxnid2],Table1[kapp (1/h)],MEDIAN(Table1[kapp (1/h)]))</f>
        <v>24803.684102600713</v>
      </c>
      <c r="P2539" t="s">
        <v>4416</v>
      </c>
      <c r="Q2539" t="str">
        <f>SUBSTITUTE(Table3[[#This Row],[Column1]],"'","")</f>
        <v>RXN-H2Ot_c_rm_REV-SPONT</v>
      </c>
    </row>
    <row r="2540" spans="6:17" hidden="1" x14ac:dyDescent="0.2">
      <c r="F2540" t="s">
        <v>8291</v>
      </c>
      <c r="G2540">
        <f>_xlfn.XLOOKUP(SUBSTITUTE(Table6[[#This Row],[rxn]],"'",""),Table1[rxnid2],Table1[kapp (1/h)],MEDIAN(Table1[kapp (1/h)]))</f>
        <v>24803.684102600713</v>
      </c>
      <c r="P2540" t="s">
        <v>4417</v>
      </c>
      <c r="Q2540" t="str">
        <f>SUBSTITUTE(Table3[[#This Row],[Column1]],"'","")</f>
        <v>RXN-CO2t_c_rm_FWD-SPONT</v>
      </c>
    </row>
    <row r="2541" spans="6:17" hidden="1" x14ac:dyDescent="0.2">
      <c r="F2541" t="s">
        <v>8292</v>
      </c>
      <c r="G2541">
        <f>_xlfn.XLOOKUP(SUBSTITUTE(Table6[[#This Row],[rxn]],"'",""),Table1[rxnid2],Table1[kapp (1/h)],MEDIAN(Table1[kapp (1/h)]))</f>
        <v>24803.684102600713</v>
      </c>
      <c r="P2541" t="s">
        <v>4418</v>
      </c>
      <c r="Q2541" t="str">
        <f>SUBSTITUTE(Table3[[#This Row],[Column1]],"'","")</f>
        <v>RXN-CO2t_c_rm_REV-SPONT</v>
      </c>
    </row>
    <row r="2542" spans="6:17" hidden="1" x14ac:dyDescent="0.2">
      <c r="F2542" t="s">
        <v>8293</v>
      </c>
      <c r="G2542">
        <f>_xlfn.XLOOKUP(SUBSTITUTE(Table6[[#This Row],[rxn]],"'",""),Table1[rxnid2],Table1[kapp (1/h)],MEDIAN(Table1[kapp (1/h)]))</f>
        <v>24803.684102600713</v>
      </c>
      <c r="P2542" t="s">
        <v>4419</v>
      </c>
      <c r="Q2542" t="str">
        <f>SUBSTITUTE(Table3[[#This Row],[Column1]],"'","")</f>
        <v>RXN-COAt_c_rm_FWD-SPONT</v>
      </c>
    </row>
    <row r="2543" spans="6:17" hidden="1" x14ac:dyDescent="0.2">
      <c r="F2543" t="s">
        <v>8294</v>
      </c>
      <c r="G2543">
        <f>_xlfn.XLOOKUP(SUBSTITUTE(Table6[[#This Row],[rxn]],"'",""),Table1[rxnid2],Table1[kapp (1/h)],MEDIAN(Table1[kapp (1/h)]))</f>
        <v>24803.684102600713</v>
      </c>
      <c r="P2543" t="s">
        <v>4420</v>
      </c>
      <c r="Q2543" t="str">
        <f>SUBSTITUTE(Table3[[#This Row],[Column1]],"'","")</f>
        <v>RXN-COAt_c_rm_REV-SPONT</v>
      </c>
    </row>
    <row r="2544" spans="6:17" hidden="1" x14ac:dyDescent="0.2">
      <c r="F2544" t="s">
        <v>8295</v>
      </c>
      <c r="G2544">
        <f>_xlfn.XLOOKUP(SUBSTITUTE(Table6[[#This Row],[rxn]],"'",""),Table1[rxnid2],Table1[kapp (1/h)],MEDIAN(Table1[kapp (1/h)]))</f>
        <v>24803.684102600713</v>
      </c>
      <c r="P2544" t="s">
        <v>4421</v>
      </c>
      <c r="Q2544" t="str">
        <f>SUBSTITUTE(Table3[[#This Row],[Column1]],"'","")</f>
        <v>RXN-NADPHt_c_rm_FWD-SPONT</v>
      </c>
    </row>
    <row r="2545" spans="6:17" hidden="1" x14ac:dyDescent="0.2">
      <c r="F2545" t="s">
        <v>8296</v>
      </c>
      <c r="G2545">
        <f>_xlfn.XLOOKUP(SUBSTITUTE(Table6[[#This Row],[rxn]],"'",""),Table1[rxnid2],Table1[kapp (1/h)],MEDIAN(Table1[kapp (1/h)]))</f>
        <v>24803.684102600713</v>
      </c>
      <c r="P2545" t="s">
        <v>4422</v>
      </c>
      <c r="Q2545" t="str">
        <f>SUBSTITUTE(Table3[[#This Row],[Column1]],"'","")</f>
        <v>RXN-NADPHt_c_rm_REV-SPONT</v>
      </c>
    </row>
    <row r="2546" spans="6:17" hidden="1" x14ac:dyDescent="0.2">
      <c r="F2546" t="s">
        <v>8297</v>
      </c>
      <c r="G2546">
        <f>_xlfn.XLOOKUP(SUBSTITUTE(Table6[[#This Row],[rxn]],"'",""),Table1[rxnid2],Table1[kapp (1/h)],MEDIAN(Table1[kapp (1/h)]))</f>
        <v>24803.684102600713</v>
      </c>
      <c r="P2546" t="s">
        <v>4423</v>
      </c>
      <c r="Q2546" t="str">
        <f>SUBSTITUTE(Table3[[#This Row],[Column1]],"'","")</f>
        <v>RXN-NADPt_c_rm_FWD-SPONT</v>
      </c>
    </row>
    <row r="2547" spans="6:17" hidden="1" x14ac:dyDescent="0.2">
      <c r="F2547" t="s">
        <v>8298</v>
      </c>
      <c r="G2547">
        <f>_xlfn.XLOOKUP(SUBSTITUTE(Table6[[#This Row],[rxn]],"'",""),Table1[rxnid2],Table1[kapp (1/h)],MEDIAN(Table1[kapp (1/h)]))</f>
        <v>24803.684102600713</v>
      </c>
      <c r="P2547" t="s">
        <v>4424</v>
      </c>
      <c r="Q2547" t="str">
        <f>SUBSTITUTE(Table3[[#This Row],[Column1]],"'","")</f>
        <v>RXN-NADPt_c_rm_REV-SPONT</v>
      </c>
    </row>
    <row r="2548" spans="6:17" hidden="1" x14ac:dyDescent="0.2">
      <c r="F2548" t="s">
        <v>8299</v>
      </c>
      <c r="G2548">
        <f>_xlfn.XLOOKUP(SUBSTITUTE(Table6[[#This Row],[rxn]],"'",""),Table1[rxnid2],Table1[kapp (1/h)],MEDIAN(Table1[kapp (1/h)]))</f>
        <v>24803.684102600713</v>
      </c>
      <c r="P2548" t="s">
        <v>4425</v>
      </c>
      <c r="Q2548" t="str">
        <f>SUBSTITUTE(Table3[[#This Row],[Column1]],"'","")</f>
        <v>RXN-O2t_c_rm_FWD-SPONT</v>
      </c>
    </row>
    <row r="2549" spans="6:17" hidden="1" x14ac:dyDescent="0.2">
      <c r="F2549" t="s">
        <v>8300</v>
      </c>
      <c r="G2549">
        <f>_xlfn.XLOOKUP(SUBSTITUTE(Table6[[#This Row],[rxn]],"'",""),Table1[rxnid2],Table1[kapp (1/h)],MEDIAN(Table1[kapp (1/h)]))</f>
        <v>24803.684102600713</v>
      </c>
      <c r="P2549" t="s">
        <v>4426</v>
      </c>
      <c r="Q2549" t="str">
        <f>SUBSTITUTE(Table3[[#This Row],[Column1]],"'","")</f>
        <v>RXN-O2t_c_rm_REV-SPONT</v>
      </c>
    </row>
    <row r="2550" spans="6:17" hidden="1" x14ac:dyDescent="0.2">
      <c r="F2550" t="s">
        <v>8301</v>
      </c>
      <c r="G2550">
        <f>_xlfn.XLOOKUP(SUBSTITUTE(Table6[[#This Row],[rxn]],"'",""),Table1[rxnid2],Table1[kapp (1/h)],MEDIAN(Table1[kapp (1/h)]))</f>
        <v>24803.684102600713</v>
      </c>
      <c r="P2550" t="s">
        <v>4427</v>
      </c>
      <c r="Q2550" t="str">
        <f>SUBSTITUTE(Table3[[#This Row],[Column1]],"'","")</f>
        <v>RXN-NADHt_c_rm_FWD-SPONT</v>
      </c>
    </row>
    <row r="2551" spans="6:17" hidden="1" x14ac:dyDescent="0.2">
      <c r="F2551" t="s">
        <v>8302</v>
      </c>
      <c r="G2551">
        <f>_xlfn.XLOOKUP(SUBSTITUTE(Table6[[#This Row],[rxn]],"'",""),Table1[rxnid2],Table1[kapp (1/h)],MEDIAN(Table1[kapp (1/h)]))</f>
        <v>24803.684102600713</v>
      </c>
      <c r="P2551" t="s">
        <v>4428</v>
      </c>
      <c r="Q2551" t="str">
        <f>SUBSTITUTE(Table3[[#This Row],[Column1]],"'","")</f>
        <v>RXN-NADHt_c_rm_REV-SPONT</v>
      </c>
    </row>
    <row r="2552" spans="6:17" hidden="1" x14ac:dyDescent="0.2">
      <c r="F2552" t="s">
        <v>8303</v>
      </c>
      <c r="G2552">
        <f>_xlfn.XLOOKUP(SUBSTITUTE(Table6[[#This Row],[rxn]],"'",""),Table1[rxnid2],Table1[kapp (1/h)],MEDIAN(Table1[kapp (1/h)]))</f>
        <v>24803.684102600713</v>
      </c>
      <c r="P2552" t="s">
        <v>4429</v>
      </c>
      <c r="Q2552" t="str">
        <f>SUBSTITUTE(Table3[[#This Row],[Column1]],"'","")</f>
        <v>RXN-NADt_c_rm_FWD-SPONT</v>
      </c>
    </row>
    <row r="2553" spans="6:17" hidden="1" x14ac:dyDescent="0.2">
      <c r="F2553" t="s">
        <v>8304</v>
      </c>
      <c r="G2553">
        <f>_xlfn.XLOOKUP(SUBSTITUTE(Table6[[#This Row],[rxn]],"'",""),Table1[rxnid2],Table1[kapp (1/h)],MEDIAN(Table1[kapp (1/h)]))</f>
        <v>24803.684102600713</v>
      </c>
      <c r="P2553" t="s">
        <v>4430</v>
      </c>
      <c r="Q2553" t="str">
        <f>SUBSTITUTE(Table3[[#This Row],[Column1]],"'","")</f>
        <v>RXN-NADt_c_rm_REV-SPONT</v>
      </c>
    </row>
    <row r="2554" spans="6:17" hidden="1" x14ac:dyDescent="0.2">
      <c r="F2554" t="s">
        <v>8305</v>
      </c>
      <c r="G2554">
        <f>_xlfn.XLOOKUP(SUBSTITUTE(Table6[[#This Row],[rxn]],"'",""),Table1[rxnid2],Table1[kapp (1/h)],MEDIAN(Table1[kapp (1/h)]))</f>
        <v>24803.684102600713</v>
      </c>
      <c r="P2554" t="s">
        <v>4431</v>
      </c>
      <c r="Q2554" t="str">
        <f>SUBSTITUTE(Table3[[#This Row],[Column1]],"'","")</f>
        <v>RXN-GLYC3Pt_c_rm_FWD-SPONT</v>
      </c>
    </row>
    <row r="2555" spans="6:17" hidden="1" x14ac:dyDescent="0.2">
      <c r="F2555" t="s">
        <v>8306</v>
      </c>
      <c r="G2555">
        <f>_xlfn.XLOOKUP(SUBSTITUTE(Table6[[#This Row],[rxn]],"'",""),Table1[rxnid2],Table1[kapp (1/h)],MEDIAN(Table1[kapp (1/h)]))</f>
        <v>24803.684102600713</v>
      </c>
      <c r="P2555" t="s">
        <v>4432</v>
      </c>
      <c r="Q2555" t="str">
        <f>SUBSTITUTE(Table3[[#This Row],[Column1]],"'","")</f>
        <v>RXN-GLYC3Pt_c_rm_REV-SPONT</v>
      </c>
    </row>
    <row r="2556" spans="6:17" hidden="1" x14ac:dyDescent="0.2">
      <c r="F2556" t="s">
        <v>8307</v>
      </c>
      <c r="G2556">
        <f>_xlfn.XLOOKUP(SUBSTITUTE(Table6[[#This Row],[rxn]],"'",""),Table1[rxnid2],Table1[kapp (1/h)],MEDIAN(Table1[kapp (1/h)]))</f>
        <v>24803.684102600713</v>
      </c>
      <c r="P2556" t="s">
        <v>4433</v>
      </c>
      <c r="Q2556" t="str">
        <f>SUBSTITUTE(Table3[[#This Row],[Column1]],"'","")</f>
        <v>RXN-DHAPt_c_rm_FWD-SPONT</v>
      </c>
    </row>
    <row r="2557" spans="6:17" hidden="1" x14ac:dyDescent="0.2">
      <c r="F2557" t="s">
        <v>8308</v>
      </c>
      <c r="G2557">
        <f>_xlfn.XLOOKUP(SUBSTITUTE(Table6[[#This Row],[rxn]],"'",""),Table1[rxnid2],Table1[kapp (1/h)],MEDIAN(Table1[kapp (1/h)]))</f>
        <v>24803.684102600713</v>
      </c>
      <c r="P2557" t="s">
        <v>4434</v>
      </c>
      <c r="Q2557" t="str">
        <f>SUBSTITUTE(Table3[[#This Row],[Column1]],"'","")</f>
        <v>RXN-DHAPt_c_rm_REV-SPONT</v>
      </c>
    </row>
    <row r="2558" spans="6:17" hidden="1" x14ac:dyDescent="0.2">
      <c r="F2558" t="s">
        <v>8309</v>
      </c>
      <c r="G2558">
        <f>_xlfn.XLOOKUP(SUBSTITUTE(Table6[[#This Row],[rxn]],"'",""),Table1[rxnid2],Table1[kapp (1/h)],MEDIAN(Table1[kapp (1/h)]))</f>
        <v>24803.684102600713</v>
      </c>
      <c r="P2558" t="s">
        <v>4435</v>
      </c>
      <c r="Q2558" t="str">
        <f>SUBSTITUTE(Table3[[#This Row],[Column1]],"'","")</f>
        <v>RXN-PPIt_c_rm_FWD-SPONT</v>
      </c>
    </row>
    <row r="2559" spans="6:17" hidden="1" x14ac:dyDescent="0.2">
      <c r="F2559" t="s">
        <v>8310</v>
      </c>
      <c r="G2559">
        <f>_xlfn.XLOOKUP(SUBSTITUTE(Table6[[#This Row],[rxn]],"'",""),Table1[rxnid2],Table1[kapp (1/h)],MEDIAN(Table1[kapp (1/h)]))</f>
        <v>24803.684102600713</v>
      </c>
      <c r="P2559" t="s">
        <v>4436</v>
      </c>
      <c r="Q2559" t="str">
        <f>SUBSTITUTE(Table3[[#This Row],[Column1]],"'","")</f>
        <v>RXN-PPIt_c_rm_REV-SPONT</v>
      </c>
    </row>
    <row r="2560" spans="6:17" hidden="1" x14ac:dyDescent="0.2">
      <c r="F2560" t="s">
        <v>8311</v>
      </c>
      <c r="G2560">
        <f>_xlfn.XLOOKUP(SUBSTITUTE(Table6[[#This Row],[rxn]],"'",""),Table1[rxnid2],Table1[kapp (1/h)],MEDIAN(Table1[kapp (1/h)]))</f>
        <v>24803.684102600713</v>
      </c>
      <c r="P2560" t="s">
        <v>4437</v>
      </c>
      <c r="Q2560" t="str">
        <f>SUBSTITUTE(Table3[[#This Row],[Column1]],"'","")</f>
        <v>RXN-PIt_c_rm_FWD-SPONT</v>
      </c>
    </row>
    <row r="2561" spans="6:17" hidden="1" x14ac:dyDescent="0.2">
      <c r="F2561" t="s">
        <v>8312</v>
      </c>
      <c r="G2561">
        <f>_xlfn.XLOOKUP(SUBSTITUTE(Table6[[#This Row],[rxn]],"'",""),Table1[rxnid2],Table1[kapp (1/h)],MEDIAN(Table1[kapp (1/h)]))</f>
        <v>24803.684102600713</v>
      </c>
      <c r="P2561" t="s">
        <v>4438</v>
      </c>
      <c r="Q2561" t="str">
        <f>SUBSTITUTE(Table3[[#This Row],[Column1]],"'","")</f>
        <v>RXN-PIt_c_rm_REV-SPONT</v>
      </c>
    </row>
    <row r="2562" spans="6:17" hidden="1" x14ac:dyDescent="0.2">
      <c r="F2562" t="s">
        <v>8313</v>
      </c>
      <c r="G2562">
        <f>_xlfn.XLOOKUP(SUBSTITUTE(Table6[[#This Row],[rxn]],"'",""),Table1[rxnid2],Table1[kapp (1/h)],MEDIAN(Table1[kapp (1/h)]))</f>
        <v>24803.684102600713</v>
      </c>
      <c r="P2562" t="s">
        <v>4439</v>
      </c>
      <c r="Q2562" t="str">
        <f>SUBSTITUTE(Table3[[#This Row],[Column1]],"'","")</f>
        <v>RXN-CTPt_c_rm_FWD-SPONT</v>
      </c>
    </row>
    <row r="2563" spans="6:17" hidden="1" x14ac:dyDescent="0.2">
      <c r="F2563" t="s">
        <v>8314</v>
      </c>
      <c r="G2563">
        <f>_xlfn.XLOOKUP(SUBSTITUTE(Table6[[#This Row],[rxn]],"'",""),Table1[rxnid2],Table1[kapp (1/h)],MEDIAN(Table1[kapp (1/h)]))</f>
        <v>24803.684102600713</v>
      </c>
      <c r="P2563" t="s">
        <v>4440</v>
      </c>
      <c r="Q2563" t="str">
        <f>SUBSTITUTE(Table3[[#This Row],[Column1]],"'","")</f>
        <v>RXN-CTPt_c_rm_REV-SPONT</v>
      </c>
    </row>
    <row r="2564" spans="6:17" hidden="1" x14ac:dyDescent="0.2">
      <c r="F2564" t="s">
        <v>8315</v>
      </c>
      <c r="G2564">
        <f>_xlfn.XLOOKUP(SUBSTITUTE(Table6[[#This Row],[rxn]],"'",""),Table1[rxnid2],Table1[kapp (1/h)],MEDIAN(Table1[kapp (1/h)]))</f>
        <v>24803.684102600713</v>
      </c>
      <c r="P2564" t="s">
        <v>4441</v>
      </c>
      <c r="Q2564" t="str">
        <f>SUBSTITUTE(Table3[[#This Row],[Column1]],"'","")</f>
        <v>RXN-CDPt_c_rm_FWD-SPONT</v>
      </c>
    </row>
    <row r="2565" spans="6:17" hidden="1" x14ac:dyDescent="0.2">
      <c r="F2565" t="s">
        <v>8316</v>
      </c>
      <c r="G2565">
        <f>_xlfn.XLOOKUP(SUBSTITUTE(Table6[[#This Row],[rxn]],"'",""),Table1[rxnid2],Table1[kapp (1/h)],MEDIAN(Table1[kapp (1/h)]))</f>
        <v>24803.684102600713</v>
      </c>
      <c r="P2565" t="s">
        <v>4442</v>
      </c>
      <c r="Q2565" t="str">
        <f>SUBSTITUTE(Table3[[#This Row],[Column1]],"'","")</f>
        <v>RXN-CDPt_c_rm_REV-SPONT</v>
      </c>
    </row>
    <row r="2566" spans="6:17" hidden="1" x14ac:dyDescent="0.2">
      <c r="F2566" t="s">
        <v>8317</v>
      </c>
      <c r="G2566">
        <f>_xlfn.XLOOKUP(SUBSTITUTE(Table6[[#This Row],[rxn]],"'",""),Table1[rxnid2],Table1[kapp (1/h)],MEDIAN(Table1[kapp (1/h)]))</f>
        <v>24803.684102600713</v>
      </c>
      <c r="P2566" t="s">
        <v>4443</v>
      </c>
      <c r="Q2566" t="str">
        <f>SUBSTITUTE(Table3[[#This Row],[Column1]],"'","")</f>
        <v>RXN-CMPt_c_rm_FWD-SPONT</v>
      </c>
    </row>
    <row r="2567" spans="6:17" hidden="1" x14ac:dyDescent="0.2">
      <c r="F2567" t="s">
        <v>8318</v>
      </c>
      <c r="G2567">
        <f>_xlfn.XLOOKUP(SUBSTITUTE(Table6[[#This Row],[rxn]],"'",""),Table1[rxnid2],Table1[kapp (1/h)],MEDIAN(Table1[kapp (1/h)]))</f>
        <v>24803.684102600713</v>
      </c>
      <c r="P2567" t="s">
        <v>4444</v>
      </c>
      <c r="Q2567" t="str">
        <f>SUBSTITUTE(Table3[[#This Row],[Column1]],"'","")</f>
        <v>RXN-CMPt_c_rm_REV-SPONT</v>
      </c>
    </row>
    <row r="2568" spans="6:17" hidden="1" x14ac:dyDescent="0.2">
      <c r="F2568" t="s">
        <v>8319</v>
      </c>
      <c r="G2568">
        <f>_xlfn.XLOOKUP(SUBSTITUTE(Table6[[#This Row],[rxn]],"'",""),Table1[rxnid2],Table1[kapp (1/h)],MEDIAN(Table1[kapp (1/h)]))</f>
        <v>24803.684102600713</v>
      </c>
      <c r="P2568" t="s">
        <v>4445</v>
      </c>
      <c r="Q2568" t="str">
        <f>SUBSTITUTE(Table3[[#This Row],[Column1]],"'","")</f>
        <v>RXN-CDPEAt_c_rm_FWD-SPONT</v>
      </c>
    </row>
    <row r="2569" spans="6:17" hidden="1" x14ac:dyDescent="0.2">
      <c r="F2569" t="s">
        <v>8320</v>
      </c>
      <c r="G2569">
        <f>_xlfn.XLOOKUP(SUBSTITUTE(Table6[[#This Row],[rxn]],"'",""),Table1[rxnid2],Table1[kapp (1/h)],MEDIAN(Table1[kapp (1/h)]))</f>
        <v>24803.684102600713</v>
      </c>
      <c r="P2569" t="s">
        <v>4446</v>
      </c>
      <c r="Q2569" t="str">
        <f>SUBSTITUTE(Table3[[#This Row],[Column1]],"'","")</f>
        <v>RXN-CDPEAt_c_rm_REV-SPONT</v>
      </c>
    </row>
    <row r="2570" spans="6:17" hidden="1" x14ac:dyDescent="0.2">
      <c r="F2570" t="s">
        <v>8321</v>
      </c>
      <c r="G2570">
        <f>_xlfn.XLOOKUP(SUBSTITUTE(Table6[[#This Row],[rxn]],"'",""),Table1[rxnid2],Table1[kapp (1/h)],MEDIAN(Table1[kapp (1/h)]))</f>
        <v>24803.684102600713</v>
      </c>
      <c r="P2570" t="s">
        <v>4447</v>
      </c>
      <c r="Q2570" t="str">
        <f>SUBSTITUTE(Table3[[#This Row],[Column1]],"'","")</f>
        <v>RXN-CDPCHOLt_c_rm_FWD-SPONT</v>
      </c>
    </row>
    <row r="2571" spans="6:17" hidden="1" x14ac:dyDescent="0.2">
      <c r="F2571" t="s">
        <v>8322</v>
      </c>
      <c r="G2571">
        <f>_xlfn.XLOOKUP(SUBSTITUTE(Table6[[#This Row],[rxn]],"'",""),Table1[rxnid2],Table1[kapp (1/h)],MEDIAN(Table1[kapp (1/h)]))</f>
        <v>24803.684102600713</v>
      </c>
      <c r="P2571" t="s">
        <v>4448</v>
      </c>
      <c r="Q2571" t="str">
        <f>SUBSTITUTE(Table3[[#This Row],[Column1]],"'","")</f>
        <v>RXN-CDPCHOLt_c_rm_REV-SPONT</v>
      </c>
    </row>
    <row r="2572" spans="6:17" hidden="1" x14ac:dyDescent="0.2">
      <c r="F2572" t="s">
        <v>8323</v>
      </c>
      <c r="G2572">
        <f>_xlfn.XLOOKUP(SUBSTITUTE(Table6[[#This Row],[rxn]],"'",""),Table1[rxnid2],Table1[kapp (1/h)],MEDIAN(Table1[kapp (1/h)]))</f>
        <v>24803.684102600713</v>
      </c>
      <c r="P2572" t="s">
        <v>4449</v>
      </c>
      <c r="Q2572" t="str">
        <f>SUBSTITUTE(Table3[[#This Row],[Column1]],"'","")</f>
        <v>RXN-ATPt_c_rm_FWD-SPONT</v>
      </c>
    </row>
    <row r="2573" spans="6:17" hidden="1" x14ac:dyDescent="0.2">
      <c r="F2573" t="s">
        <v>8324</v>
      </c>
      <c r="G2573">
        <f>_xlfn.XLOOKUP(SUBSTITUTE(Table6[[#This Row],[rxn]],"'",""),Table1[rxnid2],Table1[kapp (1/h)],MEDIAN(Table1[kapp (1/h)]))</f>
        <v>24803.684102600713</v>
      </c>
      <c r="P2573" t="s">
        <v>4450</v>
      </c>
      <c r="Q2573" t="str">
        <f>SUBSTITUTE(Table3[[#This Row],[Column1]],"'","")</f>
        <v>RXN-ATPt_c_rm_REV-SPONT</v>
      </c>
    </row>
    <row r="2574" spans="6:17" hidden="1" x14ac:dyDescent="0.2">
      <c r="F2574" t="s">
        <v>8325</v>
      </c>
      <c r="G2574">
        <f>_xlfn.XLOOKUP(SUBSTITUTE(Table6[[#This Row],[rxn]],"'",""),Table1[rxnid2],Table1[kapp (1/h)],MEDIAN(Table1[kapp (1/h)]))</f>
        <v>24803.684102600713</v>
      </c>
      <c r="P2574" t="s">
        <v>4451</v>
      </c>
      <c r="Q2574" t="str">
        <f>SUBSTITUTE(Table3[[#This Row],[Column1]],"'","")</f>
        <v>RXN-AMPt_c_rm_FWD-SPONT</v>
      </c>
    </row>
    <row r="2575" spans="6:17" hidden="1" x14ac:dyDescent="0.2">
      <c r="F2575" t="s">
        <v>8326</v>
      </c>
      <c r="G2575">
        <f>_xlfn.XLOOKUP(SUBSTITUTE(Table6[[#This Row],[rxn]],"'",""),Table1[rxnid2],Table1[kapp (1/h)],MEDIAN(Table1[kapp (1/h)]))</f>
        <v>24803.684102600713</v>
      </c>
      <c r="P2575" t="s">
        <v>4452</v>
      </c>
      <c r="Q2575" t="str">
        <f>SUBSTITUTE(Table3[[#This Row],[Column1]],"'","")</f>
        <v>RXN-AMPt_c_rm_REV-SPONT</v>
      </c>
    </row>
    <row r="2576" spans="6:17" hidden="1" x14ac:dyDescent="0.2">
      <c r="F2576" t="s">
        <v>8327</v>
      </c>
      <c r="G2576">
        <f>_xlfn.XLOOKUP(SUBSTITUTE(Table6[[#This Row],[rxn]],"'",""),Table1[rxnid2],Table1[kapp (1/h)],MEDIAN(Table1[kapp (1/h)]))</f>
        <v>24803.684102600713</v>
      </c>
      <c r="P2576" t="s">
        <v>4453</v>
      </c>
      <c r="Q2576" t="str">
        <f>SUBSTITUTE(Table3[[#This Row],[Column1]],"'","")</f>
        <v>RXN-INOSTt_c_rm_FWD-SPONT</v>
      </c>
    </row>
    <row r="2577" spans="6:17" hidden="1" x14ac:dyDescent="0.2">
      <c r="F2577" t="s">
        <v>8328</v>
      </c>
      <c r="G2577">
        <f>_xlfn.XLOOKUP(SUBSTITUTE(Table6[[#This Row],[rxn]],"'",""),Table1[rxnid2],Table1[kapp (1/h)],MEDIAN(Table1[kapp (1/h)]))</f>
        <v>24803.684102600713</v>
      </c>
      <c r="P2577" t="s">
        <v>4454</v>
      </c>
      <c r="Q2577" t="str">
        <f>SUBSTITUTE(Table3[[#This Row],[Column1]],"'","")</f>
        <v>RXN-INOSTt_c_rm_REV-SPONT</v>
      </c>
    </row>
    <row r="2578" spans="6:17" hidden="1" x14ac:dyDescent="0.2">
      <c r="F2578" t="s">
        <v>8329</v>
      </c>
      <c r="G2578">
        <f>_xlfn.XLOOKUP(SUBSTITUTE(Table6[[#This Row],[rxn]],"'",""),Table1[rxnid2],Table1[kapp (1/h)],MEDIAN(Table1[kapp (1/h)]))</f>
        <v>24803.684102600713</v>
      </c>
      <c r="P2578" t="s">
        <v>4455</v>
      </c>
      <c r="Q2578" t="str">
        <f>SUBSTITUTE(Table3[[#This Row],[Column1]],"'","")</f>
        <v>RXN-AMETt_c_rm_FWD-SPONT</v>
      </c>
    </row>
    <row r="2579" spans="6:17" hidden="1" x14ac:dyDescent="0.2">
      <c r="F2579" t="s">
        <v>8330</v>
      </c>
      <c r="G2579">
        <f>_xlfn.XLOOKUP(SUBSTITUTE(Table6[[#This Row],[rxn]],"'",""),Table1[rxnid2],Table1[kapp (1/h)],MEDIAN(Table1[kapp (1/h)]))</f>
        <v>24803.684102600713</v>
      </c>
      <c r="P2579" t="s">
        <v>4456</v>
      </c>
      <c r="Q2579" t="str">
        <f>SUBSTITUTE(Table3[[#This Row],[Column1]],"'","")</f>
        <v>RXN-AMETt_c_rm_REV-SPONT</v>
      </c>
    </row>
    <row r="2580" spans="6:17" hidden="1" x14ac:dyDescent="0.2">
      <c r="F2580" t="s">
        <v>8331</v>
      </c>
      <c r="G2580">
        <f>_xlfn.XLOOKUP(SUBSTITUTE(Table6[[#This Row],[rxn]],"'",""),Table1[rxnid2],Table1[kapp (1/h)],MEDIAN(Table1[kapp (1/h)]))</f>
        <v>24803.684102600713</v>
      </c>
      <c r="P2580" t="s">
        <v>4457</v>
      </c>
      <c r="Q2580" t="str">
        <f>SUBSTITUTE(Table3[[#This Row],[Column1]],"'","")</f>
        <v>RXN-AHCYSt_c_rm_FWD-SPONT</v>
      </c>
    </row>
    <row r="2581" spans="6:17" hidden="1" x14ac:dyDescent="0.2">
      <c r="F2581" t="s">
        <v>8332</v>
      </c>
      <c r="G2581">
        <f>_xlfn.XLOOKUP(SUBSTITUTE(Table6[[#This Row],[rxn]],"'",""),Table1[rxnid2],Table1[kapp (1/h)],MEDIAN(Table1[kapp (1/h)]))</f>
        <v>24803.684102600713</v>
      </c>
      <c r="P2581" t="s">
        <v>4458</v>
      </c>
      <c r="Q2581" t="str">
        <f>SUBSTITUTE(Table3[[#This Row],[Column1]],"'","")</f>
        <v>RXN-AHCYSt_c_rm_REV-SPONT</v>
      </c>
    </row>
    <row r="2582" spans="6:17" hidden="1" x14ac:dyDescent="0.2">
      <c r="F2582" t="s">
        <v>8333</v>
      </c>
      <c r="G2582">
        <f>_xlfn.XLOOKUP(SUBSTITUTE(Table6[[#This Row],[rxn]],"'",""),Table1[rxnid2],Table1[kapp (1/h)],MEDIAN(Table1[kapp (1/h)]))</f>
        <v>24803.684102600713</v>
      </c>
      <c r="P2582" t="s">
        <v>4459</v>
      </c>
      <c r="Q2582" t="str">
        <f>SUBSTITUTE(Table3[[#This Row],[Column1]],"'","")</f>
        <v>RXN-EPISTt_c_rm_FWD-SPONT</v>
      </c>
    </row>
    <row r="2583" spans="6:17" hidden="1" x14ac:dyDescent="0.2">
      <c r="F2583" t="s">
        <v>8334</v>
      </c>
      <c r="G2583">
        <f>_xlfn.XLOOKUP(SUBSTITUTE(Table6[[#This Row],[rxn]],"'",""),Table1[rxnid2],Table1[kapp (1/h)],MEDIAN(Table1[kapp (1/h)]))</f>
        <v>24803.684102600713</v>
      </c>
      <c r="P2583" t="s">
        <v>4460</v>
      </c>
      <c r="Q2583" t="str">
        <f>SUBSTITUTE(Table3[[#This Row],[Column1]],"'","")</f>
        <v>RXN-EPISTt_c_rm_REV-SPONT</v>
      </c>
    </row>
    <row r="2584" spans="6:17" hidden="1" x14ac:dyDescent="0.2">
      <c r="F2584" t="s">
        <v>8335</v>
      </c>
      <c r="G2584">
        <f>_xlfn.XLOOKUP(SUBSTITUTE(Table6[[#This Row],[rxn]],"'",""),Table1[rxnid2],Table1[kapp (1/h)],MEDIAN(Table1[kapp (1/h)]))</f>
        <v>24803.684102600713</v>
      </c>
      <c r="P2584" t="s">
        <v>4461</v>
      </c>
      <c r="Q2584" t="str">
        <f>SUBSTITUTE(Table3[[#This Row],[Column1]],"'","")</f>
        <v>RXN-FECOSTt_c_rm_FWD-SPONT</v>
      </c>
    </row>
    <row r="2585" spans="6:17" hidden="1" x14ac:dyDescent="0.2">
      <c r="F2585" t="s">
        <v>8336</v>
      </c>
      <c r="G2585">
        <f>_xlfn.XLOOKUP(SUBSTITUTE(Table6[[#This Row],[rxn]],"'",""),Table1[rxnid2],Table1[kapp (1/h)],MEDIAN(Table1[kapp (1/h)]))</f>
        <v>24803.684102600713</v>
      </c>
      <c r="P2585" t="s">
        <v>4462</v>
      </c>
      <c r="Q2585" t="str">
        <f>SUBSTITUTE(Table3[[#This Row],[Column1]],"'","")</f>
        <v>RXN-FECOSTt_c_rm_REV-SPONT</v>
      </c>
    </row>
    <row r="2586" spans="6:17" hidden="1" x14ac:dyDescent="0.2">
      <c r="F2586" t="s">
        <v>8337</v>
      </c>
      <c r="G2586">
        <f>_xlfn.XLOOKUP(SUBSTITUTE(Table6[[#This Row],[rxn]],"'",""),Table1[rxnid2],Table1[kapp (1/h)],MEDIAN(Table1[kapp (1/h)]))</f>
        <v>24803.684102600713</v>
      </c>
      <c r="P2586" t="s">
        <v>4463</v>
      </c>
      <c r="Q2586" t="str">
        <f>SUBSTITUTE(Table3[[#This Row],[Column1]],"'","")</f>
        <v>RXN-LANOSTt_c_rm_FWD-SPONT</v>
      </c>
    </row>
    <row r="2587" spans="6:17" hidden="1" x14ac:dyDescent="0.2">
      <c r="F2587" t="s">
        <v>8338</v>
      </c>
      <c r="G2587">
        <f>_xlfn.XLOOKUP(SUBSTITUTE(Table6[[#This Row],[rxn]],"'",""),Table1[rxnid2],Table1[kapp (1/h)],MEDIAN(Table1[kapp (1/h)]))</f>
        <v>24803.684102600713</v>
      </c>
      <c r="P2587" t="s">
        <v>4464</v>
      </c>
      <c r="Q2587" t="str">
        <f>SUBSTITUTE(Table3[[#This Row],[Column1]],"'","")</f>
        <v>RXN-LANOSTt_c_rm_REV-SPONT</v>
      </c>
    </row>
    <row r="2588" spans="6:17" hidden="1" x14ac:dyDescent="0.2">
      <c r="F2588" t="s">
        <v>8339</v>
      </c>
      <c r="G2588">
        <f>_xlfn.XLOOKUP(SUBSTITUTE(Table6[[#This Row],[rxn]],"'",""),Table1[rxnid2],Table1[kapp (1/h)],MEDIAN(Table1[kapp (1/h)]))</f>
        <v>24803.684102600713</v>
      </c>
      <c r="P2588" t="s">
        <v>4465</v>
      </c>
      <c r="Q2588" t="str">
        <f>SUBSTITUTE(Table3[[#This Row],[Column1]],"'","")</f>
        <v>RXN-ERGSTt_c_rm_FWD-SPONT</v>
      </c>
    </row>
    <row r="2589" spans="6:17" hidden="1" x14ac:dyDescent="0.2">
      <c r="F2589" t="s">
        <v>8340</v>
      </c>
      <c r="G2589">
        <f>_xlfn.XLOOKUP(SUBSTITUTE(Table6[[#This Row],[rxn]],"'",""),Table1[rxnid2],Table1[kapp (1/h)],MEDIAN(Table1[kapp (1/h)]))</f>
        <v>24803.684102600713</v>
      </c>
      <c r="P2589" t="s">
        <v>4466</v>
      </c>
      <c r="Q2589" t="str">
        <f>SUBSTITUTE(Table3[[#This Row],[Column1]],"'","")</f>
        <v>RXN-ERGSTt_c_rm_REV-SPONT</v>
      </c>
    </row>
    <row r="2590" spans="6:17" hidden="1" x14ac:dyDescent="0.2">
      <c r="F2590" t="s">
        <v>8341</v>
      </c>
      <c r="G2590">
        <f>_xlfn.XLOOKUP(SUBSTITUTE(Table6[[#This Row],[rxn]],"'",""),Table1[rxnid2],Table1[kapp (1/h)],MEDIAN(Table1[kapp (1/h)]))</f>
        <v>24803.684102600713</v>
      </c>
      <c r="P2590" t="s">
        <v>4467</v>
      </c>
      <c r="Q2590" t="str">
        <f>SUBSTITUTE(Table3[[#This Row],[Column1]],"'","")</f>
        <v>RXN-ZYMSTt_c_rm_FWD-SPONT</v>
      </c>
    </row>
    <row r="2591" spans="6:17" hidden="1" x14ac:dyDescent="0.2">
      <c r="F2591" t="s">
        <v>8342</v>
      </c>
      <c r="G2591">
        <f>_xlfn.XLOOKUP(SUBSTITUTE(Table6[[#This Row],[rxn]],"'",""),Table1[rxnid2],Table1[kapp (1/h)],MEDIAN(Table1[kapp (1/h)]))</f>
        <v>24803.684102600713</v>
      </c>
      <c r="P2591" t="s">
        <v>4468</v>
      </c>
      <c r="Q2591" t="str">
        <f>SUBSTITUTE(Table3[[#This Row],[Column1]],"'","")</f>
        <v>RXN-ZYMSTt_c_rm_REV-SPONT</v>
      </c>
    </row>
    <row r="2592" spans="6:17" hidden="1" x14ac:dyDescent="0.2">
      <c r="F2592" t="s">
        <v>8343</v>
      </c>
      <c r="G2592">
        <f>_xlfn.XLOOKUP(SUBSTITUTE(Table6[[#This Row],[rxn]],"'",""),Table1[rxnid2],Table1[kapp (1/h)],MEDIAN(Table1[kapp (1/h)]))</f>
        <v>24803.684102600713</v>
      </c>
      <c r="P2592" t="s">
        <v>4469</v>
      </c>
      <c r="Q2592" t="str">
        <f>SUBSTITUTE(Table3[[#This Row],[Column1]],"'","")</f>
        <v>RXN-G3PCt_c_rm_FWD-SPONT</v>
      </c>
    </row>
    <row r="2593" spans="6:17" hidden="1" x14ac:dyDescent="0.2">
      <c r="F2593" t="s">
        <v>8344</v>
      </c>
      <c r="G2593">
        <f>_xlfn.XLOOKUP(SUBSTITUTE(Table6[[#This Row],[rxn]],"'",""),Table1[rxnid2],Table1[kapp (1/h)],MEDIAN(Table1[kapp (1/h)]))</f>
        <v>24803.684102600713</v>
      </c>
      <c r="P2593" t="s">
        <v>4470</v>
      </c>
      <c r="Q2593" t="str">
        <f>SUBSTITUTE(Table3[[#This Row],[Column1]],"'","")</f>
        <v>RXN-G3PCt_c_rm_REV-SPONT</v>
      </c>
    </row>
    <row r="2594" spans="6:17" hidden="1" x14ac:dyDescent="0.2">
      <c r="F2594" t="s">
        <v>8345</v>
      </c>
      <c r="G2594">
        <f>_xlfn.XLOOKUP(SUBSTITUTE(Table6[[#This Row],[rxn]],"'",""),Table1[rxnid2],Table1[kapp (1/h)],MEDIAN(Table1[kapp (1/h)]))</f>
        <v>24803.684102600713</v>
      </c>
      <c r="P2594" t="s">
        <v>4471</v>
      </c>
      <c r="Q2594" t="str">
        <f>SUBSTITUTE(Table3[[#This Row],[Column1]],"'","")</f>
        <v>RXN-HDCAt_c_l_FWD-SPONT</v>
      </c>
    </row>
    <row r="2595" spans="6:17" hidden="1" x14ac:dyDescent="0.2">
      <c r="F2595" t="s">
        <v>8346</v>
      </c>
      <c r="G2595">
        <f>_xlfn.XLOOKUP(SUBSTITUTE(Table6[[#This Row],[rxn]],"'",""),Table1[rxnid2],Table1[kapp (1/h)],MEDIAN(Table1[kapp (1/h)]))</f>
        <v>24803.684102600713</v>
      </c>
      <c r="P2595" t="s">
        <v>4472</v>
      </c>
      <c r="Q2595" t="str">
        <f>SUBSTITUTE(Table3[[#This Row],[Column1]],"'","")</f>
        <v>RXN-HDCAt_c_l_REV-SPONT</v>
      </c>
    </row>
    <row r="2596" spans="6:17" hidden="1" x14ac:dyDescent="0.2">
      <c r="F2596" t="s">
        <v>8347</v>
      </c>
      <c r="G2596">
        <f>_xlfn.XLOOKUP(SUBSTITUTE(Table6[[#This Row],[rxn]],"'",""),Table1[rxnid2],Table1[kapp (1/h)],MEDIAN(Table1[kapp (1/h)]))</f>
        <v>24803.684102600713</v>
      </c>
      <c r="P2596" t="s">
        <v>4473</v>
      </c>
      <c r="Q2596" t="str">
        <f>SUBSTITUTE(Table3[[#This Row],[Column1]],"'","")</f>
        <v>RXN-HDCEAt_c_l_FWD-SPONT</v>
      </c>
    </row>
    <row r="2597" spans="6:17" hidden="1" x14ac:dyDescent="0.2">
      <c r="F2597" t="s">
        <v>8348</v>
      </c>
      <c r="G2597">
        <f>_xlfn.XLOOKUP(SUBSTITUTE(Table6[[#This Row],[rxn]],"'",""),Table1[rxnid2],Table1[kapp (1/h)],MEDIAN(Table1[kapp (1/h)]))</f>
        <v>24803.684102600713</v>
      </c>
      <c r="P2597" t="s">
        <v>4474</v>
      </c>
      <c r="Q2597" t="str">
        <f>SUBSTITUTE(Table3[[#This Row],[Column1]],"'","")</f>
        <v>RXN-HDCEAt_c_l_REV-SPONT</v>
      </c>
    </row>
    <row r="2598" spans="6:17" hidden="1" x14ac:dyDescent="0.2">
      <c r="F2598" t="s">
        <v>8349</v>
      </c>
      <c r="G2598">
        <f>_xlfn.XLOOKUP(SUBSTITUTE(Table6[[#This Row],[rxn]],"'",""),Table1[rxnid2],Table1[kapp (1/h)],MEDIAN(Table1[kapp (1/h)]))</f>
        <v>24803.684102600713</v>
      </c>
      <c r="P2598" t="s">
        <v>4475</v>
      </c>
      <c r="Q2598" t="str">
        <f>SUBSTITUTE(Table3[[#This Row],[Column1]],"'","")</f>
        <v>RXN-OCDCAt_c_l_FWD-SPONT</v>
      </c>
    </row>
    <row r="2599" spans="6:17" hidden="1" x14ac:dyDescent="0.2">
      <c r="F2599" t="s">
        <v>8350</v>
      </c>
      <c r="G2599">
        <f>_xlfn.XLOOKUP(SUBSTITUTE(Table6[[#This Row],[rxn]],"'",""),Table1[rxnid2],Table1[kapp (1/h)],MEDIAN(Table1[kapp (1/h)]))</f>
        <v>24803.684102600713</v>
      </c>
      <c r="P2599" t="s">
        <v>4476</v>
      </c>
      <c r="Q2599" t="str">
        <f>SUBSTITUTE(Table3[[#This Row],[Column1]],"'","")</f>
        <v>RXN-OCDCAt_c_l_REV-SPONT</v>
      </c>
    </row>
    <row r="2600" spans="6:17" hidden="1" x14ac:dyDescent="0.2">
      <c r="F2600" t="s">
        <v>8351</v>
      </c>
      <c r="G2600">
        <f>_xlfn.XLOOKUP(SUBSTITUTE(Table6[[#This Row],[rxn]],"'",""),Table1[rxnid2],Table1[kapp (1/h)],MEDIAN(Table1[kapp (1/h)]))</f>
        <v>24803.684102600713</v>
      </c>
      <c r="P2600" t="s">
        <v>4477</v>
      </c>
      <c r="Q2600" t="str">
        <f>SUBSTITUTE(Table3[[#This Row],[Column1]],"'","")</f>
        <v>RXN-OCDCEAt_c_l_FWD-SPONT</v>
      </c>
    </row>
    <row r="2601" spans="6:17" hidden="1" x14ac:dyDescent="0.2">
      <c r="F2601" t="s">
        <v>8352</v>
      </c>
      <c r="G2601">
        <f>_xlfn.XLOOKUP(SUBSTITUTE(Table6[[#This Row],[rxn]],"'",""),Table1[rxnid2],Table1[kapp (1/h)],MEDIAN(Table1[kapp (1/h)]))</f>
        <v>24803.684102600713</v>
      </c>
      <c r="P2601" t="s">
        <v>4478</v>
      </c>
      <c r="Q2601" t="str">
        <f>SUBSTITUTE(Table3[[#This Row],[Column1]],"'","")</f>
        <v>RXN-OCDCEAt_c_l_REV-SPONT</v>
      </c>
    </row>
    <row r="2602" spans="6:17" hidden="1" x14ac:dyDescent="0.2">
      <c r="F2602" t="s">
        <v>8353</v>
      </c>
      <c r="G2602">
        <f>_xlfn.XLOOKUP(SUBSTITUTE(Table6[[#This Row],[rxn]],"'",""),Table1[rxnid2],Table1[kapp (1/h)],MEDIAN(Table1[kapp (1/h)]))</f>
        <v>24803.684102600713</v>
      </c>
      <c r="P2602" t="s">
        <v>4479</v>
      </c>
      <c r="Q2602" t="str">
        <f>SUBSTITUTE(Table3[[#This Row],[Column1]],"'","")</f>
        <v>RXN-DDCACOAt_c_l_FWD-SPONT</v>
      </c>
    </row>
    <row r="2603" spans="6:17" hidden="1" x14ac:dyDescent="0.2">
      <c r="F2603" t="s">
        <v>8354</v>
      </c>
      <c r="G2603">
        <f>_xlfn.XLOOKUP(SUBSTITUTE(Table6[[#This Row],[rxn]],"'",""),Table1[rxnid2],Table1[kapp (1/h)],MEDIAN(Table1[kapp (1/h)]))</f>
        <v>24803.684102600713</v>
      </c>
      <c r="P2603" t="s">
        <v>4480</v>
      </c>
      <c r="Q2603" t="str">
        <f>SUBSTITUTE(Table3[[#This Row],[Column1]],"'","")</f>
        <v>RXN-DDCACOAt_c_l_REV-SPONT</v>
      </c>
    </row>
    <row r="2604" spans="6:17" hidden="1" x14ac:dyDescent="0.2">
      <c r="F2604" t="s">
        <v>8355</v>
      </c>
      <c r="G2604">
        <f>_xlfn.XLOOKUP(SUBSTITUTE(Table6[[#This Row],[rxn]],"'",""),Table1[rxnid2],Table1[kapp (1/h)],MEDIAN(Table1[kapp (1/h)]))</f>
        <v>24803.684102600713</v>
      </c>
      <c r="P2604" t="s">
        <v>4481</v>
      </c>
      <c r="Q2604" t="str">
        <f>SUBSTITUTE(Table3[[#This Row],[Column1]],"'","")</f>
        <v>RXN-TDCOAt_c_l_FWD-SPONT</v>
      </c>
    </row>
    <row r="2605" spans="6:17" hidden="1" x14ac:dyDescent="0.2">
      <c r="F2605" t="s">
        <v>8356</v>
      </c>
      <c r="G2605">
        <f>_xlfn.XLOOKUP(SUBSTITUTE(Table6[[#This Row],[rxn]],"'",""),Table1[rxnid2],Table1[kapp (1/h)],MEDIAN(Table1[kapp (1/h)]))</f>
        <v>24803.684102600713</v>
      </c>
      <c r="P2605" t="s">
        <v>4482</v>
      </c>
      <c r="Q2605" t="str">
        <f>SUBSTITUTE(Table3[[#This Row],[Column1]],"'","")</f>
        <v>RXN-TDCOAt_c_l_REV-SPONT</v>
      </c>
    </row>
    <row r="2606" spans="6:17" hidden="1" x14ac:dyDescent="0.2">
      <c r="F2606" t="s">
        <v>8357</v>
      </c>
      <c r="G2606">
        <f>_xlfn.XLOOKUP(SUBSTITUTE(Table6[[#This Row],[rxn]],"'",""),Table1[rxnid2],Table1[kapp (1/h)],MEDIAN(Table1[kapp (1/h)]))</f>
        <v>24803.684102600713</v>
      </c>
      <c r="P2606" t="s">
        <v>4483</v>
      </c>
      <c r="Q2606" t="str">
        <f>SUBSTITUTE(Table3[[#This Row],[Column1]],"'","")</f>
        <v>RXN-PMTCOAt_c_l_FWD-SPONT</v>
      </c>
    </row>
    <row r="2607" spans="6:17" hidden="1" x14ac:dyDescent="0.2">
      <c r="F2607" t="s">
        <v>8358</v>
      </c>
      <c r="G2607">
        <f>_xlfn.XLOOKUP(SUBSTITUTE(Table6[[#This Row],[rxn]],"'",""),Table1[rxnid2],Table1[kapp (1/h)],MEDIAN(Table1[kapp (1/h)]))</f>
        <v>24803.684102600713</v>
      </c>
      <c r="P2607" t="s">
        <v>4484</v>
      </c>
      <c r="Q2607" t="str">
        <f>SUBSTITUTE(Table3[[#This Row],[Column1]],"'","")</f>
        <v>RXN-PMTCOAt_c_l_REV-SPONT</v>
      </c>
    </row>
    <row r="2608" spans="6:17" hidden="1" x14ac:dyDescent="0.2">
      <c r="F2608" t="s">
        <v>8359</v>
      </c>
      <c r="G2608">
        <f>_xlfn.XLOOKUP(SUBSTITUTE(Table6[[#This Row],[rxn]],"'",""),Table1[rxnid2],Table1[kapp (1/h)],MEDIAN(Table1[kapp (1/h)]))</f>
        <v>24803.684102600713</v>
      </c>
      <c r="P2608" t="s">
        <v>4485</v>
      </c>
      <c r="Q2608" t="str">
        <f>SUBSTITUTE(Table3[[#This Row],[Column1]],"'","")</f>
        <v>RXN-HDCOAt_c_l_FWD-SPONT</v>
      </c>
    </row>
    <row r="2609" spans="6:17" hidden="1" x14ac:dyDescent="0.2">
      <c r="F2609" t="s">
        <v>8360</v>
      </c>
      <c r="G2609">
        <f>_xlfn.XLOOKUP(SUBSTITUTE(Table6[[#This Row],[rxn]],"'",""),Table1[rxnid2],Table1[kapp (1/h)],MEDIAN(Table1[kapp (1/h)]))</f>
        <v>24803.684102600713</v>
      </c>
      <c r="P2609" t="s">
        <v>4486</v>
      </c>
      <c r="Q2609" t="str">
        <f>SUBSTITUTE(Table3[[#This Row],[Column1]],"'","")</f>
        <v>RXN-HDCOAt_c_l_REV-SPONT</v>
      </c>
    </row>
    <row r="2610" spans="6:17" hidden="1" x14ac:dyDescent="0.2">
      <c r="F2610" t="s">
        <v>8361</v>
      </c>
      <c r="G2610">
        <f>_xlfn.XLOOKUP(SUBSTITUTE(Table6[[#This Row],[rxn]],"'",""),Table1[rxnid2],Table1[kapp (1/h)],MEDIAN(Table1[kapp (1/h)]))</f>
        <v>24803.684102600713</v>
      </c>
      <c r="P2610" t="s">
        <v>4487</v>
      </c>
      <c r="Q2610" t="str">
        <f>SUBSTITUTE(Table3[[#This Row],[Column1]],"'","")</f>
        <v>RXN-STCOAt_c_l_FWD-SPONT</v>
      </c>
    </row>
    <row r="2611" spans="6:17" hidden="1" x14ac:dyDescent="0.2">
      <c r="F2611" t="s">
        <v>8362</v>
      </c>
      <c r="G2611">
        <f>_xlfn.XLOOKUP(SUBSTITUTE(Table6[[#This Row],[rxn]],"'",""),Table1[rxnid2],Table1[kapp (1/h)],MEDIAN(Table1[kapp (1/h)]))</f>
        <v>24803.684102600713</v>
      </c>
      <c r="P2611" t="s">
        <v>4488</v>
      </c>
      <c r="Q2611" t="str">
        <f>SUBSTITUTE(Table3[[#This Row],[Column1]],"'","")</f>
        <v>RXN-STCOAt_c_l_REV-SPONT</v>
      </c>
    </row>
    <row r="2612" spans="6:17" hidden="1" x14ac:dyDescent="0.2">
      <c r="F2612" t="s">
        <v>8363</v>
      </c>
      <c r="G2612">
        <f>_xlfn.XLOOKUP(SUBSTITUTE(Table6[[#This Row],[rxn]],"'",""),Table1[rxnid2],Table1[kapp (1/h)],MEDIAN(Table1[kapp (1/h)]))</f>
        <v>24803.684102600713</v>
      </c>
      <c r="P2612" t="s">
        <v>4489</v>
      </c>
      <c r="Q2612" t="str">
        <f>SUBSTITUTE(Table3[[#This Row],[Column1]],"'","")</f>
        <v>RXN-ODECOAt_c_l_FWD-SPONT</v>
      </c>
    </row>
    <row r="2613" spans="6:17" hidden="1" x14ac:dyDescent="0.2">
      <c r="F2613" t="s">
        <v>8364</v>
      </c>
      <c r="G2613">
        <f>_xlfn.XLOOKUP(SUBSTITUTE(Table6[[#This Row],[rxn]],"'",""),Table1[rxnid2],Table1[kapp (1/h)],MEDIAN(Table1[kapp (1/h)]))</f>
        <v>24803.684102600713</v>
      </c>
      <c r="P2613" t="s">
        <v>4490</v>
      </c>
      <c r="Q2613" t="str">
        <f>SUBSTITUTE(Table3[[#This Row],[Column1]],"'","")</f>
        <v>RXN-ODECOAt_c_l_REV-SPONT</v>
      </c>
    </row>
    <row r="2614" spans="6:17" hidden="1" x14ac:dyDescent="0.2">
      <c r="F2614" t="s">
        <v>8365</v>
      </c>
      <c r="G2614">
        <f>_xlfn.XLOOKUP(SUBSTITUTE(Table6[[#This Row],[rxn]],"'",""),Table1[rxnid2],Table1[kapp (1/h)],MEDIAN(Table1[kapp (1/h)]))</f>
        <v>24803.684102600713</v>
      </c>
      <c r="P2614" t="s">
        <v>4491</v>
      </c>
      <c r="Q2614" t="str">
        <f>SUBSTITUTE(Table3[[#This Row],[Column1]],"'","")</f>
        <v>RXN-GLYC3Pt_c_l_FWD-SPONT</v>
      </c>
    </row>
    <row r="2615" spans="6:17" hidden="1" x14ac:dyDescent="0.2">
      <c r="F2615" t="s">
        <v>8366</v>
      </c>
      <c r="G2615">
        <f>_xlfn.XLOOKUP(SUBSTITUTE(Table6[[#This Row],[rxn]],"'",""),Table1[rxnid2],Table1[kapp (1/h)],MEDIAN(Table1[kapp (1/h)]))</f>
        <v>24803.684102600713</v>
      </c>
      <c r="P2615" t="s">
        <v>4492</v>
      </c>
      <c r="Q2615" t="str">
        <f>SUBSTITUTE(Table3[[#This Row],[Column1]],"'","")</f>
        <v>RXN-GLYC3Pt_c_l_REV-SPONT</v>
      </c>
    </row>
    <row r="2616" spans="6:17" hidden="1" x14ac:dyDescent="0.2">
      <c r="F2616" t="s">
        <v>8367</v>
      </c>
      <c r="G2616">
        <f>_xlfn.XLOOKUP(SUBSTITUTE(Table6[[#This Row],[rxn]],"'",""),Table1[rxnid2],Table1[kapp (1/h)],MEDIAN(Table1[kapp (1/h)]))</f>
        <v>24803.684102600713</v>
      </c>
      <c r="P2616" t="s">
        <v>4493</v>
      </c>
      <c r="Q2616" t="str">
        <f>SUBSTITUTE(Table3[[#This Row],[Column1]],"'","")</f>
        <v>RXN-DHAPt_c_l_FWD-SPONT</v>
      </c>
    </row>
    <row r="2617" spans="6:17" hidden="1" x14ac:dyDescent="0.2">
      <c r="F2617" t="s">
        <v>8368</v>
      </c>
      <c r="G2617">
        <f>_xlfn.XLOOKUP(SUBSTITUTE(Table6[[#This Row],[rxn]],"'",""),Table1[rxnid2],Table1[kapp (1/h)],MEDIAN(Table1[kapp (1/h)]))</f>
        <v>24803.684102600713</v>
      </c>
      <c r="P2617" t="s">
        <v>4494</v>
      </c>
      <c r="Q2617" t="str">
        <f>SUBSTITUTE(Table3[[#This Row],[Column1]],"'","")</f>
        <v>RXN-DHAPt_c_l_REV-SPONT</v>
      </c>
    </row>
    <row r="2618" spans="6:17" hidden="1" x14ac:dyDescent="0.2">
      <c r="F2618" t="s">
        <v>8369</v>
      </c>
      <c r="G2618">
        <f>_xlfn.XLOOKUP(SUBSTITUTE(Table6[[#This Row],[rxn]],"'",""),Table1[rxnid2],Table1[kapp (1/h)],MEDIAN(Table1[kapp (1/h)]))</f>
        <v>24803.684102600713</v>
      </c>
      <c r="P2618" t="s">
        <v>4495</v>
      </c>
      <c r="Q2618" t="str">
        <f>SUBSTITUTE(Table3[[#This Row],[Column1]],"'","")</f>
        <v>RXN-NADPHt_c_l_FWD-SPONT</v>
      </c>
    </row>
    <row r="2619" spans="6:17" hidden="1" x14ac:dyDescent="0.2">
      <c r="F2619" t="s">
        <v>8370</v>
      </c>
      <c r="G2619">
        <f>_xlfn.XLOOKUP(SUBSTITUTE(Table6[[#This Row],[rxn]],"'",""),Table1[rxnid2],Table1[kapp (1/h)],MEDIAN(Table1[kapp (1/h)]))</f>
        <v>24803.684102600713</v>
      </c>
      <c r="P2619" t="s">
        <v>4496</v>
      </c>
      <c r="Q2619" t="str">
        <f>SUBSTITUTE(Table3[[#This Row],[Column1]],"'","")</f>
        <v>RXN-NADPHt_c_l_REV-SPONT</v>
      </c>
    </row>
    <row r="2620" spans="6:17" hidden="1" x14ac:dyDescent="0.2">
      <c r="F2620" t="s">
        <v>8371</v>
      </c>
      <c r="G2620">
        <f>_xlfn.XLOOKUP(SUBSTITUTE(Table6[[#This Row],[rxn]],"'",""),Table1[rxnid2],Table1[kapp (1/h)],MEDIAN(Table1[kapp (1/h)]))</f>
        <v>24803.684102600713</v>
      </c>
      <c r="P2620" t="s">
        <v>4497</v>
      </c>
      <c r="Q2620" t="str">
        <f>SUBSTITUTE(Table3[[#This Row],[Column1]],"'","")</f>
        <v>RXN-NADPt_c_l_FWD-SPONT</v>
      </c>
    </row>
    <row r="2621" spans="6:17" hidden="1" x14ac:dyDescent="0.2">
      <c r="F2621" t="s">
        <v>8372</v>
      </c>
      <c r="G2621">
        <f>_xlfn.XLOOKUP(SUBSTITUTE(Table6[[#This Row],[rxn]],"'",""),Table1[rxnid2],Table1[kapp (1/h)],MEDIAN(Table1[kapp (1/h)]))</f>
        <v>24803.684102600713</v>
      </c>
      <c r="P2621" t="s">
        <v>4498</v>
      </c>
      <c r="Q2621" t="str">
        <f>SUBSTITUTE(Table3[[#This Row],[Column1]],"'","")</f>
        <v>RXN-NADPt_c_l_REV-SPONT</v>
      </c>
    </row>
    <row r="2622" spans="6:17" hidden="1" x14ac:dyDescent="0.2">
      <c r="F2622" t="s">
        <v>8373</v>
      </c>
      <c r="G2622">
        <f>_xlfn.XLOOKUP(SUBSTITUTE(Table6[[#This Row],[rxn]],"'",""),Table1[rxnid2],Table1[kapp (1/h)],MEDIAN(Table1[kapp (1/h)]))</f>
        <v>24803.684102600713</v>
      </c>
      <c r="P2622" t="s">
        <v>4499</v>
      </c>
      <c r="Q2622" t="str">
        <f>SUBSTITUTE(Table3[[#This Row],[Column1]],"'","")</f>
        <v>RXN-ATPt_c_l_FWD-SPONT</v>
      </c>
    </row>
    <row r="2623" spans="6:17" hidden="1" x14ac:dyDescent="0.2">
      <c r="F2623" t="s">
        <v>8374</v>
      </c>
      <c r="G2623">
        <f>_xlfn.XLOOKUP(SUBSTITUTE(Table6[[#This Row],[rxn]],"'",""),Table1[rxnid2],Table1[kapp (1/h)],MEDIAN(Table1[kapp (1/h)]))</f>
        <v>24803.684102600713</v>
      </c>
      <c r="P2623" t="s">
        <v>4500</v>
      </c>
      <c r="Q2623" t="str">
        <f>SUBSTITUTE(Table3[[#This Row],[Column1]],"'","")</f>
        <v>RXN-ATPt_c_l_REV-SPONT</v>
      </c>
    </row>
    <row r="2624" spans="6:17" hidden="1" x14ac:dyDescent="0.2">
      <c r="F2624" t="s">
        <v>8375</v>
      </c>
      <c r="G2624">
        <f>_xlfn.XLOOKUP(SUBSTITUTE(Table6[[#This Row],[rxn]],"'",""),Table1[rxnid2],Table1[kapp (1/h)],MEDIAN(Table1[kapp (1/h)]))</f>
        <v>24803.684102600713</v>
      </c>
      <c r="P2624" t="s">
        <v>4501</v>
      </c>
      <c r="Q2624" t="str">
        <f>SUBSTITUTE(Table3[[#This Row],[Column1]],"'","")</f>
        <v>RXN-AMPt_c_l_FWD-SPONT</v>
      </c>
    </row>
    <row r="2625" spans="6:17" hidden="1" x14ac:dyDescent="0.2">
      <c r="F2625" t="s">
        <v>8376</v>
      </c>
      <c r="G2625">
        <f>_xlfn.XLOOKUP(SUBSTITUTE(Table6[[#This Row],[rxn]],"'",""),Table1[rxnid2],Table1[kapp (1/h)],MEDIAN(Table1[kapp (1/h)]))</f>
        <v>24803.684102600713</v>
      </c>
      <c r="P2625" t="s">
        <v>4502</v>
      </c>
      <c r="Q2625" t="str">
        <f>SUBSTITUTE(Table3[[#This Row],[Column1]],"'","")</f>
        <v>RXN-AMPt_c_l_REV-SPONT</v>
      </c>
    </row>
    <row r="2626" spans="6:17" hidden="1" x14ac:dyDescent="0.2">
      <c r="F2626" t="s">
        <v>8377</v>
      </c>
      <c r="G2626">
        <f>_xlfn.XLOOKUP(SUBSTITUTE(Table6[[#This Row],[rxn]],"'",""),Table1[rxnid2],Table1[kapp (1/h)],MEDIAN(Table1[kapp (1/h)]))</f>
        <v>24803.684102600713</v>
      </c>
      <c r="P2626" t="s">
        <v>4503</v>
      </c>
      <c r="Q2626" t="str">
        <f>SUBSTITUTE(Table3[[#This Row],[Column1]],"'","")</f>
        <v>RXN-PPIt_c_l_FWD-SPONT</v>
      </c>
    </row>
    <row r="2627" spans="6:17" hidden="1" x14ac:dyDescent="0.2">
      <c r="F2627" t="s">
        <v>8378</v>
      </c>
      <c r="G2627">
        <f>_xlfn.XLOOKUP(SUBSTITUTE(Table6[[#This Row],[rxn]],"'",""),Table1[rxnid2],Table1[kapp (1/h)],MEDIAN(Table1[kapp (1/h)]))</f>
        <v>24803.684102600713</v>
      </c>
      <c r="P2627" t="s">
        <v>4504</v>
      </c>
      <c r="Q2627" t="str">
        <f>SUBSTITUTE(Table3[[#This Row],[Column1]],"'","")</f>
        <v>RXN-PPIt_c_l_REV-SPONT</v>
      </c>
    </row>
    <row r="2628" spans="6:17" hidden="1" x14ac:dyDescent="0.2">
      <c r="F2628" t="s">
        <v>8379</v>
      </c>
      <c r="G2628">
        <f>_xlfn.XLOOKUP(SUBSTITUTE(Table6[[#This Row],[rxn]],"'",""),Table1[rxnid2],Table1[kapp (1/h)],MEDIAN(Table1[kapp (1/h)]))</f>
        <v>24803.684102600713</v>
      </c>
      <c r="P2628" t="s">
        <v>4505</v>
      </c>
      <c r="Q2628" t="str">
        <f>SUBSTITUTE(Table3[[#This Row],[Column1]],"'","")</f>
        <v>RXN-H2Ot_c_l_FWD-SPONT</v>
      </c>
    </row>
    <row r="2629" spans="6:17" hidden="1" x14ac:dyDescent="0.2">
      <c r="F2629" t="s">
        <v>8380</v>
      </c>
      <c r="G2629">
        <f>_xlfn.XLOOKUP(SUBSTITUTE(Table6[[#This Row],[rxn]],"'",""),Table1[rxnid2],Table1[kapp (1/h)],MEDIAN(Table1[kapp (1/h)]))</f>
        <v>24803.684102600713</v>
      </c>
      <c r="P2629" t="s">
        <v>4506</v>
      </c>
      <c r="Q2629" t="str">
        <f>SUBSTITUTE(Table3[[#This Row],[Column1]],"'","")</f>
        <v>RXN-H2Ot_c_l_REV-SPONT</v>
      </c>
    </row>
    <row r="2630" spans="6:17" hidden="1" x14ac:dyDescent="0.2">
      <c r="F2630" t="s">
        <v>8381</v>
      </c>
      <c r="G2630">
        <f>_xlfn.XLOOKUP(SUBSTITUTE(Table6[[#This Row],[rxn]],"'",""),Table1[rxnid2],Table1[kapp (1/h)],MEDIAN(Table1[kapp (1/h)]))</f>
        <v>24803.684102600713</v>
      </c>
      <c r="P2630" t="s">
        <v>4507</v>
      </c>
      <c r="Q2630" t="str">
        <f>SUBSTITUTE(Table3[[#This Row],[Column1]],"'","")</f>
        <v>RXN-GLYCt_c_l_FWD-SPONT</v>
      </c>
    </row>
    <row r="2631" spans="6:17" hidden="1" x14ac:dyDescent="0.2">
      <c r="F2631" t="s">
        <v>8382</v>
      </c>
      <c r="G2631">
        <f>_xlfn.XLOOKUP(SUBSTITUTE(Table6[[#This Row],[rxn]],"'",""),Table1[rxnid2],Table1[kapp (1/h)],MEDIAN(Table1[kapp (1/h)]))</f>
        <v>24803.684102600713</v>
      </c>
      <c r="P2631" t="s">
        <v>4508</v>
      </c>
      <c r="Q2631" t="str">
        <f>SUBSTITUTE(Table3[[#This Row],[Column1]],"'","")</f>
        <v>RXN-GLYCt_c_l_REV-SPONT</v>
      </c>
    </row>
    <row r="2632" spans="6:17" hidden="1" x14ac:dyDescent="0.2">
      <c r="F2632" t="s">
        <v>8383</v>
      </c>
      <c r="G2632">
        <f>_xlfn.XLOOKUP(SUBSTITUTE(Table6[[#This Row],[rxn]],"'",""),Table1[rxnid2],Table1[kapp (1/h)],MEDIAN(Table1[kapp (1/h)]))</f>
        <v>24803.684102600713</v>
      </c>
      <c r="P2632" t="s">
        <v>4509</v>
      </c>
      <c r="Q2632" t="str">
        <f>SUBSTITUTE(Table3[[#This Row],[Column1]],"'","")</f>
        <v>RXN-DOCOSCOAt_c_l_FWD-SPONT</v>
      </c>
    </row>
    <row r="2633" spans="6:17" hidden="1" x14ac:dyDescent="0.2">
      <c r="F2633" t="s">
        <v>8384</v>
      </c>
      <c r="G2633">
        <f>_xlfn.XLOOKUP(SUBSTITUTE(Table6[[#This Row],[rxn]],"'",""),Table1[rxnid2],Table1[kapp (1/h)],MEDIAN(Table1[kapp (1/h)]))</f>
        <v>24803.684102600713</v>
      </c>
      <c r="P2633" t="s">
        <v>4510</v>
      </c>
      <c r="Q2633" t="str">
        <f>SUBSTITUTE(Table3[[#This Row],[Column1]],"'","")</f>
        <v>RXN-DOCOSCOAt_c_l_REV-SPONT</v>
      </c>
    </row>
    <row r="2634" spans="6:17" hidden="1" x14ac:dyDescent="0.2">
      <c r="F2634" t="s">
        <v>8385</v>
      </c>
      <c r="G2634">
        <f>_xlfn.XLOOKUP(SUBSTITUTE(Table6[[#This Row],[rxn]],"'",""),Table1[rxnid2],Table1[kapp (1/h)],MEDIAN(Table1[kapp (1/h)]))</f>
        <v>24803.684102600713</v>
      </c>
      <c r="P2634" t="s">
        <v>4511</v>
      </c>
      <c r="Q2634" t="str">
        <f>SUBSTITUTE(Table3[[#This Row],[Column1]],"'","")</f>
        <v>RXN-TTCCOAt_c_l_FWD-SPONT</v>
      </c>
    </row>
    <row r="2635" spans="6:17" hidden="1" x14ac:dyDescent="0.2">
      <c r="F2635" t="s">
        <v>8386</v>
      </c>
      <c r="G2635">
        <f>_xlfn.XLOOKUP(SUBSTITUTE(Table6[[#This Row],[rxn]],"'",""),Table1[rxnid2],Table1[kapp (1/h)],MEDIAN(Table1[kapp (1/h)]))</f>
        <v>24803.684102600713</v>
      </c>
      <c r="P2635" t="s">
        <v>4512</v>
      </c>
      <c r="Q2635" t="str">
        <f>SUBSTITUTE(Table3[[#This Row],[Column1]],"'","")</f>
        <v>RXN-TTCCOAt_c_l_REV-SPONT</v>
      </c>
    </row>
    <row r="2636" spans="6:17" hidden="1" x14ac:dyDescent="0.2">
      <c r="F2636" t="s">
        <v>8387</v>
      </c>
      <c r="G2636">
        <f>_xlfn.XLOOKUP(SUBSTITUTE(Table6[[#This Row],[rxn]],"'",""),Table1[rxnid2],Table1[kapp (1/h)],MEDIAN(Table1[kapp (1/h)]))</f>
        <v>24803.684102600713</v>
      </c>
      <c r="P2636" t="s">
        <v>4513</v>
      </c>
      <c r="Q2636" t="str">
        <f>SUBSTITUTE(Table3[[#This Row],[Column1]],"'","")</f>
        <v>RXN-HXCCOAt_c_l_FWD-SPONT</v>
      </c>
    </row>
    <row r="2637" spans="6:17" hidden="1" x14ac:dyDescent="0.2">
      <c r="F2637" t="s">
        <v>8388</v>
      </c>
      <c r="G2637">
        <f>_xlfn.XLOOKUP(SUBSTITUTE(Table6[[#This Row],[rxn]],"'",""),Table1[rxnid2],Table1[kapp (1/h)],MEDIAN(Table1[kapp (1/h)]))</f>
        <v>24803.684102600713</v>
      </c>
      <c r="P2637" t="s">
        <v>4514</v>
      </c>
      <c r="Q2637" t="str">
        <f>SUBSTITUTE(Table3[[#This Row],[Column1]],"'","")</f>
        <v>RXN-HXCCOAt_c_l_REV-SPONT</v>
      </c>
    </row>
    <row r="2638" spans="6:17" hidden="1" x14ac:dyDescent="0.2">
      <c r="F2638" t="s">
        <v>8389</v>
      </c>
      <c r="G2638">
        <f>_xlfn.XLOOKUP(SUBSTITUTE(Table6[[#This Row],[rxn]],"'",""),Table1[rxnid2],Table1[kapp (1/h)],MEDIAN(Table1[kapp (1/h)]))</f>
        <v>24803.684102600713</v>
      </c>
      <c r="P2638" t="s">
        <v>4515</v>
      </c>
      <c r="Q2638" t="str">
        <f>SUBSTITUTE(Table3[[#This Row],[Column1]],"'","")</f>
        <v>RXN-ATPt_c_en_FWD-SPONT</v>
      </c>
    </row>
    <row r="2639" spans="6:17" hidden="1" x14ac:dyDescent="0.2">
      <c r="F2639" t="s">
        <v>8390</v>
      </c>
      <c r="G2639">
        <f>_xlfn.XLOOKUP(SUBSTITUTE(Table6[[#This Row],[rxn]],"'",""),Table1[rxnid2],Table1[kapp (1/h)],MEDIAN(Table1[kapp (1/h)]))</f>
        <v>24803.684102600713</v>
      </c>
      <c r="P2639" t="s">
        <v>4516</v>
      </c>
      <c r="Q2639" t="str">
        <f>SUBSTITUTE(Table3[[#This Row],[Column1]],"'","")</f>
        <v>RXN-ATPt_c_en_REV-SPONT</v>
      </c>
    </row>
    <row r="2640" spans="6:17" hidden="1" x14ac:dyDescent="0.2">
      <c r="F2640" t="s">
        <v>8391</v>
      </c>
      <c r="G2640">
        <f>_xlfn.XLOOKUP(SUBSTITUTE(Table6[[#This Row],[rxn]],"'",""),Table1[rxnid2],Table1[kapp (1/h)],MEDIAN(Table1[kapp (1/h)]))</f>
        <v>24803.684102600713</v>
      </c>
      <c r="P2640" t="s">
        <v>4517</v>
      </c>
      <c r="Q2640" t="str">
        <f>SUBSTITUTE(Table3[[#This Row],[Column1]],"'","")</f>
        <v>RXN-ADPt_c_en_FWD-SPONT</v>
      </c>
    </row>
    <row r="2641" spans="6:17" hidden="1" x14ac:dyDescent="0.2">
      <c r="F2641" t="s">
        <v>8392</v>
      </c>
      <c r="G2641">
        <f>_xlfn.XLOOKUP(SUBSTITUTE(Table6[[#This Row],[rxn]],"'",""),Table1[rxnid2],Table1[kapp (1/h)],MEDIAN(Table1[kapp (1/h)]))</f>
        <v>24803.684102600713</v>
      </c>
      <c r="P2641" t="s">
        <v>4518</v>
      </c>
      <c r="Q2641" t="str">
        <f>SUBSTITUTE(Table3[[#This Row],[Column1]],"'","")</f>
        <v>RXN-ADPt_c_en_REV-SPONT</v>
      </c>
    </row>
    <row r="2642" spans="6:17" hidden="1" x14ac:dyDescent="0.2">
      <c r="F2642" t="s">
        <v>8393</v>
      </c>
      <c r="G2642">
        <f>_xlfn.XLOOKUP(SUBSTITUTE(Table6[[#This Row],[rxn]],"'",""),Table1[rxnid2],Table1[kapp (1/h)],MEDIAN(Table1[kapp (1/h)]))</f>
        <v>24803.684102600713</v>
      </c>
      <c r="P2642" t="s">
        <v>4519</v>
      </c>
      <c r="Q2642" t="str">
        <f>SUBSTITUTE(Table3[[#This Row],[Column1]],"'","")</f>
        <v>RXN-Ht_c_en_FWD-SPONT</v>
      </c>
    </row>
    <row r="2643" spans="6:17" hidden="1" x14ac:dyDescent="0.2">
      <c r="F2643" t="s">
        <v>8394</v>
      </c>
      <c r="G2643">
        <f>_xlfn.XLOOKUP(SUBSTITUTE(Table6[[#This Row],[rxn]],"'",""),Table1[rxnid2],Table1[kapp (1/h)],MEDIAN(Table1[kapp (1/h)]))</f>
        <v>24803.684102600713</v>
      </c>
      <c r="P2643" t="s">
        <v>4520</v>
      </c>
      <c r="Q2643" t="str">
        <f>SUBSTITUTE(Table3[[#This Row],[Column1]],"'","")</f>
        <v>RXN-Ht_c_en_REV-SPONT</v>
      </c>
    </row>
    <row r="2644" spans="6:17" hidden="1" x14ac:dyDescent="0.2">
      <c r="F2644" t="s">
        <v>8395</v>
      </c>
      <c r="G2644">
        <f>_xlfn.XLOOKUP(SUBSTITUTE(Table6[[#This Row],[rxn]],"'",""),Table1[rxnid2],Table1[kapp (1/h)],MEDIAN(Table1[kapp (1/h)]))</f>
        <v>24803.684102600713</v>
      </c>
      <c r="P2644" t="s">
        <v>4521</v>
      </c>
      <c r="Q2644" t="str">
        <f>SUBSTITUTE(Table3[[#This Row],[Column1]],"'","")</f>
        <v>RXN-H2Ot_c_en_FWD-SPONT</v>
      </c>
    </row>
    <row r="2645" spans="6:17" hidden="1" x14ac:dyDescent="0.2">
      <c r="F2645" t="s">
        <v>8396</v>
      </c>
      <c r="G2645">
        <f>_xlfn.XLOOKUP(SUBSTITUTE(Table6[[#This Row],[rxn]],"'",""),Table1[rxnid2],Table1[kapp (1/h)],MEDIAN(Table1[kapp (1/h)]))</f>
        <v>24803.684102600713</v>
      </c>
      <c r="P2645" t="s">
        <v>4522</v>
      </c>
      <c r="Q2645" t="str">
        <f>SUBSTITUTE(Table3[[#This Row],[Column1]],"'","")</f>
        <v>RXN-H2Ot_c_en_REV-SPONT</v>
      </c>
    </row>
    <row r="2646" spans="6:17" hidden="1" x14ac:dyDescent="0.2">
      <c r="F2646" t="s">
        <v>8397</v>
      </c>
      <c r="G2646">
        <f>_xlfn.XLOOKUP(SUBSTITUTE(Table6[[#This Row],[rxn]],"'",""),Table1[rxnid2],Table1[kapp (1/h)],MEDIAN(Table1[kapp (1/h)]))</f>
        <v>24803.684102600713</v>
      </c>
      <c r="P2646" t="s">
        <v>4523</v>
      </c>
      <c r="Q2646" t="str">
        <f>SUBSTITUTE(Table3[[#This Row],[Column1]],"'","")</f>
        <v>RXN-PIt_c_en_FWD-YML123C</v>
      </c>
    </row>
    <row r="2647" spans="6:17" hidden="1" x14ac:dyDescent="0.2">
      <c r="F2647" t="s">
        <v>8398</v>
      </c>
      <c r="G2647">
        <f>_xlfn.XLOOKUP(SUBSTITUTE(Table6[[#This Row],[rxn]],"'",""),Table1[rxnid2],Table1[kapp (1/h)],MEDIAN(Table1[kapp (1/h)]))</f>
        <v>24803.684102600713</v>
      </c>
      <c r="P2647" t="s">
        <v>4524</v>
      </c>
      <c r="Q2647" t="str">
        <f>SUBSTITUTE(Table3[[#This Row],[Column1]],"'","")</f>
        <v>RXN-PIt_c_en_REV-YML123C</v>
      </c>
    </row>
    <row r="2648" spans="6:17" hidden="1" x14ac:dyDescent="0.2">
      <c r="F2648" t="s">
        <v>8399</v>
      </c>
      <c r="G2648">
        <f>_xlfn.XLOOKUP(SUBSTITUTE(Table6[[#This Row],[rxn]],"'",""),Table1[rxnid2],Table1[kapp (1/h)],MEDIAN(Table1[kapp (1/h)]))</f>
        <v>24803.684102600713</v>
      </c>
      <c r="P2648" t="s">
        <v>4525</v>
      </c>
      <c r="Q2648" t="str">
        <f>SUBSTITUTE(Table3[[#This Row],[Column1]],"'","")</f>
        <v>RXN-PIt_c_en_FWD-YCR037C</v>
      </c>
    </row>
    <row r="2649" spans="6:17" hidden="1" x14ac:dyDescent="0.2">
      <c r="F2649" t="s">
        <v>8400</v>
      </c>
      <c r="G2649">
        <f>_xlfn.XLOOKUP(SUBSTITUTE(Table6[[#This Row],[rxn]],"'",""),Table1[rxnid2],Table1[kapp (1/h)],MEDIAN(Table1[kapp (1/h)]))</f>
        <v>24803.684102600713</v>
      </c>
      <c r="P2649" t="s">
        <v>4526</v>
      </c>
      <c r="Q2649" t="str">
        <f>SUBSTITUTE(Table3[[#This Row],[Column1]],"'","")</f>
        <v>RXN-PIt_c_en_REV-YCR037C</v>
      </c>
    </row>
    <row r="2650" spans="6:17" hidden="1" x14ac:dyDescent="0.2">
      <c r="F2650" t="s">
        <v>8401</v>
      </c>
      <c r="G2650">
        <f>_xlfn.XLOOKUP(SUBSTITUTE(Table6[[#This Row],[rxn]],"'",""),Table1[rxnid2],Table1[kapp (1/h)],MEDIAN(Table1[kapp (1/h)]))</f>
        <v>24803.684102600713</v>
      </c>
      <c r="P2650" t="s">
        <v>4527</v>
      </c>
      <c r="Q2650" t="str">
        <f>SUBSTITUTE(Table3[[#This Row],[Column1]],"'","")</f>
        <v>RXN-PIt_c_en_FWD-YJL198W</v>
      </c>
    </row>
    <row r="2651" spans="6:17" hidden="1" x14ac:dyDescent="0.2">
      <c r="F2651" t="s">
        <v>8402</v>
      </c>
      <c r="G2651">
        <f>_xlfn.XLOOKUP(SUBSTITUTE(Table6[[#This Row],[rxn]],"'",""),Table1[rxnid2],Table1[kapp (1/h)],MEDIAN(Table1[kapp (1/h)]))</f>
        <v>24803.684102600713</v>
      </c>
      <c r="P2651" t="s">
        <v>4528</v>
      </c>
      <c r="Q2651" t="str">
        <f>SUBSTITUTE(Table3[[#This Row],[Column1]],"'","")</f>
        <v>RXN-PIt_c_en_REV-YJL198W</v>
      </c>
    </row>
    <row r="2652" spans="6:17" hidden="1" x14ac:dyDescent="0.2">
      <c r="F2652" t="s">
        <v>8403</v>
      </c>
      <c r="G2652">
        <f>_xlfn.XLOOKUP(SUBSTITUTE(Table6[[#This Row],[rxn]],"'",""),Table1[rxnid2],Table1[kapp (1/h)],MEDIAN(Table1[kapp (1/h)]))</f>
        <v>24803.684102600713</v>
      </c>
      <c r="P2652" t="s">
        <v>4529</v>
      </c>
      <c r="Q2652" t="str">
        <f>SUBSTITUTE(Table3[[#This Row],[Column1]],"'","")</f>
        <v>RXN-G3PCt_c_en_FWD-YCR098C</v>
      </c>
    </row>
    <row r="2653" spans="6:17" hidden="1" x14ac:dyDescent="0.2">
      <c r="F2653" t="s">
        <v>8404</v>
      </c>
      <c r="G2653">
        <f>_xlfn.XLOOKUP(SUBSTITUTE(Table6[[#This Row],[rxn]],"'",""),Table1[rxnid2],Table1[kapp (1/h)],MEDIAN(Table1[kapp (1/h)]))</f>
        <v>24803.684102600713</v>
      </c>
      <c r="P2653" t="s">
        <v>4530</v>
      </c>
      <c r="Q2653" t="str">
        <f>SUBSTITUTE(Table3[[#This Row],[Column1]],"'","")</f>
        <v>RXN-G3PCt_c_en_REV-YCR098C</v>
      </c>
    </row>
    <row r="2654" spans="6:17" hidden="1" x14ac:dyDescent="0.2">
      <c r="F2654" t="s">
        <v>8405</v>
      </c>
      <c r="G2654">
        <f>_xlfn.XLOOKUP(SUBSTITUTE(Table6[[#This Row],[rxn]],"'",""),Table1[rxnid2],Table1[kapp (1/h)],MEDIAN(Table1[kapp (1/h)]))</f>
        <v>24803.684102600713</v>
      </c>
      <c r="P2654" t="s">
        <v>4531</v>
      </c>
      <c r="Q2654" t="str">
        <f>SUBSTITUTE(Table3[[#This Row],[Column1]],"'","")</f>
        <v>RXN-G3PIt_c_en_FWD-YCR098C</v>
      </c>
    </row>
    <row r="2655" spans="6:17" hidden="1" x14ac:dyDescent="0.2">
      <c r="F2655" t="s">
        <v>8406</v>
      </c>
      <c r="G2655">
        <f>_xlfn.XLOOKUP(SUBSTITUTE(Table6[[#This Row],[rxn]],"'",""),Table1[rxnid2],Table1[kapp (1/h)],MEDIAN(Table1[kapp (1/h)]))</f>
        <v>24803.684102600713</v>
      </c>
      <c r="P2655" t="s">
        <v>4532</v>
      </c>
      <c r="Q2655" t="str">
        <f>SUBSTITUTE(Table3[[#This Row],[Column1]],"'","")</f>
        <v>RXN-G3PIt_c_en_REV-YCR098C</v>
      </c>
    </row>
    <row r="2656" spans="6:17" hidden="1" x14ac:dyDescent="0.2">
      <c r="F2656" t="s">
        <v>8407</v>
      </c>
      <c r="G2656">
        <f>_xlfn.XLOOKUP(SUBSTITUTE(Table6[[#This Row],[rxn]],"'",""),Table1[rxnid2],Table1[kapp (1/h)],MEDIAN(Table1[kapp (1/h)]))</f>
        <v>24803.684102600713</v>
      </c>
      <c r="P2656" t="s">
        <v>4533</v>
      </c>
      <c r="Q2656" t="str">
        <f>SUBSTITUTE(Table3[[#This Row],[Column1]],"'","")</f>
        <v>RXN-HDCAt_c_en_FWD-SPONT</v>
      </c>
    </row>
    <row r="2657" spans="6:17" hidden="1" x14ac:dyDescent="0.2">
      <c r="F2657" t="s">
        <v>8408</v>
      </c>
      <c r="G2657">
        <f>_xlfn.XLOOKUP(SUBSTITUTE(Table6[[#This Row],[rxn]],"'",""),Table1[rxnid2],Table1[kapp (1/h)],MEDIAN(Table1[kapp (1/h)]))</f>
        <v>24803.684102600713</v>
      </c>
      <c r="P2657" t="s">
        <v>4534</v>
      </c>
      <c r="Q2657" t="str">
        <f>SUBSTITUTE(Table3[[#This Row],[Column1]],"'","")</f>
        <v>RXN-HDCAt_c_en_REV-SPONT</v>
      </c>
    </row>
    <row r="2658" spans="6:17" hidden="1" x14ac:dyDescent="0.2">
      <c r="F2658" t="s">
        <v>8409</v>
      </c>
      <c r="G2658">
        <f>_xlfn.XLOOKUP(SUBSTITUTE(Table6[[#This Row],[rxn]],"'",""),Table1[rxnid2],Table1[kapp (1/h)],MEDIAN(Table1[kapp (1/h)]))</f>
        <v>24803.684102600713</v>
      </c>
      <c r="P2658" t="s">
        <v>4535</v>
      </c>
      <c r="Q2658" t="str">
        <f>SUBSTITUTE(Table3[[#This Row],[Column1]],"'","")</f>
        <v>RXN-HDCEAt_c_en_FWD-SPONT</v>
      </c>
    </row>
    <row r="2659" spans="6:17" hidden="1" x14ac:dyDescent="0.2">
      <c r="F2659" t="s">
        <v>8410</v>
      </c>
      <c r="G2659">
        <f>_xlfn.XLOOKUP(SUBSTITUTE(Table6[[#This Row],[rxn]],"'",""),Table1[rxnid2],Table1[kapp (1/h)],MEDIAN(Table1[kapp (1/h)]))</f>
        <v>24803.684102600713</v>
      </c>
      <c r="P2659" t="s">
        <v>4536</v>
      </c>
      <c r="Q2659" t="str">
        <f>SUBSTITUTE(Table3[[#This Row],[Column1]],"'","")</f>
        <v>RXN-HDCEAt_c_en_REV-SPONT</v>
      </c>
    </row>
    <row r="2660" spans="6:17" hidden="1" x14ac:dyDescent="0.2">
      <c r="F2660" t="s">
        <v>8411</v>
      </c>
      <c r="G2660">
        <f>_xlfn.XLOOKUP(SUBSTITUTE(Table6[[#This Row],[rxn]],"'",""),Table1[rxnid2],Table1[kapp (1/h)],MEDIAN(Table1[kapp (1/h)]))</f>
        <v>24803.684102600713</v>
      </c>
      <c r="P2660" t="s">
        <v>4537</v>
      </c>
      <c r="Q2660" t="str">
        <f>SUBSTITUTE(Table3[[#This Row],[Column1]],"'","")</f>
        <v>RXN-OCDCAt_c_en_FWD-SPONT</v>
      </c>
    </row>
    <row r="2661" spans="6:17" hidden="1" x14ac:dyDescent="0.2">
      <c r="F2661" t="s">
        <v>8412</v>
      </c>
      <c r="G2661">
        <f>_xlfn.XLOOKUP(SUBSTITUTE(Table6[[#This Row],[rxn]],"'",""),Table1[rxnid2],Table1[kapp (1/h)],MEDIAN(Table1[kapp (1/h)]))</f>
        <v>24803.684102600713</v>
      </c>
      <c r="P2661" t="s">
        <v>4538</v>
      </c>
      <c r="Q2661" t="str">
        <f>SUBSTITUTE(Table3[[#This Row],[Column1]],"'","")</f>
        <v>RXN-OCDCAt_c_en_REV-SPONT</v>
      </c>
    </row>
    <row r="2662" spans="6:17" hidden="1" x14ac:dyDescent="0.2">
      <c r="F2662" t="s">
        <v>8413</v>
      </c>
      <c r="G2662">
        <f>_xlfn.XLOOKUP(SUBSTITUTE(Table6[[#This Row],[rxn]],"'",""),Table1[rxnid2],Table1[kapp (1/h)],MEDIAN(Table1[kapp (1/h)]))</f>
        <v>24803.684102600713</v>
      </c>
      <c r="P2662" t="s">
        <v>4539</v>
      </c>
      <c r="Q2662" t="str">
        <f>SUBSTITUTE(Table3[[#This Row],[Column1]],"'","")</f>
        <v>RXN-OCDCEAt_c_en_FWD-SPONT</v>
      </c>
    </row>
    <row r="2663" spans="6:17" hidden="1" x14ac:dyDescent="0.2">
      <c r="F2663" t="s">
        <v>8414</v>
      </c>
      <c r="G2663">
        <f>_xlfn.XLOOKUP(SUBSTITUTE(Table6[[#This Row],[rxn]],"'",""),Table1[rxnid2],Table1[kapp (1/h)],MEDIAN(Table1[kapp (1/h)]))</f>
        <v>24803.684102600713</v>
      </c>
      <c r="P2663" t="s">
        <v>4540</v>
      </c>
      <c r="Q2663" t="str">
        <f>SUBSTITUTE(Table3[[#This Row],[Column1]],"'","")</f>
        <v>RXN-OCDCEAt_c_en_REV-SPONT</v>
      </c>
    </row>
    <row r="2664" spans="6:17" hidden="1" x14ac:dyDescent="0.2">
      <c r="F2664" t="s">
        <v>8415</v>
      </c>
      <c r="G2664">
        <f>_xlfn.XLOOKUP(SUBSTITUTE(Table6[[#This Row],[rxn]],"'",""),Table1[rxnid2],Table1[kapp (1/h)],MEDIAN(Table1[kapp (1/h)]))</f>
        <v>24803.684102600713</v>
      </c>
      <c r="P2664" t="s">
        <v>4541</v>
      </c>
      <c r="Q2664" t="str">
        <f>SUBSTITUTE(Table3[[#This Row],[Column1]],"'","")</f>
        <v>RXN-ICOSCOAt_c_en_FWD-SPONT</v>
      </c>
    </row>
    <row r="2665" spans="6:17" hidden="1" x14ac:dyDescent="0.2">
      <c r="F2665" t="s">
        <v>8416</v>
      </c>
      <c r="G2665">
        <f>_xlfn.XLOOKUP(SUBSTITUTE(Table6[[#This Row],[rxn]],"'",""),Table1[rxnid2],Table1[kapp (1/h)],MEDIAN(Table1[kapp (1/h)]))</f>
        <v>24803.684102600713</v>
      </c>
      <c r="P2665" t="s">
        <v>4542</v>
      </c>
      <c r="Q2665" t="str">
        <f>SUBSTITUTE(Table3[[#This Row],[Column1]],"'","")</f>
        <v>RXN-ICOSCOAt_c_en_REV-SPONT</v>
      </c>
    </row>
    <row r="2666" spans="6:17" hidden="1" x14ac:dyDescent="0.2">
      <c r="F2666" t="s">
        <v>8417</v>
      </c>
      <c r="G2666">
        <f>_xlfn.XLOOKUP(SUBSTITUTE(Table6[[#This Row],[rxn]],"'",""),Table1[rxnid2],Table1[kapp (1/h)],MEDIAN(Table1[kapp (1/h)]))</f>
        <v>24803.684102600713</v>
      </c>
      <c r="P2666" t="s">
        <v>4543</v>
      </c>
      <c r="Q2666" t="str">
        <f>SUBSTITUTE(Table3[[#This Row],[Column1]],"'","")</f>
        <v>RXN-DOCOSCOAt_c_en_FWD-SPONT</v>
      </c>
    </row>
    <row r="2667" spans="6:17" hidden="1" x14ac:dyDescent="0.2">
      <c r="F2667" t="s">
        <v>8418</v>
      </c>
      <c r="G2667">
        <f>_xlfn.XLOOKUP(SUBSTITUTE(Table6[[#This Row],[rxn]],"'",""),Table1[rxnid2],Table1[kapp (1/h)],MEDIAN(Table1[kapp (1/h)]))</f>
        <v>24803.684102600713</v>
      </c>
      <c r="P2667" t="s">
        <v>4544</v>
      </c>
      <c r="Q2667" t="str">
        <f>SUBSTITUTE(Table3[[#This Row],[Column1]],"'","")</f>
        <v>RXN-DOCOSCOAt_c_en_REV-SPONT</v>
      </c>
    </row>
    <row r="2668" spans="6:17" hidden="1" x14ac:dyDescent="0.2">
      <c r="F2668" t="s">
        <v>8419</v>
      </c>
      <c r="G2668">
        <f>_xlfn.XLOOKUP(SUBSTITUTE(Table6[[#This Row],[rxn]],"'",""),Table1[rxnid2],Table1[kapp (1/h)],MEDIAN(Table1[kapp (1/h)]))</f>
        <v>24803.684102600713</v>
      </c>
      <c r="P2668" t="s">
        <v>4545</v>
      </c>
      <c r="Q2668" t="str">
        <f>SUBSTITUTE(Table3[[#This Row],[Column1]],"'","")</f>
        <v>RXN-TTCCOAt_c_en_FWD-SPONT</v>
      </c>
    </row>
    <row r="2669" spans="6:17" hidden="1" x14ac:dyDescent="0.2">
      <c r="F2669" t="s">
        <v>8420</v>
      </c>
      <c r="G2669">
        <f>_xlfn.XLOOKUP(SUBSTITUTE(Table6[[#This Row],[rxn]],"'",""),Table1[rxnid2],Table1[kapp (1/h)],MEDIAN(Table1[kapp (1/h)]))</f>
        <v>24803.684102600713</v>
      </c>
      <c r="P2669" t="s">
        <v>4546</v>
      </c>
      <c r="Q2669" t="str">
        <f>SUBSTITUTE(Table3[[#This Row],[Column1]],"'","")</f>
        <v>RXN-TTCCOAt_c_en_REV-SPONT</v>
      </c>
    </row>
    <row r="2670" spans="6:17" hidden="1" x14ac:dyDescent="0.2">
      <c r="F2670" t="s">
        <v>8421</v>
      </c>
      <c r="G2670">
        <f>_xlfn.XLOOKUP(SUBSTITUTE(Table6[[#This Row],[rxn]],"'",""),Table1[rxnid2],Table1[kapp (1/h)],MEDIAN(Table1[kapp (1/h)]))</f>
        <v>24803.684102600713</v>
      </c>
      <c r="P2670" t="s">
        <v>4547</v>
      </c>
      <c r="Q2670" t="str">
        <f>SUBSTITUTE(Table3[[#This Row],[Column1]],"'","")</f>
        <v>RXN-HXCCOAt_c_en_FWD-SPONT</v>
      </c>
    </row>
    <row r="2671" spans="6:17" hidden="1" x14ac:dyDescent="0.2">
      <c r="F2671" t="s">
        <v>8422</v>
      </c>
      <c r="G2671">
        <f>_xlfn.XLOOKUP(SUBSTITUTE(Table6[[#This Row],[rxn]],"'",""),Table1[rxnid2],Table1[kapp (1/h)],MEDIAN(Table1[kapp (1/h)]))</f>
        <v>24803.684102600713</v>
      </c>
      <c r="P2671" t="s">
        <v>4548</v>
      </c>
      <c r="Q2671" t="str">
        <f>SUBSTITUTE(Table3[[#This Row],[Column1]],"'","")</f>
        <v>RXN-HXCCOAt_c_en_REV-SPONT</v>
      </c>
    </row>
    <row r="2672" spans="6:17" hidden="1" x14ac:dyDescent="0.2">
      <c r="F2672" t="s">
        <v>8423</v>
      </c>
      <c r="G2672">
        <f>_xlfn.XLOOKUP(SUBSTITUTE(Table6[[#This Row],[rxn]],"'",""),Table1[rxnid2],Table1[kapp (1/h)],MEDIAN(Table1[kapp (1/h)]))</f>
        <v>24803.684102600713</v>
      </c>
      <c r="P2672" t="s">
        <v>4549</v>
      </c>
      <c r="Q2672" t="str">
        <f>SUBSTITUTE(Table3[[#This Row],[Column1]],"'","")</f>
        <v>RXN-H2Ot_c_vm_FWD-SPONT</v>
      </c>
    </row>
    <row r="2673" spans="6:17" hidden="1" x14ac:dyDescent="0.2">
      <c r="F2673" t="s">
        <v>8424</v>
      </c>
      <c r="G2673">
        <f>_xlfn.XLOOKUP(SUBSTITUTE(Table6[[#This Row],[rxn]],"'",""),Table1[rxnid2],Table1[kapp (1/h)],MEDIAN(Table1[kapp (1/h)]))</f>
        <v>24803.684102600713</v>
      </c>
      <c r="P2673" t="s">
        <v>4550</v>
      </c>
      <c r="Q2673" t="str">
        <f>SUBSTITUTE(Table3[[#This Row],[Column1]],"'","")</f>
        <v>RXN-H2Ot_c_vm_REV-SPONT</v>
      </c>
    </row>
    <row r="2674" spans="6:17" hidden="1" x14ac:dyDescent="0.2">
      <c r="F2674" t="s">
        <v>8425</v>
      </c>
      <c r="G2674">
        <f>_xlfn.XLOOKUP(SUBSTITUTE(Table6[[#This Row],[rxn]],"'",""),Table1[rxnid2],Table1[kapp (1/h)],MEDIAN(Table1[kapp (1/h)]))</f>
        <v>24803.684102600713</v>
      </c>
      <c r="P2674" t="s">
        <v>4551</v>
      </c>
      <c r="Q2674" t="str">
        <f>SUBSTITUTE(Table3[[#This Row],[Column1]],"'","")</f>
        <v>RXN-PIt_c_vm_FWD-YNR013C</v>
      </c>
    </row>
    <row r="2675" spans="6:17" hidden="1" x14ac:dyDescent="0.2">
      <c r="F2675" t="s">
        <v>8426</v>
      </c>
      <c r="G2675">
        <f>_xlfn.XLOOKUP(SUBSTITUTE(Table6[[#This Row],[rxn]],"'",""),Table1[rxnid2],Table1[kapp (1/h)],MEDIAN(Table1[kapp (1/h)]))</f>
        <v>24803.684102600713</v>
      </c>
      <c r="P2675" t="s">
        <v>4552</v>
      </c>
      <c r="Q2675" t="str">
        <f>SUBSTITUTE(Table3[[#This Row],[Column1]],"'","")</f>
        <v>RXN-PIt_c_vm_REV-YNR013C</v>
      </c>
    </row>
    <row r="2676" spans="6:17" hidden="1" x14ac:dyDescent="0.2">
      <c r="F2676" t="s">
        <v>8427</v>
      </c>
      <c r="G2676">
        <f>_xlfn.XLOOKUP(SUBSTITUTE(Table6[[#This Row],[rxn]],"'",""),Table1[rxnid2],Table1[kapp (1/h)],MEDIAN(Table1[kapp (1/h)]))</f>
        <v>24803.684102600713</v>
      </c>
      <c r="P2676" t="s">
        <v>4553</v>
      </c>
      <c r="Q2676" t="str">
        <f>SUBSTITUTE(Table3[[#This Row],[Column1]],"'","")</f>
        <v>RXN-Ht_c_vm_FWD-SPONT</v>
      </c>
    </row>
    <row r="2677" spans="6:17" hidden="1" x14ac:dyDescent="0.2">
      <c r="F2677" t="s">
        <v>8428</v>
      </c>
      <c r="G2677">
        <f>_xlfn.XLOOKUP(SUBSTITUTE(Table6[[#This Row],[rxn]],"'",""),Table1[rxnid2],Table1[kapp (1/h)],MEDIAN(Table1[kapp (1/h)]))</f>
        <v>24803.684102600713</v>
      </c>
      <c r="P2677" t="s">
        <v>4554</v>
      </c>
      <c r="Q2677" t="str">
        <f>SUBSTITUTE(Table3[[#This Row],[Column1]],"'","")</f>
        <v>RXN-Ht_c_vm_REV-SPONT</v>
      </c>
    </row>
    <row r="2678" spans="6:17" hidden="1" x14ac:dyDescent="0.2">
      <c r="F2678" t="s">
        <v>8429</v>
      </c>
      <c r="G2678">
        <f>_xlfn.XLOOKUP(SUBSTITUTE(Table6[[#This Row],[rxn]],"'",""),Table1[rxnid2],Table1[kapp (1/h)],MEDIAN(Table1[kapp (1/h)]))</f>
        <v>24803.684102600713</v>
      </c>
      <c r="P2678" t="s">
        <v>4555</v>
      </c>
      <c r="Q2678" t="str">
        <f>SUBSTITUTE(Table3[[#This Row],[Column1]],"'","")</f>
        <v>RXN-ATPt_c_vm_FWD-SPONT</v>
      </c>
    </row>
    <row r="2679" spans="6:17" hidden="1" x14ac:dyDescent="0.2">
      <c r="F2679" t="s">
        <v>8430</v>
      </c>
      <c r="G2679">
        <f>_xlfn.XLOOKUP(SUBSTITUTE(Table6[[#This Row],[rxn]],"'",""),Table1[rxnid2],Table1[kapp (1/h)],MEDIAN(Table1[kapp (1/h)]))</f>
        <v>24803.684102600713</v>
      </c>
      <c r="P2679" t="s">
        <v>4556</v>
      </c>
      <c r="Q2679" t="str">
        <f>SUBSTITUTE(Table3[[#This Row],[Column1]],"'","")</f>
        <v>RXN-ATPt_c_vm_REV-SPONT</v>
      </c>
    </row>
    <row r="2680" spans="6:17" hidden="1" x14ac:dyDescent="0.2">
      <c r="F2680" t="s">
        <v>8431</v>
      </c>
      <c r="G2680">
        <f>_xlfn.XLOOKUP(SUBSTITUTE(Table6[[#This Row],[rxn]],"'",""),Table1[rxnid2],Table1[kapp (1/h)],MEDIAN(Table1[kapp (1/h)]))</f>
        <v>24803.684102600713</v>
      </c>
      <c r="P2680" t="s">
        <v>4557</v>
      </c>
      <c r="Q2680" t="str">
        <f>SUBSTITUTE(Table3[[#This Row],[Column1]],"'","")</f>
        <v>RXN-ADPt_c_vm_FWD-SPONT</v>
      </c>
    </row>
    <row r="2681" spans="6:17" hidden="1" x14ac:dyDescent="0.2">
      <c r="F2681" t="s">
        <v>8432</v>
      </c>
      <c r="G2681">
        <f>_xlfn.XLOOKUP(SUBSTITUTE(Table6[[#This Row],[rxn]],"'",""),Table1[rxnid2],Table1[kapp (1/h)],MEDIAN(Table1[kapp (1/h)]))</f>
        <v>24803.684102600713</v>
      </c>
      <c r="P2681" t="s">
        <v>4558</v>
      </c>
      <c r="Q2681" t="str">
        <f>SUBSTITUTE(Table3[[#This Row],[Column1]],"'","")</f>
        <v>RXN-ADPt_c_vm_REV-SPONT</v>
      </c>
    </row>
    <row r="2682" spans="6:17" hidden="1" x14ac:dyDescent="0.2">
      <c r="F2682" t="s">
        <v>8433</v>
      </c>
      <c r="G2682">
        <f>_xlfn.XLOOKUP(SUBSTITUTE(Table6[[#This Row],[rxn]],"'",""),Table1[rxnid2],Table1[kapp (1/h)],MEDIAN(Table1[kapp (1/h)]))</f>
        <v>24803.684102600713</v>
      </c>
      <c r="P2682" t="s">
        <v>4559</v>
      </c>
      <c r="Q2682" t="str">
        <f>SUBSTITUTE(Table3[[#This Row],[Column1]],"'","")</f>
        <v>RXN-CO2t_c_vm_FWD-SPONT</v>
      </c>
    </row>
    <row r="2683" spans="6:17" hidden="1" x14ac:dyDescent="0.2">
      <c r="F2683" t="s">
        <v>8434</v>
      </c>
      <c r="G2683">
        <f>_xlfn.XLOOKUP(SUBSTITUTE(Table6[[#This Row],[rxn]],"'",""),Table1[rxnid2],Table1[kapp (1/h)],MEDIAN(Table1[kapp (1/h)]))</f>
        <v>24803.684102600713</v>
      </c>
      <c r="P2683" t="s">
        <v>4560</v>
      </c>
      <c r="Q2683" t="str">
        <f>SUBSTITUTE(Table3[[#This Row],[Column1]],"'","")</f>
        <v>RXN-CO2t_c_vm_REV-SPONT</v>
      </c>
    </row>
    <row r="2684" spans="6:17" hidden="1" x14ac:dyDescent="0.2">
      <c r="F2684" t="s">
        <v>8435</v>
      </c>
      <c r="G2684">
        <f>_xlfn.XLOOKUP(SUBSTITUTE(Table6[[#This Row],[rxn]],"'",""),Table1[rxnid2],Table1[kapp (1/h)],MEDIAN(Table1[kapp (1/h)]))</f>
        <v>24803.684102600713</v>
      </c>
      <c r="P2684" t="s">
        <v>4561</v>
      </c>
      <c r="Q2684" t="str">
        <f>SUBSTITUTE(Table3[[#This Row],[Column1]],"'","")</f>
        <v>RXN-H2Ot_c_gm_FWD-SPONT</v>
      </c>
    </row>
    <row r="2685" spans="6:17" hidden="1" x14ac:dyDescent="0.2">
      <c r="F2685" t="s">
        <v>8436</v>
      </c>
      <c r="G2685">
        <f>_xlfn.XLOOKUP(SUBSTITUTE(Table6[[#This Row],[rxn]],"'",""),Table1[rxnid2],Table1[kapp (1/h)],MEDIAN(Table1[kapp (1/h)]))</f>
        <v>24803.684102600713</v>
      </c>
      <c r="P2685" t="s">
        <v>4562</v>
      </c>
      <c r="Q2685" t="str">
        <f>SUBSTITUTE(Table3[[#This Row],[Column1]],"'","")</f>
        <v>RXN-H2Ot_c_gm_REV-SPONT</v>
      </c>
    </row>
    <row r="2686" spans="6:17" hidden="1" x14ac:dyDescent="0.2">
      <c r="F2686" t="s">
        <v>8437</v>
      </c>
      <c r="G2686">
        <f>_xlfn.XLOOKUP(SUBSTITUTE(Table6[[#This Row],[rxn]],"'",""),Table1[rxnid2],Table1[kapp (1/h)],MEDIAN(Table1[kapp (1/h)]))</f>
        <v>24803.684102600713</v>
      </c>
      <c r="P2686" t="s">
        <v>4563</v>
      </c>
      <c r="Q2686" t="str">
        <f>SUBSTITUTE(Table3[[#This Row],[Column1]],"'","")</f>
        <v>RXN-PIt_c_gm_FWD-SPONT</v>
      </c>
    </row>
    <row r="2687" spans="6:17" hidden="1" x14ac:dyDescent="0.2">
      <c r="F2687" t="s">
        <v>8438</v>
      </c>
      <c r="G2687">
        <f>_xlfn.XLOOKUP(SUBSTITUTE(Table6[[#This Row],[rxn]],"'",""),Table1[rxnid2],Table1[kapp (1/h)],MEDIAN(Table1[kapp (1/h)]))</f>
        <v>24803.684102600713</v>
      </c>
      <c r="P2687" t="s">
        <v>4564</v>
      </c>
      <c r="Q2687" t="str">
        <f>SUBSTITUTE(Table3[[#This Row],[Column1]],"'","")</f>
        <v>RXN-PIt_c_gm_REV-SPONT</v>
      </c>
    </row>
    <row r="2688" spans="6:17" hidden="1" x14ac:dyDescent="0.2">
      <c r="F2688" t="s">
        <v>8439</v>
      </c>
      <c r="G2688">
        <f>_xlfn.XLOOKUP(SUBSTITUTE(Table6[[#This Row],[rxn]],"'",""),Table1[rxnid2],Table1[kapp (1/h)],MEDIAN(Table1[kapp (1/h)]))</f>
        <v>24803.684102600713</v>
      </c>
      <c r="P2688" t="s">
        <v>4565</v>
      </c>
      <c r="Q2688" t="str">
        <f>SUBSTITUTE(Table3[[#This Row],[Column1]],"'","")</f>
        <v>RXN-Ht_c_gm_FWD-SPONT</v>
      </c>
    </row>
    <row r="2689" spans="6:17" hidden="1" x14ac:dyDescent="0.2">
      <c r="F2689" t="s">
        <v>8440</v>
      </c>
      <c r="G2689">
        <f>_xlfn.XLOOKUP(SUBSTITUTE(Table6[[#This Row],[rxn]],"'",""),Table1[rxnid2],Table1[kapp (1/h)],MEDIAN(Table1[kapp (1/h)]))</f>
        <v>24803.684102600713</v>
      </c>
      <c r="P2689" t="s">
        <v>4566</v>
      </c>
      <c r="Q2689" t="str">
        <f>SUBSTITUTE(Table3[[#This Row],[Column1]],"'","")</f>
        <v>RXN-Ht_c_gm_REV-SPONT</v>
      </c>
    </row>
    <row r="2690" spans="6:17" hidden="1" x14ac:dyDescent="0.2">
      <c r="F2690" t="s">
        <v>8441</v>
      </c>
      <c r="G2690">
        <f>_xlfn.XLOOKUP(SUBSTITUTE(Table6[[#This Row],[rxn]],"'",""),Table1[rxnid2],Table1[kapp (1/h)],MEDIAN(Table1[kapp (1/h)]))</f>
        <v>24803.684102600713</v>
      </c>
      <c r="P2690" t="s">
        <v>4567</v>
      </c>
      <c r="Q2690" t="str">
        <f>SUBSTITUTE(Table3[[#This Row],[Column1]],"'","")</f>
        <v>RXN-CO2t_c_gm_FWD-SPONT</v>
      </c>
    </row>
    <row r="2691" spans="6:17" hidden="1" x14ac:dyDescent="0.2">
      <c r="F2691" t="s">
        <v>8442</v>
      </c>
      <c r="G2691">
        <f>_xlfn.XLOOKUP(SUBSTITUTE(Table6[[#This Row],[rxn]],"'",""),Table1[rxnid2],Table1[kapp (1/h)],MEDIAN(Table1[kapp (1/h)]))</f>
        <v>24803.684102600713</v>
      </c>
      <c r="P2691" t="s">
        <v>4568</v>
      </c>
      <c r="Q2691" t="str">
        <f>SUBSTITUTE(Table3[[#This Row],[Column1]],"'","")</f>
        <v>RXN-CO2t_c_gm_REV-SPONT</v>
      </c>
    </row>
    <row r="2692" spans="6:17" hidden="1" x14ac:dyDescent="0.2">
      <c r="F2692" t="s">
        <v>8443</v>
      </c>
      <c r="G2692">
        <f>_xlfn.XLOOKUP(SUBSTITUTE(Table6[[#This Row],[rxn]],"'",""),Table1[rxnid2],Table1[kapp (1/h)],MEDIAN(Table1[kapp (1/h)]))</f>
        <v>24803.684102600713</v>
      </c>
      <c r="P2692" t="s">
        <v>4569</v>
      </c>
      <c r="Q2692" t="str">
        <f>SUBSTITUTE(Table3[[#This Row],[Column1]],"'","")</f>
        <v>RXN-ATPt_c_gm_FWD-SPONT</v>
      </c>
    </row>
    <row r="2693" spans="6:17" hidden="1" x14ac:dyDescent="0.2">
      <c r="F2693" t="s">
        <v>8444</v>
      </c>
      <c r="G2693">
        <f>_xlfn.XLOOKUP(SUBSTITUTE(Table6[[#This Row],[rxn]],"'",""),Table1[rxnid2],Table1[kapp (1/h)],MEDIAN(Table1[kapp (1/h)]))</f>
        <v>24803.684102600713</v>
      </c>
      <c r="P2693" t="s">
        <v>4570</v>
      </c>
      <c r="Q2693" t="str">
        <f>SUBSTITUTE(Table3[[#This Row],[Column1]],"'","")</f>
        <v>RXN-ATPt_c_gm_REV-SPONT</v>
      </c>
    </row>
    <row r="2694" spans="6:17" hidden="1" x14ac:dyDescent="0.2">
      <c r="F2694" t="s">
        <v>8445</v>
      </c>
      <c r="G2694">
        <f>_xlfn.XLOOKUP(SUBSTITUTE(Table6[[#This Row],[rxn]],"'",""),Table1[rxnid2],Table1[kapp (1/h)],MEDIAN(Table1[kapp (1/h)]))</f>
        <v>24803.684102600713</v>
      </c>
      <c r="P2694" t="s">
        <v>4571</v>
      </c>
      <c r="Q2694" t="str">
        <f>SUBSTITUTE(Table3[[#This Row],[Column1]],"'","")</f>
        <v>RXN-ADPt_c_gm_FWD-SPONT</v>
      </c>
    </row>
    <row r="2695" spans="6:17" hidden="1" x14ac:dyDescent="0.2">
      <c r="F2695" t="s">
        <v>8446</v>
      </c>
      <c r="G2695">
        <f>_xlfn.XLOOKUP(SUBSTITUTE(Table6[[#This Row],[rxn]],"'",""),Table1[rxnid2],Table1[kapp (1/h)],MEDIAN(Table1[kapp (1/h)]))</f>
        <v>24803.684102600713</v>
      </c>
      <c r="P2695" t="s">
        <v>4572</v>
      </c>
      <c r="Q2695" t="str">
        <f>SUBSTITUTE(Table3[[#This Row],[Column1]],"'","")</f>
        <v>RXN-ADPt_c_gm_REV-SPONT</v>
      </c>
    </row>
    <row r="2696" spans="6:17" hidden="1" x14ac:dyDescent="0.2">
      <c r="F2696" t="s">
        <v>8447</v>
      </c>
      <c r="G2696">
        <f>_xlfn.XLOOKUP(SUBSTITUTE(Table6[[#This Row],[rxn]],"'",""),Table1[rxnid2],Table1[kapp (1/h)],MEDIAN(Table1[kapp (1/h)]))</f>
        <v>24803.684102600713</v>
      </c>
      <c r="P2696" t="s">
        <v>4573</v>
      </c>
      <c r="Q2696" t="str">
        <f>SUBSTITUTE(Table3[[#This Row],[Column1]],"'","")</f>
        <v>RXN-H2Ot_c_mm_FWD-SPONT</v>
      </c>
    </row>
    <row r="2697" spans="6:17" hidden="1" x14ac:dyDescent="0.2">
      <c r="F2697" t="s">
        <v>8448</v>
      </c>
      <c r="G2697">
        <f>_xlfn.XLOOKUP(SUBSTITUTE(Table6[[#This Row],[rxn]],"'",""),Table1[rxnid2],Table1[kapp (1/h)],MEDIAN(Table1[kapp (1/h)]))</f>
        <v>24803.684102600713</v>
      </c>
      <c r="P2697" t="s">
        <v>4574</v>
      </c>
      <c r="Q2697" t="str">
        <f>SUBSTITUTE(Table3[[#This Row],[Column1]],"'","")</f>
        <v>RXN-H2Ot_c_mm_REV-SPONT</v>
      </c>
    </row>
    <row r="2698" spans="6:17" hidden="1" x14ac:dyDescent="0.2">
      <c r="F2698" t="s">
        <v>8449</v>
      </c>
      <c r="G2698">
        <f>_xlfn.XLOOKUP(SUBSTITUTE(Table6[[#This Row],[rxn]],"'",""),Table1[rxnid2],Table1[kapp (1/h)],MEDIAN(Table1[kapp (1/h)]))</f>
        <v>24803.684102600713</v>
      </c>
      <c r="P2698" t="s">
        <v>4575</v>
      </c>
      <c r="Q2698" t="str">
        <f>SUBSTITUTE(Table3[[#This Row],[Column1]],"'","")</f>
        <v>RXN-CO2t_c_mm_FWD-SPONT</v>
      </c>
    </row>
    <row r="2699" spans="6:17" hidden="1" x14ac:dyDescent="0.2">
      <c r="F2699" t="s">
        <v>8450</v>
      </c>
      <c r="G2699">
        <f>_xlfn.XLOOKUP(SUBSTITUTE(Table6[[#This Row],[rxn]],"'",""),Table1[rxnid2],Table1[kapp (1/h)],MEDIAN(Table1[kapp (1/h)]))</f>
        <v>24803.684102600713</v>
      </c>
      <c r="P2699" t="s">
        <v>4576</v>
      </c>
      <c r="Q2699" t="str">
        <f>SUBSTITUTE(Table3[[#This Row],[Column1]],"'","")</f>
        <v>RXN-CO2t_c_mm_REV-SPONT</v>
      </c>
    </row>
    <row r="2700" spans="6:17" hidden="1" x14ac:dyDescent="0.2">
      <c r="F2700" t="s">
        <v>8451</v>
      </c>
      <c r="G2700">
        <f>_xlfn.XLOOKUP(SUBSTITUTE(Table6[[#This Row],[rxn]],"'",""),Table1[rxnid2],Table1[kapp (1/h)],MEDIAN(Table1[kapp (1/h)]))</f>
        <v>24803.684102600713</v>
      </c>
      <c r="P2700" t="s">
        <v>4577</v>
      </c>
      <c r="Q2700" t="str">
        <f>SUBSTITUTE(Table3[[#This Row],[Column1]],"'","")</f>
        <v>RXN-HDCOAt_c_mm_FWD-SPONT</v>
      </c>
    </row>
    <row r="2701" spans="6:17" hidden="1" x14ac:dyDescent="0.2">
      <c r="F2701" t="s">
        <v>8452</v>
      </c>
      <c r="G2701">
        <f>_xlfn.XLOOKUP(SUBSTITUTE(Table6[[#This Row],[rxn]],"'",""),Table1[rxnid2],Table1[kapp (1/h)],MEDIAN(Table1[kapp (1/h)]))</f>
        <v>24803.684102600713</v>
      </c>
      <c r="P2701" t="s">
        <v>4578</v>
      </c>
      <c r="Q2701" t="str">
        <f>SUBSTITUTE(Table3[[#This Row],[Column1]],"'","")</f>
        <v>RXN-HDCOAt_c_mm_REV-SPONT</v>
      </c>
    </row>
    <row r="2702" spans="6:17" hidden="1" x14ac:dyDescent="0.2">
      <c r="F2702" t="s">
        <v>8453</v>
      </c>
      <c r="G2702">
        <f>_xlfn.XLOOKUP(SUBSTITUTE(Table6[[#This Row],[rxn]],"'",""),Table1[rxnid2],Table1[kapp (1/h)],MEDIAN(Table1[kapp (1/h)]))</f>
        <v>24803.684102600713</v>
      </c>
      <c r="P2702" t="s">
        <v>4579</v>
      </c>
      <c r="Q2702" t="str">
        <f>SUBSTITUTE(Table3[[#This Row],[Column1]],"'","")</f>
        <v>RXN-ODECOAt_c_mm_FWD-SPONT</v>
      </c>
    </row>
    <row r="2703" spans="6:17" hidden="1" x14ac:dyDescent="0.2">
      <c r="F2703" t="s">
        <v>8454</v>
      </c>
      <c r="G2703">
        <f>_xlfn.XLOOKUP(SUBSTITUTE(Table6[[#This Row],[rxn]],"'",""),Table1[rxnid2],Table1[kapp (1/h)],MEDIAN(Table1[kapp (1/h)]))</f>
        <v>24803.684102600713</v>
      </c>
      <c r="P2703" t="s">
        <v>4580</v>
      </c>
      <c r="Q2703" t="str">
        <f>SUBSTITUTE(Table3[[#This Row],[Column1]],"'","")</f>
        <v>RXN-ODECOAt_c_mm_REV-SPONT</v>
      </c>
    </row>
    <row r="2704" spans="6:17" hidden="1" x14ac:dyDescent="0.2">
      <c r="F2704" t="s">
        <v>8455</v>
      </c>
      <c r="G2704">
        <f>_xlfn.XLOOKUP(SUBSTITUTE(Table6[[#This Row],[rxn]],"'",""),Table1[rxnid2],Table1[kapp (1/h)],MEDIAN(Table1[kapp (1/h)]))</f>
        <v>24803.684102600713</v>
      </c>
      <c r="P2704" t="s">
        <v>4581</v>
      </c>
      <c r="Q2704" t="str">
        <f>SUBSTITUTE(Table3[[#This Row],[Column1]],"'","")</f>
        <v>RXN-HDCAt_c_mm_FWD-SPONT</v>
      </c>
    </row>
    <row r="2705" spans="6:17" hidden="1" x14ac:dyDescent="0.2">
      <c r="F2705" t="s">
        <v>8456</v>
      </c>
      <c r="G2705">
        <f>_xlfn.XLOOKUP(SUBSTITUTE(Table6[[#This Row],[rxn]],"'",""),Table1[rxnid2],Table1[kapp (1/h)],MEDIAN(Table1[kapp (1/h)]))</f>
        <v>24803.684102600713</v>
      </c>
      <c r="P2705" t="s">
        <v>4582</v>
      </c>
      <c r="Q2705" t="str">
        <f>SUBSTITUTE(Table3[[#This Row],[Column1]],"'","")</f>
        <v>RXN-HDCAt_c_mm_REV-SPONT</v>
      </c>
    </row>
    <row r="2706" spans="6:17" hidden="1" x14ac:dyDescent="0.2">
      <c r="F2706" t="s">
        <v>8457</v>
      </c>
      <c r="G2706">
        <f>_xlfn.XLOOKUP(SUBSTITUTE(Table6[[#This Row],[rxn]],"'",""),Table1[rxnid2],Table1[kapp (1/h)],MEDIAN(Table1[kapp (1/h)]))</f>
        <v>24803.684102600713</v>
      </c>
      <c r="P2706" t="s">
        <v>4583</v>
      </c>
      <c r="Q2706" t="str">
        <f>SUBSTITUTE(Table3[[#This Row],[Column1]],"'","")</f>
        <v>RXN-OCDCAt_c_mm_FWD-SPONT</v>
      </c>
    </row>
    <row r="2707" spans="6:17" hidden="1" x14ac:dyDescent="0.2">
      <c r="F2707" t="s">
        <v>8458</v>
      </c>
      <c r="G2707">
        <f>_xlfn.XLOOKUP(SUBSTITUTE(Table6[[#This Row],[rxn]],"'",""),Table1[rxnid2],Table1[kapp (1/h)],MEDIAN(Table1[kapp (1/h)]))</f>
        <v>24803.684102600713</v>
      </c>
      <c r="P2707" t="s">
        <v>4584</v>
      </c>
      <c r="Q2707" t="str">
        <f>SUBSTITUTE(Table3[[#This Row],[Column1]],"'","")</f>
        <v>RXN-OCDCAt_c_mm_REV-SPONT</v>
      </c>
    </row>
    <row r="2708" spans="6:17" hidden="1" x14ac:dyDescent="0.2">
      <c r="F2708" t="s">
        <v>8459</v>
      </c>
      <c r="G2708">
        <f>_xlfn.XLOOKUP(SUBSTITUTE(Table6[[#This Row],[rxn]],"'",""),Table1[rxnid2],Table1[kapp (1/h)],MEDIAN(Table1[kapp (1/h)]))</f>
        <v>24803.684102600713</v>
      </c>
      <c r="P2708" t="s">
        <v>4585</v>
      </c>
      <c r="Q2708" t="str">
        <f>SUBSTITUTE(Table3[[#This Row],[Column1]],"'","")</f>
        <v>RXN-COAt_c_mm_FWD-YHR002W</v>
      </c>
    </row>
    <row r="2709" spans="6:17" hidden="1" x14ac:dyDescent="0.2">
      <c r="F2709" t="s">
        <v>8460</v>
      </c>
      <c r="G2709">
        <f>_xlfn.XLOOKUP(SUBSTITUTE(Table6[[#This Row],[rxn]],"'",""),Table1[rxnid2],Table1[kapp (1/h)],MEDIAN(Table1[kapp (1/h)]))</f>
        <v>24803.684102600713</v>
      </c>
      <c r="P2709" t="s">
        <v>4586</v>
      </c>
      <c r="Q2709" t="str">
        <f>SUBSTITUTE(Table3[[#This Row],[Column1]],"'","")</f>
        <v>RXN-COAt_c_mm_REV-YHR002W</v>
      </c>
    </row>
    <row r="2710" spans="6:17" hidden="1" x14ac:dyDescent="0.2">
      <c r="F2710" t="s">
        <v>8461</v>
      </c>
      <c r="G2710">
        <f>_xlfn.XLOOKUP(SUBSTITUTE(Table6[[#This Row],[rxn]],"'",""),Table1[rxnid2],Table1[kapp (1/h)],MEDIAN(Table1[kapp (1/h)]))</f>
        <v>24803.684102600713</v>
      </c>
      <c r="P2710" t="s">
        <v>4587</v>
      </c>
      <c r="Q2710" t="str">
        <f>SUBSTITUTE(Table3[[#This Row],[Column1]],"'","")</f>
        <v>RXN-DDCAt_l_rm_FWD-SPONT</v>
      </c>
    </row>
    <row r="2711" spans="6:17" hidden="1" x14ac:dyDescent="0.2">
      <c r="F2711" t="s">
        <v>8462</v>
      </c>
      <c r="G2711">
        <f>_xlfn.XLOOKUP(SUBSTITUTE(Table6[[#This Row],[rxn]],"'",""),Table1[rxnid2],Table1[kapp (1/h)],MEDIAN(Table1[kapp (1/h)]))</f>
        <v>24803.684102600713</v>
      </c>
      <c r="P2711" t="s">
        <v>4588</v>
      </c>
      <c r="Q2711" t="str">
        <f>SUBSTITUTE(Table3[[#This Row],[Column1]],"'","")</f>
        <v>RXN-DDCAt_l_rm_REV-SPONT</v>
      </c>
    </row>
    <row r="2712" spans="6:17" hidden="1" x14ac:dyDescent="0.2">
      <c r="F2712" t="s">
        <v>8463</v>
      </c>
      <c r="G2712">
        <f>_xlfn.XLOOKUP(SUBSTITUTE(Table6[[#This Row],[rxn]],"'",""),Table1[rxnid2],Table1[kapp (1/h)],MEDIAN(Table1[kapp (1/h)]))</f>
        <v>24803.684102600713</v>
      </c>
      <c r="P2712" t="s">
        <v>4589</v>
      </c>
      <c r="Q2712" t="str">
        <f>SUBSTITUTE(Table3[[#This Row],[Column1]],"'","")</f>
        <v>RXN-TTDCAt_l_rm_FWD-SPONT</v>
      </c>
    </row>
    <row r="2713" spans="6:17" hidden="1" x14ac:dyDescent="0.2">
      <c r="F2713" t="s">
        <v>8464</v>
      </c>
      <c r="G2713">
        <f>_xlfn.XLOOKUP(SUBSTITUTE(Table6[[#This Row],[rxn]],"'",""),Table1[rxnid2],Table1[kapp (1/h)],MEDIAN(Table1[kapp (1/h)]))</f>
        <v>24803.684102600713</v>
      </c>
      <c r="P2713" t="s">
        <v>4590</v>
      </c>
      <c r="Q2713" t="str">
        <f>SUBSTITUTE(Table3[[#This Row],[Column1]],"'","")</f>
        <v>RXN-TTDCAt_l_rm_REV-SPONT</v>
      </c>
    </row>
    <row r="2714" spans="6:17" hidden="1" x14ac:dyDescent="0.2">
      <c r="F2714" t="s">
        <v>8465</v>
      </c>
      <c r="G2714">
        <f>_xlfn.XLOOKUP(SUBSTITUTE(Table6[[#This Row],[rxn]],"'",""),Table1[rxnid2],Table1[kapp (1/h)],MEDIAN(Table1[kapp (1/h)]))</f>
        <v>24803.684102600713</v>
      </c>
      <c r="P2714" t="s">
        <v>4591</v>
      </c>
      <c r="Q2714" t="str">
        <f>SUBSTITUTE(Table3[[#This Row],[Column1]],"'","")</f>
        <v>RXN-TTCt_l_rm_FWD-SPONT</v>
      </c>
    </row>
    <row r="2715" spans="6:17" hidden="1" x14ac:dyDescent="0.2">
      <c r="F2715" t="s">
        <v>8466</v>
      </c>
      <c r="G2715">
        <f>_xlfn.XLOOKUP(SUBSTITUTE(Table6[[#This Row],[rxn]],"'",""),Table1[rxnid2],Table1[kapp (1/h)],MEDIAN(Table1[kapp (1/h)]))</f>
        <v>24803.684102600713</v>
      </c>
      <c r="P2715" t="s">
        <v>4592</v>
      </c>
      <c r="Q2715" t="str">
        <f>SUBSTITUTE(Table3[[#This Row],[Column1]],"'","")</f>
        <v>RXN-TTCt_l_rm_REV-SPONT</v>
      </c>
    </row>
    <row r="2716" spans="6:17" hidden="1" x14ac:dyDescent="0.2">
      <c r="F2716" t="s">
        <v>8467</v>
      </c>
      <c r="G2716">
        <f>_xlfn.XLOOKUP(SUBSTITUTE(Table6[[#This Row],[rxn]],"'",""),Table1[rxnid2],Table1[kapp (1/h)],MEDIAN(Table1[kapp (1/h)]))</f>
        <v>24803.684102600713</v>
      </c>
      <c r="P2716" t="s">
        <v>4593</v>
      </c>
      <c r="Q2716" t="str">
        <f>SUBSTITUTE(Table3[[#This Row],[Column1]],"'","")</f>
        <v>RXN-HXCAt_l_rm_FWD-SPONT</v>
      </c>
    </row>
    <row r="2717" spans="6:17" hidden="1" x14ac:dyDescent="0.2">
      <c r="F2717" t="s">
        <v>8468</v>
      </c>
      <c r="G2717">
        <f>_xlfn.XLOOKUP(SUBSTITUTE(Table6[[#This Row],[rxn]],"'",""),Table1[rxnid2],Table1[kapp (1/h)],MEDIAN(Table1[kapp (1/h)]))</f>
        <v>24803.684102600713</v>
      </c>
      <c r="P2717" t="s">
        <v>4594</v>
      </c>
      <c r="Q2717" t="str">
        <f>SUBSTITUTE(Table3[[#This Row],[Column1]],"'","")</f>
        <v>RXN-HXCAt_l_rm_REV-SPONT</v>
      </c>
    </row>
    <row r="2718" spans="6:17" hidden="1" x14ac:dyDescent="0.2">
      <c r="F2718" t="s">
        <v>8469</v>
      </c>
      <c r="G2718">
        <f>_xlfn.XLOOKUP(SUBSTITUTE(Table6[[#This Row],[rxn]],"'",""),Table1[rxnid2],Table1[kapp (1/h)],MEDIAN(Table1[kapp (1/h)]))</f>
        <v>24803.684102600713</v>
      </c>
      <c r="P2718" t="s">
        <v>4595</v>
      </c>
      <c r="Q2718" t="str">
        <f>SUBSTITUTE(Table3[[#This Row],[Column1]],"'","")</f>
        <v>RXN-EPISTt_l_rm_FWD-SPONT</v>
      </c>
    </row>
    <row r="2719" spans="6:17" hidden="1" x14ac:dyDescent="0.2">
      <c r="F2719" t="s">
        <v>8470</v>
      </c>
      <c r="G2719">
        <f>_xlfn.XLOOKUP(SUBSTITUTE(Table6[[#This Row],[rxn]],"'",""),Table1[rxnid2],Table1[kapp (1/h)],MEDIAN(Table1[kapp (1/h)]))</f>
        <v>24803.684102600713</v>
      </c>
      <c r="P2719" t="s">
        <v>4596</v>
      </c>
      <c r="Q2719" t="str">
        <f>SUBSTITUTE(Table3[[#This Row],[Column1]],"'","")</f>
        <v>RXN-EPISTt_l_rm_REV-SPONT</v>
      </c>
    </row>
    <row r="2720" spans="6:17" hidden="1" x14ac:dyDescent="0.2">
      <c r="F2720" t="s">
        <v>8471</v>
      </c>
      <c r="G2720">
        <f>_xlfn.XLOOKUP(SUBSTITUTE(Table6[[#This Row],[rxn]],"'",""),Table1[rxnid2],Table1[kapp (1/h)],MEDIAN(Table1[kapp (1/h)]))</f>
        <v>24803.684102600713</v>
      </c>
      <c r="P2720" t="s">
        <v>4597</v>
      </c>
      <c r="Q2720" t="str">
        <f>SUBSTITUTE(Table3[[#This Row],[Column1]],"'","")</f>
        <v>RXN-FECOSTt_l_rm_FWD-SPONT</v>
      </c>
    </row>
    <row r="2721" spans="6:17" hidden="1" x14ac:dyDescent="0.2">
      <c r="F2721" t="s">
        <v>8472</v>
      </c>
      <c r="G2721">
        <f>_xlfn.XLOOKUP(SUBSTITUTE(Table6[[#This Row],[rxn]],"'",""),Table1[rxnid2],Table1[kapp (1/h)],MEDIAN(Table1[kapp (1/h)]))</f>
        <v>24803.684102600713</v>
      </c>
      <c r="P2721" t="s">
        <v>4598</v>
      </c>
      <c r="Q2721" t="str">
        <f>SUBSTITUTE(Table3[[#This Row],[Column1]],"'","")</f>
        <v>RXN-FECOSTt_l_rm_REV-SPONT</v>
      </c>
    </row>
    <row r="2722" spans="6:17" hidden="1" x14ac:dyDescent="0.2">
      <c r="F2722" t="s">
        <v>8473</v>
      </c>
      <c r="G2722">
        <f>_xlfn.XLOOKUP(SUBSTITUTE(Table6[[#This Row],[rxn]],"'",""),Table1[rxnid2],Table1[kapp (1/h)],MEDIAN(Table1[kapp (1/h)]))</f>
        <v>24803.684102600713</v>
      </c>
      <c r="P2722" t="s">
        <v>4599</v>
      </c>
      <c r="Q2722" t="str">
        <f>SUBSTITUTE(Table3[[#This Row],[Column1]],"'","")</f>
        <v>RXN-LANOSTt_l_rm_FWD-SPONT</v>
      </c>
    </row>
    <row r="2723" spans="6:17" hidden="1" x14ac:dyDescent="0.2">
      <c r="F2723" t="s">
        <v>8474</v>
      </c>
      <c r="G2723">
        <f>_xlfn.XLOOKUP(SUBSTITUTE(Table6[[#This Row],[rxn]],"'",""),Table1[rxnid2],Table1[kapp (1/h)],MEDIAN(Table1[kapp (1/h)]))</f>
        <v>24803.684102600713</v>
      </c>
      <c r="P2723" t="s">
        <v>4600</v>
      </c>
      <c r="Q2723" t="str">
        <f>SUBSTITUTE(Table3[[#This Row],[Column1]],"'","")</f>
        <v>RXN-LANOSTt_l_rm_REV-SPONT</v>
      </c>
    </row>
    <row r="2724" spans="6:17" hidden="1" x14ac:dyDescent="0.2">
      <c r="F2724" t="s">
        <v>8475</v>
      </c>
      <c r="G2724">
        <f>_xlfn.XLOOKUP(SUBSTITUTE(Table6[[#This Row],[rxn]],"'",""),Table1[rxnid2],Table1[kapp (1/h)],MEDIAN(Table1[kapp (1/h)]))</f>
        <v>24803.684102600713</v>
      </c>
      <c r="P2724" t="s">
        <v>4601</v>
      </c>
      <c r="Q2724" t="str">
        <f>SUBSTITUTE(Table3[[#This Row],[Column1]],"'","")</f>
        <v>RXN-ZYMSTt_l_rm_FWD-SPONT</v>
      </c>
    </row>
    <row r="2725" spans="6:17" hidden="1" x14ac:dyDescent="0.2">
      <c r="F2725" t="s">
        <v>8476</v>
      </c>
      <c r="G2725">
        <f>_xlfn.XLOOKUP(SUBSTITUTE(Table6[[#This Row],[rxn]],"'",""),Table1[rxnid2],Table1[kapp (1/h)],MEDIAN(Table1[kapp (1/h)]))</f>
        <v>24803.684102600713</v>
      </c>
      <c r="P2725" t="s">
        <v>4602</v>
      </c>
      <c r="Q2725" t="str">
        <f>SUBSTITUTE(Table3[[#This Row],[Column1]],"'","")</f>
        <v>RXN-ZYMSTt_l_rm_REV-SPONT</v>
      </c>
    </row>
    <row r="2726" spans="6:17" hidden="1" x14ac:dyDescent="0.2">
      <c r="F2726" t="s">
        <v>8477</v>
      </c>
      <c r="G2726">
        <f>_xlfn.XLOOKUP(SUBSTITUTE(Table6[[#This Row],[rxn]],"'",""),Table1[rxnid2],Table1[kapp (1/h)],MEDIAN(Table1[kapp (1/h)]))</f>
        <v>24803.684102600713</v>
      </c>
      <c r="P2726" t="s">
        <v>4603</v>
      </c>
      <c r="Q2726" t="str">
        <f>SUBSTITUTE(Table3[[#This Row],[Column1]],"'","")</f>
        <v>RXN-ERGST161t_l_rm_FWD-SPONT</v>
      </c>
    </row>
    <row r="2727" spans="6:17" hidden="1" x14ac:dyDescent="0.2">
      <c r="F2727" t="s">
        <v>8478</v>
      </c>
      <c r="G2727">
        <f>_xlfn.XLOOKUP(SUBSTITUTE(Table6[[#This Row],[rxn]],"'",""),Table1[rxnid2],Table1[kapp (1/h)],MEDIAN(Table1[kapp (1/h)]))</f>
        <v>24803.684102600713</v>
      </c>
      <c r="P2727" t="s">
        <v>4604</v>
      </c>
      <c r="Q2727" t="str">
        <f>SUBSTITUTE(Table3[[#This Row],[Column1]],"'","")</f>
        <v>RXN-ERGST161t_l_rm_REV-SPONT</v>
      </c>
    </row>
    <row r="2728" spans="6:17" hidden="1" x14ac:dyDescent="0.2">
      <c r="F2728" t="s">
        <v>8479</v>
      </c>
      <c r="G2728">
        <f>_xlfn.XLOOKUP(SUBSTITUTE(Table6[[#This Row],[rxn]],"'",""),Table1[rxnid2],Table1[kapp (1/h)],MEDIAN(Table1[kapp (1/h)]))</f>
        <v>24803.684102600713</v>
      </c>
      <c r="P2728" t="s">
        <v>4605</v>
      </c>
      <c r="Q2728" t="str">
        <f>SUBSTITUTE(Table3[[#This Row],[Column1]],"'","")</f>
        <v>RXN-ERGST181t_l_rm_FWD-SPONT</v>
      </c>
    </row>
    <row r="2729" spans="6:17" hidden="1" x14ac:dyDescent="0.2">
      <c r="F2729" t="s">
        <v>8480</v>
      </c>
      <c r="G2729">
        <f>_xlfn.XLOOKUP(SUBSTITUTE(Table6[[#This Row],[rxn]],"'",""),Table1[rxnid2],Table1[kapp (1/h)],MEDIAN(Table1[kapp (1/h)]))</f>
        <v>24803.684102600713</v>
      </c>
      <c r="P2729" t="s">
        <v>4606</v>
      </c>
      <c r="Q2729" t="str">
        <f>SUBSTITUTE(Table3[[#This Row],[Column1]],"'","")</f>
        <v>RXN-ERGST181t_l_rm_REV-SPONT</v>
      </c>
    </row>
    <row r="2730" spans="6:17" hidden="1" x14ac:dyDescent="0.2">
      <c r="F2730" t="s">
        <v>8481</v>
      </c>
      <c r="G2730">
        <f>_xlfn.XLOOKUP(SUBSTITUTE(Table6[[#This Row],[rxn]],"'",""),Table1[rxnid2],Table1[kapp (1/h)],MEDIAN(Table1[kapp (1/h)]))</f>
        <v>24803.684102600713</v>
      </c>
      <c r="P2730" t="s">
        <v>4607</v>
      </c>
      <c r="Q2730" t="str">
        <f>SUBSTITUTE(Table3[[#This Row],[Column1]],"'","")</f>
        <v>RXN-EPIST161t_l_rm_FWD-SPONT</v>
      </c>
    </row>
    <row r="2731" spans="6:17" hidden="1" x14ac:dyDescent="0.2">
      <c r="F2731" t="s">
        <v>8482</v>
      </c>
      <c r="G2731">
        <f>_xlfn.XLOOKUP(SUBSTITUTE(Table6[[#This Row],[rxn]],"'",""),Table1[rxnid2],Table1[kapp (1/h)],MEDIAN(Table1[kapp (1/h)]))</f>
        <v>24803.684102600713</v>
      </c>
      <c r="P2731" t="s">
        <v>4608</v>
      </c>
      <c r="Q2731" t="str">
        <f>SUBSTITUTE(Table3[[#This Row],[Column1]],"'","")</f>
        <v>RXN-EPIST161t_l_rm_REV-SPONT</v>
      </c>
    </row>
    <row r="2732" spans="6:17" hidden="1" x14ac:dyDescent="0.2">
      <c r="F2732" t="s">
        <v>8483</v>
      </c>
      <c r="G2732">
        <f>_xlfn.XLOOKUP(SUBSTITUTE(Table6[[#This Row],[rxn]],"'",""),Table1[rxnid2],Table1[kapp (1/h)],MEDIAN(Table1[kapp (1/h)]))</f>
        <v>24803.684102600713</v>
      </c>
      <c r="P2732" t="s">
        <v>4609</v>
      </c>
      <c r="Q2732" t="str">
        <f>SUBSTITUTE(Table3[[#This Row],[Column1]],"'","")</f>
        <v>RXN-EPIST181t_l_rm_FWD-SPONT</v>
      </c>
    </row>
    <row r="2733" spans="6:17" hidden="1" x14ac:dyDescent="0.2">
      <c r="F2733" t="s">
        <v>8484</v>
      </c>
      <c r="G2733">
        <f>_xlfn.XLOOKUP(SUBSTITUTE(Table6[[#This Row],[rxn]],"'",""),Table1[rxnid2],Table1[kapp (1/h)],MEDIAN(Table1[kapp (1/h)]))</f>
        <v>24803.684102600713</v>
      </c>
      <c r="P2733" t="s">
        <v>4610</v>
      </c>
      <c r="Q2733" t="str">
        <f>SUBSTITUTE(Table3[[#This Row],[Column1]],"'","")</f>
        <v>RXN-EPIST181t_l_rm_REV-SPONT</v>
      </c>
    </row>
    <row r="2734" spans="6:17" hidden="1" x14ac:dyDescent="0.2">
      <c r="F2734" t="s">
        <v>8485</v>
      </c>
      <c r="G2734">
        <f>_xlfn.XLOOKUP(SUBSTITUTE(Table6[[#This Row],[rxn]],"'",""),Table1[rxnid2],Table1[kapp (1/h)],MEDIAN(Table1[kapp (1/h)]))</f>
        <v>24803.684102600713</v>
      </c>
      <c r="P2734" t="s">
        <v>4611</v>
      </c>
      <c r="Q2734" t="str">
        <f>SUBSTITUTE(Table3[[#This Row],[Column1]],"'","")</f>
        <v>RXN-FECOST161t_l_rm_FWD-SPONT</v>
      </c>
    </row>
    <row r="2735" spans="6:17" hidden="1" x14ac:dyDescent="0.2">
      <c r="F2735" t="s">
        <v>8486</v>
      </c>
      <c r="G2735">
        <f>_xlfn.XLOOKUP(SUBSTITUTE(Table6[[#This Row],[rxn]],"'",""),Table1[rxnid2],Table1[kapp (1/h)],MEDIAN(Table1[kapp (1/h)]))</f>
        <v>24803.684102600713</v>
      </c>
      <c r="P2735" t="s">
        <v>4612</v>
      </c>
      <c r="Q2735" t="str">
        <f>SUBSTITUTE(Table3[[#This Row],[Column1]],"'","")</f>
        <v>RXN-FECOST161t_l_rm_REV-SPONT</v>
      </c>
    </row>
    <row r="2736" spans="6:17" hidden="1" x14ac:dyDescent="0.2">
      <c r="F2736" t="s">
        <v>8487</v>
      </c>
      <c r="G2736">
        <f>_xlfn.XLOOKUP(SUBSTITUTE(Table6[[#This Row],[rxn]],"'",""),Table1[rxnid2],Table1[kapp (1/h)],MEDIAN(Table1[kapp (1/h)]))</f>
        <v>24803.684102600713</v>
      </c>
      <c r="P2736" t="s">
        <v>4613</v>
      </c>
      <c r="Q2736" t="str">
        <f>SUBSTITUTE(Table3[[#This Row],[Column1]],"'","")</f>
        <v>RXN-FECOST181t_l_rm_FWD-SPONT</v>
      </c>
    </row>
    <row r="2737" spans="6:17" hidden="1" x14ac:dyDescent="0.2">
      <c r="F2737" t="s">
        <v>8488</v>
      </c>
      <c r="G2737">
        <f>_xlfn.XLOOKUP(SUBSTITUTE(Table6[[#This Row],[rxn]],"'",""),Table1[rxnid2],Table1[kapp (1/h)],MEDIAN(Table1[kapp (1/h)]))</f>
        <v>24803.684102600713</v>
      </c>
      <c r="P2737" t="s">
        <v>4614</v>
      </c>
      <c r="Q2737" t="str">
        <f>SUBSTITUTE(Table3[[#This Row],[Column1]],"'","")</f>
        <v>RXN-FECOST181t_l_rm_REV-SPONT</v>
      </c>
    </row>
    <row r="2738" spans="6:17" hidden="1" x14ac:dyDescent="0.2">
      <c r="F2738" t="s">
        <v>8489</v>
      </c>
      <c r="G2738">
        <f>_xlfn.XLOOKUP(SUBSTITUTE(Table6[[#This Row],[rxn]],"'",""),Table1[rxnid2],Table1[kapp (1/h)],MEDIAN(Table1[kapp (1/h)]))</f>
        <v>24803.684102600713</v>
      </c>
      <c r="P2738" t="s">
        <v>4615</v>
      </c>
      <c r="Q2738" t="str">
        <f>SUBSTITUTE(Table3[[#This Row],[Column1]],"'","")</f>
        <v>RXN-LANOST161t_l_rm_FWD-SPONT</v>
      </c>
    </row>
    <row r="2739" spans="6:17" hidden="1" x14ac:dyDescent="0.2">
      <c r="F2739" t="s">
        <v>8490</v>
      </c>
      <c r="G2739">
        <f>_xlfn.XLOOKUP(SUBSTITUTE(Table6[[#This Row],[rxn]],"'",""),Table1[rxnid2],Table1[kapp (1/h)],MEDIAN(Table1[kapp (1/h)]))</f>
        <v>24803.684102600713</v>
      </c>
      <c r="P2739" t="s">
        <v>4616</v>
      </c>
      <c r="Q2739" t="str">
        <f>SUBSTITUTE(Table3[[#This Row],[Column1]],"'","")</f>
        <v>RXN-LANOST161t_l_rm_REV-SPONT</v>
      </c>
    </row>
    <row r="2740" spans="6:17" hidden="1" x14ac:dyDescent="0.2">
      <c r="F2740" t="s">
        <v>8491</v>
      </c>
      <c r="G2740">
        <f>_xlfn.XLOOKUP(SUBSTITUTE(Table6[[#This Row],[rxn]],"'",""),Table1[rxnid2],Table1[kapp (1/h)],MEDIAN(Table1[kapp (1/h)]))</f>
        <v>24803.684102600713</v>
      </c>
      <c r="P2740" t="s">
        <v>4617</v>
      </c>
      <c r="Q2740" t="str">
        <f>SUBSTITUTE(Table3[[#This Row],[Column1]],"'","")</f>
        <v>RXN-LANOST181t_l_rm_FWD-SPONT</v>
      </c>
    </row>
    <row r="2741" spans="6:17" hidden="1" x14ac:dyDescent="0.2">
      <c r="F2741" t="s">
        <v>8492</v>
      </c>
      <c r="G2741">
        <f>_xlfn.XLOOKUP(SUBSTITUTE(Table6[[#This Row],[rxn]],"'",""),Table1[rxnid2],Table1[kapp (1/h)],MEDIAN(Table1[kapp (1/h)]))</f>
        <v>24803.684102600713</v>
      </c>
      <c r="P2741" t="s">
        <v>4618</v>
      </c>
      <c r="Q2741" t="str">
        <f>SUBSTITUTE(Table3[[#This Row],[Column1]],"'","")</f>
        <v>RXN-LANOST181t_l_rm_REV-SPONT</v>
      </c>
    </row>
    <row r="2742" spans="6:17" hidden="1" x14ac:dyDescent="0.2">
      <c r="F2742" t="s">
        <v>8493</v>
      </c>
      <c r="G2742">
        <f>_xlfn.XLOOKUP(SUBSTITUTE(Table6[[#This Row],[rxn]],"'",""),Table1[rxnid2],Table1[kapp (1/h)],MEDIAN(Table1[kapp (1/h)]))</f>
        <v>24803.684102600713</v>
      </c>
      <c r="P2742" t="s">
        <v>4619</v>
      </c>
      <c r="Q2742" t="str">
        <f>SUBSTITUTE(Table3[[#This Row],[Column1]],"'","")</f>
        <v>RXN-ZYM161t_l_rm_FWD-SPONT</v>
      </c>
    </row>
    <row r="2743" spans="6:17" hidden="1" x14ac:dyDescent="0.2">
      <c r="F2743" t="s">
        <v>8494</v>
      </c>
      <c r="G2743">
        <f>_xlfn.XLOOKUP(SUBSTITUTE(Table6[[#This Row],[rxn]],"'",""),Table1[rxnid2],Table1[kapp (1/h)],MEDIAN(Table1[kapp (1/h)]))</f>
        <v>24803.684102600713</v>
      </c>
      <c r="P2743" t="s">
        <v>4620</v>
      </c>
      <c r="Q2743" t="str">
        <f>SUBSTITUTE(Table3[[#This Row],[Column1]],"'","")</f>
        <v>RXN-ZYM161t_l_rm_REV-SPONT</v>
      </c>
    </row>
    <row r="2744" spans="6:17" hidden="1" x14ac:dyDescent="0.2">
      <c r="F2744" t="s">
        <v>8495</v>
      </c>
      <c r="G2744">
        <f>_xlfn.XLOOKUP(SUBSTITUTE(Table6[[#This Row],[rxn]],"'",""),Table1[rxnid2],Table1[kapp (1/h)],MEDIAN(Table1[kapp (1/h)]))</f>
        <v>24803.684102600713</v>
      </c>
      <c r="P2744" t="s">
        <v>4621</v>
      </c>
      <c r="Q2744" t="str">
        <f>SUBSTITUTE(Table3[[#This Row],[Column1]],"'","")</f>
        <v>RXN-ZYM181t_l_rm_FWD-SPONT</v>
      </c>
    </row>
    <row r="2745" spans="6:17" hidden="1" x14ac:dyDescent="0.2">
      <c r="F2745" t="s">
        <v>8496</v>
      </c>
      <c r="G2745">
        <f>_xlfn.XLOOKUP(SUBSTITUTE(Table6[[#This Row],[rxn]],"'",""),Table1[rxnid2],Table1[kapp (1/h)],MEDIAN(Table1[kapp (1/h)]))</f>
        <v>24803.684102600713</v>
      </c>
      <c r="P2745" t="s">
        <v>4622</v>
      </c>
      <c r="Q2745" t="str">
        <f>SUBSTITUTE(Table3[[#This Row],[Column1]],"'","")</f>
        <v>RXN-ZYM181t_l_rm_REV-SPONT</v>
      </c>
    </row>
    <row r="2746" spans="6:17" hidden="1" x14ac:dyDescent="0.2">
      <c r="F2746" t="s">
        <v>8497</v>
      </c>
      <c r="G2746">
        <f>_xlfn.XLOOKUP(SUBSTITUTE(Table6[[#This Row],[rxn]],"'",""),Table1[rxnid2],Table1[kapp (1/h)],MEDIAN(Table1[kapp (1/h)]))</f>
        <v>24803.684102600713</v>
      </c>
      <c r="P2746" t="s">
        <v>4623</v>
      </c>
      <c r="Q2746" t="str">
        <f>SUBSTITUTE(Table3[[#This Row],[Column1]],"'","")</f>
        <v>RXN-TTCt_en_rm_FWD-SPONT</v>
      </c>
    </row>
    <row r="2747" spans="6:17" hidden="1" x14ac:dyDescent="0.2">
      <c r="F2747" t="s">
        <v>8498</v>
      </c>
      <c r="G2747">
        <f>_xlfn.XLOOKUP(SUBSTITUTE(Table6[[#This Row],[rxn]],"'",""),Table1[rxnid2],Table1[kapp (1/h)],MEDIAN(Table1[kapp (1/h)]))</f>
        <v>24803.684102600713</v>
      </c>
      <c r="P2747" t="s">
        <v>4624</v>
      </c>
      <c r="Q2747" t="str">
        <f>SUBSTITUTE(Table3[[#This Row],[Column1]],"'","")</f>
        <v>RXN-TTCt_en_rm_REV-SPONT</v>
      </c>
    </row>
    <row r="2748" spans="6:17" hidden="1" x14ac:dyDescent="0.2">
      <c r="F2748" t="s">
        <v>8499</v>
      </c>
      <c r="G2748">
        <f>_xlfn.XLOOKUP(SUBSTITUTE(Table6[[#This Row],[rxn]],"'",""),Table1[rxnid2],Table1[kapp (1/h)],MEDIAN(Table1[kapp (1/h)]))</f>
        <v>24803.684102600713</v>
      </c>
      <c r="P2748" t="s">
        <v>4625</v>
      </c>
      <c r="Q2748" t="str">
        <f>SUBSTITUTE(Table3[[#This Row],[Column1]],"'","")</f>
        <v>RXN-HXCAt_en_rm_FWD-SPONT</v>
      </c>
    </row>
    <row r="2749" spans="6:17" hidden="1" x14ac:dyDescent="0.2">
      <c r="F2749" t="s">
        <v>8500</v>
      </c>
      <c r="G2749">
        <f>_xlfn.XLOOKUP(SUBSTITUTE(Table6[[#This Row],[rxn]],"'",""),Table1[rxnid2],Table1[kapp (1/h)],MEDIAN(Table1[kapp (1/h)]))</f>
        <v>24803.684102600713</v>
      </c>
      <c r="P2749" t="s">
        <v>4626</v>
      </c>
      <c r="Q2749" t="str">
        <f>SUBSTITUTE(Table3[[#This Row],[Column1]],"'","")</f>
        <v>RXN-HXCAt_en_rm_REV-SPONT</v>
      </c>
    </row>
    <row r="2750" spans="6:17" hidden="1" x14ac:dyDescent="0.2">
      <c r="F2750" t="s">
        <v>8501</v>
      </c>
      <c r="G2750">
        <f>_xlfn.XLOOKUP(SUBSTITUTE(Table6[[#This Row],[rxn]],"'",""),Table1[rxnid2],Table1[kapp (1/h)],MEDIAN(Table1[kapp (1/h)]))</f>
        <v>24803.684102600713</v>
      </c>
      <c r="P2750" t="s">
        <v>4627</v>
      </c>
      <c r="Q2750" t="str">
        <f>SUBSTITUTE(Table3[[#This Row],[Column1]],"'","")</f>
        <v>RXN-ZYM161t_en_rm_FWD-SPONT</v>
      </c>
    </row>
    <row r="2751" spans="6:17" hidden="1" x14ac:dyDescent="0.2">
      <c r="F2751" t="s">
        <v>8502</v>
      </c>
      <c r="G2751">
        <f>_xlfn.XLOOKUP(SUBSTITUTE(Table6[[#This Row],[rxn]],"'",""),Table1[rxnid2],Table1[kapp (1/h)],MEDIAN(Table1[kapp (1/h)]))</f>
        <v>24803.684102600713</v>
      </c>
      <c r="P2751" t="s">
        <v>4628</v>
      </c>
      <c r="Q2751" t="str">
        <f>SUBSTITUTE(Table3[[#This Row],[Column1]],"'","")</f>
        <v>RXN-ZYM161t_en_rm_REV-SPONT</v>
      </c>
    </row>
    <row r="2752" spans="6:17" hidden="1" x14ac:dyDescent="0.2">
      <c r="F2752" t="s">
        <v>8503</v>
      </c>
      <c r="G2752">
        <f>_xlfn.XLOOKUP(SUBSTITUTE(Table6[[#This Row],[rxn]],"'",""),Table1[rxnid2],Table1[kapp (1/h)],MEDIAN(Table1[kapp (1/h)]))</f>
        <v>24803.684102600713</v>
      </c>
      <c r="P2752" t="s">
        <v>4629</v>
      </c>
      <c r="Q2752" t="str">
        <f>SUBSTITUTE(Table3[[#This Row],[Column1]],"'","")</f>
        <v>RXN-ZYM181t_en_rm_FWD-SPONT</v>
      </c>
    </row>
    <row r="2753" spans="6:17" hidden="1" x14ac:dyDescent="0.2">
      <c r="F2753" t="s">
        <v>8504</v>
      </c>
      <c r="G2753">
        <f>_xlfn.XLOOKUP(SUBSTITUTE(Table6[[#This Row],[rxn]],"'",""),Table1[rxnid2],Table1[kapp (1/h)],MEDIAN(Table1[kapp (1/h)]))</f>
        <v>24803.684102600713</v>
      </c>
      <c r="P2753" t="s">
        <v>4630</v>
      </c>
      <c r="Q2753" t="str">
        <f>SUBSTITUTE(Table3[[#This Row],[Column1]],"'","")</f>
        <v>RXN-ZYM181t_en_rm_REV-SPONT</v>
      </c>
    </row>
    <row r="2754" spans="6:17" hidden="1" x14ac:dyDescent="0.2">
      <c r="F2754" t="s">
        <v>8505</v>
      </c>
      <c r="G2754">
        <f>_xlfn.XLOOKUP(SUBSTITUTE(Table6[[#This Row],[rxn]],"'",""),Table1[rxnid2],Table1[kapp (1/h)],MEDIAN(Table1[kapp (1/h)]))</f>
        <v>24803.684102600713</v>
      </c>
      <c r="P2754" t="s">
        <v>4631</v>
      </c>
      <c r="Q2754" t="str">
        <f>SUBSTITUTE(Table3[[#This Row],[Column1]],"'","")</f>
        <v>RXN-TTCt_r_rm_FWD-SPONT</v>
      </c>
    </row>
    <row r="2755" spans="6:17" hidden="1" x14ac:dyDescent="0.2">
      <c r="F2755" t="s">
        <v>8506</v>
      </c>
      <c r="G2755">
        <f>_xlfn.XLOOKUP(SUBSTITUTE(Table6[[#This Row],[rxn]],"'",""),Table1[rxnid2],Table1[kapp (1/h)],MEDIAN(Table1[kapp (1/h)]))</f>
        <v>24803.684102600713</v>
      </c>
      <c r="P2755" t="s">
        <v>4632</v>
      </c>
      <c r="Q2755" t="str">
        <f>SUBSTITUTE(Table3[[#This Row],[Column1]],"'","")</f>
        <v>RXN-TTCt_r_rm_REV-SPONT</v>
      </c>
    </row>
    <row r="2756" spans="6:17" hidden="1" x14ac:dyDescent="0.2">
      <c r="F2756" t="s">
        <v>8507</v>
      </c>
      <c r="G2756">
        <f>_xlfn.XLOOKUP(SUBSTITUTE(Table6[[#This Row],[rxn]],"'",""),Table1[rxnid2],Table1[kapp (1/h)],MEDIAN(Table1[kapp (1/h)]))</f>
        <v>24803.684102600713</v>
      </c>
      <c r="P2756" t="s">
        <v>4633</v>
      </c>
      <c r="Q2756" t="str">
        <f>SUBSTITUTE(Table3[[#This Row],[Column1]],"'","")</f>
        <v>RXN-HXCAt_r_rm_FWD-SPONT</v>
      </c>
    </row>
    <row r="2757" spans="6:17" hidden="1" x14ac:dyDescent="0.2">
      <c r="F2757" t="s">
        <v>8508</v>
      </c>
      <c r="G2757">
        <f>_xlfn.XLOOKUP(SUBSTITUTE(Table6[[#This Row],[rxn]],"'",""),Table1[rxnid2],Table1[kapp (1/h)],MEDIAN(Table1[kapp (1/h)]))</f>
        <v>24803.684102600713</v>
      </c>
      <c r="P2757" t="s">
        <v>4634</v>
      </c>
      <c r="Q2757" t="str">
        <f>SUBSTITUTE(Table3[[#This Row],[Column1]],"'","")</f>
        <v>RXN-HXCAt_r_rm_REV-SPONT</v>
      </c>
    </row>
    <row r="2758" spans="6:17" hidden="1" x14ac:dyDescent="0.2">
      <c r="F2758" t="s">
        <v>8509</v>
      </c>
      <c r="G2758">
        <f>_xlfn.XLOOKUP(SUBSTITUTE(Table6[[#This Row],[rxn]],"'",""),Table1[rxnid2],Table1[kapp (1/h)],MEDIAN(Table1[kapp (1/h)]))</f>
        <v>24803.684102600713</v>
      </c>
      <c r="P2758" t="s">
        <v>4635</v>
      </c>
      <c r="Q2758" t="str">
        <f>SUBSTITUTE(Table3[[#This Row],[Column1]],"'","")</f>
        <v>RXN-ERGSTt_r_rm_FWD-SPONT</v>
      </c>
    </row>
    <row r="2759" spans="6:17" hidden="1" x14ac:dyDescent="0.2">
      <c r="F2759" t="s">
        <v>8510</v>
      </c>
      <c r="G2759">
        <f>_xlfn.XLOOKUP(SUBSTITUTE(Table6[[#This Row],[rxn]],"'",""),Table1[rxnid2],Table1[kapp (1/h)],MEDIAN(Table1[kapp (1/h)]))</f>
        <v>24803.684102600713</v>
      </c>
      <c r="P2759" t="s">
        <v>4636</v>
      </c>
      <c r="Q2759" t="str">
        <f>SUBSTITUTE(Table3[[#This Row],[Column1]],"'","")</f>
        <v>RXN-ERGSTt_r_rm_REV-SPONT</v>
      </c>
    </row>
    <row r="2760" spans="6:17" hidden="1" x14ac:dyDescent="0.2">
      <c r="F2760" t="s">
        <v>8511</v>
      </c>
      <c r="G2760">
        <f>_xlfn.XLOOKUP(SUBSTITUTE(Table6[[#This Row],[rxn]],"'",""),Table1[rxnid2],Table1[kapp (1/h)],MEDIAN(Table1[kapp (1/h)]))</f>
        <v>24803.684102600713</v>
      </c>
      <c r="P2760" t="s">
        <v>4637</v>
      </c>
      <c r="Q2760" t="str">
        <f>SUBSTITUTE(Table3[[#This Row],[Column1]],"'","")</f>
        <v>RXN-PIt_r_rm_FWD-SPONT</v>
      </c>
    </row>
    <row r="2761" spans="6:17" hidden="1" x14ac:dyDescent="0.2">
      <c r="F2761" t="s">
        <v>8512</v>
      </c>
      <c r="G2761">
        <f>_xlfn.XLOOKUP(SUBSTITUTE(Table6[[#This Row],[rxn]],"'",""),Table1[rxnid2],Table1[kapp (1/h)],MEDIAN(Table1[kapp (1/h)]))</f>
        <v>24803.684102600713</v>
      </c>
      <c r="P2761" t="s">
        <v>4638</v>
      </c>
      <c r="Q2761" t="str">
        <f>SUBSTITUTE(Table3[[#This Row],[Column1]],"'","")</f>
        <v>RXN-Ht_m_mm_FWD-SPONT</v>
      </c>
    </row>
    <row r="2762" spans="6:17" hidden="1" x14ac:dyDescent="0.2">
      <c r="F2762" t="s">
        <v>8513</v>
      </c>
      <c r="G2762">
        <f>_xlfn.XLOOKUP(SUBSTITUTE(Table6[[#This Row],[rxn]],"'",""),Table1[rxnid2],Table1[kapp (1/h)],MEDIAN(Table1[kapp (1/h)]))</f>
        <v>24803.684102600713</v>
      </c>
      <c r="P2762" t="s">
        <v>4639</v>
      </c>
      <c r="Q2762" t="str">
        <f>SUBSTITUTE(Table3[[#This Row],[Column1]],"'","")</f>
        <v>RXN-Ht_m_mm_REV-SPONT</v>
      </c>
    </row>
    <row r="2763" spans="6:17" hidden="1" x14ac:dyDescent="0.2">
      <c r="F2763" t="s">
        <v>8514</v>
      </c>
      <c r="G2763">
        <f>_xlfn.XLOOKUP(SUBSTITUTE(Table6[[#This Row],[rxn]],"'",""),Table1[rxnid2],Table1[kapp (1/h)],MEDIAN(Table1[kapp (1/h)]))</f>
        <v>24803.684102600713</v>
      </c>
      <c r="P2763" t="s">
        <v>4640</v>
      </c>
      <c r="Q2763" t="str">
        <f>SUBSTITUTE(Table3[[#This Row],[Column1]],"'","")</f>
        <v>RXN-GLYC3Pt_m_mm_FWD-SPONT</v>
      </c>
    </row>
    <row r="2764" spans="6:17" hidden="1" x14ac:dyDescent="0.2">
      <c r="F2764" t="s">
        <v>8515</v>
      </c>
      <c r="G2764">
        <f>_xlfn.XLOOKUP(SUBSTITUTE(Table6[[#This Row],[rxn]],"'",""),Table1[rxnid2],Table1[kapp (1/h)],MEDIAN(Table1[kapp (1/h)]))</f>
        <v>24803.684102600713</v>
      </c>
      <c r="P2764" t="s">
        <v>4641</v>
      </c>
      <c r="Q2764" t="str">
        <f>SUBSTITUTE(Table3[[#This Row],[Column1]],"'","")</f>
        <v>RXN-GLYC3Pt_m_mm_REV-SPONT</v>
      </c>
    </row>
    <row r="2765" spans="6:17" hidden="1" x14ac:dyDescent="0.2">
      <c r="F2765" t="s">
        <v>8516</v>
      </c>
      <c r="G2765">
        <f>_xlfn.XLOOKUP(SUBSTITUTE(Table6[[#This Row],[rxn]],"'",""),Table1[rxnid2],Table1[kapp (1/h)],MEDIAN(Table1[kapp (1/h)]))</f>
        <v>24803.684102600713</v>
      </c>
      <c r="P2765" t="s">
        <v>4642</v>
      </c>
      <c r="Q2765" t="str">
        <f>SUBSTITUTE(Table3[[#This Row],[Column1]],"'","")</f>
        <v>RXN-CMPt_m_mm_FWD-YBR192W</v>
      </c>
    </row>
    <row r="2766" spans="6:17" hidden="1" x14ac:dyDescent="0.2">
      <c r="F2766" t="s">
        <v>8517</v>
      </c>
      <c r="G2766">
        <f>_xlfn.XLOOKUP(SUBSTITUTE(Table6[[#This Row],[rxn]],"'",""),Table1[rxnid2],Table1[kapp (1/h)],MEDIAN(Table1[kapp (1/h)]))</f>
        <v>24803.684102600713</v>
      </c>
      <c r="P2766" t="s">
        <v>4643</v>
      </c>
      <c r="Q2766" t="str">
        <f>SUBSTITUTE(Table3[[#This Row],[Column1]],"'","")</f>
        <v>RXN-CMPt_m_mm_REV-YBR192W</v>
      </c>
    </row>
    <row r="2767" spans="6:17" hidden="1" x14ac:dyDescent="0.2">
      <c r="F2767" t="s">
        <v>8518</v>
      </c>
      <c r="G2767">
        <f>_xlfn.XLOOKUP(SUBSTITUTE(Table6[[#This Row],[rxn]],"'",""),Table1[rxnid2],Table1[kapp (1/h)],MEDIAN(Table1[kapp (1/h)]))</f>
        <v>24803.684102600713</v>
      </c>
      <c r="P2767" t="s">
        <v>4644</v>
      </c>
      <c r="Q2767" t="str">
        <f>SUBSTITUTE(Table3[[#This Row],[Column1]],"'","")</f>
        <v>RXN-CTPt_m_mm_FWD-YBR192W</v>
      </c>
    </row>
    <row r="2768" spans="6:17" hidden="1" x14ac:dyDescent="0.2">
      <c r="F2768" t="s">
        <v>8519</v>
      </c>
      <c r="G2768">
        <f>_xlfn.XLOOKUP(SUBSTITUTE(Table6[[#This Row],[rxn]],"'",""),Table1[rxnid2],Table1[kapp (1/h)],MEDIAN(Table1[kapp (1/h)]))</f>
        <v>24803.684102600713</v>
      </c>
      <c r="P2768" t="s">
        <v>4645</v>
      </c>
      <c r="Q2768" t="str">
        <f>SUBSTITUTE(Table3[[#This Row],[Column1]],"'","")</f>
        <v>RXN-CTPt_m_mm_REV-YBR192W</v>
      </c>
    </row>
    <row r="2769" spans="6:17" hidden="1" x14ac:dyDescent="0.2">
      <c r="F2769" t="s">
        <v>8520</v>
      </c>
      <c r="G2769">
        <f>_xlfn.XLOOKUP(SUBSTITUTE(Table6[[#This Row],[rxn]],"'",""),Table1[rxnid2],Table1[kapp (1/h)],MEDIAN(Table1[kapp (1/h)]))</f>
        <v>24803.684102600713</v>
      </c>
      <c r="P2769" t="s">
        <v>4646</v>
      </c>
      <c r="Q2769" t="str">
        <f>SUBSTITUTE(Table3[[#This Row],[Column1]],"'","")</f>
        <v>RXN-PIt_m_mm_FWD-YJR077C</v>
      </c>
    </row>
    <row r="2770" spans="6:17" hidden="1" x14ac:dyDescent="0.2">
      <c r="F2770" t="s">
        <v>8521</v>
      </c>
      <c r="G2770">
        <f>_xlfn.XLOOKUP(SUBSTITUTE(Table6[[#This Row],[rxn]],"'",""),Table1[rxnid2],Table1[kapp (1/h)],MEDIAN(Table1[kapp (1/h)]))</f>
        <v>24803.684102600713</v>
      </c>
      <c r="P2770" t="s">
        <v>4647</v>
      </c>
      <c r="Q2770" t="str">
        <f>SUBSTITUTE(Table3[[#This Row],[Column1]],"'","")</f>
        <v>RXN-PIt_m_mm_REV-YJR077C</v>
      </c>
    </row>
    <row r="2771" spans="6:17" hidden="1" x14ac:dyDescent="0.2">
      <c r="F2771" t="s">
        <v>8522</v>
      </c>
      <c r="G2771">
        <f>_xlfn.XLOOKUP(SUBSTITUTE(Table6[[#This Row],[rxn]],"'",""),Table1[rxnid2],Table1[kapp (1/h)],MEDIAN(Table1[kapp (1/h)]))</f>
        <v>24803.684102600713</v>
      </c>
      <c r="P2771" t="s">
        <v>4648</v>
      </c>
      <c r="Q2771" t="str">
        <f>SUBSTITUTE(Table3[[#This Row],[Column1]],"'","")</f>
        <v>RXN-PIt_m_mm_FWD-YLR348C</v>
      </c>
    </row>
    <row r="2772" spans="6:17" hidden="1" x14ac:dyDescent="0.2">
      <c r="F2772" t="s">
        <v>8523</v>
      </c>
      <c r="G2772">
        <f>_xlfn.XLOOKUP(SUBSTITUTE(Table6[[#This Row],[rxn]],"'",""),Table1[rxnid2],Table1[kapp (1/h)],MEDIAN(Table1[kapp (1/h)]))</f>
        <v>24803.684102600713</v>
      </c>
      <c r="P2772" t="s">
        <v>4649</v>
      </c>
      <c r="Q2772" t="str">
        <f>SUBSTITUTE(Table3[[#This Row],[Column1]],"'","")</f>
        <v>RXN-PIt_m_mm_REV-YLR348C</v>
      </c>
    </row>
    <row r="2773" spans="6:17" hidden="1" x14ac:dyDescent="0.2">
      <c r="F2773" t="s">
        <v>8524</v>
      </c>
      <c r="G2773">
        <f>_xlfn.XLOOKUP(SUBSTITUTE(Table6[[#This Row],[rxn]],"'",""),Table1[rxnid2],Table1[kapp (1/h)],MEDIAN(Table1[kapp (1/h)]))</f>
        <v>24803.684102600713</v>
      </c>
      <c r="P2773" t="s">
        <v>4650</v>
      </c>
      <c r="Q2773" t="str">
        <f>SUBSTITUTE(Table3[[#This Row],[Column1]],"'","")</f>
        <v>RXN-PIt_m_mm_FWD-YER053C</v>
      </c>
    </row>
    <row r="2774" spans="6:17" hidden="1" x14ac:dyDescent="0.2">
      <c r="F2774" t="s">
        <v>8525</v>
      </c>
      <c r="G2774">
        <f>_xlfn.XLOOKUP(SUBSTITUTE(Table6[[#This Row],[rxn]],"'",""),Table1[rxnid2],Table1[kapp (1/h)],MEDIAN(Table1[kapp (1/h)]))</f>
        <v>24803.684102600713</v>
      </c>
      <c r="P2774" t="s">
        <v>4651</v>
      </c>
      <c r="Q2774" t="str">
        <f>SUBSTITUTE(Table3[[#This Row],[Column1]],"'","")</f>
        <v>RXN-PIt_m_mm_REV-YER053C</v>
      </c>
    </row>
    <row r="2775" spans="6:17" hidden="1" x14ac:dyDescent="0.2">
      <c r="F2775" t="s">
        <v>8526</v>
      </c>
      <c r="G2775">
        <f>_xlfn.XLOOKUP(SUBSTITUTE(Table6[[#This Row],[rxn]],"'",""),Table1[rxnid2],Table1[kapp (1/h)],MEDIAN(Table1[kapp (1/h)]))</f>
        <v>24803.684102600713</v>
      </c>
      <c r="P2775" t="s">
        <v>4652</v>
      </c>
      <c r="Q2775" t="str">
        <f>SUBSTITUTE(Table3[[#This Row],[Column1]],"'","")</f>
        <v>RXN-PPIt_m_mm_FWD-SPONT</v>
      </c>
    </row>
    <row r="2776" spans="6:17" hidden="1" x14ac:dyDescent="0.2">
      <c r="F2776" t="s">
        <v>8527</v>
      </c>
      <c r="G2776">
        <f>_xlfn.XLOOKUP(SUBSTITUTE(Table6[[#This Row],[rxn]],"'",""),Table1[rxnid2],Table1[kapp (1/h)],MEDIAN(Table1[kapp (1/h)]))</f>
        <v>24803.684102600713</v>
      </c>
      <c r="P2776" t="s">
        <v>4653</v>
      </c>
      <c r="Q2776" t="str">
        <f>SUBSTITUTE(Table3[[#This Row],[Column1]],"'","")</f>
        <v>RXN-PPIt_m_mm_REV-SPONT</v>
      </c>
    </row>
    <row r="2777" spans="6:17" hidden="1" x14ac:dyDescent="0.2">
      <c r="F2777" t="s">
        <v>8528</v>
      </c>
      <c r="G2777">
        <f>_xlfn.XLOOKUP(SUBSTITUTE(Table6[[#This Row],[rxn]],"'",""),Table1[rxnid2],Table1[kapp (1/h)],MEDIAN(Table1[kapp (1/h)]))</f>
        <v>24803.684102600713</v>
      </c>
      <c r="P2777" t="s">
        <v>4654</v>
      </c>
      <c r="Q2777" t="str">
        <f>SUBSTITUTE(Table3[[#This Row],[Column1]],"'","")</f>
        <v>RXN-HEMEAt_c_m_FWD-SPONT</v>
      </c>
    </row>
    <row r="2778" spans="6:17" hidden="1" x14ac:dyDescent="0.2">
      <c r="F2778" t="s">
        <v>8529</v>
      </c>
      <c r="G2778">
        <f>_xlfn.XLOOKUP(SUBSTITUTE(Table6[[#This Row],[rxn]],"'",""),Table1[rxnid2],Table1[kapp (1/h)],MEDIAN(Table1[kapp (1/h)]))</f>
        <v>24803.684102600713</v>
      </c>
      <c r="P2778" t="s">
        <v>4655</v>
      </c>
      <c r="Q2778" t="str">
        <f>SUBSTITUTE(Table3[[#This Row],[Column1]],"'","")</f>
        <v>RXN-HEMEAt_c_m_REV-SPONT</v>
      </c>
    </row>
    <row r="2779" spans="6:17" hidden="1" x14ac:dyDescent="0.2">
      <c r="F2779" t="s">
        <v>8530</v>
      </c>
      <c r="G2779">
        <f>_xlfn.XLOOKUP(SUBSTITUTE(Table6[[#This Row],[rxn]],"'",""),Table1[rxnid2],Table1[kapp (1/h)],MEDIAN(Table1[kapp (1/h)]))</f>
        <v>24803.684102600713</v>
      </c>
      <c r="P2779" t="s">
        <v>4656</v>
      </c>
      <c r="Q2779" t="str">
        <f>SUBSTITUTE(Table3[[#This Row],[Column1]],"'","")</f>
        <v>RXN-ATPM_c_FWD-SPONT</v>
      </c>
    </row>
    <row r="2780" spans="6:17" hidden="1" x14ac:dyDescent="0.2">
      <c r="F2780" t="s">
        <v>8531</v>
      </c>
      <c r="G2780">
        <f>_xlfn.XLOOKUP(SUBSTITUTE(Table6[[#This Row],[rxn]],"'",""),Table1[rxnid2],Table1[kapp (1/h)],MEDIAN(Table1[kapp (1/h)]))</f>
        <v>24803.684102600713</v>
      </c>
      <c r="P2780" t="s">
        <v>4657</v>
      </c>
      <c r="Q2780" t="str">
        <f>SUBSTITUTE(Table3[[#This Row],[Column1]],"'","")</f>
        <v>RXN-CYCCL_m_FWD-YKL087C</v>
      </c>
    </row>
    <row r="2781" spans="6:17" hidden="1" x14ac:dyDescent="0.2">
      <c r="F2781" t="s">
        <v>8532</v>
      </c>
      <c r="G2781">
        <f>_xlfn.XLOOKUP(SUBSTITUTE(Table6[[#This Row],[rxn]],"'",""),Table1[rxnid2],Table1[kapp (1/h)],MEDIAN(Table1[kapp (1/h)]))</f>
        <v>24803.684102600713</v>
      </c>
      <c r="P2781" t="s">
        <v>4658</v>
      </c>
      <c r="Q2781" t="str">
        <f>SUBSTITUTE(Table3[[#This Row],[Column1]],"'","")</f>
        <v>RXN-CYCCL_m_REV-YKL087C</v>
      </c>
    </row>
    <row r="2782" spans="6:17" hidden="1" x14ac:dyDescent="0.2">
      <c r="F2782" t="s">
        <v>8533</v>
      </c>
      <c r="G2782">
        <f>_xlfn.XLOOKUP(SUBSTITUTE(Table6[[#This Row],[rxn]],"'",""),Table1[rxnid2],Table1[kapp (1/h)],MEDIAN(Table1[kapp (1/h)]))</f>
        <v>24803.684102600713</v>
      </c>
      <c r="P2782" t="s">
        <v>4659</v>
      </c>
      <c r="Q2782" t="str">
        <f>SUBSTITUTE(Table3[[#This Row],[Column1]],"'","")</f>
        <v>RXN-CYCCL_m_FWD-YAL039C</v>
      </c>
    </row>
    <row r="2783" spans="6:17" hidden="1" x14ac:dyDescent="0.2">
      <c r="F2783" t="s">
        <v>8534</v>
      </c>
      <c r="G2783">
        <f>_xlfn.XLOOKUP(SUBSTITUTE(Table6[[#This Row],[rxn]],"'",""),Table1[rxnid2],Table1[kapp (1/h)],MEDIAN(Table1[kapp (1/h)]))</f>
        <v>24803.684102600713</v>
      </c>
      <c r="P2783" t="s">
        <v>4660</v>
      </c>
      <c r="Q2783" t="str">
        <f>SUBSTITUTE(Table3[[#This Row],[Column1]],"'","")</f>
        <v>RXN-CYCCL_m_REV-YAL039C</v>
      </c>
    </row>
    <row r="2784" spans="6:17" hidden="1" x14ac:dyDescent="0.2">
      <c r="F2784" t="s">
        <v>8535</v>
      </c>
      <c r="G2784">
        <f>_xlfn.XLOOKUP(SUBSTITUTE(Table6[[#This Row],[rxn]],"'",""),Table1[rxnid2],Table1[kapp (1/h)],MEDIAN(Table1[kapp (1/h)]))</f>
        <v>24803.684102600713</v>
      </c>
      <c r="P2784" t="s">
        <v>4661</v>
      </c>
      <c r="Q2784" t="str">
        <f>SUBSTITUTE(Table3[[#This Row],[Column1]],"'","")</f>
        <v>RXN-PADPRGH_c_FWD-YBR022W</v>
      </c>
    </row>
    <row r="2785" spans="6:17" hidden="1" x14ac:dyDescent="0.2">
      <c r="F2785" t="s">
        <v>8536</v>
      </c>
      <c r="G2785">
        <f>_xlfn.XLOOKUP(SUBSTITUTE(Table6[[#This Row],[rxn]],"'",""),Table1[rxnid2],Table1[kapp (1/h)],MEDIAN(Table1[kapp (1/h)]))</f>
        <v>24803.684102600713</v>
      </c>
      <c r="P2785" t="s">
        <v>4662</v>
      </c>
      <c r="Q2785" t="str">
        <f>SUBSTITUTE(Table3[[#This Row],[Column1]],"'","")</f>
        <v>RXN-PADPRGH_c_REV-YBR022W</v>
      </c>
    </row>
    <row r="2786" spans="6:17" hidden="1" x14ac:dyDescent="0.2">
      <c r="F2786" t="s">
        <v>8537</v>
      </c>
      <c r="G2786">
        <f>_xlfn.XLOOKUP(SUBSTITUTE(Table6[[#This Row],[rxn]],"'",""),Table1[rxnid2],Table1[kapp (1/h)],MEDIAN(Table1[kapp (1/h)]))</f>
        <v>24803.684102600713</v>
      </c>
      <c r="P2786" t="s">
        <v>4663</v>
      </c>
      <c r="Q2786" t="str">
        <f>SUBSTITUTE(Table3[[#This Row],[Column1]],"'","")</f>
        <v>RXN-PADPRGH_c_FWD-YMR087W</v>
      </c>
    </row>
    <row r="2787" spans="6:17" hidden="1" x14ac:dyDescent="0.2">
      <c r="F2787" t="s">
        <v>8538</v>
      </c>
      <c r="G2787">
        <f>_xlfn.XLOOKUP(SUBSTITUTE(Table6[[#This Row],[rxn]],"'",""),Table1[rxnid2],Table1[kapp (1/h)],MEDIAN(Table1[kapp (1/h)]))</f>
        <v>24803.684102600713</v>
      </c>
      <c r="P2787" t="s">
        <v>4664</v>
      </c>
      <c r="Q2787" t="str">
        <f>SUBSTITUTE(Table3[[#This Row],[Column1]],"'","")</f>
        <v>RXN-PADPRGH_c_REV-YMR087W</v>
      </c>
    </row>
    <row r="2788" spans="6:17" hidden="1" x14ac:dyDescent="0.2">
      <c r="F2788" t="s">
        <v>8539</v>
      </c>
      <c r="G2788">
        <f>_xlfn.XLOOKUP(SUBSTITUTE(Table6[[#This Row],[rxn]],"'",""),Table1[rxnid2],Table1[kapp (1/h)],MEDIAN(Table1[kapp (1/h)]))</f>
        <v>24803.684102600713</v>
      </c>
      <c r="P2788" t="s">
        <v>4665</v>
      </c>
      <c r="Q2788" t="str">
        <f>SUBSTITUTE(Table3[[#This Row],[Column1]],"'","")</f>
        <v>RXN-ADPRIB1P_c_FWD-YBR046C</v>
      </c>
    </row>
    <row r="2789" spans="6:17" hidden="1" x14ac:dyDescent="0.2">
      <c r="F2789" t="s">
        <v>8540</v>
      </c>
      <c r="G2789">
        <f>_xlfn.XLOOKUP(SUBSTITUTE(Table6[[#This Row],[rxn]],"'",""),Table1[rxnid2],Table1[kapp (1/h)],MEDIAN(Table1[kapp (1/h)]))</f>
        <v>24803.684102600713</v>
      </c>
      <c r="P2789" t="s">
        <v>4666</v>
      </c>
      <c r="Q2789" t="str">
        <f>SUBSTITUTE(Table3[[#This Row],[Column1]],"'","")</f>
        <v>RXN-ADPRIB1P_c_REV-YBR046C</v>
      </c>
    </row>
    <row r="2790" spans="6:17" hidden="1" x14ac:dyDescent="0.2">
      <c r="F2790" t="s">
        <v>8541</v>
      </c>
      <c r="G2790">
        <f>_xlfn.XLOOKUP(SUBSTITUTE(Table6[[#This Row],[rxn]],"'",""),Table1[rxnid2],Table1[kapp (1/h)],MEDIAN(Table1[kapp (1/h)]))</f>
        <v>24803.684102600713</v>
      </c>
      <c r="P2790" t="s">
        <v>4667</v>
      </c>
      <c r="Q2790" t="str">
        <f>SUBSTITUTE(Table3[[#This Row],[Column1]],"'","")</f>
        <v>RXN-ARGt_c_v_FWD-YDR352W</v>
      </c>
    </row>
    <row r="2791" spans="6:17" hidden="1" x14ac:dyDescent="0.2">
      <c r="F2791" t="s">
        <v>8542</v>
      </c>
      <c r="G2791">
        <f>_xlfn.XLOOKUP(SUBSTITUTE(Table6[[#This Row],[rxn]],"'",""),Table1[rxnid2],Table1[kapp (1/h)],MEDIAN(Table1[kapp (1/h)]))</f>
        <v>24803.684102600713</v>
      </c>
      <c r="P2791" t="s">
        <v>4668</v>
      </c>
      <c r="Q2791" t="str">
        <f>SUBSTITUTE(Table3[[#This Row],[Column1]],"'","")</f>
        <v>RXN-ARGt_c_v_REV-YDR352W</v>
      </c>
    </row>
    <row r="2792" spans="6:17" hidden="1" x14ac:dyDescent="0.2">
      <c r="F2792" t="s">
        <v>8543</v>
      </c>
      <c r="G2792">
        <f>_xlfn.XLOOKUP(SUBSTITUTE(Table6[[#This Row],[rxn]],"'",""),Table1[rxnid2],Table1[kapp (1/h)],MEDIAN(Table1[kapp (1/h)]))</f>
        <v>24803.684102600713</v>
      </c>
      <c r="P2792" t="s">
        <v>4669</v>
      </c>
      <c r="Q2792" t="str">
        <f>SUBSTITUTE(Table3[[#This Row],[Column1]],"'","")</f>
        <v>RXN-HISt_c_v_FWD-YDR352W</v>
      </c>
    </row>
    <row r="2793" spans="6:17" hidden="1" x14ac:dyDescent="0.2">
      <c r="F2793" t="s">
        <v>8544</v>
      </c>
      <c r="G2793">
        <f>_xlfn.XLOOKUP(SUBSTITUTE(Table6[[#This Row],[rxn]],"'",""),Table1[rxnid2],Table1[kapp (1/h)],MEDIAN(Table1[kapp (1/h)]))</f>
        <v>24803.684102600713</v>
      </c>
      <c r="P2793" t="s">
        <v>4670</v>
      </c>
      <c r="Q2793" t="str">
        <f>SUBSTITUTE(Table3[[#This Row],[Column1]],"'","")</f>
        <v>RXN-HISt_c_v_REV-YDR352W</v>
      </c>
    </row>
    <row r="2794" spans="6:17" hidden="1" x14ac:dyDescent="0.2">
      <c r="F2794" t="s">
        <v>8545</v>
      </c>
      <c r="G2794">
        <f>_xlfn.XLOOKUP(SUBSTITUTE(Table6[[#This Row],[rxn]],"'",""),Table1[rxnid2],Table1[kapp (1/h)],MEDIAN(Table1[kapp (1/h)]))</f>
        <v>24803.684102600713</v>
      </c>
      <c r="P2794" t="s">
        <v>4671</v>
      </c>
      <c r="Q2794" t="str">
        <f>SUBSTITUTE(Table3[[#This Row],[Column1]],"'","")</f>
        <v>RXN-LYSt_c_v_FWD-YDR352W</v>
      </c>
    </row>
    <row r="2795" spans="6:17" hidden="1" x14ac:dyDescent="0.2">
      <c r="F2795" t="s">
        <v>8546</v>
      </c>
      <c r="G2795">
        <f>_xlfn.XLOOKUP(SUBSTITUTE(Table6[[#This Row],[rxn]],"'",""),Table1[rxnid2],Table1[kapp (1/h)],MEDIAN(Table1[kapp (1/h)]))</f>
        <v>24803.684102600713</v>
      </c>
      <c r="P2795" t="s">
        <v>4672</v>
      </c>
      <c r="Q2795" t="str">
        <f>SUBSTITUTE(Table3[[#This Row],[Column1]],"'","")</f>
        <v>RXN-LYSt_c_v_REV-YDR352W</v>
      </c>
    </row>
    <row r="2796" spans="6:17" hidden="1" x14ac:dyDescent="0.2">
      <c r="F2796" t="s">
        <v>8547</v>
      </c>
      <c r="G2796">
        <f>_xlfn.XLOOKUP(SUBSTITUTE(Table6[[#This Row],[rxn]],"'",""),Table1[rxnid2],Table1[kapp (1/h)],MEDIAN(Table1[kapp (1/h)]))</f>
        <v>24803.684102600713</v>
      </c>
      <c r="P2796" t="s">
        <v>4673</v>
      </c>
      <c r="Q2796" t="str">
        <f>SUBSTITUTE(Table3[[#This Row],[Column1]],"'","")</f>
        <v>RXN-NA1CLKt_c_v_FWD-YBR235W</v>
      </c>
    </row>
    <row r="2797" spans="6:17" hidden="1" x14ac:dyDescent="0.2">
      <c r="F2797" t="s">
        <v>8548</v>
      </c>
      <c r="G2797">
        <f>_xlfn.XLOOKUP(SUBSTITUTE(Table6[[#This Row],[rxn]],"'",""),Table1[rxnid2],Table1[kapp (1/h)],MEDIAN(Table1[kapp (1/h)]))</f>
        <v>24803.684102600713</v>
      </c>
      <c r="P2797" t="s">
        <v>4674</v>
      </c>
      <c r="Q2797" t="str">
        <f>SUBSTITUTE(Table3[[#This Row],[Column1]],"'","")</f>
        <v>RXN-NA1CLKt_c_v_REV-YBR235W</v>
      </c>
    </row>
    <row r="2798" spans="6:17" hidden="1" x14ac:dyDescent="0.2">
      <c r="F2798" t="s">
        <v>8549</v>
      </c>
      <c r="G2798">
        <f>_xlfn.XLOOKUP(SUBSTITUTE(Table6[[#This Row],[rxn]],"'",""),Table1[rxnid2],Table1[kapp (1/h)],MEDIAN(Table1[kapp (1/h)]))</f>
        <v>24803.684102600713</v>
      </c>
      <c r="P2798" t="s">
        <v>4675</v>
      </c>
      <c r="Q2798" t="str">
        <f>SUBSTITUTE(Table3[[#This Row],[Column1]],"'","")</f>
        <v>RXN-MN2tabc_c_r_FWD-YEL031W</v>
      </c>
    </row>
    <row r="2799" spans="6:17" hidden="1" x14ac:dyDescent="0.2">
      <c r="F2799" t="s">
        <v>8550</v>
      </c>
      <c r="G2799">
        <f>_xlfn.XLOOKUP(SUBSTITUTE(Table6[[#This Row],[rxn]],"'",""),Table1[rxnid2],Table1[kapp (1/h)],MEDIAN(Table1[kapp (1/h)]))</f>
        <v>24803.684102600713</v>
      </c>
      <c r="P2799" t="s">
        <v>4676</v>
      </c>
      <c r="Q2799" t="str">
        <f>SUBSTITUTE(Table3[[#This Row],[Column1]],"'","")</f>
        <v>RXN-MN2tabc_c_r_REV-YEL031W</v>
      </c>
    </row>
    <row r="2800" spans="6:17" hidden="1" x14ac:dyDescent="0.2">
      <c r="F2800" t="s">
        <v>8551</v>
      </c>
      <c r="G2800">
        <f>_xlfn.XLOOKUP(SUBSTITUTE(Table6[[#This Row],[rxn]],"'",""),Table1[rxnid2],Table1[kapp (1/h)],MEDIAN(Table1[kapp (1/h)]))</f>
        <v>24803.684102600713</v>
      </c>
      <c r="P2800" t="s">
        <v>4677</v>
      </c>
      <c r="Q2800" t="str">
        <f>SUBSTITUTE(Table3[[#This Row],[Column1]],"'","")</f>
        <v>RXN-OAADC_c_FWD-YER010C</v>
      </c>
    </row>
    <row r="2801" spans="6:17" hidden="1" x14ac:dyDescent="0.2">
      <c r="F2801" t="s">
        <v>8552</v>
      </c>
      <c r="G2801">
        <f>_xlfn.XLOOKUP(SUBSTITUTE(Table6[[#This Row],[rxn]],"'",""),Table1[rxnid2],Table1[kapp (1/h)],MEDIAN(Table1[kapp (1/h)]))</f>
        <v>24803.684102600713</v>
      </c>
      <c r="P2801" t="s">
        <v>4678</v>
      </c>
      <c r="Q2801" t="str">
        <f>SUBSTITUTE(Table3[[#This Row],[Column1]],"'","")</f>
        <v>RXN-GTHCT_c_FWD-YER163C</v>
      </c>
    </row>
    <row r="2802" spans="6:17" hidden="1" x14ac:dyDescent="0.2">
      <c r="F2802" t="s">
        <v>8553</v>
      </c>
      <c r="G2802">
        <f>_xlfn.XLOOKUP(SUBSTITUTE(Table6[[#This Row],[rxn]],"'",""),Table1[rxnid2],Table1[kapp (1/h)],MEDIAN(Table1[kapp (1/h)]))</f>
        <v>24803.684102600713</v>
      </c>
      <c r="P2802" t="s">
        <v>4679</v>
      </c>
      <c r="Q2802" t="str">
        <f>SUBSTITUTE(Table3[[#This Row],[Column1]],"'","")</f>
        <v>RXN-ZN2t_c_r_FWD-YIL023C</v>
      </c>
    </row>
    <row r="2803" spans="6:17" hidden="1" x14ac:dyDescent="0.2">
      <c r="F2803" t="s">
        <v>8554</v>
      </c>
      <c r="G2803">
        <f>_xlfn.XLOOKUP(SUBSTITUTE(Table6[[#This Row],[rxn]],"'",""),Table1[rxnid2],Table1[kapp (1/h)],MEDIAN(Table1[kapp (1/h)]))</f>
        <v>24803.684102600713</v>
      </c>
      <c r="P2803" t="s">
        <v>4680</v>
      </c>
      <c r="Q2803" t="str">
        <f>SUBSTITUTE(Table3[[#This Row],[Column1]],"'","")</f>
        <v>RXN-ZN2t_c_r_REV-YIL023C</v>
      </c>
    </row>
    <row r="2804" spans="6:17" hidden="1" x14ac:dyDescent="0.2">
      <c r="F2804" t="s">
        <v>8555</v>
      </c>
      <c r="G2804">
        <f>_xlfn.XLOOKUP(SUBSTITUTE(Table6[[#This Row],[rxn]],"'",""),Table1[rxnid2],Table1[kapp (1/h)],MEDIAN(Table1[kapp (1/h)]))</f>
        <v>24803.684102600713</v>
      </c>
      <c r="P2804" t="s">
        <v>4681</v>
      </c>
      <c r="Q2804" t="str">
        <f>SUBSTITUTE(Table3[[#This Row],[Column1]],"'","")</f>
        <v>RXN-5OPROAH_c_FWD-YKL215C</v>
      </c>
    </row>
    <row r="2805" spans="6:17" hidden="1" x14ac:dyDescent="0.2">
      <c r="F2805" t="s">
        <v>8556</v>
      </c>
      <c r="G2805">
        <f>_xlfn.XLOOKUP(SUBSTITUTE(Table6[[#This Row],[rxn]],"'",""),Table1[rxnid2],Table1[kapp (1/h)],MEDIAN(Table1[kapp (1/h)]))</f>
        <v>24803.684102600713</v>
      </c>
      <c r="P2805" t="s">
        <v>4682</v>
      </c>
      <c r="Q2805" t="str">
        <f>SUBSTITUTE(Table3[[#This Row],[Column1]],"'","")</f>
        <v>RXN-CYSGLYP_c_FWD-YFR044C</v>
      </c>
    </row>
    <row r="2806" spans="6:17" hidden="1" x14ac:dyDescent="0.2">
      <c r="F2806" t="s">
        <v>8557</v>
      </c>
      <c r="G2806">
        <f>_xlfn.XLOOKUP(SUBSTITUTE(Table6[[#This Row],[rxn]],"'",""),Table1[rxnid2],Table1[kapp (1/h)],MEDIAN(Table1[kapp (1/h)]))</f>
        <v>24803.684102600713</v>
      </c>
      <c r="P2806" t="s">
        <v>4683</v>
      </c>
      <c r="Q2806" t="str">
        <f>SUBSTITUTE(Table3[[#This Row],[Column1]],"'","")</f>
        <v>RXN-FMNH_c_FWD-YDL024C</v>
      </c>
    </row>
    <row r="2807" spans="6:17" hidden="1" x14ac:dyDescent="0.2">
      <c r="F2807" t="s">
        <v>8558</v>
      </c>
      <c r="G2807">
        <f>_xlfn.XLOOKUP(SUBSTITUTE(Table6[[#This Row],[rxn]],"'",""),Table1[rxnid2],Table1[kapp (1/h)],MEDIAN(Table1[kapp (1/h)]))</f>
        <v>24803.684102600713</v>
      </c>
      <c r="P2807" t="s">
        <v>4684</v>
      </c>
      <c r="Q2807" t="str">
        <f>SUBSTITUTE(Table3[[#This Row],[Column1]],"'","")</f>
        <v>RXN-FMNH_c_REV-YDL024C</v>
      </c>
    </row>
    <row r="2808" spans="6:17" hidden="1" x14ac:dyDescent="0.2">
      <c r="F2808" t="s">
        <v>8559</v>
      </c>
      <c r="G2808">
        <f>_xlfn.XLOOKUP(SUBSTITUTE(Table6[[#This Row],[rxn]],"'",""),Table1[rxnid2],Table1[kapp (1/h)],MEDIAN(Table1[kapp (1/h)]))</f>
        <v>24803.684102600713</v>
      </c>
      <c r="P2808" t="s">
        <v>4685</v>
      </c>
      <c r="Q2808" t="str">
        <f>SUBSTITUTE(Table3[[#This Row],[Column1]],"'","")</f>
        <v>RXN-NA1tabc_c_e_FWD-YDR039C</v>
      </c>
    </row>
    <row r="2809" spans="6:17" hidden="1" x14ac:dyDescent="0.2">
      <c r="F2809" t="s">
        <v>8560</v>
      </c>
      <c r="G2809">
        <f>_xlfn.XLOOKUP(SUBSTITUTE(Table6[[#This Row],[rxn]],"'",""),Table1[rxnid2],Table1[kapp (1/h)],MEDIAN(Table1[kapp (1/h)]))</f>
        <v>24803.684102600713</v>
      </c>
      <c r="P2809" t="s">
        <v>4686</v>
      </c>
      <c r="Q2809" t="str">
        <f>SUBSTITUTE(Table3[[#This Row],[Column1]],"'","")</f>
        <v>RXN-NA1tabc_c_e_FWD-YDR040C</v>
      </c>
    </row>
    <row r="2810" spans="6:17" hidden="1" x14ac:dyDescent="0.2">
      <c r="F2810" t="s">
        <v>8561</v>
      </c>
      <c r="G2810">
        <f>_xlfn.XLOOKUP(SUBSTITUTE(Table6[[#This Row],[rxn]],"'",""),Table1[rxnid2],Table1[kapp (1/h)],MEDIAN(Table1[kapp (1/h)]))</f>
        <v>24803.684102600713</v>
      </c>
      <c r="P2810" t="s">
        <v>4687</v>
      </c>
      <c r="Q2810" t="str">
        <f>SUBSTITUTE(Table3[[#This Row],[Column1]],"'","")</f>
        <v>RXN-NA1tabc_c_e_FWD-YDR038C</v>
      </c>
    </row>
    <row r="2811" spans="6:17" hidden="1" x14ac:dyDescent="0.2">
      <c r="F2811" t="s">
        <v>8562</v>
      </c>
      <c r="G2811">
        <f>_xlfn.XLOOKUP(SUBSTITUTE(Table6[[#This Row],[rxn]],"'",""),Table1[rxnid2],Table1[kapp (1/h)],MEDIAN(Table1[kapp (1/h)]))</f>
        <v>24803.684102600713</v>
      </c>
      <c r="P2811" t="s">
        <v>4688</v>
      </c>
      <c r="Q2811" t="str">
        <f>SUBSTITUTE(Table3[[#This Row],[Column1]],"'","")</f>
        <v>RXN-GLCNK_c_FWD-YDR248C</v>
      </c>
    </row>
    <row r="2812" spans="6:17" hidden="1" x14ac:dyDescent="0.2">
      <c r="F2812" t="s">
        <v>8563</v>
      </c>
      <c r="G2812">
        <f>_xlfn.XLOOKUP(SUBSTITUTE(Table6[[#This Row],[rxn]],"'",""),Table1[rxnid2],Table1[kapp (1/h)],MEDIAN(Table1[kapp (1/h)]))</f>
        <v>24803.684102600713</v>
      </c>
      <c r="P2812" t="s">
        <v>4689</v>
      </c>
      <c r="Q2812" t="str">
        <f>SUBSTITUTE(Table3[[#This Row],[Column1]],"'","")</f>
        <v>RXN-DNTPPY1_c_FWD-YJR069C</v>
      </c>
    </row>
    <row r="2813" spans="6:17" hidden="1" x14ac:dyDescent="0.2">
      <c r="F2813" t="s">
        <v>8564</v>
      </c>
      <c r="G2813">
        <f>_xlfn.XLOOKUP(SUBSTITUTE(Table6[[#This Row],[rxn]],"'",""),Table1[rxnid2],Table1[kapp (1/h)],MEDIAN(Table1[kapp (1/h)]))</f>
        <v>24803.684102600713</v>
      </c>
      <c r="P2813" t="s">
        <v>4690</v>
      </c>
      <c r="Q2813" t="str">
        <f>SUBSTITUTE(Table3[[#This Row],[Column1]],"'","")</f>
        <v>RXN-DNTPPY2_c_FWD-YJR069C</v>
      </c>
    </row>
    <row r="2814" spans="6:17" hidden="1" x14ac:dyDescent="0.2">
      <c r="F2814" t="s">
        <v>8565</v>
      </c>
      <c r="G2814">
        <f>_xlfn.XLOOKUP(SUBSTITUTE(Table6[[#This Row],[rxn]],"'",""),Table1[rxnid2],Table1[kapp (1/h)],MEDIAN(Table1[kapp (1/h)]))</f>
        <v>24803.684102600713</v>
      </c>
      <c r="P2814" t="s">
        <v>4691</v>
      </c>
      <c r="Q2814" t="str">
        <f>SUBSTITUTE(Table3[[#This Row],[Column1]],"'","")</f>
        <v>RXN-DNTPPY3_c_FWD-YJR069C</v>
      </c>
    </row>
    <row r="2815" spans="6:17" hidden="1" x14ac:dyDescent="0.2">
      <c r="F2815" t="s">
        <v>8566</v>
      </c>
      <c r="G2815">
        <f>_xlfn.XLOOKUP(SUBSTITUTE(Table6[[#This Row],[rxn]],"'",""),Table1[rxnid2],Table1[kapp (1/h)],MEDIAN(Table1[kapp (1/h)]))</f>
        <v>24803.684102600713</v>
      </c>
      <c r="P2815" t="s">
        <v>4692</v>
      </c>
      <c r="Q2815" t="str">
        <f>SUBSTITUTE(Table3[[#This Row],[Column1]],"'","")</f>
        <v>RXN-APOOCT_m_FWD-YLR239C</v>
      </c>
    </row>
    <row r="2816" spans="6:17" hidden="1" x14ac:dyDescent="0.2">
      <c r="F2816" t="s">
        <v>8567</v>
      </c>
      <c r="G2816">
        <f>_xlfn.XLOOKUP(SUBSTITUTE(Table6[[#This Row],[rxn]],"'",""),Table1[rxnid2],Table1[kapp (1/h)],MEDIAN(Table1[kapp (1/h)]))</f>
        <v>24803.684102600713</v>
      </c>
      <c r="P2816" t="s">
        <v>4693</v>
      </c>
      <c r="Q2816" t="str">
        <f>SUBSTITUTE(Table3[[#This Row],[Column1]],"'","")</f>
        <v>RXN-APOOCT_m_REV-YLR239C</v>
      </c>
    </row>
    <row r="2817" spans="6:17" hidden="1" x14ac:dyDescent="0.2">
      <c r="F2817" t="s">
        <v>8568</v>
      </c>
      <c r="G2817">
        <f>_xlfn.XLOOKUP(SUBSTITUTE(Table6[[#This Row],[rxn]],"'",""),Table1[rxnid2],Table1[kapp (1/h)],MEDIAN(Table1[kapp (1/h)]))</f>
        <v>24803.684102600713</v>
      </c>
      <c r="P2817" t="s">
        <v>4694</v>
      </c>
      <c r="Q2817" t="str">
        <f>SUBSTITUTE(Table3[[#This Row],[Column1]],"'","")</f>
        <v>RXN-APOLIPT_m_FWD-YLR239C</v>
      </c>
    </row>
    <row r="2818" spans="6:17" hidden="1" x14ac:dyDescent="0.2">
      <c r="F2818" t="s">
        <v>8569</v>
      </c>
      <c r="G2818">
        <f>_xlfn.XLOOKUP(SUBSTITUTE(Table6[[#This Row],[rxn]],"'",""),Table1[rxnid2],Table1[kapp (1/h)],MEDIAN(Table1[kapp (1/h)]))</f>
        <v>24803.684102600713</v>
      </c>
      <c r="P2818" t="s">
        <v>4695</v>
      </c>
      <c r="Q2818" t="str">
        <f>SUBSTITUTE(Table3[[#This Row],[Column1]],"'","")</f>
        <v>RXN-APOLIPT_m_REV-YLR239C</v>
      </c>
    </row>
    <row r="2819" spans="6:17" hidden="1" x14ac:dyDescent="0.2">
      <c r="F2819" t="s">
        <v>8570</v>
      </c>
      <c r="G2819">
        <f>_xlfn.XLOOKUP(SUBSTITUTE(Table6[[#This Row],[rxn]],"'",""),Table1[rxnid2],Table1[kapp (1/h)],MEDIAN(Table1[kapp (1/h)]))</f>
        <v>24803.684102600713</v>
      </c>
      <c r="P2819" t="s">
        <v>4696</v>
      </c>
      <c r="Q2819" t="str">
        <f>SUBSTITUTE(Table3[[#This Row],[Column1]],"'","")</f>
        <v>RXN-4ABTORy_c_FWD-YMR110C</v>
      </c>
    </row>
    <row r="2820" spans="6:17" hidden="1" x14ac:dyDescent="0.2">
      <c r="F2820" t="s">
        <v>8571</v>
      </c>
      <c r="G2820">
        <f>_xlfn.XLOOKUP(SUBSTITUTE(Table6[[#This Row],[rxn]],"'",""),Table1[rxnid2],Table1[kapp (1/h)],MEDIAN(Table1[kapp (1/h)]))</f>
        <v>24803.684102600713</v>
      </c>
      <c r="P2820" t="s">
        <v>4697</v>
      </c>
      <c r="Q2820" t="str">
        <f>SUBSTITUTE(Table3[[#This Row],[Column1]],"'","")</f>
        <v>RXN-4ABTORy_c_REV-YMR110C</v>
      </c>
    </row>
    <row r="2821" spans="6:17" hidden="1" x14ac:dyDescent="0.2">
      <c r="F2821" t="s">
        <v>8572</v>
      </c>
      <c r="G2821">
        <f>_xlfn.XLOOKUP(SUBSTITUTE(Table6[[#This Row],[rxn]],"'",""),Table1[rxnid2],Table1[kapp (1/h)],MEDIAN(Table1[kapp (1/h)]))</f>
        <v>24803.684102600713</v>
      </c>
      <c r="P2821" t="s">
        <v>4698</v>
      </c>
      <c r="Q2821" t="str">
        <f>SUBSTITUTE(Table3[[#This Row],[Column1]],"'","")</f>
        <v>RXN-4ABTORx_c_FWD-YMR110C</v>
      </c>
    </row>
    <row r="2822" spans="6:17" hidden="1" x14ac:dyDescent="0.2">
      <c r="F2822" t="s">
        <v>8573</v>
      </c>
      <c r="G2822">
        <f>_xlfn.XLOOKUP(SUBSTITUTE(Table6[[#This Row],[rxn]],"'",""),Table1[rxnid2],Table1[kapp (1/h)],MEDIAN(Table1[kapp (1/h)]))</f>
        <v>24803.684102600713</v>
      </c>
      <c r="P2822" t="s">
        <v>4699</v>
      </c>
      <c r="Q2822" t="str">
        <f>SUBSTITUTE(Table3[[#This Row],[Column1]],"'","")</f>
        <v>RXN-r_4323_m_FWD-YOR196C</v>
      </c>
    </row>
    <row r="2823" spans="6:17" hidden="1" x14ac:dyDescent="0.2">
      <c r="F2823" t="s">
        <v>8574</v>
      </c>
      <c r="G2823">
        <f>_xlfn.XLOOKUP(SUBSTITUTE(Table6[[#This Row],[rxn]],"'",""),Table1[rxnid2],Table1[kapp (1/h)],MEDIAN(Table1[kapp (1/h)]))</f>
        <v>24803.684102600713</v>
      </c>
      <c r="P2823" t="s">
        <v>4700</v>
      </c>
      <c r="Q2823" t="str">
        <f>SUBSTITUTE(Table3[[#This Row],[Column1]],"'","")</f>
        <v>RXN-r_4324_m_FWD-YOR196C</v>
      </c>
    </row>
    <row r="2824" spans="6:17" hidden="1" x14ac:dyDescent="0.2">
      <c r="F2824" t="s">
        <v>8575</v>
      </c>
      <c r="G2824">
        <f>_xlfn.XLOOKUP(SUBSTITUTE(Table6[[#This Row],[rxn]],"'",""),Table1[rxnid2],Table1[kapp (1/h)],MEDIAN(Table1[kapp (1/h)]))</f>
        <v>24803.684102600713</v>
      </c>
      <c r="P2824" t="s">
        <v>4701</v>
      </c>
      <c r="Q2824" t="str">
        <f>SUBSTITUTE(Table3[[#This Row],[Column1]],"'","")</f>
        <v>RXN-MG2t_c_m_FWD-YPL060W</v>
      </c>
    </row>
    <row r="2825" spans="6:17" hidden="1" x14ac:dyDescent="0.2">
      <c r="F2825" t="s">
        <v>8576</v>
      </c>
      <c r="G2825">
        <f>_xlfn.XLOOKUP(SUBSTITUTE(Table6[[#This Row],[rxn]],"'",""),Table1[rxnid2],Table1[kapp (1/h)],MEDIAN(Table1[kapp (1/h)]))</f>
        <v>24803.684102600713</v>
      </c>
      <c r="P2825" t="s">
        <v>4702</v>
      </c>
      <c r="Q2825" t="str">
        <f>SUBSTITUTE(Table3[[#This Row],[Column1]],"'","")</f>
        <v>RXN-MG2t_c_m_REV-YPL060W</v>
      </c>
    </row>
    <row r="2826" spans="6:17" hidden="1" x14ac:dyDescent="0.2">
      <c r="F2826" t="s">
        <v>8577</v>
      </c>
      <c r="G2826">
        <f>_xlfn.XLOOKUP(SUBSTITUTE(Table6[[#This Row],[rxn]],"'",""),Table1[rxnid2],Table1[kapp (1/h)],MEDIAN(Table1[kapp (1/h)]))</f>
        <v>24803.684102600713</v>
      </c>
      <c r="P2826" t="s">
        <v>4703</v>
      </c>
      <c r="Q2826" t="str">
        <f>SUBSTITUTE(Table3[[#This Row],[Column1]],"'","")</f>
        <v>RXN-MG2t_c_m_FWD-YOR334W</v>
      </c>
    </row>
    <row r="2827" spans="6:17" hidden="1" x14ac:dyDescent="0.2">
      <c r="F2827" t="s">
        <v>8578</v>
      </c>
      <c r="G2827">
        <f>_xlfn.XLOOKUP(SUBSTITUTE(Table6[[#This Row],[rxn]],"'",""),Table1[rxnid2],Table1[kapp (1/h)],MEDIAN(Table1[kapp (1/h)]))</f>
        <v>24803.684102600713</v>
      </c>
      <c r="P2827" t="s">
        <v>4704</v>
      </c>
      <c r="Q2827" t="str">
        <f>SUBSTITUTE(Table3[[#This Row],[Column1]],"'","")</f>
        <v>RXN-MG2t_c_m_REV-YOR334W</v>
      </c>
    </row>
    <row r="2828" spans="6:17" hidden="1" x14ac:dyDescent="0.2">
      <c r="F2828" t="s">
        <v>8579</v>
      </c>
      <c r="G2828">
        <f>_xlfn.XLOOKUP(SUBSTITUTE(Table6[[#This Row],[rxn]],"'",""),Table1[rxnid2],Table1[kapp (1/h)],MEDIAN(Table1[kapp (1/h)]))</f>
        <v>24803.684102600713</v>
      </c>
      <c r="P2828" t="s">
        <v>4705</v>
      </c>
      <c r="Q2828" t="str">
        <f>SUBSTITUTE(Table3[[#This Row],[Column1]],"'","")</f>
        <v>RXN-PYDXR_c_FWD-YPR127W</v>
      </c>
    </row>
    <row r="2829" spans="6:17" hidden="1" x14ac:dyDescent="0.2">
      <c r="F2829" t="s">
        <v>8580</v>
      </c>
      <c r="G2829">
        <f>_xlfn.XLOOKUP(SUBSTITUTE(Table6[[#This Row],[rxn]],"'",""),Table1[rxnid2],Table1[kapp (1/h)],MEDIAN(Table1[kapp (1/h)]))</f>
        <v>24803.684102600713</v>
      </c>
      <c r="P2829" t="s">
        <v>4706</v>
      </c>
      <c r="Q2829" t="str">
        <f>SUBSTITUTE(Table3[[#This Row],[Column1]],"'","")</f>
        <v>RXN-PYDXR_c_REV-YPR127W</v>
      </c>
    </row>
    <row r="2830" spans="6:17" hidden="1" x14ac:dyDescent="0.2">
      <c r="F2830" t="s">
        <v>8581</v>
      </c>
      <c r="G2830">
        <f>_xlfn.XLOOKUP(SUBSTITUTE(Table6[[#This Row],[rxn]],"'",""),Table1[rxnid2],Table1[kapp (1/h)],MEDIAN(Table1[kapp (1/h)]))</f>
        <v>24803.684102600713</v>
      </c>
      <c r="P2830" t="s">
        <v>4707</v>
      </c>
      <c r="Q2830" t="str">
        <f>SUBSTITUTE(Table3[[#This Row],[Column1]],"'","")</f>
        <v>RXN-CHOLt_c_e_FWD-YOR161C</v>
      </c>
    </row>
    <row r="2831" spans="6:17" hidden="1" x14ac:dyDescent="0.2">
      <c r="F2831" t="s">
        <v>8582</v>
      </c>
      <c r="G2831">
        <f>_xlfn.XLOOKUP(SUBSTITUTE(Table6[[#This Row],[rxn]],"'",""),Table1[rxnid2],Table1[kapp (1/h)],MEDIAN(Table1[kapp (1/h)]))</f>
        <v>24803.684102600713</v>
      </c>
      <c r="P2831" t="s">
        <v>4708</v>
      </c>
      <c r="Q2831" t="str">
        <f>SUBSTITUTE(Table3[[#This Row],[Column1]],"'","")</f>
        <v>RXN-CHOLt_c_e_REV-YOR161C</v>
      </c>
    </row>
    <row r="2832" spans="6:17" hidden="1" x14ac:dyDescent="0.2">
      <c r="F2832" t="s">
        <v>8583</v>
      </c>
      <c r="G2832">
        <f>_xlfn.XLOOKUP(SUBSTITUTE(Table6[[#This Row],[rxn]],"'",""),Table1[rxnid2],Table1[kapp (1/h)],MEDIAN(Table1[kapp (1/h)]))</f>
        <v>24803.684102600713</v>
      </c>
      <c r="P2832" t="s">
        <v>4709</v>
      </c>
      <c r="Q2832" t="str">
        <f>SUBSTITUTE(Table3[[#This Row],[Column1]],"'","")</f>
        <v>RXN-ENPP_c_FWD-YDR452W</v>
      </c>
    </row>
    <row r="2833" spans="6:17" hidden="1" x14ac:dyDescent="0.2">
      <c r="F2833" t="s">
        <v>8584</v>
      </c>
      <c r="G2833">
        <f>_xlfn.XLOOKUP(SUBSTITUTE(Table6[[#This Row],[rxn]],"'",""),Table1[rxnid2],Table1[kapp (1/h)],MEDIAN(Table1[kapp (1/h)]))</f>
        <v>24803.684102600713</v>
      </c>
      <c r="P2833" t="s">
        <v>4710</v>
      </c>
      <c r="Q2833" t="str">
        <f>SUBSTITUTE(Table3[[#This Row],[Column1]],"'","")</f>
        <v>RXN-2HGOR_c_FWD-UNKNOWN</v>
      </c>
    </row>
    <row r="2834" spans="6:17" hidden="1" x14ac:dyDescent="0.2">
      <c r="F2834" t="s">
        <v>8585</v>
      </c>
      <c r="G2834">
        <f>_xlfn.XLOOKUP(SUBSTITUTE(Table6[[#This Row],[rxn]],"'",""),Table1[rxnid2],Table1[kapp (1/h)],MEDIAN(Table1[kapp (1/h)]))</f>
        <v>24803.684102600713</v>
      </c>
      <c r="P2834" t="s">
        <v>4711</v>
      </c>
      <c r="Q2834" t="str">
        <f>SUBSTITUTE(Table3[[#This Row],[Column1]],"'","")</f>
        <v>RXN-2HGOR_c_REV-UNKNOWN</v>
      </c>
    </row>
    <row r="2835" spans="6:17" hidden="1" x14ac:dyDescent="0.2">
      <c r="F2835" t="s">
        <v>8586</v>
      </c>
      <c r="G2835">
        <f>_xlfn.XLOOKUP(SUBSTITUTE(Table6[[#This Row],[rxn]],"'",""),Table1[rxnid2],Table1[kapp (1/h)],MEDIAN(Table1[kapp (1/h)]))</f>
        <v>24803.684102600713</v>
      </c>
      <c r="P2835" t="s">
        <v>4712</v>
      </c>
      <c r="Q2835" t="str">
        <f>SUBSTITUTE(Table3[[#This Row],[Column1]],"'","")</f>
        <v>RXN-CA2tps_c_e_FWD-YOL122C</v>
      </c>
    </row>
    <row r="2836" spans="6:17" hidden="1" x14ac:dyDescent="0.2">
      <c r="F2836" t="s">
        <v>8587</v>
      </c>
      <c r="G2836">
        <f>_xlfn.XLOOKUP(SUBSTITUTE(Table6[[#This Row],[rxn]],"'",""),Table1[rxnid2],Table1[kapp (1/h)],MEDIAN(Table1[kapp (1/h)]))</f>
        <v>24803.684102600713</v>
      </c>
      <c r="P2836" t="s">
        <v>4713</v>
      </c>
      <c r="Q2836" t="str">
        <f>SUBSTITUTE(Table3[[#This Row],[Column1]],"'","")</f>
        <v>RXN-CA2tps_c_e_REV-YOL122C</v>
      </c>
    </row>
    <row r="2837" spans="6:17" hidden="1" x14ac:dyDescent="0.2">
      <c r="F2837" t="s">
        <v>8588</v>
      </c>
      <c r="G2837">
        <f>_xlfn.XLOOKUP(SUBSTITUTE(Table6[[#This Row],[rxn]],"'",""),Table1[rxnid2],Table1[kapp (1/h)],MEDIAN(Table1[kapp (1/h)]))</f>
        <v>24803.684102600713</v>
      </c>
      <c r="P2837" t="s">
        <v>4714</v>
      </c>
      <c r="Q2837" t="str">
        <f>SUBSTITUTE(Table3[[#This Row],[Column1]],"'","")</f>
        <v>RXN-CUtps_c_e_FWD-YOL122C</v>
      </c>
    </row>
    <row r="2838" spans="6:17" hidden="1" x14ac:dyDescent="0.2">
      <c r="F2838" t="s">
        <v>8589</v>
      </c>
      <c r="G2838">
        <f>_xlfn.XLOOKUP(SUBSTITUTE(Table6[[#This Row],[rxn]],"'",""),Table1[rxnid2],Table1[kapp (1/h)],MEDIAN(Table1[kapp (1/h)]))</f>
        <v>24803.684102600713</v>
      </c>
      <c r="P2838" t="s">
        <v>4715</v>
      </c>
      <c r="Q2838" t="str">
        <f>SUBSTITUTE(Table3[[#This Row],[Column1]],"'","")</f>
        <v>RXN-CUtps_c_e_REV-YOL122C</v>
      </c>
    </row>
    <row r="2839" spans="6:17" hidden="1" x14ac:dyDescent="0.2">
      <c r="F2839" t="s">
        <v>8590</v>
      </c>
      <c r="G2839">
        <f>_xlfn.XLOOKUP(SUBSTITUTE(Table6[[#This Row],[rxn]],"'",""),Table1[rxnid2],Table1[kapp (1/h)],MEDIAN(Table1[kapp (1/h)]))</f>
        <v>24803.684102600713</v>
      </c>
      <c r="P2839" t="s">
        <v>4716</v>
      </c>
      <c r="Q2839" t="str">
        <f>SUBSTITUTE(Table3[[#This Row],[Column1]],"'","")</f>
        <v>RXN-MN2tps_c_e_FWD-YGR191W</v>
      </c>
    </row>
    <row r="2840" spans="6:17" hidden="1" x14ac:dyDescent="0.2">
      <c r="F2840" t="s">
        <v>8591</v>
      </c>
      <c r="G2840">
        <f>_xlfn.XLOOKUP(SUBSTITUTE(Table6[[#This Row],[rxn]],"'",""),Table1[rxnid2],Table1[kapp (1/h)],MEDIAN(Table1[kapp (1/h)]))</f>
        <v>24803.684102600713</v>
      </c>
      <c r="P2840" t="s">
        <v>4717</v>
      </c>
      <c r="Q2840" t="str">
        <f>SUBSTITUTE(Table3[[#This Row],[Column1]],"'","")</f>
        <v>RXN-MN2tps_c_e_REV-YGR191W</v>
      </c>
    </row>
    <row r="2841" spans="6:17" hidden="1" x14ac:dyDescent="0.2">
      <c r="F2841" t="s">
        <v>8592</v>
      </c>
      <c r="G2841">
        <f>_xlfn.XLOOKUP(SUBSTITUTE(Table6[[#This Row],[rxn]],"'",""),Table1[rxnid2],Table1[kapp (1/h)],MEDIAN(Table1[kapp (1/h)]))</f>
        <v>24803.684102600713</v>
      </c>
      <c r="P2841" t="s">
        <v>4718</v>
      </c>
      <c r="Q2841" t="str">
        <f>SUBSTITUTE(Table3[[#This Row],[Column1]],"'","")</f>
        <v>RXN-ZN2tps_c_e_FWD-YLR130C</v>
      </c>
    </row>
    <row r="2842" spans="6:17" hidden="1" x14ac:dyDescent="0.2">
      <c r="F2842" t="s">
        <v>8593</v>
      </c>
      <c r="G2842">
        <f>_xlfn.XLOOKUP(SUBSTITUTE(Table6[[#This Row],[rxn]],"'",""),Table1[rxnid2],Table1[kapp (1/h)],MEDIAN(Table1[kapp (1/h)]))</f>
        <v>24803.684102600713</v>
      </c>
      <c r="P2842" t="s">
        <v>4719</v>
      </c>
      <c r="Q2842" t="str">
        <f>SUBSTITUTE(Table3[[#This Row],[Column1]],"'","")</f>
        <v>RXN-ZN2tps_c_e_REV-YLR130C</v>
      </c>
    </row>
    <row r="2843" spans="6:17" hidden="1" x14ac:dyDescent="0.2">
      <c r="F2843" t="s">
        <v>8594</v>
      </c>
      <c r="G2843">
        <f>_xlfn.XLOOKUP(SUBSTITUTE(Table6[[#This Row],[rxn]],"'",""),Table1[rxnid2],Table1[kapp (1/h)],MEDIAN(Table1[kapp (1/h)]))</f>
        <v>24803.684102600713</v>
      </c>
      <c r="P2843" t="s">
        <v>4720</v>
      </c>
      <c r="Q2843" t="str">
        <f>SUBSTITUTE(Table3[[#This Row],[Column1]],"'","")</f>
        <v>RXN-ZN2tps_c_e_FWD-YGL255W</v>
      </c>
    </row>
    <row r="2844" spans="6:17" hidden="1" x14ac:dyDescent="0.2">
      <c r="F2844" t="s">
        <v>8595</v>
      </c>
      <c r="G2844">
        <f>_xlfn.XLOOKUP(SUBSTITUTE(Table6[[#This Row],[rxn]],"'",""),Table1[rxnid2],Table1[kapp (1/h)],MEDIAN(Table1[kapp (1/h)]))</f>
        <v>24803.684102600713</v>
      </c>
      <c r="P2844" t="s">
        <v>4721</v>
      </c>
      <c r="Q2844" t="str">
        <f>SUBSTITUTE(Table3[[#This Row],[Column1]],"'","")</f>
        <v>RXN-ZN2tps_c_e_REV-YGL255W</v>
      </c>
    </row>
    <row r="2845" spans="6:17" hidden="1" x14ac:dyDescent="0.2">
      <c r="F2845" t="s">
        <v>8596</v>
      </c>
      <c r="G2845">
        <f>_xlfn.XLOOKUP(SUBSTITUTE(Table6[[#This Row],[rxn]],"'",""),Table1[rxnid2],Table1[kapp (1/h)],MEDIAN(Table1[kapp (1/h)]))</f>
        <v>24803.684102600713</v>
      </c>
      <c r="P2845" t="s">
        <v>4722</v>
      </c>
      <c r="Q2845" t="str">
        <f>SUBSTITUTE(Table3[[#This Row],[Column1]],"'","")</f>
        <v>RXN-MG2tps_c_e_FWD-YGR191W</v>
      </c>
    </row>
    <row r="2846" spans="6:17" hidden="1" x14ac:dyDescent="0.2">
      <c r="F2846" t="s">
        <v>8597</v>
      </c>
      <c r="G2846">
        <f>_xlfn.XLOOKUP(SUBSTITUTE(Table6[[#This Row],[rxn]],"'",""),Table1[rxnid2],Table1[kapp (1/h)],MEDIAN(Table1[kapp (1/h)]))</f>
        <v>24803.684102600713</v>
      </c>
      <c r="P2846" t="s">
        <v>4723</v>
      </c>
      <c r="Q2846" t="str">
        <f>SUBSTITUTE(Table3[[#This Row],[Column1]],"'","")</f>
        <v>RXN-MG2tps_c_e_REV-YGR191W</v>
      </c>
    </row>
    <row r="2847" spans="6:17" hidden="1" x14ac:dyDescent="0.2">
      <c r="F2847" t="s">
        <v>8598</v>
      </c>
      <c r="G2847">
        <f>_xlfn.XLOOKUP(SUBSTITUTE(Table6[[#This Row],[rxn]],"'",""),Table1[rxnid2],Table1[kapp (1/h)],MEDIAN(Table1[kapp (1/h)]))</f>
        <v>24803.684102600713</v>
      </c>
      <c r="P2847" t="s">
        <v>4724</v>
      </c>
      <c r="Q2847" t="str">
        <f>SUBSTITUTE(Table3[[#This Row],[Column1]],"'","")</f>
        <v>RXN-MG2tps_c_e_FWD-YOL130W</v>
      </c>
    </row>
    <row r="2848" spans="6:17" hidden="1" x14ac:dyDescent="0.2">
      <c r="F2848" t="s">
        <v>8599</v>
      </c>
      <c r="G2848">
        <f>_xlfn.XLOOKUP(SUBSTITUTE(Table6[[#This Row],[rxn]],"'",""),Table1[rxnid2],Table1[kapp (1/h)],MEDIAN(Table1[kapp (1/h)]))</f>
        <v>24803.684102600713</v>
      </c>
      <c r="P2848" t="s">
        <v>4725</v>
      </c>
      <c r="Q2848" t="str">
        <f>SUBSTITUTE(Table3[[#This Row],[Column1]],"'","")</f>
        <v>RXN-MG2tps_c_e_REV-YOL130W</v>
      </c>
    </row>
    <row r="2849" spans="6:17" hidden="1" x14ac:dyDescent="0.2">
      <c r="F2849" t="s">
        <v>8600</v>
      </c>
      <c r="G2849">
        <f>_xlfn.XLOOKUP(SUBSTITUTE(Table6[[#This Row],[rxn]],"'",""),Table1[rxnid2],Table1[kapp (1/h)],MEDIAN(Table1[kapp (1/h)]))</f>
        <v>24803.684102600713</v>
      </c>
      <c r="P2849" t="s">
        <v>4726</v>
      </c>
      <c r="Q2849" t="str">
        <f>SUBSTITUTE(Table3[[#This Row],[Column1]],"'","")</f>
        <v>RXN-PIt_c_g_FWD-SPONT</v>
      </c>
    </row>
    <row r="2850" spans="6:17" hidden="1" x14ac:dyDescent="0.2">
      <c r="F2850" t="s">
        <v>8601</v>
      </c>
      <c r="G2850">
        <f>_xlfn.XLOOKUP(SUBSTITUTE(Table6[[#This Row],[rxn]],"'",""),Table1[rxnid2],Table1[kapp (1/h)],MEDIAN(Table1[kapp (1/h)]))</f>
        <v>24803.684102600713</v>
      </c>
      <c r="P2850" t="s">
        <v>4727</v>
      </c>
      <c r="Q2850" t="str">
        <f>SUBSTITUTE(Table3[[#This Row],[Column1]],"'","")</f>
        <v>RXN-PIt_c_g_REV-SPONT</v>
      </c>
    </row>
    <row r="2851" spans="6:17" hidden="1" x14ac:dyDescent="0.2">
      <c r="F2851" t="s">
        <v>8602</v>
      </c>
      <c r="G2851">
        <f>_xlfn.XLOOKUP(SUBSTITUTE(Table6[[#This Row],[rxn]],"'",""),Table1[rxnid2],Table1[kapp (1/h)],MEDIAN(Table1[kapp (1/h)]))</f>
        <v>24803.684102600713</v>
      </c>
      <c r="P2851" t="s">
        <v>4728</v>
      </c>
      <c r="Q2851" t="str">
        <f>SUBSTITUTE(Table3[[#This Row],[Column1]],"'","")</f>
        <v>RXN-PPCOAt_c_m_FWD-SPONT</v>
      </c>
    </row>
    <row r="2852" spans="6:17" hidden="1" x14ac:dyDescent="0.2">
      <c r="F2852" t="s">
        <v>8603</v>
      </c>
      <c r="G2852">
        <f>_xlfn.XLOOKUP(SUBSTITUTE(Table6[[#This Row],[rxn]],"'",""),Table1[rxnid2],Table1[kapp (1/h)],MEDIAN(Table1[kapp (1/h)]))</f>
        <v>24803.684102600713</v>
      </c>
      <c r="P2852" t="s">
        <v>4729</v>
      </c>
      <c r="Q2852" t="str">
        <f>SUBSTITUTE(Table3[[#This Row],[Column1]],"'","")</f>
        <v>RXN-UDPt_c_g_FWD-SPONT</v>
      </c>
    </row>
    <row r="2853" spans="6:17" hidden="1" x14ac:dyDescent="0.2">
      <c r="F2853" t="s">
        <v>8604</v>
      </c>
      <c r="G2853">
        <f>_xlfn.XLOOKUP(SUBSTITUTE(Table6[[#This Row],[rxn]],"'",""),Table1[rxnid2],Table1[kapp (1/h)],MEDIAN(Table1[kapp (1/h)]))</f>
        <v>24803.684102600713</v>
      </c>
      <c r="P2853" t="s">
        <v>4730</v>
      </c>
      <c r="Q2853" t="str">
        <f>SUBSTITUTE(Table3[[#This Row],[Column1]],"'","")</f>
        <v>RXN-UDPt_c_g_REV-SPONT</v>
      </c>
    </row>
    <row r="2854" spans="6:17" hidden="1" x14ac:dyDescent="0.2">
      <c r="F2854" t="s">
        <v>8605</v>
      </c>
      <c r="G2854">
        <f>_xlfn.XLOOKUP(SUBSTITUTE(Table6[[#This Row],[rxn]],"'",""),Table1[rxnid2],Table1[kapp (1/h)],MEDIAN(Table1[kapp (1/h)]))</f>
        <v>24803.684102600713</v>
      </c>
      <c r="P2854" t="s">
        <v>4731</v>
      </c>
      <c r="Q2854" t="str">
        <f>SUBSTITUTE(Table3[[#This Row],[Column1]],"'","")</f>
        <v>RXN-UDPt_c_n_FWD-SPONT</v>
      </c>
    </row>
    <row r="2855" spans="6:17" hidden="1" x14ac:dyDescent="0.2">
      <c r="F2855" t="s">
        <v>8606</v>
      </c>
      <c r="G2855">
        <f>_xlfn.XLOOKUP(SUBSTITUTE(Table6[[#This Row],[rxn]],"'",""),Table1[rxnid2],Table1[kapp (1/h)],MEDIAN(Table1[kapp (1/h)]))</f>
        <v>24803.684102600713</v>
      </c>
      <c r="P2855" t="s">
        <v>4732</v>
      </c>
      <c r="Q2855" t="str">
        <f>SUBSTITUTE(Table3[[#This Row],[Column1]],"'","")</f>
        <v>RXN-UDPt_c_n_REV-SPONT</v>
      </c>
    </row>
    <row r="2856" spans="6:17" hidden="1" x14ac:dyDescent="0.2">
      <c r="F2856" t="s">
        <v>8607</v>
      </c>
      <c r="G2856">
        <f>_xlfn.XLOOKUP(SUBSTITUTE(Table6[[#This Row],[rxn]],"'",""),Table1[rxnid2],Table1[kapp (1/h)],MEDIAN(Table1[kapp (1/h)]))</f>
        <v>24803.684102600713</v>
      </c>
      <c r="P2856" t="s">
        <v>4733</v>
      </c>
      <c r="Q2856" t="str">
        <f>SUBSTITUTE(Table3[[#This Row],[Column1]],"'","")</f>
        <v>RXN-UMPt_c_g_FWD-SPONT</v>
      </c>
    </row>
    <row r="2857" spans="6:17" hidden="1" x14ac:dyDescent="0.2">
      <c r="F2857" t="s">
        <v>8608</v>
      </c>
      <c r="G2857">
        <f>_xlfn.XLOOKUP(SUBSTITUTE(Table6[[#This Row],[rxn]],"'",""),Table1[rxnid2],Table1[kapp (1/h)],MEDIAN(Table1[kapp (1/h)]))</f>
        <v>24803.684102600713</v>
      </c>
      <c r="P2857" t="s">
        <v>4734</v>
      </c>
      <c r="Q2857" t="str">
        <f>SUBSTITUTE(Table3[[#This Row],[Column1]],"'","")</f>
        <v>RXN-UMPt_c_g_REV-SPONT</v>
      </c>
    </row>
    <row r="2858" spans="6:17" hidden="1" x14ac:dyDescent="0.2">
      <c r="F2858" t="s">
        <v>8609</v>
      </c>
      <c r="G2858">
        <f>_xlfn.XLOOKUP(SUBSTITUTE(Table6[[#This Row],[rxn]],"'",""),Table1[rxnid2],Table1[kapp (1/h)],MEDIAN(Table1[kapp (1/h)]))</f>
        <v>24803.684102600713</v>
      </c>
      <c r="P2858" t="s">
        <v>4735</v>
      </c>
      <c r="Q2858" t="str">
        <f>SUBSTITUTE(Table3[[#This Row],[Column1]],"'","")</f>
        <v>RXN-DHAPAT_rm_FWD-YBL011W</v>
      </c>
    </row>
    <row r="2859" spans="6:17" hidden="1" x14ac:dyDescent="0.2">
      <c r="F2859" t="s">
        <v>8610</v>
      </c>
      <c r="G2859">
        <f>_xlfn.XLOOKUP(SUBSTITUTE(Table6[[#This Row],[rxn]],"'",""),Table1[rxnid2],Table1[kapp (1/h)],MEDIAN(Table1[kapp (1/h)]))</f>
        <v>24803.684102600713</v>
      </c>
      <c r="P2859" t="s">
        <v>4736</v>
      </c>
      <c r="Q2859" t="str">
        <f>SUBSTITUTE(Table3[[#This Row],[Column1]],"'","")</f>
        <v>RXN-G3PAT_rm_FWD-YBL011W</v>
      </c>
    </row>
    <row r="2860" spans="6:17" hidden="1" x14ac:dyDescent="0.2">
      <c r="F2860" t="s">
        <v>8611</v>
      </c>
      <c r="G2860">
        <f>_xlfn.XLOOKUP(SUBSTITUTE(Table6[[#This Row],[rxn]],"'",""),Table1[rxnid2],Table1[kapp (1/h)],MEDIAN(Table1[kapp (1/h)]))</f>
        <v>24803.684102600713</v>
      </c>
      <c r="P2860" t="s">
        <v>4737</v>
      </c>
      <c r="Q2860" t="str">
        <f>SUBSTITUTE(Table3[[#This Row],[Column1]],"'","")</f>
        <v>RXN-AGPAT_rm_FWD-YOR175C</v>
      </c>
    </row>
    <row r="2861" spans="6:17" hidden="1" x14ac:dyDescent="0.2">
      <c r="F2861" t="s">
        <v>8612</v>
      </c>
      <c r="G2861">
        <f>_xlfn.XLOOKUP(SUBSTITUTE(Table6[[#This Row],[rxn]],"'",""),Table1[rxnid2],Table1[kapp (1/h)],MEDIAN(Table1[kapp (1/h)]))</f>
        <v>24803.684102600713</v>
      </c>
      <c r="P2861" t="s">
        <v>4738</v>
      </c>
      <c r="Q2861" t="str">
        <f>SUBSTITUTE(Table3[[#This Row],[Column1]],"'","")</f>
        <v>RXN-AGPAT_rm_FWD-YDL052C</v>
      </c>
    </row>
    <row r="2862" spans="6:17" hidden="1" x14ac:dyDescent="0.2">
      <c r="F2862" t="s">
        <v>8613</v>
      </c>
      <c r="G2862">
        <f>_xlfn.XLOOKUP(SUBSTITUTE(Table6[[#This Row],[rxn]],"'",""),Table1[rxnid2],Table1[kapp (1/h)],MEDIAN(Table1[kapp (1/h)]))</f>
        <v>24803.684102600713</v>
      </c>
      <c r="P2862" t="s">
        <v>4739</v>
      </c>
      <c r="Q2862" t="str">
        <f>SUBSTITUTE(Table3[[#This Row],[Column1]],"'","")</f>
        <v>RXN-AGPAT_l_FWD-YKR089C</v>
      </c>
    </row>
    <row r="2863" spans="6:17" hidden="1" x14ac:dyDescent="0.2">
      <c r="F2863" t="s">
        <v>8614</v>
      </c>
      <c r="G2863">
        <f>_xlfn.XLOOKUP(SUBSTITUTE(Table6[[#This Row],[rxn]],"'",""),Table1[rxnid2],Table1[kapp (1/h)],MEDIAN(Table1[kapp (1/h)]))</f>
        <v>24803.684102600713</v>
      </c>
      <c r="P2863" t="s">
        <v>4740</v>
      </c>
      <c r="Q2863" t="str">
        <f>SUBSTITUTE(Table3[[#This Row],[Column1]],"'","")</f>
        <v>RXN-AGPAT_l_FWD-YOR081C</v>
      </c>
    </row>
    <row r="2864" spans="6:17" hidden="1" x14ac:dyDescent="0.2">
      <c r="F2864" t="s">
        <v>8615</v>
      </c>
      <c r="G2864">
        <f>_xlfn.XLOOKUP(SUBSTITUTE(Table6[[#This Row],[rxn]],"'",""),Table1[rxnid2],Table1[kapp (1/h)],MEDIAN(Table1[kapp (1/h)]))</f>
        <v>24803.684102600713</v>
      </c>
      <c r="P2864" t="s">
        <v>4741</v>
      </c>
      <c r="Q2864" t="str">
        <f>SUBSTITUTE(Table3[[#This Row],[Column1]],"'","")</f>
        <v>RXN-AGPAT_l_FWD-YDL052C</v>
      </c>
    </row>
    <row r="2865" spans="6:17" hidden="1" x14ac:dyDescent="0.2">
      <c r="F2865" t="s">
        <v>8616</v>
      </c>
      <c r="G2865">
        <f>_xlfn.XLOOKUP(SUBSTITUTE(Table6[[#This Row],[rxn]],"'",""),Table1[rxnid2],Table1[kapp (1/h)],MEDIAN(Table1[kapp (1/h)]))</f>
        <v>24803.684102600713</v>
      </c>
      <c r="P2865" t="s">
        <v>4742</v>
      </c>
      <c r="Q2865" t="str">
        <f>SUBSTITUTE(Table3[[#This Row],[Column1]],"'","")</f>
        <v>RXN-ETHAPT_rm_FWD-YHR123W</v>
      </c>
    </row>
    <row r="2866" spans="6:17" hidden="1" x14ac:dyDescent="0.2">
      <c r="F2866" t="s">
        <v>8617</v>
      </c>
      <c r="G2866">
        <f>_xlfn.XLOOKUP(SUBSTITUTE(Table6[[#This Row],[rxn]],"'",""),Table1[rxnid2],Table1[kapp (1/h)],MEDIAN(Table1[kapp (1/h)]))</f>
        <v>24803.684102600713</v>
      </c>
      <c r="P2866" t="s">
        <v>4743</v>
      </c>
      <c r="Q2866" t="str">
        <f>SUBSTITUTE(Table3[[#This Row],[Column1]],"'","")</f>
        <v>RXN-CHOLPT_rm_FWD-YNL130C</v>
      </c>
    </row>
    <row r="2867" spans="6:17" hidden="1" x14ac:dyDescent="0.2">
      <c r="F2867" t="s">
        <v>8618</v>
      </c>
      <c r="G2867">
        <f>_xlfn.XLOOKUP(SUBSTITUTE(Table6[[#This Row],[rxn]],"'",""),Table1[rxnid2],Table1[kapp (1/h)],MEDIAN(Table1[kapp (1/h)]))</f>
        <v>24803.684102600713</v>
      </c>
      <c r="P2867" t="s">
        <v>4744</v>
      </c>
      <c r="Q2867" t="str">
        <f>SUBSTITUTE(Table3[[#This Row],[Column1]],"'","")</f>
        <v>RXN-CHOLPT_rm_FWD-YHR123W</v>
      </c>
    </row>
    <row r="2868" spans="6:17" hidden="1" x14ac:dyDescent="0.2">
      <c r="F2868" t="s">
        <v>8619</v>
      </c>
      <c r="G2868">
        <f>_xlfn.XLOOKUP(SUBSTITUTE(Table6[[#This Row],[rxn]],"'",""),Table1[rxnid2],Table1[kapp (1/h)],MEDIAN(Table1[kapp (1/h)]))</f>
        <v>24803.684102600713</v>
      </c>
      <c r="P2868" t="s">
        <v>4745</v>
      </c>
      <c r="Q2868" t="str">
        <f>SUBSTITUTE(Table3[[#This Row],[Column1]],"'","")</f>
        <v>RXN-CDPDAGS_rm_FWD-YBR029C</v>
      </c>
    </row>
    <row r="2869" spans="6:17" hidden="1" x14ac:dyDescent="0.2">
      <c r="F2869" t="s">
        <v>8620</v>
      </c>
      <c r="G2869">
        <f>_xlfn.XLOOKUP(SUBSTITUTE(Table6[[#This Row],[rxn]],"'",""),Table1[rxnid2],Table1[kapp (1/h)],MEDIAN(Table1[kapp (1/h)]))</f>
        <v>24803.684102600713</v>
      </c>
      <c r="P2869" t="s">
        <v>4746</v>
      </c>
      <c r="Q2869" t="str">
        <f>SUBSTITUTE(Table3[[#This Row],[Column1]],"'","")</f>
        <v>RXN-PSSA_rm_FWD-YER026C</v>
      </c>
    </row>
    <row r="2870" spans="6:17" hidden="1" x14ac:dyDescent="0.2">
      <c r="F2870" t="s">
        <v>8621</v>
      </c>
      <c r="G2870">
        <f>_xlfn.XLOOKUP(SUBSTITUTE(Table6[[#This Row],[rxn]],"'",""),Table1[rxnid2],Table1[kapp (1/h)],MEDIAN(Table1[kapp (1/h)]))</f>
        <v>24803.684102600713</v>
      </c>
      <c r="P2870" t="s">
        <v>4747</v>
      </c>
      <c r="Q2870" t="str">
        <f>SUBSTITUTE(Table3[[#This Row],[Column1]],"'","")</f>
        <v>RXN-PAILS_rm_FWD-YPR113W</v>
      </c>
    </row>
    <row r="2871" spans="6:17" hidden="1" x14ac:dyDescent="0.2">
      <c r="F2871" t="s">
        <v>8622</v>
      </c>
      <c r="G2871">
        <f>_xlfn.XLOOKUP(SUBSTITUTE(Table6[[#This Row],[rxn]],"'",""),Table1[rxnid2],Table1[kapp (1/h)],MEDIAN(Table1[kapp (1/h)]))</f>
        <v>24803.684102600713</v>
      </c>
      <c r="P2871" t="s">
        <v>4748</v>
      </c>
      <c r="Q2871" t="str">
        <f>SUBSTITUTE(Table3[[#This Row],[Column1]],"'","")</f>
        <v>RXN-PGPS_mm_FWD-YCL004W</v>
      </c>
    </row>
    <row r="2872" spans="6:17" hidden="1" x14ac:dyDescent="0.2">
      <c r="F2872" t="s">
        <v>8623</v>
      </c>
      <c r="G2872">
        <f>_xlfn.XLOOKUP(SUBSTITUTE(Table6[[#This Row],[rxn]],"'",""),Table1[rxnid2],Table1[kapp (1/h)],MEDIAN(Table1[kapp (1/h)]))</f>
        <v>24803.684102600713</v>
      </c>
      <c r="P2872" t="s">
        <v>4749</v>
      </c>
      <c r="Q2872" t="str">
        <f>SUBSTITUTE(Table3[[#This Row],[Column1]],"'","")</f>
        <v>RXN-PGPP_mm_FWD-YHR100C</v>
      </c>
    </row>
    <row r="2873" spans="6:17" hidden="1" x14ac:dyDescent="0.2">
      <c r="F2873" t="s">
        <v>8624</v>
      </c>
      <c r="G2873">
        <f>_xlfn.XLOOKUP(SUBSTITUTE(Table6[[#This Row],[rxn]],"'",""),Table1[rxnid2],Table1[kapp (1/h)],MEDIAN(Table1[kapp (1/h)]))</f>
        <v>24803.684102600713</v>
      </c>
      <c r="P2873" t="s">
        <v>4750</v>
      </c>
      <c r="Q2873" t="str">
        <f>SUBSTITUTE(Table3[[#This Row],[Column1]],"'","")</f>
        <v>RXN-CLPNS_mm_FWD-YDL142C</v>
      </c>
    </row>
    <row r="2874" spans="6:17" hidden="1" x14ac:dyDescent="0.2">
      <c r="F2874" t="s">
        <v>8625</v>
      </c>
      <c r="G2874">
        <f>_xlfn.XLOOKUP(SUBSTITUTE(Table6[[#This Row],[rxn]],"'",""),Table1[rxnid2],Table1[kapp (1/h)],MEDIAN(Table1[kapp (1/h)]))</f>
        <v>24803.684102600713</v>
      </c>
      <c r="P2874" t="s">
        <v>4751</v>
      </c>
      <c r="Q2874" t="str">
        <f>SUBSTITUTE(Table3[[#This Row],[Column1]],"'","")</f>
        <v>RXN-1MLCLAT_mm_FWD-YPR140W</v>
      </c>
    </row>
    <row r="2875" spans="6:17" hidden="1" x14ac:dyDescent="0.2">
      <c r="F2875" t="s">
        <v>8626</v>
      </c>
      <c r="G2875">
        <f>_xlfn.XLOOKUP(SUBSTITUTE(Table6[[#This Row],[rxn]],"'",""),Table1[rxnid2],Table1[kapp (1/h)],MEDIAN(Table1[kapp (1/h)]))</f>
        <v>24803.684102600713</v>
      </c>
      <c r="P2875" t="s">
        <v>4752</v>
      </c>
      <c r="Q2875" t="str">
        <f>SUBSTITUTE(Table3[[#This Row],[Column1]],"'","")</f>
        <v>RXN-1MLCLAT_mm_REV-YPR140W</v>
      </c>
    </row>
    <row r="2876" spans="6:17" hidden="1" x14ac:dyDescent="0.2">
      <c r="F2876" t="s">
        <v>8627</v>
      </c>
      <c r="G2876">
        <f>_xlfn.XLOOKUP(SUBSTITUTE(Table6[[#This Row],[rxn]],"'",""),Table1[rxnid2],Table1[kapp (1/h)],MEDIAN(Table1[kapp (1/h)]))</f>
        <v>24803.684102600713</v>
      </c>
      <c r="P2876" t="s">
        <v>4753</v>
      </c>
      <c r="Q2876" t="str">
        <f>SUBSTITUTE(Table3[[#This Row],[Column1]],"'","")</f>
        <v>RXN-3MLCLAT_mm_FWD-YPR140W</v>
      </c>
    </row>
    <row r="2877" spans="6:17" hidden="1" x14ac:dyDescent="0.2">
      <c r="F2877" t="s">
        <v>8628</v>
      </c>
      <c r="G2877">
        <f>_xlfn.XLOOKUP(SUBSTITUTE(Table6[[#This Row],[rxn]],"'",""),Table1[rxnid2],Table1[kapp (1/h)],MEDIAN(Table1[kapp (1/h)]))</f>
        <v>24803.684102600713</v>
      </c>
      <c r="P2877" t="s">
        <v>4754</v>
      </c>
      <c r="Q2877" t="str">
        <f>SUBSTITUTE(Table3[[#This Row],[Column1]],"'","")</f>
        <v>RXN-3MLCLAT_mm_REV-YPR140W</v>
      </c>
    </row>
    <row r="2878" spans="6:17" hidden="1" x14ac:dyDescent="0.2">
      <c r="F2878" t="s">
        <v>8629</v>
      </c>
      <c r="G2878">
        <f>_xlfn.XLOOKUP(SUBSTITUTE(Table6[[#This Row],[rxn]],"'",""),Table1[rxnid2],Table1[kapp (1/h)],MEDIAN(Table1[kapp (1/h)]))</f>
        <v>24803.684102600713</v>
      </c>
      <c r="P2878" t="s">
        <v>4755</v>
      </c>
      <c r="Q2878" t="str">
        <f>SUBSTITUTE(Table3[[#This Row],[Column1]],"'","")</f>
        <v>RXN-PAP_rm_FWD-YMR165C</v>
      </c>
    </row>
    <row r="2879" spans="6:17" hidden="1" x14ac:dyDescent="0.2">
      <c r="F2879" t="s">
        <v>8630</v>
      </c>
      <c r="G2879">
        <f>_xlfn.XLOOKUP(SUBSTITUTE(Table6[[#This Row],[rxn]],"'",""),Table1[rxnid2],Table1[kapp (1/h)],MEDIAN(Table1[kapp (1/h)]))</f>
        <v>24803.684102600713</v>
      </c>
      <c r="P2879" t="s">
        <v>4756</v>
      </c>
      <c r="Q2879" t="str">
        <f>SUBSTITUTE(Table3[[#This Row],[Column1]],"'","")</f>
        <v>RXN-PAP_vm_FWD-YDR284C</v>
      </c>
    </row>
    <row r="2880" spans="6:17" hidden="1" x14ac:dyDescent="0.2">
      <c r="F2880" t="s">
        <v>8631</v>
      </c>
      <c r="G2880">
        <f>_xlfn.XLOOKUP(SUBSTITUTE(Table6[[#This Row],[rxn]],"'",""),Table1[rxnid2],Table1[kapp (1/h)],MEDIAN(Table1[kapp (1/h)]))</f>
        <v>24803.684102600713</v>
      </c>
      <c r="P2880" t="s">
        <v>4757</v>
      </c>
      <c r="Q2880" t="str">
        <f>SUBSTITUTE(Table3[[#This Row],[Column1]],"'","")</f>
        <v>RXN-PAP_gm_FWD-YDR503C</v>
      </c>
    </row>
    <row r="2881" spans="6:17" hidden="1" x14ac:dyDescent="0.2">
      <c r="F2881" t="s">
        <v>8632</v>
      </c>
      <c r="G2881">
        <f>_xlfn.XLOOKUP(SUBSTITUTE(Table6[[#This Row],[rxn]],"'",""),Table1[rxnid2],Table1[kapp (1/h)],MEDIAN(Table1[kapp (1/h)]))</f>
        <v>24803.684102600713</v>
      </c>
      <c r="P2881" t="s">
        <v>4758</v>
      </c>
      <c r="Q2881" t="str">
        <f>SUBSTITUTE(Table3[[#This Row],[Column1]],"'","")</f>
        <v>RXN-TAGL_l_FWD-YOR081C</v>
      </c>
    </row>
    <row r="2882" spans="6:17" hidden="1" x14ac:dyDescent="0.2">
      <c r="F2882" t="s">
        <v>8633</v>
      </c>
      <c r="G2882">
        <f>_xlfn.XLOOKUP(SUBSTITUTE(Table6[[#This Row],[rxn]],"'",""),Table1[rxnid2],Table1[kapp (1/h)],MEDIAN(Table1[kapp (1/h)]))</f>
        <v>24803.684102600713</v>
      </c>
      <c r="P2882" t="s">
        <v>4759</v>
      </c>
      <c r="Q2882" t="str">
        <f>SUBSTITUTE(Table3[[#This Row],[Column1]],"'","")</f>
        <v>RXN-TAGL_l_FWD-YBR204C</v>
      </c>
    </row>
    <row r="2883" spans="6:17" hidden="1" x14ac:dyDescent="0.2">
      <c r="F2883" t="s">
        <v>8634</v>
      </c>
      <c r="G2883">
        <f>_xlfn.XLOOKUP(SUBSTITUTE(Table6[[#This Row],[rxn]],"'",""),Table1[rxnid2],Table1[kapp (1/h)],MEDIAN(Table1[kapp (1/h)]))</f>
        <v>24803.684102600713</v>
      </c>
      <c r="P2883" t="s">
        <v>4760</v>
      </c>
      <c r="Q2883" t="str">
        <f>SUBSTITUTE(Table3[[#This Row],[Column1]],"'","")</f>
        <v>RXN-TAGL_l_FWD-YKR089C</v>
      </c>
    </row>
    <row r="2884" spans="6:17" hidden="1" x14ac:dyDescent="0.2">
      <c r="F2884" t="s">
        <v>8635</v>
      </c>
      <c r="G2884">
        <f>_xlfn.XLOOKUP(SUBSTITUTE(Table6[[#This Row],[rxn]],"'",""),Table1[rxnid2],Table1[kapp (1/h)],MEDIAN(Table1[kapp (1/h)]))</f>
        <v>24803.684102600713</v>
      </c>
      <c r="P2884" t="s">
        <v>4761</v>
      </c>
      <c r="Q2884" t="str">
        <f>SUBSTITUTE(Table3[[#This Row],[Column1]],"'","")</f>
        <v>RXN-TAGL_l_FWD-YCR068W</v>
      </c>
    </row>
    <row r="2885" spans="6:17" hidden="1" x14ac:dyDescent="0.2">
      <c r="F2885" t="s">
        <v>8636</v>
      </c>
      <c r="G2885">
        <f>_xlfn.XLOOKUP(SUBSTITUTE(Table6[[#This Row],[rxn]],"'",""),Table1[rxnid2],Table1[kapp (1/h)],MEDIAN(Table1[kapp (1/h)]))</f>
        <v>24803.684102600713</v>
      </c>
      <c r="P2885" t="s">
        <v>4762</v>
      </c>
      <c r="Q2885" t="str">
        <f>SUBSTITUTE(Table3[[#This Row],[Column1]],"'","")</f>
        <v>RXN-TAGL_l_FWD-YMR313C</v>
      </c>
    </row>
    <row r="2886" spans="6:17" hidden="1" x14ac:dyDescent="0.2">
      <c r="F2886" t="s">
        <v>8637</v>
      </c>
      <c r="G2886">
        <f>_xlfn.XLOOKUP(SUBSTITUTE(Table6[[#This Row],[rxn]],"'",""),Table1[rxnid2],Table1[kapp (1/h)],MEDIAN(Table1[kapp (1/h)]))</f>
        <v>24803.684102600713</v>
      </c>
      <c r="P2886" t="s">
        <v>4763</v>
      </c>
      <c r="Q2886" t="str">
        <f>SUBSTITUTE(Table3[[#This Row],[Column1]],"'","")</f>
        <v>RXN-DAGL_l_FWD-YMR313C</v>
      </c>
    </row>
    <row r="2887" spans="6:17" hidden="1" x14ac:dyDescent="0.2">
      <c r="F2887" t="s">
        <v>8638</v>
      </c>
      <c r="G2887">
        <f>_xlfn.XLOOKUP(SUBSTITUTE(Table6[[#This Row],[rxn]],"'",""),Table1[rxnid2],Table1[kapp (1/h)],MEDIAN(Table1[kapp (1/h)]))</f>
        <v>24803.684102600713</v>
      </c>
      <c r="P2887" t="s">
        <v>4764</v>
      </c>
      <c r="Q2887" t="str">
        <f>SUBSTITUTE(Table3[[#This Row],[Column1]],"'","")</f>
        <v>RXN-DAGL_m_FWD-YDR058C</v>
      </c>
    </row>
    <row r="2888" spans="6:17" hidden="1" x14ac:dyDescent="0.2">
      <c r="F2888" t="s">
        <v>8639</v>
      </c>
      <c r="G2888">
        <f>_xlfn.XLOOKUP(SUBSTITUTE(Table6[[#This Row],[rxn]],"'",""),Table1[rxnid2],Table1[kapp (1/h)],MEDIAN(Table1[kapp (1/h)]))</f>
        <v>24803.684102600713</v>
      </c>
      <c r="P2888" t="s">
        <v>4765</v>
      </c>
      <c r="Q2888" t="str">
        <f>SUBSTITUTE(Table3[[#This Row],[Column1]],"'","")</f>
        <v>RXN-MAGL_l_FWD-YKL094W</v>
      </c>
    </row>
    <row r="2889" spans="6:17" hidden="1" x14ac:dyDescent="0.2">
      <c r="F2889" t="s">
        <v>8640</v>
      </c>
      <c r="G2889">
        <f>_xlfn.XLOOKUP(SUBSTITUTE(Table6[[#This Row],[rxn]],"'",""),Table1[rxnid2],Table1[kapp (1/h)],MEDIAN(Table1[kapp (1/h)]))</f>
        <v>24803.684102600713</v>
      </c>
      <c r="P2889" t="s">
        <v>4766</v>
      </c>
      <c r="Q2889" t="str">
        <f>SUBSTITUTE(Table3[[#This Row],[Column1]],"'","")</f>
        <v>RXN-DAGK_rm_FWD-YOR311C</v>
      </c>
    </row>
    <row r="2890" spans="6:17" hidden="1" x14ac:dyDescent="0.2">
      <c r="F2890" t="s">
        <v>8641</v>
      </c>
      <c r="G2890">
        <f>_xlfn.XLOOKUP(SUBSTITUTE(Table6[[#This Row],[rxn]],"'",""),Table1[rxnid2],Table1[kapp (1/h)],MEDIAN(Table1[kapp (1/h)]))</f>
        <v>24803.684102600713</v>
      </c>
      <c r="P2890" t="s">
        <v>4767</v>
      </c>
      <c r="Q2890" t="str">
        <f>SUBSTITUTE(Table3[[#This Row],[Column1]],"'","")</f>
        <v>RXN-PAK_gm_FWD-UNKNOWN</v>
      </c>
    </row>
    <row r="2891" spans="6:17" hidden="1" x14ac:dyDescent="0.2">
      <c r="F2891" t="s">
        <v>8642</v>
      </c>
      <c r="G2891">
        <f>_xlfn.XLOOKUP(SUBSTITUTE(Table6[[#This Row],[rxn]],"'",""),Table1[rxnid2],Table1[kapp (1/h)],MEDIAN(Table1[kapp (1/h)]))</f>
        <v>24803.684102600713</v>
      </c>
      <c r="P2891" t="s">
        <v>4768</v>
      </c>
      <c r="Q2891" t="str">
        <f>SUBSTITUTE(Table3[[#This Row],[Column1]],"'","")</f>
        <v>RXN-PAK_vm_FWD-UNKNOWN</v>
      </c>
    </row>
    <row r="2892" spans="6:17" hidden="1" x14ac:dyDescent="0.2">
      <c r="F2892" t="s">
        <v>8643</v>
      </c>
      <c r="G2892">
        <f>_xlfn.XLOOKUP(SUBSTITUTE(Table6[[#This Row],[rxn]],"'",""),Table1[rxnid2],Table1[kapp (1/h)],MEDIAN(Table1[kapp (1/h)]))</f>
        <v>24803.684102600713</v>
      </c>
      <c r="P2892" t="s">
        <v>4769</v>
      </c>
      <c r="Q2892" t="str">
        <f>SUBSTITUTE(Table3[[#This Row],[Column1]],"'","")</f>
        <v>RXN-DGPP_vm_FWD-YDR284C</v>
      </c>
    </row>
    <row r="2893" spans="6:17" hidden="1" x14ac:dyDescent="0.2">
      <c r="F2893" t="s">
        <v>8644</v>
      </c>
      <c r="G2893">
        <f>_xlfn.XLOOKUP(SUBSTITUTE(Table6[[#This Row],[rxn]],"'",""),Table1[rxnid2],Table1[kapp (1/h)],MEDIAN(Table1[kapp (1/h)]))</f>
        <v>24803.684102600713</v>
      </c>
      <c r="P2893" t="s">
        <v>4770</v>
      </c>
      <c r="Q2893" t="str">
        <f>SUBSTITUTE(Table3[[#This Row],[Column1]],"'","")</f>
        <v>RXN-DGPP_gm_FWD-YDR503C</v>
      </c>
    </row>
    <row r="2894" spans="6:17" hidden="1" x14ac:dyDescent="0.2">
      <c r="F2894" t="s">
        <v>8645</v>
      </c>
      <c r="G2894">
        <f>_xlfn.XLOOKUP(SUBSTITUTE(Table6[[#This Row],[rxn]],"'",""),Table1[rxnid2],Table1[kapp (1/h)],MEDIAN(Table1[kapp (1/h)]))</f>
        <v>24803.684102600713</v>
      </c>
      <c r="P2894" t="s">
        <v>4771</v>
      </c>
      <c r="Q2894" t="str">
        <f>SUBSTITUTE(Table3[[#This Row],[Column1]],"'","")</f>
        <v>RXN-LPAP_vm_FWD-YDR284C</v>
      </c>
    </row>
    <row r="2895" spans="6:17" hidden="1" x14ac:dyDescent="0.2">
      <c r="F2895" t="s">
        <v>8646</v>
      </c>
      <c r="G2895">
        <f>_xlfn.XLOOKUP(SUBSTITUTE(Table6[[#This Row],[rxn]],"'",""),Table1[rxnid2],Table1[kapp (1/h)],MEDIAN(Table1[kapp (1/h)]))</f>
        <v>24803.684102600713</v>
      </c>
      <c r="P2895" t="s">
        <v>4772</v>
      </c>
      <c r="Q2895" t="str">
        <f>SUBSTITUTE(Table3[[#This Row],[Column1]],"'","")</f>
        <v>RXN-LPAP_c_FWD-YER037W</v>
      </c>
    </row>
    <row r="2896" spans="6:17" hidden="1" x14ac:dyDescent="0.2">
      <c r="F2896" t="s">
        <v>8647</v>
      </c>
      <c r="G2896">
        <f>_xlfn.XLOOKUP(SUBSTITUTE(Table6[[#This Row],[rxn]],"'",""),Table1[rxnid2],Table1[kapp (1/h)],MEDIAN(Table1[kapp (1/h)]))</f>
        <v>24803.684102600713</v>
      </c>
      <c r="P2896" t="s">
        <v>4773</v>
      </c>
      <c r="Q2896" t="str">
        <f>SUBSTITUTE(Table3[[#This Row],[Column1]],"'","")</f>
        <v>RXN-LPAP_gm_FWD-YDR503C</v>
      </c>
    </row>
    <row r="2897" spans="6:17" hidden="1" x14ac:dyDescent="0.2">
      <c r="F2897" t="s">
        <v>8648</v>
      </c>
      <c r="G2897">
        <f>_xlfn.XLOOKUP(SUBSTITUTE(Table6[[#This Row],[rxn]],"'",""),Table1[rxnid2],Table1[kapp (1/h)],MEDIAN(Table1[kapp (1/h)]))</f>
        <v>24803.684102600713</v>
      </c>
      <c r="P2897" t="s">
        <v>4774</v>
      </c>
      <c r="Q2897" t="str">
        <f>SUBSTITUTE(Table3[[#This Row],[Column1]],"'","")</f>
        <v>RXN-PDAGATpe_rm_FWD-YNR008W</v>
      </c>
    </row>
    <row r="2898" spans="6:17" hidden="1" x14ac:dyDescent="0.2">
      <c r="F2898" t="s">
        <v>8649</v>
      </c>
      <c r="G2898">
        <f>_xlfn.XLOOKUP(SUBSTITUTE(Table6[[#This Row],[rxn]],"'",""),Table1[rxnid2],Table1[kapp (1/h)],MEDIAN(Table1[kapp (1/h)]))</f>
        <v>24803.684102600713</v>
      </c>
      <c r="P2898" t="s">
        <v>4775</v>
      </c>
      <c r="Q2898" t="str">
        <f>SUBSTITUTE(Table3[[#This Row],[Column1]],"'","")</f>
        <v>RXN-PDAGATpe_rm_REV-YNR008W</v>
      </c>
    </row>
    <row r="2899" spans="6:17" hidden="1" x14ac:dyDescent="0.2">
      <c r="F2899" t="s">
        <v>8650</v>
      </c>
      <c r="G2899">
        <f>_xlfn.XLOOKUP(SUBSTITUTE(Table6[[#This Row],[rxn]],"'",""),Table1[rxnid2],Table1[kapp (1/h)],MEDIAN(Table1[kapp (1/h)]))</f>
        <v>24803.684102600713</v>
      </c>
      <c r="P2899" t="s">
        <v>4776</v>
      </c>
      <c r="Q2899" t="str">
        <f>SUBSTITUTE(Table3[[#This Row],[Column1]],"'","")</f>
        <v>RXN-PDAGATpc_rm_FWD-YNR008W</v>
      </c>
    </row>
    <row r="2900" spans="6:17" hidden="1" x14ac:dyDescent="0.2">
      <c r="F2900" t="s">
        <v>8651</v>
      </c>
      <c r="G2900">
        <f>_xlfn.XLOOKUP(SUBSTITUTE(Table6[[#This Row],[rxn]],"'",""),Table1[rxnid2],Table1[kapp (1/h)],MEDIAN(Table1[kapp (1/h)]))</f>
        <v>24803.684102600713</v>
      </c>
      <c r="P2900" t="s">
        <v>4777</v>
      </c>
      <c r="Q2900" t="str">
        <f>SUBSTITUTE(Table3[[#This Row],[Column1]],"'","")</f>
        <v>RXN-PDAGATpc_rm_REV-YNR008W</v>
      </c>
    </row>
    <row r="2901" spans="6:17" hidden="1" x14ac:dyDescent="0.2">
      <c r="F2901" t="s">
        <v>8652</v>
      </c>
      <c r="G2901">
        <f>_xlfn.XLOOKUP(SUBSTITUTE(Table6[[#This Row],[rxn]],"'",""),Table1[rxnid2],Table1[kapp (1/h)],MEDIAN(Table1[kapp (1/h)]))</f>
        <v>24803.684102600713</v>
      </c>
      <c r="P2901" t="s">
        <v>4778</v>
      </c>
      <c r="Q2901" t="str">
        <f>SUBSTITUTE(Table3[[#This Row],[Column1]],"'","")</f>
        <v>RXN-PSD_mm_FWD-YNL169C</v>
      </c>
    </row>
    <row r="2902" spans="6:17" hidden="1" x14ac:dyDescent="0.2">
      <c r="F2902" t="s">
        <v>8653</v>
      </c>
      <c r="G2902">
        <f>_xlfn.XLOOKUP(SUBSTITUTE(Table6[[#This Row],[rxn]],"'",""),Table1[rxnid2],Table1[kapp (1/h)],MEDIAN(Table1[kapp (1/h)]))</f>
        <v>24803.684102600713</v>
      </c>
      <c r="P2902" t="s">
        <v>4779</v>
      </c>
      <c r="Q2902" t="str">
        <f>SUBSTITUTE(Table3[[#This Row],[Column1]],"'","")</f>
        <v>RXN-PSD_gm_FWD-YGR170W</v>
      </c>
    </row>
    <row r="2903" spans="6:17" hidden="1" x14ac:dyDescent="0.2">
      <c r="F2903" t="s">
        <v>8654</v>
      </c>
      <c r="G2903">
        <f>_xlfn.XLOOKUP(SUBSTITUTE(Table6[[#This Row],[rxn]],"'",""),Table1[rxnid2],Table1[kapp (1/h)],MEDIAN(Table1[kapp (1/h)]))</f>
        <v>24803.684102600713</v>
      </c>
      <c r="P2903" t="s">
        <v>4780</v>
      </c>
      <c r="Q2903" t="str">
        <f>SUBSTITUTE(Table3[[#This Row],[Column1]],"'","")</f>
        <v>RXN-PSD_vm_FWD-YGR170W</v>
      </c>
    </row>
    <row r="2904" spans="6:17" hidden="1" x14ac:dyDescent="0.2">
      <c r="F2904" t="s">
        <v>8655</v>
      </c>
      <c r="G2904">
        <f>_xlfn.XLOOKUP(SUBSTITUTE(Table6[[#This Row],[rxn]],"'",""),Table1[rxnid2],Table1[kapp (1/h)],MEDIAN(Table1[kapp (1/h)]))</f>
        <v>24803.684102600713</v>
      </c>
      <c r="P2904" t="s">
        <v>4781</v>
      </c>
      <c r="Q2904" t="str">
        <f>SUBSTITUTE(Table3[[#This Row],[Column1]],"'","")</f>
        <v>RXN-PEMT_rm_FWD-YGR157W</v>
      </c>
    </row>
    <row r="2905" spans="6:17" hidden="1" x14ac:dyDescent="0.2">
      <c r="F2905" t="s">
        <v>8656</v>
      </c>
      <c r="G2905">
        <f>_xlfn.XLOOKUP(SUBSTITUTE(Table6[[#This Row],[rxn]],"'",""),Table1[rxnid2],Table1[kapp (1/h)],MEDIAN(Table1[kapp (1/h)]))</f>
        <v>24803.684102600713</v>
      </c>
      <c r="P2905" t="s">
        <v>4782</v>
      </c>
      <c r="Q2905" t="str">
        <f>SUBSTITUTE(Table3[[#This Row],[Column1]],"'","")</f>
        <v>RXN-PMEMT_rm_FWD-YJR073C</v>
      </c>
    </row>
    <row r="2906" spans="6:17" hidden="1" x14ac:dyDescent="0.2">
      <c r="F2906" t="s">
        <v>8657</v>
      </c>
      <c r="G2906">
        <f>_xlfn.XLOOKUP(SUBSTITUTE(Table6[[#This Row],[rxn]],"'",""),Table1[rxnid2],Table1[kapp (1/h)],MEDIAN(Table1[kapp (1/h)]))</f>
        <v>24803.684102600713</v>
      </c>
      <c r="P2906" t="s">
        <v>4783</v>
      </c>
      <c r="Q2906" t="str">
        <f>SUBSTITUTE(Table3[[#This Row],[Column1]],"'","")</f>
        <v>RXN-PDMEMT_rm_FWD-YJR073C</v>
      </c>
    </row>
    <row r="2907" spans="6:17" hidden="1" x14ac:dyDescent="0.2">
      <c r="F2907" t="s">
        <v>8658</v>
      </c>
      <c r="G2907">
        <f>_xlfn.XLOOKUP(SUBSTITUTE(Table6[[#This Row],[rxn]],"'",""),Table1[rxnid2],Table1[kapp (1/h)],MEDIAN(Table1[kapp (1/h)]))</f>
        <v>24803.684102600713</v>
      </c>
      <c r="P2907" t="s">
        <v>4784</v>
      </c>
      <c r="Q2907" t="str">
        <f>SUBSTITUTE(Table3[[#This Row],[Column1]],"'","")</f>
        <v>RXN-LPCAT_mm_FWD-UNKNOWN</v>
      </c>
    </row>
    <row r="2908" spans="6:17" hidden="1" x14ac:dyDescent="0.2">
      <c r="F2908" t="s">
        <v>8659</v>
      </c>
      <c r="G2908">
        <f>_xlfn.XLOOKUP(SUBSTITUTE(Table6[[#This Row],[rxn]],"'",""),Table1[rxnid2],Table1[kapp (1/h)],MEDIAN(Table1[kapp (1/h)]))</f>
        <v>24803.684102600713</v>
      </c>
      <c r="P2908" t="s">
        <v>4785</v>
      </c>
      <c r="Q2908" t="str">
        <f>SUBSTITUTE(Table3[[#This Row],[Column1]],"'","")</f>
        <v>RXN-LPEAT_l_FWD-YMR313C</v>
      </c>
    </row>
    <row r="2909" spans="6:17" hidden="1" x14ac:dyDescent="0.2">
      <c r="F2909" t="s">
        <v>8660</v>
      </c>
      <c r="G2909">
        <f>_xlfn.XLOOKUP(SUBSTITUTE(Table6[[#This Row],[rxn]],"'",""),Table1[rxnid2],Table1[kapp (1/h)],MEDIAN(Table1[kapp (1/h)]))</f>
        <v>24803.684102600713</v>
      </c>
      <c r="P2909" t="s">
        <v>4786</v>
      </c>
      <c r="Q2909" t="str">
        <f>SUBSTITUTE(Table3[[#This Row],[Column1]],"'","")</f>
        <v>RXN-PLAA2pc_l_FWD-YKR089C</v>
      </c>
    </row>
    <row r="2910" spans="6:17" hidden="1" x14ac:dyDescent="0.2">
      <c r="F2910" t="s">
        <v>8661</v>
      </c>
      <c r="G2910">
        <f>_xlfn.XLOOKUP(SUBSTITUTE(Table6[[#This Row],[rxn]],"'",""),Table1[rxnid2],Table1[kapp (1/h)],MEDIAN(Table1[kapp (1/h)]))</f>
        <v>24803.684102600713</v>
      </c>
      <c r="P2910" t="s">
        <v>4787</v>
      </c>
      <c r="Q2910" t="str">
        <f>SUBSTITUTE(Table3[[#This Row],[Column1]],"'","")</f>
        <v>RXN-PLAA2pe_l_FWD-YKR089C</v>
      </c>
    </row>
    <row r="2911" spans="6:17" hidden="1" x14ac:dyDescent="0.2">
      <c r="F2911" t="s">
        <v>8662</v>
      </c>
      <c r="G2911">
        <f>_xlfn.XLOOKUP(SUBSTITUTE(Table6[[#This Row],[rxn]],"'",""),Table1[rxnid2],Table1[kapp (1/h)],MEDIAN(Table1[kapp (1/h)]))</f>
        <v>24803.684102600713</v>
      </c>
      <c r="P2911" t="s">
        <v>4788</v>
      </c>
      <c r="Q2911" t="str">
        <f>SUBSTITUTE(Table3[[#This Row],[Column1]],"'","")</f>
        <v>RXN-PLAclpn1_mm_FWD-YGR110W</v>
      </c>
    </row>
    <row r="2912" spans="6:17" hidden="1" x14ac:dyDescent="0.2">
      <c r="F2912" t="s">
        <v>8663</v>
      </c>
      <c r="G2912">
        <f>_xlfn.XLOOKUP(SUBSTITUTE(Table6[[#This Row],[rxn]],"'",""),Table1[rxnid2],Table1[kapp (1/h)],MEDIAN(Table1[kapp (1/h)]))</f>
        <v>24803.684102600713</v>
      </c>
      <c r="P2912" t="s">
        <v>4789</v>
      </c>
      <c r="Q2912" t="str">
        <f>SUBSTITUTE(Table3[[#This Row],[Column1]],"'","")</f>
        <v>RXN-PLAclpn3_mm_FWD-YGR110W</v>
      </c>
    </row>
    <row r="2913" spans="6:17" hidden="1" x14ac:dyDescent="0.2">
      <c r="F2913" t="s">
        <v>8664</v>
      </c>
      <c r="G2913">
        <f>_xlfn.XLOOKUP(SUBSTITUTE(Table6[[#This Row],[rxn]],"'",""),Table1[rxnid2],Table1[kapp (1/h)],MEDIAN(Table1[kapp (1/h)]))</f>
        <v>24803.684102600713</v>
      </c>
      <c r="P2913" t="s">
        <v>4790</v>
      </c>
      <c r="Q2913" t="str">
        <f>SUBSTITUTE(Table3[[#This Row],[Column1]],"'","")</f>
        <v>RXN-PLABlpc_en_FWD-YMR008C</v>
      </c>
    </row>
    <row r="2914" spans="6:17" hidden="1" x14ac:dyDescent="0.2">
      <c r="F2914" t="s">
        <v>8665</v>
      </c>
      <c r="G2914">
        <f>_xlfn.XLOOKUP(SUBSTITUTE(Table6[[#This Row],[rxn]],"'",""),Table1[rxnid2],Table1[kapp (1/h)],MEDIAN(Table1[kapp (1/h)]))</f>
        <v>24803.684102600713</v>
      </c>
      <c r="P2914" t="s">
        <v>4791</v>
      </c>
      <c r="Q2914" t="str">
        <f>SUBSTITUTE(Table3[[#This Row],[Column1]],"'","")</f>
        <v>RXN-PLABlpc_rm_FWD-YML059C</v>
      </c>
    </row>
    <row r="2915" spans="6:17" hidden="1" x14ac:dyDescent="0.2">
      <c r="F2915" t="s">
        <v>8666</v>
      </c>
      <c r="G2915">
        <f>_xlfn.XLOOKUP(SUBSTITUTE(Table6[[#This Row],[rxn]],"'",""),Table1[rxnid2],Table1[kapp (1/h)],MEDIAN(Table1[kapp (1/h)]))</f>
        <v>24803.684102600713</v>
      </c>
      <c r="P2915" t="s">
        <v>4792</v>
      </c>
      <c r="Q2915" t="str">
        <f>SUBSTITUTE(Table3[[#This Row],[Column1]],"'","")</f>
        <v>RXN-PLABlpe_en_FWD-YMR008C</v>
      </c>
    </row>
    <row r="2916" spans="6:17" hidden="1" x14ac:dyDescent="0.2">
      <c r="F2916" t="s">
        <v>8667</v>
      </c>
      <c r="G2916">
        <f>_xlfn.XLOOKUP(SUBSTITUTE(Table6[[#This Row],[rxn]],"'",""),Table1[rxnid2],Table1[kapp (1/h)],MEDIAN(Table1[kapp (1/h)]))</f>
        <v>24803.684102600713</v>
      </c>
      <c r="P2916" t="s">
        <v>4793</v>
      </c>
      <c r="Q2916" t="str">
        <f>SUBSTITUTE(Table3[[#This Row],[Column1]],"'","")</f>
        <v>RXN-PLABlpe_en_FWD-YMR006C</v>
      </c>
    </row>
    <row r="2917" spans="6:17" hidden="1" x14ac:dyDescent="0.2">
      <c r="F2917" t="s">
        <v>8668</v>
      </c>
      <c r="G2917">
        <f>_xlfn.XLOOKUP(SUBSTITUTE(Table6[[#This Row],[rxn]],"'",""),Table1[rxnid2],Table1[kapp (1/h)],MEDIAN(Table1[kapp (1/h)]))</f>
        <v>24803.684102600713</v>
      </c>
      <c r="P2917" t="s">
        <v>4794</v>
      </c>
      <c r="Q2917" t="str">
        <f>SUBSTITUTE(Table3[[#This Row],[Column1]],"'","")</f>
        <v>RXN-PLABlpi_en_FWD-YOL011W</v>
      </c>
    </row>
    <row r="2918" spans="6:17" hidden="1" x14ac:dyDescent="0.2">
      <c r="F2918" t="s">
        <v>8669</v>
      </c>
      <c r="G2918">
        <f>_xlfn.XLOOKUP(SUBSTITUTE(Table6[[#This Row],[rxn]],"'",""),Table1[rxnid2],Table1[kapp (1/h)],MEDIAN(Table1[kapp (1/h)]))</f>
        <v>24803.684102600713</v>
      </c>
      <c r="P2918" t="s">
        <v>4795</v>
      </c>
      <c r="Q2918" t="str">
        <f>SUBSTITUTE(Table3[[#This Row],[Column1]],"'","")</f>
        <v>RXN-PLABlps_en_FWD-YOL011W</v>
      </c>
    </row>
    <row r="2919" spans="6:17" hidden="1" x14ac:dyDescent="0.2">
      <c r="F2919" t="s">
        <v>8670</v>
      </c>
      <c r="G2919">
        <f>_xlfn.XLOOKUP(SUBSTITUTE(Table6[[#This Row],[rxn]],"'",""),Table1[rxnid2],Table1[kapp (1/h)],MEDIAN(Table1[kapp (1/h)]))</f>
        <v>24803.684102600713</v>
      </c>
      <c r="P2919" t="s">
        <v>4796</v>
      </c>
      <c r="Q2919" t="str">
        <f>SUBSTITUTE(Table3[[#This Row],[Column1]],"'","")</f>
        <v>RXN-PLABlps_en_FWD-YMR006C</v>
      </c>
    </row>
    <row r="2920" spans="6:17" hidden="1" x14ac:dyDescent="0.2">
      <c r="F2920" t="s">
        <v>8671</v>
      </c>
      <c r="G2920">
        <f>_xlfn.XLOOKUP(SUBSTITUTE(Table6[[#This Row],[rxn]],"'",""),Table1[rxnid2],Table1[kapp (1/h)],MEDIAN(Table1[kapp (1/h)]))</f>
        <v>24803.684102600713</v>
      </c>
      <c r="P2920" t="s">
        <v>4797</v>
      </c>
      <c r="Q2920" t="str">
        <f>SUBSTITUTE(Table3[[#This Row],[Column1]],"'","")</f>
        <v>RXN-PLABpc_en_FWD-YMR008C</v>
      </c>
    </row>
    <row r="2921" spans="6:17" hidden="1" x14ac:dyDescent="0.2">
      <c r="F2921" t="s">
        <v>8672</v>
      </c>
      <c r="G2921">
        <f>_xlfn.XLOOKUP(SUBSTITUTE(Table6[[#This Row],[rxn]],"'",""),Table1[rxnid2],Table1[kapp (1/h)],MEDIAN(Table1[kapp (1/h)]))</f>
        <v>24803.684102600713</v>
      </c>
      <c r="P2921" t="s">
        <v>4798</v>
      </c>
      <c r="Q2921" t="str">
        <f>SUBSTITUTE(Table3[[#This Row],[Column1]],"'","")</f>
        <v>RXN-PLABpc_rm_FWD-YML059C</v>
      </c>
    </row>
    <row r="2922" spans="6:17" hidden="1" x14ac:dyDescent="0.2">
      <c r="F2922" t="s">
        <v>8673</v>
      </c>
      <c r="G2922">
        <f>_xlfn.XLOOKUP(SUBSTITUTE(Table6[[#This Row],[rxn]],"'",""),Table1[rxnid2],Table1[kapp (1/h)],MEDIAN(Table1[kapp (1/h)]))</f>
        <v>24803.684102600713</v>
      </c>
      <c r="P2922" t="s">
        <v>4799</v>
      </c>
      <c r="Q2922" t="str">
        <f>SUBSTITUTE(Table3[[#This Row],[Column1]],"'","")</f>
        <v>RXN-PLABpe_en_FWD-YMR008C</v>
      </c>
    </row>
    <row r="2923" spans="6:17" hidden="1" x14ac:dyDescent="0.2">
      <c r="F2923" t="s">
        <v>8674</v>
      </c>
      <c r="G2923">
        <f>_xlfn.XLOOKUP(SUBSTITUTE(Table6[[#This Row],[rxn]],"'",""),Table1[rxnid2],Table1[kapp (1/h)],MEDIAN(Table1[kapp (1/h)]))</f>
        <v>24803.684102600713</v>
      </c>
      <c r="P2923" t="s">
        <v>4800</v>
      </c>
      <c r="Q2923" t="str">
        <f>SUBSTITUTE(Table3[[#This Row],[Column1]],"'","")</f>
        <v>RXN-PLABpe_en_FWD-YMR006C</v>
      </c>
    </row>
    <row r="2924" spans="6:17" hidden="1" x14ac:dyDescent="0.2">
      <c r="F2924" t="s">
        <v>8675</v>
      </c>
      <c r="G2924">
        <f>_xlfn.XLOOKUP(SUBSTITUTE(Table6[[#This Row],[rxn]],"'",""),Table1[rxnid2],Table1[kapp (1/h)],MEDIAN(Table1[kapp (1/h)]))</f>
        <v>24803.684102600713</v>
      </c>
      <c r="P2924" t="s">
        <v>4801</v>
      </c>
      <c r="Q2924" t="str">
        <f>SUBSTITUTE(Table3[[#This Row],[Column1]],"'","")</f>
        <v>RXN-PLABpi_en_FWD-YOL011W</v>
      </c>
    </row>
    <row r="2925" spans="6:17" hidden="1" x14ac:dyDescent="0.2">
      <c r="F2925" t="s">
        <v>8676</v>
      </c>
      <c r="G2925">
        <f>_xlfn.XLOOKUP(SUBSTITUTE(Table6[[#This Row],[rxn]],"'",""),Table1[rxnid2],Table1[kapp (1/h)],MEDIAN(Table1[kapp (1/h)]))</f>
        <v>24803.684102600713</v>
      </c>
      <c r="P2925" t="s">
        <v>4802</v>
      </c>
      <c r="Q2925" t="str">
        <f>SUBSTITUTE(Table3[[#This Row],[Column1]],"'","")</f>
        <v>RXN-PLABps_en_FWD-YOL011W</v>
      </c>
    </row>
    <row r="2926" spans="6:17" hidden="1" x14ac:dyDescent="0.2">
      <c r="F2926" t="s">
        <v>8677</v>
      </c>
      <c r="G2926">
        <f>_xlfn.XLOOKUP(SUBSTITUTE(Table6[[#This Row],[rxn]],"'",""),Table1[rxnid2],Table1[kapp (1/h)],MEDIAN(Table1[kapp (1/h)]))</f>
        <v>24803.684102600713</v>
      </c>
      <c r="P2926" t="s">
        <v>4803</v>
      </c>
      <c r="Q2926" t="str">
        <f>SUBSTITUTE(Table3[[#This Row],[Column1]],"'","")</f>
        <v>RXN-PLABps_en_FWD-YMR006C</v>
      </c>
    </row>
    <row r="2927" spans="6:17" hidden="1" x14ac:dyDescent="0.2">
      <c r="F2927" t="s">
        <v>8678</v>
      </c>
      <c r="G2927">
        <f>_xlfn.XLOOKUP(SUBSTITUTE(Table6[[#This Row],[rxn]],"'",""),Table1[rxnid2],Table1[kapp (1/h)],MEDIAN(Table1[kapp (1/h)]))</f>
        <v>24803.684102600713</v>
      </c>
      <c r="P2927" t="s">
        <v>4804</v>
      </c>
      <c r="Q2927" t="str">
        <f>SUBSTITUTE(Table3[[#This Row],[Column1]],"'","")</f>
        <v>RXN-PLACpail45p_c_FWD-YPL268W</v>
      </c>
    </row>
    <row r="2928" spans="6:17" hidden="1" x14ac:dyDescent="0.2">
      <c r="F2928" t="s">
        <v>8679</v>
      </c>
      <c r="G2928">
        <f>_xlfn.XLOOKUP(SUBSTITUTE(Table6[[#This Row],[rxn]],"'",""),Table1[rxnid2],Table1[kapp (1/h)],MEDIAN(Table1[kapp (1/h)]))</f>
        <v>24803.684102600713</v>
      </c>
      <c r="P2928" t="s">
        <v>4805</v>
      </c>
      <c r="Q2928" t="str">
        <f>SUBSTITUTE(Table3[[#This Row],[Column1]],"'","")</f>
        <v>RXN-PLACpail45p_n_FWD-YPL268W</v>
      </c>
    </row>
    <row r="2929" spans="6:17" hidden="1" x14ac:dyDescent="0.2">
      <c r="F2929" t="s">
        <v>8680</v>
      </c>
      <c r="G2929">
        <f>_xlfn.XLOOKUP(SUBSTITUTE(Table6[[#This Row],[rxn]],"'",""),Table1[rxnid2],Table1[kapp (1/h)],MEDIAN(Table1[kapp (1/h)]))</f>
        <v>24803.684102600713</v>
      </c>
      <c r="P2929" t="s">
        <v>4806</v>
      </c>
      <c r="Q2929" t="str">
        <f>SUBSTITUTE(Table3[[#This Row],[Column1]],"'","")</f>
        <v>RXN-PLACpg_mm_FWD-YPL206C</v>
      </c>
    </row>
    <row r="2930" spans="6:17" hidden="1" x14ac:dyDescent="0.2">
      <c r="F2930" t="s">
        <v>8681</v>
      </c>
      <c r="G2930">
        <f>_xlfn.XLOOKUP(SUBSTITUTE(Table6[[#This Row],[rxn]],"'",""),Table1[rxnid2],Table1[kapp (1/h)],MEDIAN(Table1[kapp (1/h)]))</f>
        <v>24803.684102600713</v>
      </c>
      <c r="P2930" t="s">
        <v>4807</v>
      </c>
      <c r="Q2930" t="str">
        <f>SUBSTITUTE(Table3[[#This Row],[Column1]],"'","")</f>
        <v>RXN-PLADpc_en_FWD-YKR031C</v>
      </c>
    </row>
    <row r="2931" spans="6:17" hidden="1" x14ac:dyDescent="0.2">
      <c r="F2931" t="s">
        <v>8682</v>
      </c>
      <c r="G2931">
        <f>_xlfn.XLOOKUP(SUBSTITUTE(Table6[[#This Row],[rxn]],"'",""),Table1[rxnid2],Table1[kapp (1/h)],MEDIAN(Table1[kapp (1/h)]))</f>
        <v>24803.684102600713</v>
      </c>
      <c r="P2931" t="s">
        <v>4808</v>
      </c>
      <c r="Q2931" t="str">
        <f>SUBSTITUTE(Table3[[#This Row],[Column1]],"'","")</f>
        <v>RXN-PI3PP_en_FWD-YNL106C</v>
      </c>
    </row>
    <row r="2932" spans="6:17" hidden="1" x14ac:dyDescent="0.2">
      <c r="F2932" t="s">
        <v>8683</v>
      </c>
      <c r="G2932">
        <f>_xlfn.XLOOKUP(SUBSTITUTE(Table6[[#This Row],[rxn]],"'",""),Table1[rxnid2],Table1[kapp (1/h)],MEDIAN(Table1[kapp (1/h)]))</f>
        <v>24803.684102600713</v>
      </c>
      <c r="P2932" t="s">
        <v>4809</v>
      </c>
      <c r="Q2932" t="str">
        <f>SUBSTITUTE(Table3[[#This Row],[Column1]],"'","")</f>
        <v>RXN-PI3PP_en_FWD-YOR109W</v>
      </c>
    </row>
    <row r="2933" spans="6:17" hidden="1" x14ac:dyDescent="0.2">
      <c r="F2933" t="s">
        <v>8684</v>
      </c>
      <c r="G2933">
        <f>_xlfn.XLOOKUP(SUBSTITUTE(Table6[[#This Row],[rxn]],"'",""),Table1[rxnid2],Table1[kapp (1/h)],MEDIAN(Table1[kapp (1/h)]))</f>
        <v>24803.684102600713</v>
      </c>
      <c r="P2933" t="s">
        <v>4810</v>
      </c>
      <c r="Q2933" t="str">
        <f>SUBSTITUTE(Table3[[#This Row],[Column1]],"'","")</f>
        <v>RXN-PI3PP_c_FWD-YNL106C</v>
      </c>
    </row>
    <row r="2934" spans="6:17" hidden="1" x14ac:dyDescent="0.2">
      <c r="F2934" t="s">
        <v>8685</v>
      </c>
      <c r="G2934">
        <f>_xlfn.XLOOKUP(SUBSTITUTE(Table6[[#This Row],[rxn]],"'",""),Table1[rxnid2],Table1[kapp (1/h)],MEDIAN(Table1[kapp (1/h)]))</f>
        <v>24803.684102600713</v>
      </c>
      <c r="P2934" t="s">
        <v>4811</v>
      </c>
      <c r="Q2934" t="str">
        <f>SUBSTITUTE(Table3[[#This Row],[Column1]],"'","")</f>
        <v>RXN-PI3PP_c_FWD-YOR109W</v>
      </c>
    </row>
    <row r="2935" spans="6:17" hidden="1" x14ac:dyDescent="0.2">
      <c r="F2935" t="s">
        <v>8686</v>
      </c>
      <c r="G2935">
        <f>_xlfn.XLOOKUP(SUBSTITUTE(Table6[[#This Row],[rxn]],"'",""),Table1[rxnid2],Table1[kapp (1/h)],MEDIAN(Table1[kapp (1/h)]))</f>
        <v>24803.684102600713</v>
      </c>
      <c r="P2935" t="s">
        <v>4812</v>
      </c>
      <c r="Q2935" t="str">
        <f>SUBSTITUTE(Table3[[#This Row],[Column1]],"'","")</f>
        <v>RXN-PI3PP_c_FWD-YJR110W</v>
      </c>
    </row>
    <row r="2936" spans="6:17" hidden="1" x14ac:dyDescent="0.2">
      <c r="F2936" t="s">
        <v>8687</v>
      </c>
      <c r="G2936">
        <f>_xlfn.XLOOKUP(SUBSTITUTE(Table6[[#This Row],[rxn]],"'",""),Table1[rxnid2],Table1[kapp (1/h)],MEDIAN(Table1[kapp (1/h)]))</f>
        <v>24803.684102600713</v>
      </c>
      <c r="P2936" t="s">
        <v>4813</v>
      </c>
      <c r="Q2936" t="str">
        <f>SUBSTITUTE(Table3[[#This Row],[Column1]],"'","")</f>
        <v>RXN-PI4PP_en_FWD-YNL106C</v>
      </c>
    </row>
    <row r="2937" spans="6:17" hidden="1" x14ac:dyDescent="0.2">
      <c r="F2937" t="s">
        <v>8688</v>
      </c>
      <c r="G2937">
        <f>_xlfn.XLOOKUP(SUBSTITUTE(Table6[[#This Row],[rxn]],"'",""),Table1[rxnid2],Table1[kapp (1/h)],MEDIAN(Table1[kapp (1/h)]))</f>
        <v>24803.684102600713</v>
      </c>
      <c r="P2937" t="s">
        <v>4814</v>
      </c>
      <c r="Q2937" t="str">
        <f>SUBSTITUTE(Table3[[#This Row],[Column1]],"'","")</f>
        <v>RXN-PI4PP_en_FWD-YOR109W</v>
      </c>
    </row>
    <row r="2938" spans="6:17" hidden="1" x14ac:dyDescent="0.2">
      <c r="F2938" t="s">
        <v>8689</v>
      </c>
      <c r="G2938">
        <f>_xlfn.XLOOKUP(SUBSTITUTE(Table6[[#This Row],[rxn]],"'",""),Table1[rxnid2],Table1[kapp (1/h)],MEDIAN(Table1[kapp (1/h)]))</f>
        <v>24803.684102600713</v>
      </c>
      <c r="P2938" t="s">
        <v>4815</v>
      </c>
      <c r="Q2938" t="str">
        <f>SUBSTITUTE(Table3[[#This Row],[Column1]],"'","")</f>
        <v>RXN-PI4PP_c_FWD-YNL106C</v>
      </c>
    </row>
    <row r="2939" spans="6:17" hidden="1" x14ac:dyDescent="0.2">
      <c r="F2939" t="s">
        <v>8690</v>
      </c>
      <c r="G2939">
        <f>_xlfn.XLOOKUP(SUBSTITUTE(Table6[[#This Row],[rxn]],"'",""),Table1[rxnid2],Table1[kapp (1/h)],MEDIAN(Table1[kapp (1/h)]))</f>
        <v>24803.684102600713</v>
      </c>
      <c r="P2939" t="s">
        <v>4816</v>
      </c>
      <c r="Q2939" t="str">
        <f>SUBSTITUTE(Table3[[#This Row],[Column1]],"'","")</f>
        <v>RXN-PI4PP_c_FWD-YOR109W</v>
      </c>
    </row>
    <row r="2940" spans="6:17" hidden="1" x14ac:dyDescent="0.2">
      <c r="F2940" t="s">
        <v>8691</v>
      </c>
      <c r="G2940">
        <f>_xlfn.XLOOKUP(SUBSTITUTE(Table6[[#This Row],[rxn]],"'",""),Table1[rxnid2],Table1[kapp (1/h)],MEDIAN(Table1[kapp (1/h)]))</f>
        <v>24803.684102600713</v>
      </c>
      <c r="P2940" t="s">
        <v>4817</v>
      </c>
      <c r="Q2940" t="str">
        <f>SUBSTITUTE(Table3[[#This Row],[Column1]],"'","")</f>
        <v>RXN-LPIAT_rm_FWD-YBR042C</v>
      </c>
    </row>
    <row r="2941" spans="6:17" hidden="1" x14ac:dyDescent="0.2">
      <c r="F2941" t="s">
        <v>8692</v>
      </c>
      <c r="G2941">
        <f>_xlfn.XLOOKUP(SUBSTITUTE(Table6[[#This Row],[rxn]],"'",""),Table1[rxnid2],Table1[kapp (1/h)],MEDIAN(Table1[kapp (1/h)]))</f>
        <v>24803.684102600713</v>
      </c>
      <c r="P2941" t="s">
        <v>4818</v>
      </c>
      <c r="Q2941" t="str">
        <f>SUBSTITUTE(Table3[[#This Row],[Column1]],"'","")</f>
        <v>RXN-PAIL4K_en_FWD-YLR305C</v>
      </c>
    </row>
    <row r="2942" spans="6:17" hidden="1" x14ac:dyDescent="0.2">
      <c r="F2942" t="s">
        <v>8693</v>
      </c>
      <c r="G2942">
        <f>_xlfn.XLOOKUP(SUBSTITUTE(Table6[[#This Row],[rxn]],"'",""),Table1[rxnid2],Table1[kapp (1/h)],MEDIAN(Table1[kapp (1/h)]))</f>
        <v>24803.684102600713</v>
      </c>
      <c r="P2942" t="s">
        <v>4819</v>
      </c>
      <c r="Q2942" t="str">
        <f>SUBSTITUTE(Table3[[#This Row],[Column1]],"'","")</f>
        <v>RXN-PAIL4K_n_FWD-YNL267W</v>
      </c>
    </row>
    <row r="2943" spans="6:17" hidden="1" x14ac:dyDescent="0.2">
      <c r="F2943" t="s">
        <v>8694</v>
      </c>
      <c r="G2943">
        <f>_xlfn.XLOOKUP(SUBSTITUTE(Table6[[#This Row],[rxn]],"'",""),Table1[rxnid2],Table1[kapp (1/h)],MEDIAN(Table1[kapp (1/h)]))</f>
        <v>24803.684102600713</v>
      </c>
      <c r="P2943" t="s">
        <v>4820</v>
      </c>
      <c r="Q2943" t="str">
        <f>SUBSTITUTE(Table3[[#This Row],[Column1]],"'","")</f>
        <v>RXN-PI45P5P_c_FWD-YNL106C</v>
      </c>
    </row>
    <row r="2944" spans="6:17" hidden="1" x14ac:dyDescent="0.2">
      <c r="F2944" t="s">
        <v>8695</v>
      </c>
      <c r="G2944">
        <f>_xlfn.XLOOKUP(SUBSTITUTE(Table6[[#This Row],[rxn]],"'",""),Table1[rxnid2],Table1[kapp (1/h)],MEDIAN(Table1[kapp (1/h)]))</f>
        <v>24803.684102600713</v>
      </c>
      <c r="P2944" t="s">
        <v>4821</v>
      </c>
      <c r="Q2944" t="str">
        <f>SUBSTITUTE(Table3[[#This Row],[Column1]],"'","")</f>
        <v>RXN-PI45P5P_c_FWD-YOR109W</v>
      </c>
    </row>
    <row r="2945" spans="6:17" hidden="1" x14ac:dyDescent="0.2">
      <c r="F2945" t="s">
        <v>8696</v>
      </c>
      <c r="G2945">
        <f>_xlfn.XLOOKUP(SUBSTITUTE(Table6[[#This Row],[rxn]],"'",""),Table1[rxnid2],Table1[kapp (1/h)],MEDIAN(Table1[kapp (1/h)]))</f>
        <v>24803.684102600713</v>
      </c>
      <c r="P2945" t="s">
        <v>4822</v>
      </c>
      <c r="Q2945" t="str">
        <f>SUBSTITUTE(Table3[[#This Row],[Column1]],"'","")</f>
        <v>RXN-PI45P5P_c_FWD-YIL002C</v>
      </c>
    </row>
    <row r="2946" spans="6:17" hidden="1" x14ac:dyDescent="0.2">
      <c r="F2946" t="s">
        <v>8697</v>
      </c>
      <c r="G2946">
        <f>_xlfn.XLOOKUP(SUBSTITUTE(Table6[[#This Row],[rxn]],"'",""),Table1[rxnid2],Table1[kapp (1/h)],MEDIAN(Table1[kapp (1/h)]))</f>
        <v>24803.684102600713</v>
      </c>
      <c r="P2946" t="s">
        <v>4823</v>
      </c>
      <c r="Q2946" t="str">
        <f>SUBSTITUTE(Table3[[#This Row],[Column1]],"'","")</f>
        <v>RXN-PI45P5P_en_FWD-YNL106C</v>
      </c>
    </row>
    <row r="2947" spans="6:17" hidden="1" x14ac:dyDescent="0.2">
      <c r="F2947" t="s">
        <v>8698</v>
      </c>
      <c r="G2947">
        <f>_xlfn.XLOOKUP(SUBSTITUTE(Table6[[#This Row],[rxn]],"'",""),Table1[rxnid2],Table1[kapp (1/h)],MEDIAN(Table1[kapp (1/h)]))</f>
        <v>24803.684102600713</v>
      </c>
      <c r="P2947" t="s">
        <v>4824</v>
      </c>
      <c r="Q2947" t="str">
        <f>SUBSTITUTE(Table3[[#This Row],[Column1]],"'","")</f>
        <v>RXN-PI45P5P_en_FWD-YOR109W</v>
      </c>
    </row>
    <row r="2948" spans="6:17" hidden="1" x14ac:dyDescent="0.2">
      <c r="F2948" t="s">
        <v>8699</v>
      </c>
      <c r="G2948">
        <f>_xlfn.XLOOKUP(SUBSTITUTE(Table6[[#This Row],[rxn]],"'",""),Table1[rxnid2],Table1[kapp (1/h)],MEDIAN(Table1[kapp (1/h)]))</f>
        <v>24803.684102600713</v>
      </c>
      <c r="P2948" t="s">
        <v>4825</v>
      </c>
      <c r="Q2948" t="str">
        <f>SUBSTITUTE(Table3[[#This Row],[Column1]],"'","")</f>
        <v>RXN-PI45P5P_en_FWD-YIL002C</v>
      </c>
    </row>
    <row r="2949" spans="6:17" hidden="1" x14ac:dyDescent="0.2">
      <c r="F2949" t="s">
        <v>8700</v>
      </c>
      <c r="G2949">
        <f>_xlfn.XLOOKUP(SUBSTITUTE(Table6[[#This Row],[rxn]],"'",""),Table1[rxnid2],Table1[kapp (1/h)],MEDIAN(Table1[kapp (1/h)]))</f>
        <v>24803.684102600713</v>
      </c>
      <c r="P2949" t="s">
        <v>4826</v>
      </c>
      <c r="Q2949" t="str">
        <f>SUBSTITUTE(Table3[[#This Row],[Column1]],"'","")</f>
        <v>RXN-PI45P5P_rm_FWD-YOL065C</v>
      </c>
    </row>
    <row r="2950" spans="6:17" hidden="1" x14ac:dyDescent="0.2">
      <c r="F2950" t="s">
        <v>8701</v>
      </c>
      <c r="G2950">
        <f>_xlfn.XLOOKUP(SUBSTITUTE(Table6[[#This Row],[rxn]],"'",""),Table1[rxnid2],Table1[kapp (1/h)],MEDIAN(Table1[kapp (1/h)]))</f>
        <v>24803.684102600713</v>
      </c>
      <c r="P2950" t="s">
        <v>4827</v>
      </c>
      <c r="Q2950" t="str">
        <f>SUBSTITUTE(Table3[[#This Row],[Column1]],"'","")</f>
        <v>RXN-PI3P5K_vm_FWD-PI35P2REGCPLX</v>
      </c>
    </row>
    <row r="2951" spans="6:17" hidden="1" x14ac:dyDescent="0.2">
      <c r="F2951" t="s">
        <v>8702</v>
      </c>
      <c r="G2951">
        <f>_xlfn.XLOOKUP(SUBSTITUTE(Table6[[#This Row],[rxn]],"'",""),Table1[rxnid2],Table1[kapp (1/h)],MEDIAN(Table1[kapp (1/h)]))</f>
        <v>24803.684102600713</v>
      </c>
      <c r="P2951" t="s">
        <v>4828</v>
      </c>
      <c r="Q2951" t="str">
        <f>SUBSTITUTE(Table3[[#This Row],[Column1]],"'","")</f>
        <v>RXN-PI35P5P_en_FWD-YNL106C</v>
      </c>
    </row>
    <row r="2952" spans="6:17" hidden="1" x14ac:dyDescent="0.2">
      <c r="F2952" t="s">
        <v>8703</v>
      </c>
      <c r="G2952">
        <f>_xlfn.XLOOKUP(SUBSTITUTE(Table6[[#This Row],[rxn]],"'",""),Table1[rxnid2],Table1[kapp (1/h)],MEDIAN(Table1[kapp (1/h)]))</f>
        <v>24803.684102600713</v>
      </c>
      <c r="P2952" t="s">
        <v>4829</v>
      </c>
      <c r="Q2952" t="str">
        <f>SUBSTITUTE(Table3[[#This Row],[Column1]],"'","")</f>
        <v>RXN-PI35P5P_en_FWD-YOR109W</v>
      </c>
    </row>
    <row r="2953" spans="6:17" hidden="1" x14ac:dyDescent="0.2">
      <c r="F2953" t="s">
        <v>8704</v>
      </c>
      <c r="G2953">
        <f>_xlfn.XLOOKUP(SUBSTITUTE(Table6[[#This Row],[rxn]],"'",""),Table1[rxnid2],Table1[kapp (1/h)],MEDIAN(Table1[kapp (1/h)]))</f>
        <v>24803.684102600713</v>
      </c>
      <c r="P2953" t="s">
        <v>4830</v>
      </c>
      <c r="Q2953" t="str">
        <f>SUBSTITUTE(Table3[[#This Row],[Column1]],"'","")</f>
        <v>RXN-PI35P5P_c_FWD-YNL106C</v>
      </c>
    </row>
    <row r="2954" spans="6:17" hidden="1" x14ac:dyDescent="0.2">
      <c r="F2954" t="s">
        <v>8705</v>
      </c>
      <c r="G2954">
        <f>_xlfn.XLOOKUP(SUBSTITUTE(Table6[[#This Row],[rxn]],"'",""),Table1[rxnid2],Table1[kapp (1/h)],MEDIAN(Table1[kapp (1/h)]))</f>
        <v>24803.684102600713</v>
      </c>
      <c r="P2954" t="s">
        <v>4831</v>
      </c>
      <c r="Q2954" t="str">
        <f>SUBSTITUTE(Table3[[#This Row],[Column1]],"'","")</f>
        <v>RXN-PI35P5P_c_FWD-YOR109W</v>
      </c>
    </row>
    <row r="2955" spans="6:17" hidden="1" x14ac:dyDescent="0.2">
      <c r="F2955" t="s">
        <v>8706</v>
      </c>
      <c r="G2955">
        <f>_xlfn.XLOOKUP(SUBSTITUTE(Table6[[#This Row],[rxn]],"'",""),Table1[rxnid2],Table1[kapp (1/h)],MEDIAN(Table1[kapp (1/h)]))</f>
        <v>24803.684102600713</v>
      </c>
      <c r="P2955" t="s">
        <v>4832</v>
      </c>
      <c r="Q2955" t="str">
        <f>SUBSTITUTE(Table3[[#This Row],[Column1]],"'","")</f>
        <v>RXN-IPT_g_FWD-YDR072C</v>
      </c>
    </row>
    <row r="2956" spans="6:17" hidden="1" x14ac:dyDescent="0.2">
      <c r="F2956" t="s">
        <v>8707</v>
      </c>
      <c r="G2956">
        <f>_xlfn.XLOOKUP(SUBSTITUTE(Table6[[#This Row],[rxn]],"'",""),Table1[rxnid2],Table1[kapp (1/h)],MEDIAN(Table1[kapp (1/h)]))</f>
        <v>24803.684102600713</v>
      </c>
      <c r="P2956" t="s">
        <v>4833</v>
      </c>
      <c r="Q2956" t="str">
        <f>SUBSTITUTE(Table3[[#This Row],[Column1]],"'","")</f>
        <v>RXN-compCER_m_FWD-SPONT</v>
      </c>
    </row>
    <row r="2957" spans="6:17" hidden="1" x14ac:dyDescent="0.2">
      <c r="F2957" t="s">
        <v>8708</v>
      </c>
      <c r="G2957">
        <f>_xlfn.XLOOKUP(SUBSTITUTE(Table6[[#This Row],[rxn]],"'",""),Table1[rxnid2],Table1[kapp (1/h)],MEDIAN(Table1[kapp (1/h)]))</f>
        <v>24803.684102600713</v>
      </c>
      <c r="P2957" t="s">
        <v>4834</v>
      </c>
      <c r="Q2957" t="str">
        <f>SUBSTITUTE(Table3[[#This Row],[Column1]],"'","")</f>
        <v>RXN-compCER_m_REV-SPONT</v>
      </c>
    </row>
    <row r="2958" spans="6:17" hidden="1" x14ac:dyDescent="0.2">
      <c r="F2958" t="s">
        <v>8709</v>
      </c>
      <c r="G2958">
        <f>_xlfn.XLOOKUP(SUBSTITUTE(Table6[[#This Row],[rxn]],"'",""),Table1[rxnid2],Table1[kapp (1/h)],MEDIAN(Table1[kapp (1/h)]))</f>
        <v>24803.684102600713</v>
      </c>
      <c r="P2958" t="s">
        <v>4835</v>
      </c>
      <c r="Q2958" t="str">
        <f>SUBSTITUTE(Table3[[#This Row],[Column1]],"'","")</f>
        <v>RXN-compCER_r_FWD-SPONT</v>
      </c>
    </row>
    <row r="2959" spans="6:17" hidden="1" x14ac:dyDescent="0.2">
      <c r="F2959" t="s">
        <v>8710</v>
      </c>
      <c r="G2959">
        <f>_xlfn.XLOOKUP(SUBSTITUTE(Table6[[#This Row],[rxn]],"'",""),Table1[rxnid2],Table1[kapp (1/h)],MEDIAN(Table1[kapp (1/h)]))</f>
        <v>24803.684102600713</v>
      </c>
      <c r="P2959" t="s">
        <v>4836</v>
      </c>
      <c r="Q2959" t="str">
        <f>SUBSTITUTE(Table3[[#This Row],[Column1]],"'","")</f>
        <v>RXN-compCER_r_REV-SPONT</v>
      </c>
    </row>
    <row r="2960" spans="6:17" hidden="1" x14ac:dyDescent="0.2">
      <c r="F2960" t="s">
        <v>8711</v>
      </c>
      <c r="G2960">
        <f>_xlfn.XLOOKUP(SUBSTITUTE(Table6[[#This Row],[rxn]],"'",""),Table1[rxnid2],Table1[kapp (1/h)],MEDIAN(Table1[kapp (1/h)]))</f>
        <v>24803.684102600713</v>
      </c>
      <c r="P2960" t="s">
        <v>4837</v>
      </c>
      <c r="Q2960" t="str">
        <f>SUBSTITUTE(Table3[[#This Row],[Column1]],"'","")</f>
        <v>RXN-compCER_g_FWD-SPONT</v>
      </c>
    </row>
    <row r="2961" spans="6:17" hidden="1" x14ac:dyDescent="0.2">
      <c r="F2961" t="s">
        <v>8712</v>
      </c>
      <c r="G2961">
        <f>_xlfn.XLOOKUP(SUBSTITUTE(Table6[[#This Row],[rxn]],"'",""),Table1[rxnid2],Table1[kapp (1/h)],MEDIAN(Table1[kapp (1/h)]))</f>
        <v>24803.684102600713</v>
      </c>
      <c r="P2961" t="s">
        <v>4838</v>
      </c>
      <c r="Q2961" t="str">
        <f>SUBSTITUTE(Table3[[#This Row],[Column1]],"'","")</f>
        <v>RXN-compCER_g_REV-SPONT</v>
      </c>
    </row>
    <row r="2962" spans="6:17" hidden="1" x14ac:dyDescent="0.2">
      <c r="F2962" t="s">
        <v>8713</v>
      </c>
      <c r="G2962">
        <f>_xlfn.XLOOKUP(SUBSTITUTE(Table6[[#This Row],[rxn]],"'",""),Table1[rxnid2],Table1[kapp (1/h)],MEDIAN(Table1[kapp (1/h)]))</f>
        <v>24803.684102600713</v>
      </c>
      <c r="P2962" t="s">
        <v>4839</v>
      </c>
      <c r="Q2962" t="str">
        <f>SUBSTITUTE(Table3[[#This Row],[Column1]],"'","")</f>
        <v>RXN-compACYLCOA_c_FWD-SPONT</v>
      </c>
    </row>
    <row r="2963" spans="6:17" hidden="1" x14ac:dyDescent="0.2">
      <c r="F2963" t="s">
        <v>8714</v>
      </c>
      <c r="G2963">
        <f>_xlfn.XLOOKUP(SUBSTITUTE(Table6[[#This Row],[rxn]],"'",""),Table1[rxnid2],Table1[kapp (1/h)],MEDIAN(Table1[kapp (1/h)]))</f>
        <v>24803.684102600713</v>
      </c>
      <c r="P2963" t="s">
        <v>4840</v>
      </c>
      <c r="Q2963" t="str">
        <f>SUBSTITUTE(Table3[[#This Row],[Column1]],"'","")</f>
        <v>RXN-compACYLCOA_l_FWD-SPONT</v>
      </c>
    </row>
    <row r="2964" spans="6:17" hidden="1" x14ac:dyDescent="0.2">
      <c r="F2964" t="s">
        <v>8715</v>
      </c>
      <c r="G2964">
        <f>_xlfn.XLOOKUP(SUBSTITUTE(Table6[[#This Row],[rxn]],"'",""),Table1[rxnid2],Table1[kapp (1/h)],MEDIAN(Table1[kapp (1/h)]))</f>
        <v>24803.684102600713</v>
      </c>
      <c r="P2964" t="s">
        <v>4841</v>
      </c>
      <c r="Q2964" t="str">
        <f>SUBSTITUTE(Table3[[#This Row],[Column1]],"'","")</f>
        <v>RXN-compACYLCOA_m_FWD-SPONT</v>
      </c>
    </row>
    <row r="2965" spans="6:17" hidden="1" x14ac:dyDescent="0.2">
      <c r="F2965" t="s">
        <v>8716</v>
      </c>
      <c r="G2965">
        <f>_xlfn.XLOOKUP(SUBSTITUTE(Table6[[#This Row],[rxn]],"'",""),Table1[rxnid2],Table1[kapp (1/h)],MEDIAN(Table1[kapp (1/h)]))</f>
        <v>24803.684102600713</v>
      </c>
      <c r="P2965" t="s">
        <v>4842</v>
      </c>
      <c r="Q2965" t="str">
        <f>SUBSTITUTE(Table3[[#This Row],[Column1]],"'","")</f>
        <v>RXN-compACYLCOA_r_FWD-SPONT</v>
      </c>
    </row>
    <row r="2966" spans="6:17" hidden="1" x14ac:dyDescent="0.2">
      <c r="F2966" t="s">
        <v>8717</v>
      </c>
      <c r="G2966">
        <f>_xlfn.XLOOKUP(SUBSTITUTE(Table6[[#This Row],[rxn]],"'",""),Table1[rxnid2],Table1[kapp (1/h)],MEDIAN(Table1[kapp (1/h)]))</f>
        <v>24803.684102600713</v>
      </c>
      <c r="P2966" t="s">
        <v>4843</v>
      </c>
      <c r="Q2966" t="str">
        <f>SUBSTITUTE(Table3[[#This Row],[Column1]],"'","")</f>
        <v>RXN-compACYLCOA_rm_FWD-SPONT</v>
      </c>
    </row>
    <row r="2967" spans="6:17" hidden="1" x14ac:dyDescent="0.2">
      <c r="F2967" t="s">
        <v>8718</v>
      </c>
      <c r="G2967">
        <f>_xlfn.XLOOKUP(SUBSTITUTE(Table6[[#This Row],[rxn]],"'",""),Table1[rxnid2],Table1[kapp (1/h)],MEDIAN(Table1[kapp (1/h)]))</f>
        <v>24803.684102600713</v>
      </c>
      <c r="P2967" t="s">
        <v>4844</v>
      </c>
      <c r="Q2967" t="str">
        <f>SUBSTITUTE(Table3[[#This Row],[Column1]],"'","")</f>
        <v>RXN-compACYLCOA_x_FWD-SPONT</v>
      </c>
    </row>
    <row r="2968" spans="6:17" hidden="1" x14ac:dyDescent="0.2">
      <c r="F2968" t="s">
        <v>8719</v>
      </c>
      <c r="G2968">
        <f>_xlfn.XLOOKUP(SUBSTITUTE(Table6[[#This Row],[rxn]],"'",""),Table1[rxnid2],Table1[kapp (1/h)],MEDIAN(Table1[kapp (1/h)]))</f>
        <v>24803.684102600713</v>
      </c>
      <c r="P2968" t="s">
        <v>4845</v>
      </c>
      <c r="Q2968" t="str">
        <f>SUBSTITUTE(Table3[[#This Row],[Column1]],"'","")</f>
        <v>RXN-compFALPD_mm_FWD-SPONT</v>
      </c>
    </row>
    <row r="2969" spans="6:17" hidden="1" x14ac:dyDescent="0.2">
      <c r="F2969" t="s">
        <v>8720</v>
      </c>
      <c r="G2969">
        <f>_xlfn.XLOOKUP(SUBSTITUTE(Table6[[#This Row],[rxn]],"'",""),Table1[rxnid2],Table1[kapp (1/h)],MEDIAN(Table1[kapp (1/h)]))</f>
        <v>24803.684102600713</v>
      </c>
      <c r="P2969" t="s">
        <v>4846</v>
      </c>
      <c r="Q2969" t="str">
        <f>SUBSTITUTE(Table3[[#This Row],[Column1]],"'","")</f>
        <v>RXN-compFALPD_mm_REV-SPONT</v>
      </c>
    </row>
    <row r="2970" spans="6:17" hidden="1" x14ac:dyDescent="0.2">
      <c r="F2970" t="s">
        <v>8721</v>
      </c>
      <c r="G2970">
        <f>_xlfn.XLOOKUP(SUBSTITUTE(Table6[[#This Row],[rxn]],"'",""),Table1[rxnid2],Table1[kapp (1/h)],MEDIAN(Table1[kapp (1/h)]))</f>
        <v>24803.684102600713</v>
      </c>
      <c r="P2970" t="s">
        <v>4847</v>
      </c>
      <c r="Q2970" t="str">
        <f>SUBSTITUTE(Table3[[#This Row],[Column1]],"'","")</f>
        <v>RXN-compFALPD_l_FWD-SPONT</v>
      </c>
    </row>
    <row r="2971" spans="6:17" hidden="1" x14ac:dyDescent="0.2">
      <c r="F2971" t="s">
        <v>8722</v>
      </c>
      <c r="G2971">
        <f>_xlfn.XLOOKUP(SUBSTITUTE(Table6[[#This Row],[rxn]],"'",""),Table1[rxnid2],Table1[kapp (1/h)],MEDIAN(Table1[kapp (1/h)]))</f>
        <v>24803.684102600713</v>
      </c>
      <c r="P2971" t="s">
        <v>4848</v>
      </c>
      <c r="Q2971" t="str">
        <f>SUBSTITUTE(Table3[[#This Row],[Column1]],"'","")</f>
        <v>RXN-compFALPD_l_REV-SPONT</v>
      </c>
    </row>
    <row r="2972" spans="6:17" hidden="1" x14ac:dyDescent="0.2">
      <c r="F2972" t="s">
        <v>8723</v>
      </c>
      <c r="G2972">
        <f>_xlfn.XLOOKUP(SUBSTITUTE(Table6[[#This Row],[rxn]],"'",""),Table1[rxnid2],Table1[kapp (1/h)],MEDIAN(Table1[kapp (1/h)]))</f>
        <v>24803.684102600713</v>
      </c>
      <c r="P2972" t="s">
        <v>4849</v>
      </c>
      <c r="Q2972" t="str">
        <f>SUBSTITUTE(Table3[[#This Row],[Column1]],"'","")</f>
        <v>RXN-compFALPD_m_FWD-SPONT</v>
      </c>
    </row>
    <row r="2973" spans="6:17" hidden="1" x14ac:dyDescent="0.2">
      <c r="F2973" t="s">
        <v>8724</v>
      </c>
      <c r="G2973">
        <f>_xlfn.XLOOKUP(SUBSTITUTE(Table6[[#This Row],[rxn]],"'",""),Table1[rxnid2],Table1[kapp (1/h)],MEDIAN(Table1[kapp (1/h)]))</f>
        <v>24803.684102600713</v>
      </c>
      <c r="P2973" t="s">
        <v>4850</v>
      </c>
      <c r="Q2973" t="str">
        <f>SUBSTITUTE(Table3[[#This Row],[Column1]],"'","")</f>
        <v>RXN-compFALPD_m_REV-SPONT</v>
      </c>
    </row>
    <row r="2974" spans="6:17" hidden="1" x14ac:dyDescent="0.2">
      <c r="F2974" t="s">
        <v>8725</v>
      </c>
      <c r="G2974">
        <f>_xlfn.XLOOKUP(SUBSTITUTE(Table6[[#This Row],[rxn]],"'",""),Table1[rxnid2],Table1[kapp (1/h)],MEDIAN(Table1[kapp (1/h)]))</f>
        <v>24803.684102600713</v>
      </c>
      <c r="P2974" t="s">
        <v>4851</v>
      </c>
      <c r="Q2974" t="str">
        <f>SUBSTITUTE(Table3[[#This Row],[Column1]],"'","")</f>
        <v>RXN-compFALPD_rm_FWD-SPONT</v>
      </c>
    </row>
    <row r="2975" spans="6:17" hidden="1" x14ac:dyDescent="0.2">
      <c r="F2975" t="s">
        <v>8726</v>
      </c>
      <c r="G2975">
        <f>_xlfn.XLOOKUP(SUBSTITUTE(Table6[[#This Row],[rxn]],"'",""),Table1[rxnid2],Table1[kapp (1/h)],MEDIAN(Table1[kapp (1/h)]))</f>
        <v>24803.684102600713</v>
      </c>
      <c r="P2975" t="s">
        <v>4852</v>
      </c>
      <c r="Q2975" t="str">
        <f>SUBSTITUTE(Table3[[#This Row],[Column1]],"'","")</f>
        <v>RXN-compFALPD_rm_REV-SPONT</v>
      </c>
    </row>
    <row r="2976" spans="6:17" hidden="1" x14ac:dyDescent="0.2">
      <c r="F2976" t="s">
        <v>8727</v>
      </c>
      <c r="G2976">
        <f>_xlfn.XLOOKUP(SUBSTITUTE(Table6[[#This Row],[rxn]],"'",""),Table1[rxnid2],Table1[kapp (1/h)],MEDIAN(Table1[kapp (1/h)]))</f>
        <v>24803.684102600713</v>
      </c>
      <c r="P2976" t="s">
        <v>4853</v>
      </c>
      <c r="Q2976" t="str">
        <f>SUBSTITUTE(Table3[[#This Row],[Column1]],"'","")</f>
        <v>RXN-compFALPD_en_FWD-SPONT</v>
      </c>
    </row>
    <row r="2977" spans="6:17" hidden="1" x14ac:dyDescent="0.2">
      <c r="F2977" t="s">
        <v>8728</v>
      </c>
      <c r="G2977">
        <f>_xlfn.XLOOKUP(SUBSTITUTE(Table6[[#This Row],[rxn]],"'",""),Table1[rxnid2],Table1[kapp (1/h)],MEDIAN(Table1[kapp (1/h)]))</f>
        <v>24803.684102600713</v>
      </c>
      <c r="P2977" t="s">
        <v>4854</v>
      </c>
      <c r="Q2977" t="str">
        <f>SUBSTITUTE(Table3[[#This Row],[Column1]],"'","")</f>
        <v>RXN-compFALPD_en_REV-SPONT</v>
      </c>
    </row>
    <row r="2978" spans="6:17" hidden="1" x14ac:dyDescent="0.2">
      <c r="F2978" t="s">
        <v>8729</v>
      </c>
      <c r="G2978">
        <f>_xlfn.XLOOKUP(SUBSTITUTE(Table6[[#This Row],[rxn]],"'",""),Table1[rxnid2],Table1[kapp (1/h)],MEDIAN(Table1[kapp (1/h)]))</f>
        <v>24803.684102600713</v>
      </c>
      <c r="P2978" t="s">
        <v>4855</v>
      </c>
      <c r="Q2978" t="str">
        <f>SUBSTITUTE(Table3[[#This Row],[Column1]],"'","")</f>
        <v>RXN-PAt_gm_rm_FWD-SPONT</v>
      </c>
    </row>
    <row r="2979" spans="6:17" hidden="1" x14ac:dyDescent="0.2">
      <c r="F2979" t="s">
        <v>8730</v>
      </c>
      <c r="G2979">
        <f>_xlfn.XLOOKUP(SUBSTITUTE(Table6[[#This Row],[rxn]],"'",""),Table1[rxnid2],Table1[kapp (1/h)],MEDIAN(Table1[kapp (1/h)]))</f>
        <v>24803.684102600713</v>
      </c>
      <c r="P2979" t="s">
        <v>4856</v>
      </c>
      <c r="Q2979" t="str">
        <f>SUBSTITUTE(Table3[[#This Row],[Column1]],"'","")</f>
        <v>RXN-PAt_gm_rm_REV-SPONT</v>
      </c>
    </row>
    <row r="2980" spans="6:17" hidden="1" x14ac:dyDescent="0.2">
      <c r="F2980" t="s">
        <v>8731</v>
      </c>
      <c r="G2980">
        <f>_xlfn.XLOOKUP(SUBSTITUTE(Table6[[#This Row],[rxn]],"'",""),Table1[rxnid2],Table1[kapp (1/h)],MEDIAN(Table1[kapp (1/h)]))</f>
        <v>24803.684102600713</v>
      </c>
      <c r="P2980" t="s">
        <v>4857</v>
      </c>
      <c r="Q2980" t="str">
        <f>SUBSTITUTE(Table3[[#This Row],[Column1]],"'","")</f>
        <v>RXN-PAt_l_rm_FWD-SPONT</v>
      </c>
    </row>
    <row r="2981" spans="6:17" hidden="1" x14ac:dyDescent="0.2">
      <c r="F2981" t="s">
        <v>8732</v>
      </c>
      <c r="G2981">
        <f>_xlfn.XLOOKUP(SUBSTITUTE(Table6[[#This Row],[rxn]],"'",""),Table1[rxnid2],Table1[kapp (1/h)],MEDIAN(Table1[kapp (1/h)]))</f>
        <v>24803.684102600713</v>
      </c>
      <c r="P2981" t="s">
        <v>4858</v>
      </c>
      <c r="Q2981" t="str">
        <f>SUBSTITUTE(Table3[[#This Row],[Column1]],"'","")</f>
        <v>RXN-PAt_l_rm_REV-SPONT</v>
      </c>
    </row>
    <row r="2982" spans="6:17" hidden="1" x14ac:dyDescent="0.2">
      <c r="F2982" t="s">
        <v>8733</v>
      </c>
      <c r="G2982">
        <f>_xlfn.XLOOKUP(SUBSTITUTE(Table6[[#This Row],[rxn]],"'",""),Table1[rxnid2],Table1[kapp (1/h)],MEDIAN(Table1[kapp (1/h)]))</f>
        <v>24803.684102600713</v>
      </c>
      <c r="P2982" t="s">
        <v>4859</v>
      </c>
      <c r="Q2982" t="str">
        <f>SUBSTITUTE(Table3[[#This Row],[Column1]],"'","")</f>
        <v>RXN-PAt_mm_rm_FWD-SPONT</v>
      </c>
    </row>
    <row r="2983" spans="6:17" hidden="1" x14ac:dyDescent="0.2">
      <c r="F2983" t="s">
        <v>8734</v>
      </c>
      <c r="G2983">
        <f>_xlfn.XLOOKUP(SUBSTITUTE(Table6[[#This Row],[rxn]],"'",""),Table1[rxnid2],Table1[kapp (1/h)],MEDIAN(Table1[kapp (1/h)]))</f>
        <v>24803.684102600713</v>
      </c>
      <c r="P2983" t="s">
        <v>4860</v>
      </c>
      <c r="Q2983" t="str">
        <f>SUBSTITUTE(Table3[[#This Row],[Column1]],"'","")</f>
        <v>RXN-PAt_mm_rm_REV-SPONT</v>
      </c>
    </row>
    <row r="2984" spans="6:17" hidden="1" x14ac:dyDescent="0.2">
      <c r="F2984" t="s">
        <v>8735</v>
      </c>
      <c r="G2984">
        <f>_xlfn.XLOOKUP(SUBSTITUTE(Table6[[#This Row],[rxn]],"'",""),Table1[rxnid2],Table1[kapp (1/h)],MEDIAN(Table1[kapp (1/h)]))</f>
        <v>24803.684102600713</v>
      </c>
      <c r="P2984" t="s">
        <v>4861</v>
      </c>
      <c r="Q2984" t="str">
        <f>SUBSTITUTE(Table3[[#This Row],[Column1]],"'","")</f>
        <v>RXN-PAt_rm_vm_FWD-SPONT</v>
      </c>
    </row>
    <row r="2985" spans="6:17" hidden="1" x14ac:dyDescent="0.2">
      <c r="F2985" t="s">
        <v>8736</v>
      </c>
      <c r="G2985">
        <f>_xlfn.XLOOKUP(SUBSTITUTE(Table6[[#This Row],[rxn]],"'",""),Table1[rxnid2],Table1[kapp (1/h)],MEDIAN(Table1[kapp (1/h)]))</f>
        <v>24803.684102600713</v>
      </c>
      <c r="P2985" t="s">
        <v>4862</v>
      </c>
      <c r="Q2985" t="str">
        <f>SUBSTITUTE(Table3[[#This Row],[Column1]],"'","")</f>
        <v>RXN-PAt_rm_vm_REV-SPONT</v>
      </c>
    </row>
    <row r="2986" spans="6:17" hidden="1" x14ac:dyDescent="0.2">
      <c r="F2986" t="s">
        <v>8737</v>
      </c>
      <c r="G2986">
        <f>_xlfn.XLOOKUP(SUBSTITUTE(Table6[[#This Row],[rxn]],"'",""),Table1[rxnid2],Table1[kapp (1/h)],MEDIAN(Table1[kapp (1/h)]))</f>
        <v>24803.684102600713</v>
      </c>
      <c r="P2986" t="s">
        <v>4863</v>
      </c>
      <c r="Q2986" t="str">
        <f>SUBSTITUTE(Table3[[#This Row],[Column1]],"'","")</f>
        <v>RXN-PAt_en_rm_FWD-SPONT</v>
      </c>
    </row>
    <row r="2987" spans="6:17" hidden="1" x14ac:dyDescent="0.2">
      <c r="F2987" t="s">
        <v>8738</v>
      </c>
      <c r="G2987">
        <f>_xlfn.XLOOKUP(SUBSTITUTE(Table6[[#This Row],[rxn]],"'",""),Table1[rxnid2],Table1[kapp (1/h)],MEDIAN(Table1[kapp (1/h)]))</f>
        <v>24803.684102600713</v>
      </c>
      <c r="P2987" t="s">
        <v>4864</v>
      </c>
      <c r="Q2987" t="str">
        <f>SUBSTITUTE(Table3[[#This Row],[Column1]],"'","")</f>
        <v>RXN-PAt_en_rm_REV-SPONT</v>
      </c>
    </row>
    <row r="2988" spans="6:17" hidden="1" x14ac:dyDescent="0.2">
      <c r="F2988" t="s">
        <v>8739</v>
      </c>
      <c r="G2988">
        <f>_xlfn.XLOOKUP(SUBSTITUTE(Table6[[#This Row],[rxn]],"'",""),Table1[rxnid2],Table1[kapp (1/h)],MEDIAN(Table1[kapp (1/h)]))</f>
        <v>24803.684102600713</v>
      </c>
      <c r="P2988" t="s">
        <v>4865</v>
      </c>
      <c r="Q2988" t="str">
        <f>SUBSTITUTE(Table3[[#This Row],[Column1]],"'","")</f>
        <v>RXN-DAGt_c_l_FWD-SPONT</v>
      </c>
    </row>
    <row r="2989" spans="6:17" hidden="1" x14ac:dyDescent="0.2">
      <c r="F2989" t="s">
        <v>8740</v>
      </c>
      <c r="G2989">
        <f>_xlfn.XLOOKUP(SUBSTITUTE(Table6[[#This Row],[rxn]],"'",""),Table1[rxnid2],Table1[kapp (1/h)],MEDIAN(Table1[kapp (1/h)]))</f>
        <v>24803.684102600713</v>
      </c>
      <c r="P2989" t="s">
        <v>4866</v>
      </c>
      <c r="Q2989" t="str">
        <f>SUBSTITUTE(Table3[[#This Row],[Column1]],"'","")</f>
        <v>RXN-DAGt_c_l_REV-SPONT</v>
      </c>
    </row>
    <row r="2990" spans="6:17" hidden="1" x14ac:dyDescent="0.2">
      <c r="F2990" t="s">
        <v>8741</v>
      </c>
      <c r="G2990">
        <f>_xlfn.XLOOKUP(SUBSTITUTE(Table6[[#This Row],[rxn]],"'",""),Table1[rxnid2],Table1[kapp (1/h)],MEDIAN(Table1[kapp (1/h)]))</f>
        <v>24803.684102600713</v>
      </c>
      <c r="P2990" t="s">
        <v>4867</v>
      </c>
      <c r="Q2990" t="str">
        <f>SUBSTITUTE(Table3[[#This Row],[Column1]],"'","")</f>
        <v>RXN-DAGt_c_mm_FWD-SPONT</v>
      </c>
    </row>
    <row r="2991" spans="6:17" hidden="1" x14ac:dyDescent="0.2">
      <c r="F2991" t="s">
        <v>8742</v>
      </c>
      <c r="G2991">
        <f>_xlfn.XLOOKUP(SUBSTITUTE(Table6[[#This Row],[rxn]],"'",""),Table1[rxnid2],Table1[kapp (1/h)],MEDIAN(Table1[kapp (1/h)]))</f>
        <v>24803.684102600713</v>
      </c>
      <c r="P2991" t="s">
        <v>4868</v>
      </c>
      <c r="Q2991" t="str">
        <f>SUBSTITUTE(Table3[[#This Row],[Column1]],"'","")</f>
        <v>RXN-DAGt_c_mm_REV-SPONT</v>
      </c>
    </row>
    <row r="2992" spans="6:17" hidden="1" x14ac:dyDescent="0.2">
      <c r="F2992" t="s">
        <v>8743</v>
      </c>
      <c r="G2992">
        <f>_xlfn.XLOOKUP(SUBSTITUTE(Table6[[#This Row],[rxn]],"'",""),Table1[rxnid2],Table1[kapp (1/h)],MEDIAN(Table1[kapp (1/h)]))</f>
        <v>24803.684102600713</v>
      </c>
      <c r="P2992" t="s">
        <v>4869</v>
      </c>
      <c r="Q2992" t="str">
        <f>SUBSTITUTE(Table3[[#This Row],[Column1]],"'","")</f>
        <v>RXN-DAGt_c_n_FWD-SPONT</v>
      </c>
    </row>
    <row r="2993" spans="6:17" hidden="1" x14ac:dyDescent="0.2">
      <c r="F2993" t="s">
        <v>8744</v>
      </c>
      <c r="G2993">
        <f>_xlfn.XLOOKUP(SUBSTITUTE(Table6[[#This Row],[rxn]],"'",""),Table1[rxnid2],Table1[kapp (1/h)],MEDIAN(Table1[kapp (1/h)]))</f>
        <v>24803.684102600713</v>
      </c>
      <c r="P2993" t="s">
        <v>4870</v>
      </c>
      <c r="Q2993" t="str">
        <f>SUBSTITUTE(Table3[[#This Row],[Column1]],"'","")</f>
        <v>RXN-DAGt_c_n_REV-SPONT</v>
      </c>
    </row>
    <row r="2994" spans="6:17" hidden="1" x14ac:dyDescent="0.2">
      <c r="F2994" t="s">
        <v>8745</v>
      </c>
      <c r="G2994">
        <f>_xlfn.XLOOKUP(SUBSTITUTE(Table6[[#This Row],[rxn]],"'",""),Table1[rxnid2],Table1[kapp (1/h)],MEDIAN(Table1[kapp (1/h)]))</f>
        <v>24803.684102600713</v>
      </c>
      <c r="P2994" t="s">
        <v>4871</v>
      </c>
      <c r="Q2994" t="str">
        <f>SUBSTITUTE(Table3[[#This Row],[Column1]],"'","")</f>
        <v>RXN-DAGt_c_rm_FWD-SPONT</v>
      </c>
    </row>
    <row r="2995" spans="6:17" hidden="1" x14ac:dyDescent="0.2">
      <c r="F2995" t="s">
        <v>8746</v>
      </c>
      <c r="G2995">
        <f>_xlfn.XLOOKUP(SUBSTITUTE(Table6[[#This Row],[rxn]],"'",""),Table1[rxnid2],Table1[kapp (1/h)],MEDIAN(Table1[kapp (1/h)]))</f>
        <v>24803.684102600713</v>
      </c>
      <c r="P2995" t="s">
        <v>4872</v>
      </c>
      <c r="Q2995" t="str">
        <f>SUBSTITUTE(Table3[[#This Row],[Column1]],"'","")</f>
        <v>RXN-DAGt_c_rm_REV-SPONT</v>
      </c>
    </row>
    <row r="2996" spans="6:17" hidden="1" x14ac:dyDescent="0.2">
      <c r="F2996" t="s">
        <v>8747</v>
      </c>
      <c r="G2996">
        <f>_xlfn.XLOOKUP(SUBSTITUTE(Table6[[#This Row],[rxn]],"'",""),Table1[rxnid2],Table1[kapp (1/h)],MEDIAN(Table1[kapp (1/h)]))</f>
        <v>24803.684102600713</v>
      </c>
      <c r="P2996" t="s">
        <v>4873</v>
      </c>
      <c r="Q2996" t="str">
        <f>SUBSTITUTE(Table3[[#This Row],[Column1]],"'","")</f>
        <v>RXN-DAGt_gm_rm_FWD-SPONT</v>
      </c>
    </row>
    <row r="2997" spans="6:17" hidden="1" x14ac:dyDescent="0.2">
      <c r="F2997" t="s">
        <v>8748</v>
      </c>
      <c r="G2997">
        <f>_xlfn.XLOOKUP(SUBSTITUTE(Table6[[#This Row],[rxn]],"'",""),Table1[rxnid2],Table1[kapp (1/h)],MEDIAN(Table1[kapp (1/h)]))</f>
        <v>24803.684102600713</v>
      </c>
      <c r="P2997" t="s">
        <v>4874</v>
      </c>
      <c r="Q2997" t="str">
        <f>SUBSTITUTE(Table3[[#This Row],[Column1]],"'","")</f>
        <v>RXN-DAGt_gm_rm_REV-SPONT</v>
      </c>
    </row>
    <row r="2998" spans="6:17" hidden="1" x14ac:dyDescent="0.2">
      <c r="F2998" t="s">
        <v>8749</v>
      </c>
      <c r="G2998">
        <f>_xlfn.XLOOKUP(SUBSTITUTE(Table6[[#This Row],[rxn]],"'",""),Table1[rxnid2],Table1[kapp (1/h)],MEDIAN(Table1[kapp (1/h)]))</f>
        <v>24803.684102600713</v>
      </c>
      <c r="P2998" t="s">
        <v>4875</v>
      </c>
      <c r="Q2998" t="str">
        <f>SUBSTITUTE(Table3[[#This Row],[Column1]],"'","")</f>
        <v>RXN-TAGt_c_rm_FWD-SPONT</v>
      </c>
    </row>
    <row r="2999" spans="6:17" hidden="1" x14ac:dyDescent="0.2">
      <c r="F2999" t="s">
        <v>8750</v>
      </c>
      <c r="G2999">
        <f>_xlfn.XLOOKUP(SUBSTITUTE(Table6[[#This Row],[rxn]],"'",""),Table1[rxnid2],Table1[kapp (1/h)],MEDIAN(Table1[kapp (1/h)]))</f>
        <v>24803.684102600713</v>
      </c>
      <c r="P2999" t="s">
        <v>4876</v>
      </c>
      <c r="Q2999" t="str">
        <f>SUBSTITUTE(Table3[[#This Row],[Column1]],"'","")</f>
        <v>RXN-TAGt_c_rm_REV-SPONT</v>
      </c>
    </row>
    <row r="3000" spans="6:17" hidden="1" x14ac:dyDescent="0.2">
      <c r="F3000" t="s">
        <v>8751</v>
      </c>
      <c r="G3000">
        <f>_xlfn.XLOOKUP(SUBSTITUTE(Table6[[#This Row],[rxn]],"'",""),Table1[rxnid2],Table1[kapp (1/h)],MEDIAN(Table1[kapp (1/h)]))</f>
        <v>24803.684102600713</v>
      </c>
      <c r="P3000" t="s">
        <v>4877</v>
      </c>
      <c r="Q3000" t="str">
        <f>SUBSTITUTE(Table3[[#This Row],[Column1]],"'","")</f>
        <v>RXN-TAGt_l_rm_FWD-SPONT</v>
      </c>
    </row>
    <row r="3001" spans="6:17" hidden="1" x14ac:dyDescent="0.2">
      <c r="F3001" t="s">
        <v>8752</v>
      </c>
      <c r="G3001">
        <f>_xlfn.XLOOKUP(SUBSTITUTE(Table6[[#This Row],[rxn]],"'",""),Table1[rxnid2],Table1[kapp (1/h)],MEDIAN(Table1[kapp (1/h)]))</f>
        <v>24803.684102600713</v>
      </c>
      <c r="P3001" t="s">
        <v>4878</v>
      </c>
      <c r="Q3001" t="str">
        <f>SUBSTITUTE(Table3[[#This Row],[Column1]],"'","")</f>
        <v>RXN-TAGt_l_rm_REV-SPONT</v>
      </c>
    </row>
    <row r="3002" spans="6:17" hidden="1" x14ac:dyDescent="0.2">
      <c r="F3002" t="s">
        <v>8753</v>
      </c>
      <c r="G3002">
        <f>_xlfn.XLOOKUP(SUBSTITUTE(Table6[[#This Row],[rxn]],"'",""),Table1[rxnid2],Table1[kapp (1/h)],MEDIAN(Table1[kapp (1/h)]))</f>
        <v>24803.684102600713</v>
      </c>
      <c r="P3002" t="s">
        <v>4879</v>
      </c>
      <c r="Q3002" t="str">
        <f>SUBSTITUTE(Table3[[#This Row],[Column1]],"'","")</f>
        <v>RXN-1AGPEt_l_rm_FWD-SPONT</v>
      </c>
    </row>
    <row r="3003" spans="6:17" hidden="1" x14ac:dyDescent="0.2">
      <c r="F3003" t="s">
        <v>8754</v>
      </c>
      <c r="G3003">
        <f>_xlfn.XLOOKUP(SUBSTITUTE(Table6[[#This Row],[rxn]],"'",""),Table1[rxnid2],Table1[kapp (1/h)],MEDIAN(Table1[kapp (1/h)]))</f>
        <v>24803.684102600713</v>
      </c>
      <c r="P3003" t="s">
        <v>4880</v>
      </c>
      <c r="Q3003" t="str">
        <f>SUBSTITUTE(Table3[[#This Row],[Column1]],"'","")</f>
        <v>RXN-1AGPEt_l_rm_REV-SPONT</v>
      </c>
    </row>
    <row r="3004" spans="6:17" hidden="1" x14ac:dyDescent="0.2">
      <c r="F3004" t="s">
        <v>8755</v>
      </c>
      <c r="G3004">
        <f>_xlfn.XLOOKUP(SUBSTITUTE(Table6[[#This Row],[rxn]],"'",""),Table1[rxnid2],Table1[kapp (1/h)],MEDIAN(Table1[kapp (1/h)]))</f>
        <v>24803.684102600713</v>
      </c>
      <c r="P3004" t="s">
        <v>4881</v>
      </c>
      <c r="Q3004" t="str">
        <f>SUBSTITUTE(Table3[[#This Row],[Column1]],"'","")</f>
        <v>RXN-1AGPCt_l_rm_FWD-SPONT</v>
      </c>
    </row>
    <row r="3005" spans="6:17" hidden="1" x14ac:dyDescent="0.2">
      <c r="F3005" t="s">
        <v>8756</v>
      </c>
      <c r="G3005">
        <f>_xlfn.XLOOKUP(SUBSTITUTE(Table6[[#This Row],[rxn]],"'",""),Table1[rxnid2],Table1[kapp (1/h)],MEDIAN(Table1[kapp (1/h)]))</f>
        <v>24803.684102600713</v>
      </c>
      <c r="P3005" t="s">
        <v>4882</v>
      </c>
      <c r="Q3005" t="str">
        <f>SUBSTITUTE(Table3[[#This Row],[Column1]],"'","")</f>
        <v>RXN-1AGPCt_l_rm_REV-SPONT</v>
      </c>
    </row>
    <row r="3006" spans="6:17" hidden="1" x14ac:dyDescent="0.2">
      <c r="F3006" t="s">
        <v>8757</v>
      </c>
      <c r="G3006">
        <f>_xlfn.XLOOKUP(SUBSTITUTE(Table6[[#This Row],[rxn]],"'",""),Table1[rxnid2],Table1[kapp (1/h)],MEDIAN(Table1[kapp (1/h)]))</f>
        <v>24803.684102600713</v>
      </c>
      <c r="P3006" t="s">
        <v>4883</v>
      </c>
      <c r="Q3006" t="str">
        <f>SUBSTITUTE(Table3[[#This Row],[Column1]],"'","")</f>
        <v>RXN-PSt_c_rm_FWD-SPONT</v>
      </c>
    </row>
    <row r="3007" spans="6:17" hidden="1" x14ac:dyDescent="0.2">
      <c r="F3007" t="s">
        <v>8758</v>
      </c>
      <c r="G3007">
        <f>_xlfn.XLOOKUP(SUBSTITUTE(Table6[[#This Row],[rxn]],"'",""),Table1[rxnid2],Table1[kapp (1/h)],MEDIAN(Table1[kapp (1/h)]))</f>
        <v>24803.684102600713</v>
      </c>
      <c r="P3007" t="s">
        <v>4884</v>
      </c>
      <c r="Q3007" t="str">
        <f>SUBSTITUTE(Table3[[#This Row],[Column1]],"'","")</f>
        <v>RXN-PSt_c_rm_REV-SPONT</v>
      </c>
    </row>
    <row r="3008" spans="6:17" hidden="1" x14ac:dyDescent="0.2">
      <c r="F3008" t="s">
        <v>8759</v>
      </c>
      <c r="G3008">
        <f>_xlfn.XLOOKUP(SUBSTITUTE(Table6[[#This Row],[rxn]],"'",""),Table1[rxnid2],Table1[kapp (1/h)],MEDIAN(Table1[kapp (1/h)]))</f>
        <v>24803.684102600713</v>
      </c>
      <c r="P3008" t="s">
        <v>4885</v>
      </c>
      <c r="Q3008" t="str">
        <f>SUBSTITUTE(Table3[[#This Row],[Column1]],"'","")</f>
        <v>RXN-PSt_en_rm_FWD-SPONT</v>
      </c>
    </row>
    <row r="3009" spans="6:17" hidden="1" x14ac:dyDescent="0.2">
      <c r="F3009" t="s">
        <v>8760</v>
      </c>
      <c r="G3009">
        <f>_xlfn.XLOOKUP(SUBSTITUTE(Table6[[#This Row],[rxn]],"'",""),Table1[rxnid2],Table1[kapp (1/h)],MEDIAN(Table1[kapp (1/h)]))</f>
        <v>24803.684102600713</v>
      </c>
      <c r="P3009" t="s">
        <v>4886</v>
      </c>
      <c r="Q3009" t="str">
        <f>SUBSTITUTE(Table3[[#This Row],[Column1]],"'","")</f>
        <v>RXN-PSt_en_rm_REV-SPONT</v>
      </c>
    </row>
    <row r="3010" spans="6:17" hidden="1" x14ac:dyDescent="0.2">
      <c r="F3010" t="s">
        <v>8761</v>
      </c>
      <c r="G3010">
        <f>_xlfn.XLOOKUP(SUBSTITUTE(Table6[[#This Row],[rxn]],"'",""),Table1[rxnid2],Table1[kapp (1/h)],MEDIAN(Table1[kapp (1/h)]))</f>
        <v>24803.684102600713</v>
      </c>
      <c r="P3010" t="s">
        <v>4887</v>
      </c>
      <c r="Q3010" t="str">
        <f>SUBSTITUTE(Table3[[#This Row],[Column1]],"'","")</f>
        <v>RXN-PSt_mm_rm_FWD-SPONT</v>
      </c>
    </row>
    <row r="3011" spans="6:17" hidden="1" x14ac:dyDescent="0.2">
      <c r="F3011" t="s">
        <v>8762</v>
      </c>
      <c r="G3011">
        <f>_xlfn.XLOOKUP(SUBSTITUTE(Table6[[#This Row],[rxn]],"'",""),Table1[rxnid2],Table1[kapp (1/h)],MEDIAN(Table1[kapp (1/h)]))</f>
        <v>24803.684102600713</v>
      </c>
      <c r="P3011" t="s">
        <v>4888</v>
      </c>
      <c r="Q3011" t="str">
        <f>SUBSTITUTE(Table3[[#This Row],[Column1]],"'","")</f>
        <v>RXN-PSt_mm_rm_REV-SPONT</v>
      </c>
    </row>
    <row r="3012" spans="6:17" hidden="1" x14ac:dyDescent="0.2">
      <c r="F3012" t="s">
        <v>8763</v>
      </c>
      <c r="G3012">
        <f>_xlfn.XLOOKUP(SUBSTITUTE(Table6[[#This Row],[rxn]],"'",""),Table1[rxnid2],Table1[kapp (1/h)],MEDIAN(Table1[kapp (1/h)]))</f>
        <v>24803.684102600713</v>
      </c>
      <c r="P3012" t="s">
        <v>4889</v>
      </c>
      <c r="Q3012" t="str">
        <f>SUBSTITUTE(Table3[[#This Row],[Column1]],"'","")</f>
        <v>RXN-PSt_gm_rm_FWD-YIL048W</v>
      </c>
    </row>
    <row r="3013" spans="6:17" hidden="1" x14ac:dyDescent="0.2">
      <c r="F3013" t="s">
        <v>8764</v>
      </c>
      <c r="G3013">
        <f>_xlfn.XLOOKUP(SUBSTITUTE(Table6[[#This Row],[rxn]],"'",""),Table1[rxnid2],Table1[kapp (1/h)],MEDIAN(Table1[kapp (1/h)]))</f>
        <v>24803.684102600713</v>
      </c>
      <c r="P3013" t="s">
        <v>4890</v>
      </c>
      <c r="Q3013" t="str">
        <f>SUBSTITUTE(Table3[[#This Row],[Column1]],"'","")</f>
        <v>RXN-PSt_gm_rm_REV-YIL048W</v>
      </c>
    </row>
    <row r="3014" spans="6:17" hidden="1" x14ac:dyDescent="0.2">
      <c r="F3014" t="s">
        <v>8765</v>
      </c>
      <c r="G3014">
        <f>_xlfn.XLOOKUP(SUBSTITUTE(Table6[[#This Row],[rxn]],"'",""),Table1[rxnid2],Table1[kapp (1/h)],MEDIAN(Table1[kapp (1/h)]))</f>
        <v>24803.684102600713</v>
      </c>
      <c r="P3014" t="s">
        <v>4891</v>
      </c>
      <c r="Q3014" t="str">
        <f>SUBSTITUTE(Table3[[#This Row],[Column1]],"'","")</f>
        <v>RXN-PSt_gm_rm_FWD-YMR162C</v>
      </c>
    </row>
    <row r="3015" spans="6:17" hidden="1" x14ac:dyDescent="0.2">
      <c r="F3015" t="s">
        <v>8766</v>
      </c>
      <c r="G3015">
        <f>_xlfn.XLOOKUP(SUBSTITUTE(Table6[[#This Row],[rxn]],"'",""),Table1[rxnid2],Table1[kapp (1/h)],MEDIAN(Table1[kapp (1/h)]))</f>
        <v>24803.684102600713</v>
      </c>
      <c r="P3015" t="s">
        <v>4892</v>
      </c>
      <c r="Q3015" t="str">
        <f>SUBSTITUTE(Table3[[#This Row],[Column1]],"'","")</f>
        <v>RXN-PSt_gm_rm_REV-YMR162C</v>
      </c>
    </row>
    <row r="3016" spans="6:17" hidden="1" x14ac:dyDescent="0.2">
      <c r="F3016" t="s">
        <v>8767</v>
      </c>
      <c r="G3016">
        <f>_xlfn.XLOOKUP(SUBSTITUTE(Table6[[#This Row],[rxn]],"'",""),Table1[rxnid2],Table1[kapp (1/h)],MEDIAN(Table1[kapp (1/h)]))</f>
        <v>24803.684102600713</v>
      </c>
      <c r="P3016" t="s">
        <v>4893</v>
      </c>
      <c r="Q3016" t="str">
        <f>SUBSTITUTE(Table3[[#This Row],[Column1]],"'","")</f>
        <v>RXN-PSt_rm_vm_FWD-SPONT</v>
      </c>
    </row>
    <row r="3017" spans="6:17" hidden="1" x14ac:dyDescent="0.2">
      <c r="F3017" t="s">
        <v>8768</v>
      </c>
      <c r="G3017">
        <f>_xlfn.XLOOKUP(SUBSTITUTE(Table6[[#This Row],[rxn]],"'",""),Table1[rxnid2],Table1[kapp (1/h)],MEDIAN(Table1[kapp (1/h)]))</f>
        <v>24803.684102600713</v>
      </c>
      <c r="P3017" t="s">
        <v>4894</v>
      </c>
      <c r="Q3017" t="str">
        <f>SUBSTITUTE(Table3[[#This Row],[Column1]],"'","")</f>
        <v>RXN-PSt_rm_vm_REV-SPONT</v>
      </c>
    </row>
    <row r="3018" spans="6:17" hidden="1" x14ac:dyDescent="0.2">
      <c r="F3018" t="s">
        <v>8769</v>
      </c>
      <c r="G3018">
        <f>_xlfn.XLOOKUP(SUBSTITUTE(Table6[[#This Row],[rxn]],"'",""),Table1[rxnid2],Table1[kapp (1/h)],MEDIAN(Table1[kapp (1/h)]))</f>
        <v>24803.684102600713</v>
      </c>
      <c r="P3018" t="s">
        <v>4895</v>
      </c>
      <c r="Q3018" t="str">
        <f>SUBSTITUTE(Table3[[#This Row],[Column1]],"'","")</f>
        <v>RXN-PAILt_c_rm_FWD-SPONT</v>
      </c>
    </row>
    <row r="3019" spans="6:17" hidden="1" x14ac:dyDescent="0.2">
      <c r="F3019" t="s">
        <v>8770</v>
      </c>
      <c r="G3019">
        <f>_xlfn.XLOOKUP(SUBSTITUTE(Table6[[#This Row],[rxn]],"'",""),Table1[rxnid2],Table1[kapp (1/h)],MEDIAN(Table1[kapp (1/h)]))</f>
        <v>24803.684102600713</v>
      </c>
      <c r="P3019" t="s">
        <v>4896</v>
      </c>
      <c r="Q3019" t="str">
        <f>SUBSTITUTE(Table3[[#This Row],[Column1]],"'","")</f>
        <v>RXN-PAILt_c_rm_REV-SPONT</v>
      </c>
    </row>
    <row r="3020" spans="6:17" hidden="1" x14ac:dyDescent="0.2">
      <c r="F3020" t="s">
        <v>8771</v>
      </c>
      <c r="G3020">
        <f>_xlfn.XLOOKUP(SUBSTITUTE(Table6[[#This Row],[rxn]],"'",""),Table1[rxnid2],Table1[kapp (1/h)],MEDIAN(Table1[kapp (1/h)]))</f>
        <v>24803.684102600713</v>
      </c>
      <c r="P3020" t="s">
        <v>4897</v>
      </c>
      <c r="Q3020" t="str">
        <f>SUBSTITUTE(Table3[[#This Row],[Column1]],"'","")</f>
        <v>RXN-PAILt_en_rm_FWD-SPONT</v>
      </c>
    </row>
    <row r="3021" spans="6:17" hidden="1" x14ac:dyDescent="0.2">
      <c r="F3021" t="s">
        <v>8772</v>
      </c>
      <c r="G3021">
        <f>_xlfn.XLOOKUP(SUBSTITUTE(Table6[[#This Row],[rxn]],"'",""),Table1[rxnid2],Table1[kapp (1/h)],MEDIAN(Table1[kapp (1/h)]))</f>
        <v>24803.684102600713</v>
      </c>
      <c r="P3021" t="s">
        <v>4898</v>
      </c>
      <c r="Q3021" t="str">
        <f>SUBSTITUTE(Table3[[#This Row],[Column1]],"'","")</f>
        <v>RXN-PAILt_en_rm_REV-SPONT</v>
      </c>
    </row>
    <row r="3022" spans="6:17" hidden="1" x14ac:dyDescent="0.2">
      <c r="F3022" t="s">
        <v>8773</v>
      </c>
      <c r="G3022">
        <f>_xlfn.XLOOKUP(SUBSTITUTE(Table6[[#This Row],[rxn]],"'",""),Table1[rxnid2],Table1[kapp (1/h)],MEDIAN(Table1[kapp (1/h)]))</f>
        <v>24803.684102600713</v>
      </c>
      <c r="P3022" t="s">
        <v>4899</v>
      </c>
      <c r="Q3022" t="str">
        <f>SUBSTITUTE(Table3[[#This Row],[Column1]],"'","")</f>
        <v>RXN-PAILt_rm_vm_FWD-SPONT</v>
      </c>
    </row>
    <row r="3023" spans="6:17" hidden="1" x14ac:dyDescent="0.2">
      <c r="F3023" t="s">
        <v>8774</v>
      </c>
      <c r="G3023">
        <f>_xlfn.XLOOKUP(SUBSTITUTE(Table6[[#This Row],[rxn]],"'",""),Table1[rxnid2],Table1[kapp (1/h)],MEDIAN(Table1[kapp (1/h)]))</f>
        <v>24803.684102600713</v>
      </c>
      <c r="P3023" t="s">
        <v>4900</v>
      </c>
      <c r="Q3023" t="str">
        <f>SUBSTITUTE(Table3[[#This Row],[Column1]],"'","")</f>
        <v>RXN-PAILt_rm_vm_REV-SPONT</v>
      </c>
    </row>
    <row r="3024" spans="6:17" hidden="1" x14ac:dyDescent="0.2">
      <c r="F3024" t="s">
        <v>8775</v>
      </c>
      <c r="G3024">
        <f>_xlfn.XLOOKUP(SUBSTITUTE(Table6[[#This Row],[rxn]],"'",""),Table1[rxnid2],Table1[kapp (1/h)],MEDIAN(Table1[kapp (1/h)]))</f>
        <v>24803.684102600713</v>
      </c>
      <c r="P3024" t="s">
        <v>4901</v>
      </c>
      <c r="Q3024" t="str">
        <f>SUBSTITUTE(Table3[[#This Row],[Column1]],"'","")</f>
        <v>RXN-PAILt_gm_rm_FWD-SPONT</v>
      </c>
    </row>
    <row r="3025" spans="6:17" hidden="1" x14ac:dyDescent="0.2">
      <c r="F3025" t="s">
        <v>8776</v>
      </c>
      <c r="G3025">
        <f>_xlfn.XLOOKUP(SUBSTITUTE(Table6[[#This Row],[rxn]],"'",""),Table1[rxnid2],Table1[kapp (1/h)],MEDIAN(Table1[kapp (1/h)]))</f>
        <v>24803.684102600713</v>
      </c>
      <c r="P3025" t="s">
        <v>4902</v>
      </c>
      <c r="Q3025" t="str">
        <f>SUBSTITUTE(Table3[[#This Row],[Column1]],"'","")</f>
        <v>RXN-PAILt_gm_rm_REV-SPONT</v>
      </c>
    </row>
    <row r="3026" spans="6:17" hidden="1" x14ac:dyDescent="0.2">
      <c r="F3026" t="s">
        <v>8777</v>
      </c>
      <c r="G3026">
        <f>_xlfn.XLOOKUP(SUBSTITUTE(Table6[[#This Row],[rxn]],"'",""),Table1[rxnid2],Table1[kapp (1/h)],MEDIAN(Table1[kapp (1/h)]))</f>
        <v>24803.684102600713</v>
      </c>
      <c r="P3026" t="s">
        <v>4903</v>
      </c>
      <c r="Q3026" t="str">
        <f>SUBSTITUTE(Table3[[#This Row],[Column1]],"'","")</f>
        <v>RXN-PAILt_n_rm_FWD-SPONT</v>
      </c>
    </row>
    <row r="3027" spans="6:17" hidden="1" x14ac:dyDescent="0.2">
      <c r="F3027" t="s">
        <v>8778</v>
      </c>
      <c r="G3027">
        <f>_xlfn.XLOOKUP(SUBSTITUTE(Table6[[#This Row],[rxn]],"'",""),Table1[rxnid2],Table1[kapp (1/h)],MEDIAN(Table1[kapp (1/h)]))</f>
        <v>24803.684102600713</v>
      </c>
      <c r="P3027" t="s">
        <v>4904</v>
      </c>
      <c r="Q3027" t="str">
        <f>SUBSTITUTE(Table3[[#This Row],[Column1]],"'","")</f>
        <v>RXN-PAILt_n_rm_REV-SPONT</v>
      </c>
    </row>
    <row r="3028" spans="6:17" hidden="1" x14ac:dyDescent="0.2">
      <c r="F3028" t="s">
        <v>8779</v>
      </c>
      <c r="G3028">
        <f>_xlfn.XLOOKUP(SUBSTITUTE(Table6[[#This Row],[rxn]],"'",""),Table1[rxnid2],Table1[kapp (1/h)],MEDIAN(Table1[kapp (1/h)]))</f>
        <v>24803.684102600713</v>
      </c>
      <c r="P3028" t="s">
        <v>4905</v>
      </c>
      <c r="Q3028" t="str">
        <f>SUBSTITUTE(Table3[[#This Row],[Column1]],"'","")</f>
        <v>RXN-CERt_g_r_FWD-SPONT</v>
      </c>
    </row>
    <row r="3029" spans="6:17" hidden="1" x14ac:dyDescent="0.2">
      <c r="F3029" t="s">
        <v>8780</v>
      </c>
      <c r="G3029">
        <f>_xlfn.XLOOKUP(SUBSTITUTE(Table6[[#This Row],[rxn]],"'",""),Table1[rxnid2],Table1[kapp (1/h)],MEDIAN(Table1[kapp (1/h)]))</f>
        <v>24803.684102600713</v>
      </c>
      <c r="P3029" t="s">
        <v>4906</v>
      </c>
      <c r="Q3029" t="str">
        <f>SUBSTITUTE(Table3[[#This Row],[Column1]],"'","")</f>
        <v>RXN-CERt_g_r_REV-SPONT</v>
      </c>
    </row>
    <row r="3030" spans="6:17" hidden="1" x14ac:dyDescent="0.2">
      <c r="F3030" t="s">
        <v>8781</v>
      </c>
      <c r="G3030">
        <f>_xlfn.XLOOKUP(SUBSTITUTE(Table6[[#This Row],[rxn]],"'",""),Table1[rxnid2],Table1[kapp (1/h)],MEDIAN(Table1[kapp (1/h)]))</f>
        <v>24803.684102600713</v>
      </c>
      <c r="P3030" t="s">
        <v>4907</v>
      </c>
      <c r="Q3030" t="str">
        <f>SUBSTITUTE(Table3[[#This Row],[Column1]],"'","")</f>
        <v>RXN-PCt_l_rm_FWD-SPONT</v>
      </c>
    </row>
    <row r="3031" spans="6:17" hidden="1" x14ac:dyDescent="0.2">
      <c r="F3031" t="s">
        <v>8782</v>
      </c>
      <c r="G3031">
        <f>_xlfn.XLOOKUP(SUBSTITUTE(Table6[[#This Row],[rxn]],"'",""),Table1[rxnid2],Table1[kapp (1/h)],MEDIAN(Table1[kapp (1/h)]))</f>
        <v>24803.684102600713</v>
      </c>
      <c r="P3031" t="s">
        <v>4908</v>
      </c>
      <c r="Q3031" t="str">
        <f>SUBSTITUTE(Table3[[#This Row],[Column1]],"'","")</f>
        <v>RXN-PCt_l_rm_REV-SPONT</v>
      </c>
    </row>
    <row r="3032" spans="6:17" hidden="1" x14ac:dyDescent="0.2">
      <c r="F3032" t="s">
        <v>8783</v>
      </c>
      <c r="G3032">
        <f>_xlfn.XLOOKUP(SUBSTITUTE(Table6[[#This Row],[rxn]],"'",""),Table1[rxnid2],Table1[kapp (1/h)],MEDIAN(Table1[kapp (1/h)]))</f>
        <v>24803.684102600713</v>
      </c>
      <c r="P3032" t="s">
        <v>4909</v>
      </c>
      <c r="Q3032" t="str">
        <f>SUBSTITUTE(Table3[[#This Row],[Column1]],"'","")</f>
        <v>RXN-PCt_en_rm_FWD-SPONT</v>
      </c>
    </row>
    <row r="3033" spans="6:17" hidden="1" x14ac:dyDescent="0.2">
      <c r="F3033" t="s">
        <v>8784</v>
      </c>
      <c r="G3033">
        <f>_xlfn.XLOOKUP(SUBSTITUTE(Table6[[#This Row],[rxn]],"'",""),Table1[rxnid2],Table1[kapp (1/h)],MEDIAN(Table1[kapp (1/h)]))</f>
        <v>24803.684102600713</v>
      </c>
      <c r="P3033" t="s">
        <v>4910</v>
      </c>
      <c r="Q3033" t="str">
        <f>SUBSTITUTE(Table3[[#This Row],[Column1]],"'","")</f>
        <v>RXN-PCt_en_rm_REV-SPONT</v>
      </c>
    </row>
    <row r="3034" spans="6:17" hidden="1" x14ac:dyDescent="0.2">
      <c r="F3034" t="s">
        <v>8785</v>
      </c>
      <c r="G3034">
        <f>_xlfn.XLOOKUP(SUBSTITUTE(Table6[[#This Row],[rxn]],"'",""),Table1[rxnid2],Table1[kapp (1/h)],MEDIAN(Table1[kapp (1/h)]))</f>
        <v>24803.684102600713</v>
      </c>
      <c r="P3034" t="s">
        <v>4911</v>
      </c>
      <c r="Q3034" t="str">
        <f>SUBSTITUTE(Table3[[#This Row],[Column1]],"'","")</f>
        <v>RXN-PCt_mm_rm_FWD-SPONT</v>
      </c>
    </row>
    <row r="3035" spans="6:17" hidden="1" x14ac:dyDescent="0.2">
      <c r="F3035" t="s">
        <v>8786</v>
      </c>
      <c r="G3035">
        <f>_xlfn.XLOOKUP(SUBSTITUTE(Table6[[#This Row],[rxn]],"'",""),Table1[rxnid2],Table1[kapp (1/h)],MEDIAN(Table1[kapp (1/h)]))</f>
        <v>24803.684102600713</v>
      </c>
      <c r="P3035" t="s">
        <v>4912</v>
      </c>
      <c r="Q3035" t="str">
        <f>SUBSTITUTE(Table3[[#This Row],[Column1]],"'","")</f>
        <v>RXN-PCt_mm_rm_REV-SPONT</v>
      </c>
    </row>
    <row r="3036" spans="6:17" hidden="1" x14ac:dyDescent="0.2">
      <c r="F3036" t="s">
        <v>8787</v>
      </c>
      <c r="G3036">
        <f>_xlfn.XLOOKUP(SUBSTITUTE(Table6[[#This Row],[rxn]],"'",""),Table1[rxnid2],Table1[kapp (1/h)],MEDIAN(Table1[kapp (1/h)]))</f>
        <v>24803.684102600713</v>
      </c>
      <c r="P3036" t="s">
        <v>4913</v>
      </c>
      <c r="Q3036" t="str">
        <f>SUBSTITUTE(Table3[[#This Row],[Column1]],"'","")</f>
        <v>RXN-PCt_c_rm_FWD-SPONT</v>
      </c>
    </row>
    <row r="3037" spans="6:17" hidden="1" x14ac:dyDescent="0.2">
      <c r="F3037" t="s">
        <v>8788</v>
      </c>
      <c r="G3037">
        <f>_xlfn.XLOOKUP(SUBSTITUTE(Table6[[#This Row],[rxn]],"'",""),Table1[rxnid2],Table1[kapp (1/h)],MEDIAN(Table1[kapp (1/h)]))</f>
        <v>24803.684102600713</v>
      </c>
      <c r="P3037" t="s">
        <v>4914</v>
      </c>
      <c r="Q3037" t="str">
        <f>SUBSTITUTE(Table3[[#This Row],[Column1]],"'","")</f>
        <v>RXN-PCt_c_rm_REV-SPONT</v>
      </c>
    </row>
    <row r="3038" spans="6:17" hidden="1" x14ac:dyDescent="0.2">
      <c r="F3038" t="s">
        <v>8789</v>
      </c>
      <c r="G3038">
        <f>_xlfn.XLOOKUP(SUBSTITUTE(Table6[[#This Row],[rxn]],"'",""),Table1[rxnid2],Table1[kapp (1/h)],MEDIAN(Table1[kapp (1/h)]))</f>
        <v>24803.684102600713</v>
      </c>
      <c r="P3038" t="s">
        <v>4915</v>
      </c>
      <c r="Q3038" t="str">
        <f>SUBSTITUTE(Table3[[#This Row],[Column1]],"'","")</f>
        <v>RXN-PEt_l_rm_FWD-SPONT</v>
      </c>
    </row>
    <row r="3039" spans="6:17" hidden="1" x14ac:dyDescent="0.2">
      <c r="F3039" t="s">
        <v>8790</v>
      </c>
      <c r="G3039">
        <f>_xlfn.XLOOKUP(SUBSTITUTE(Table6[[#This Row],[rxn]],"'",""),Table1[rxnid2],Table1[kapp (1/h)],MEDIAN(Table1[kapp (1/h)]))</f>
        <v>24803.684102600713</v>
      </c>
      <c r="P3039" t="s">
        <v>4916</v>
      </c>
      <c r="Q3039" t="str">
        <f>SUBSTITUTE(Table3[[#This Row],[Column1]],"'","")</f>
        <v>RXN-PEt_l_rm_REV-SPONT</v>
      </c>
    </row>
    <row r="3040" spans="6:17" hidden="1" x14ac:dyDescent="0.2">
      <c r="F3040" t="s">
        <v>8791</v>
      </c>
      <c r="G3040">
        <f>_xlfn.XLOOKUP(SUBSTITUTE(Table6[[#This Row],[rxn]],"'",""),Table1[rxnid2],Table1[kapp (1/h)],MEDIAN(Table1[kapp (1/h)]))</f>
        <v>24803.684102600713</v>
      </c>
      <c r="P3040" t="s">
        <v>4917</v>
      </c>
      <c r="Q3040" t="str">
        <f>SUBSTITUTE(Table3[[#This Row],[Column1]],"'","")</f>
        <v>RXN-PEt_gm_rm_FWD-YAL026C</v>
      </c>
    </row>
    <row r="3041" spans="6:17" hidden="1" x14ac:dyDescent="0.2">
      <c r="F3041" t="s">
        <v>8792</v>
      </c>
      <c r="G3041">
        <f>_xlfn.XLOOKUP(SUBSTITUTE(Table6[[#This Row],[rxn]],"'",""),Table1[rxnid2],Table1[kapp (1/h)],MEDIAN(Table1[kapp (1/h)]))</f>
        <v>24803.684102600713</v>
      </c>
      <c r="P3041" t="s">
        <v>4918</v>
      </c>
      <c r="Q3041" t="str">
        <f>SUBSTITUTE(Table3[[#This Row],[Column1]],"'","")</f>
        <v>RXN-PEt_gm_rm_REV-YAL026C</v>
      </c>
    </row>
    <row r="3042" spans="6:17" hidden="1" x14ac:dyDescent="0.2">
      <c r="F3042" t="s">
        <v>8793</v>
      </c>
      <c r="G3042">
        <f>_xlfn.XLOOKUP(SUBSTITUTE(Table6[[#This Row],[rxn]],"'",""),Table1[rxnid2],Table1[kapp (1/h)],MEDIAN(Table1[kapp (1/h)]))</f>
        <v>24803.684102600713</v>
      </c>
      <c r="P3042" t="s">
        <v>4919</v>
      </c>
      <c r="Q3042" t="str">
        <f>SUBSTITUTE(Table3[[#This Row],[Column1]],"'","")</f>
        <v>RXN-PEt_c_rm_FWD-SPONT</v>
      </c>
    </row>
    <row r="3043" spans="6:17" hidden="1" x14ac:dyDescent="0.2">
      <c r="F3043" t="s">
        <v>8794</v>
      </c>
      <c r="G3043">
        <f>_xlfn.XLOOKUP(SUBSTITUTE(Table6[[#This Row],[rxn]],"'",""),Table1[rxnid2],Table1[kapp (1/h)],MEDIAN(Table1[kapp (1/h)]))</f>
        <v>24803.684102600713</v>
      </c>
      <c r="P3043" t="s">
        <v>4920</v>
      </c>
      <c r="Q3043" t="str">
        <f>SUBSTITUTE(Table3[[#This Row],[Column1]],"'","")</f>
        <v>RXN-PEt_c_rm_REV-SPONT</v>
      </c>
    </row>
    <row r="3044" spans="6:17" hidden="1" x14ac:dyDescent="0.2">
      <c r="F3044" t="s">
        <v>8795</v>
      </c>
      <c r="G3044">
        <f>_xlfn.XLOOKUP(SUBSTITUTE(Table6[[#This Row],[rxn]],"'",""),Table1[rxnid2],Table1[kapp (1/h)],MEDIAN(Table1[kapp (1/h)]))</f>
        <v>24803.684102600713</v>
      </c>
      <c r="P3044" t="s">
        <v>4921</v>
      </c>
      <c r="Q3044" t="str">
        <f>SUBSTITUTE(Table3[[#This Row],[Column1]],"'","")</f>
        <v>RXN-PEt_en_rm_FWD-SPONT</v>
      </c>
    </row>
    <row r="3045" spans="6:17" hidden="1" x14ac:dyDescent="0.2">
      <c r="F3045" t="s">
        <v>8796</v>
      </c>
      <c r="G3045">
        <f>_xlfn.XLOOKUP(SUBSTITUTE(Table6[[#This Row],[rxn]],"'",""),Table1[rxnid2],Table1[kapp (1/h)],MEDIAN(Table1[kapp (1/h)]))</f>
        <v>24803.684102600713</v>
      </c>
      <c r="P3045" t="s">
        <v>4922</v>
      </c>
      <c r="Q3045" t="str">
        <f>SUBSTITUTE(Table3[[#This Row],[Column1]],"'","")</f>
        <v>RXN-PEt_en_rm_REV-SPONT</v>
      </c>
    </row>
    <row r="3046" spans="6:17" hidden="1" x14ac:dyDescent="0.2">
      <c r="F3046" t="s">
        <v>8797</v>
      </c>
      <c r="G3046">
        <f>_xlfn.XLOOKUP(SUBSTITUTE(Table6[[#This Row],[rxn]],"'",""),Table1[rxnid2],Table1[kapp (1/h)],MEDIAN(Table1[kapp (1/h)]))</f>
        <v>24803.684102600713</v>
      </c>
      <c r="P3046" t="s">
        <v>4923</v>
      </c>
      <c r="Q3046" t="str">
        <f>SUBSTITUTE(Table3[[#This Row],[Column1]],"'","")</f>
        <v>RXN-PEt_mm_rm_FWD-SPONT</v>
      </c>
    </row>
    <row r="3047" spans="6:17" hidden="1" x14ac:dyDescent="0.2">
      <c r="F3047" t="s">
        <v>8798</v>
      </c>
      <c r="G3047">
        <f>_xlfn.XLOOKUP(SUBSTITUTE(Table6[[#This Row],[rxn]],"'",""),Table1[rxnid2],Table1[kapp (1/h)],MEDIAN(Table1[kapp (1/h)]))</f>
        <v>24803.684102600713</v>
      </c>
      <c r="P3047" t="s">
        <v>4924</v>
      </c>
      <c r="Q3047" t="str">
        <f>SUBSTITUTE(Table3[[#This Row],[Column1]],"'","")</f>
        <v>RXN-PEt_mm_rm_REV-SPONT</v>
      </c>
    </row>
    <row r="3048" spans="6:17" hidden="1" x14ac:dyDescent="0.2">
      <c r="F3048" t="s">
        <v>8799</v>
      </c>
      <c r="G3048">
        <f>_xlfn.XLOOKUP(SUBSTITUTE(Table6[[#This Row],[rxn]],"'",""),Table1[rxnid2],Table1[kapp (1/h)],MEDIAN(Table1[kapp (1/h)]))</f>
        <v>24803.684102600713</v>
      </c>
      <c r="P3048" t="s">
        <v>4925</v>
      </c>
      <c r="Q3048" t="str">
        <f>SUBSTITUTE(Table3[[#This Row],[Column1]],"'","")</f>
        <v>RXN-PEt_rm_vm_FWD-SPONT</v>
      </c>
    </row>
    <row r="3049" spans="6:17" hidden="1" x14ac:dyDescent="0.2">
      <c r="F3049" t="s">
        <v>8800</v>
      </c>
      <c r="G3049">
        <f>_xlfn.XLOOKUP(SUBSTITUTE(Table6[[#This Row],[rxn]],"'",""),Table1[rxnid2],Table1[kapp (1/h)],MEDIAN(Table1[kapp (1/h)]))</f>
        <v>24803.684102600713</v>
      </c>
      <c r="P3049" t="s">
        <v>4926</v>
      </c>
      <c r="Q3049" t="str">
        <f>SUBSTITUTE(Table3[[#This Row],[Column1]],"'","")</f>
        <v>RXN-PEt_rm_vm_REV-SPONT</v>
      </c>
    </row>
    <row r="3050" spans="6:17" hidden="1" x14ac:dyDescent="0.2">
      <c r="F3050" t="s">
        <v>8801</v>
      </c>
      <c r="G3050">
        <f>_xlfn.XLOOKUP(SUBSTITUTE(Table6[[#This Row],[rxn]],"'",""),Table1[rxnid2],Table1[kapp (1/h)],MEDIAN(Table1[kapp (1/h)]))</f>
        <v>24803.684102600713</v>
      </c>
      <c r="P3050" t="s">
        <v>4927</v>
      </c>
      <c r="Q3050" t="str">
        <f>SUBSTITUTE(Table3[[#This Row],[Column1]],"'","")</f>
        <v>RXN-PAIL4Pt_c_en_FWD-SPONT</v>
      </c>
    </row>
    <row r="3051" spans="6:17" hidden="1" x14ac:dyDescent="0.2">
      <c r="F3051" t="s">
        <v>8802</v>
      </c>
      <c r="G3051">
        <f>_xlfn.XLOOKUP(SUBSTITUTE(Table6[[#This Row],[rxn]],"'",""),Table1[rxnid2],Table1[kapp (1/h)],MEDIAN(Table1[kapp (1/h)]))</f>
        <v>24803.684102600713</v>
      </c>
      <c r="P3051" t="s">
        <v>4928</v>
      </c>
      <c r="Q3051" t="str">
        <f>SUBSTITUTE(Table3[[#This Row],[Column1]],"'","")</f>
        <v>RXN-PAIL4Pt_c_en_REV-SPONT</v>
      </c>
    </row>
    <row r="3052" spans="6:17" hidden="1" x14ac:dyDescent="0.2">
      <c r="F3052" t="s">
        <v>8803</v>
      </c>
      <c r="G3052">
        <f>_xlfn.XLOOKUP(SUBSTITUTE(Table6[[#This Row],[rxn]],"'",""),Table1[rxnid2],Table1[kapp (1/h)],MEDIAN(Table1[kapp (1/h)]))</f>
        <v>24803.684102600713</v>
      </c>
      <c r="P3052" t="s">
        <v>4929</v>
      </c>
      <c r="Q3052" t="str">
        <f>SUBSTITUTE(Table3[[#This Row],[Column1]],"'","")</f>
        <v>RXN-PAIL4Pt_en_rm_FWD-SPONT</v>
      </c>
    </row>
    <row r="3053" spans="6:17" hidden="1" x14ac:dyDescent="0.2">
      <c r="F3053" t="s">
        <v>8804</v>
      </c>
      <c r="G3053">
        <f>_xlfn.XLOOKUP(SUBSTITUTE(Table6[[#This Row],[rxn]],"'",""),Table1[rxnid2],Table1[kapp (1/h)],MEDIAN(Table1[kapp (1/h)]))</f>
        <v>24803.684102600713</v>
      </c>
      <c r="P3053" t="s">
        <v>4930</v>
      </c>
      <c r="Q3053" t="str">
        <f>SUBSTITUTE(Table3[[#This Row],[Column1]],"'","")</f>
        <v>RXN-PAIL4Pt_en_rm_REV-SPONT</v>
      </c>
    </row>
    <row r="3054" spans="6:17" hidden="1" x14ac:dyDescent="0.2">
      <c r="F3054" t="s">
        <v>8805</v>
      </c>
      <c r="G3054">
        <f>_xlfn.XLOOKUP(SUBSTITUTE(Table6[[#This Row],[rxn]],"'",""),Table1[rxnid2],Table1[kapp (1/h)],MEDIAN(Table1[kapp (1/h)]))</f>
        <v>24803.684102600713</v>
      </c>
      <c r="P3054" t="s">
        <v>4931</v>
      </c>
      <c r="Q3054" t="str">
        <f>SUBSTITUTE(Table3[[#This Row],[Column1]],"'","")</f>
        <v>RXN-PAIL45Pt_c_n_FWD-SPONT</v>
      </c>
    </row>
    <row r="3055" spans="6:17" hidden="1" x14ac:dyDescent="0.2">
      <c r="F3055" t="s">
        <v>8806</v>
      </c>
      <c r="G3055">
        <f>_xlfn.XLOOKUP(SUBSTITUTE(Table6[[#This Row],[rxn]],"'",""),Table1[rxnid2],Table1[kapp (1/h)],MEDIAN(Table1[kapp (1/h)]))</f>
        <v>24803.684102600713</v>
      </c>
      <c r="P3055" t="s">
        <v>4932</v>
      </c>
      <c r="Q3055" t="str">
        <f>SUBSTITUTE(Table3[[#This Row],[Column1]],"'","")</f>
        <v>RXN-PAIL45Pt_c_n_REV-SPONT</v>
      </c>
    </row>
    <row r="3056" spans="6:17" hidden="1" x14ac:dyDescent="0.2">
      <c r="F3056" t="s">
        <v>8807</v>
      </c>
      <c r="G3056">
        <f>_xlfn.XLOOKUP(SUBSTITUTE(Table6[[#This Row],[rxn]],"'",""),Table1[rxnid2],Table1[kapp (1/h)],MEDIAN(Table1[kapp (1/h)]))</f>
        <v>24803.684102600713</v>
      </c>
      <c r="P3056" t="s">
        <v>4933</v>
      </c>
      <c r="Q3056" t="str">
        <f>SUBSTITUTE(Table3[[#This Row],[Column1]],"'","")</f>
        <v>RXN-PAIL45Pt_c_en_FWD-SPONT</v>
      </c>
    </row>
    <row r="3057" spans="6:17" hidden="1" x14ac:dyDescent="0.2">
      <c r="F3057" t="s">
        <v>8808</v>
      </c>
      <c r="G3057">
        <f>_xlfn.XLOOKUP(SUBSTITUTE(Table6[[#This Row],[rxn]],"'",""),Table1[rxnid2],Table1[kapp (1/h)],MEDIAN(Table1[kapp (1/h)]))</f>
        <v>24803.684102600713</v>
      </c>
      <c r="P3057" t="s">
        <v>4934</v>
      </c>
      <c r="Q3057" t="str">
        <f>SUBSTITUTE(Table3[[#This Row],[Column1]],"'","")</f>
        <v>RXN-PAIL45Pt_c_en_REV-SPONT</v>
      </c>
    </row>
    <row r="3058" spans="6:17" hidden="1" x14ac:dyDescent="0.2">
      <c r="F3058" t="s">
        <v>8809</v>
      </c>
      <c r="G3058">
        <f>_xlfn.XLOOKUP(SUBSTITUTE(Table6[[#This Row],[rxn]],"'",""),Table1[rxnid2],Table1[kapp (1/h)],MEDIAN(Table1[kapp (1/h)]))</f>
        <v>24803.684102600713</v>
      </c>
      <c r="P3058" t="s">
        <v>4935</v>
      </c>
      <c r="Q3058" t="str">
        <f>SUBSTITUTE(Table3[[#This Row],[Column1]],"'","")</f>
        <v>RXN-PAIL45Pt_en_rm_FWD-SPONT</v>
      </c>
    </row>
    <row r="3059" spans="6:17" hidden="1" x14ac:dyDescent="0.2">
      <c r="F3059" t="s">
        <v>8810</v>
      </c>
      <c r="G3059">
        <f>_xlfn.XLOOKUP(SUBSTITUTE(Table6[[#This Row],[rxn]],"'",""),Table1[rxnid2],Table1[kapp (1/h)],MEDIAN(Table1[kapp (1/h)]))</f>
        <v>24803.684102600713</v>
      </c>
      <c r="P3059" t="s">
        <v>4936</v>
      </c>
      <c r="Q3059" t="str">
        <f>SUBSTITUTE(Table3[[#This Row],[Column1]],"'","")</f>
        <v>RXN-PAIL45Pt_en_rm_REV-SPONT</v>
      </c>
    </row>
    <row r="3060" spans="6:17" hidden="1" x14ac:dyDescent="0.2">
      <c r="F3060" t="s">
        <v>8811</v>
      </c>
      <c r="G3060">
        <f>_xlfn.XLOOKUP(SUBSTITUTE(Table6[[#This Row],[rxn]],"'",""),Table1[rxnid2],Table1[kapp (1/h)],MEDIAN(Table1[kapp (1/h)]))</f>
        <v>24803.684102600713</v>
      </c>
      <c r="P3060" t="s">
        <v>4937</v>
      </c>
      <c r="Q3060" t="str">
        <f>SUBSTITUTE(Table3[[#This Row],[Column1]],"'","")</f>
        <v>RXN-PAIL3Pt_gm_vm_FWD-SPONT</v>
      </c>
    </row>
    <row r="3061" spans="6:17" hidden="1" x14ac:dyDescent="0.2">
      <c r="F3061" t="s">
        <v>8812</v>
      </c>
      <c r="G3061">
        <f>_xlfn.XLOOKUP(SUBSTITUTE(Table6[[#This Row],[rxn]],"'",""),Table1[rxnid2],Table1[kapp (1/h)],MEDIAN(Table1[kapp (1/h)]))</f>
        <v>24803.684102600713</v>
      </c>
      <c r="P3061" t="s">
        <v>4938</v>
      </c>
      <c r="Q3061" t="str">
        <f>SUBSTITUTE(Table3[[#This Row],[Column1]],"'","")</f>
        <v>RXN-PAIL3Pt_gm_vm_REV-SPONT</v>
      </c>
    </row>
    <row r="3062" spans="6:17" hidden="1" x14ac:dyDescent="0.2">
      <c r="F3062" t="s">
        <v>8813</v>
      </c>
      <c r="G3062">
        <f>_xlfn.XLOOKUP(SUBSTITUTE(Table6[[#This Row],[rxn]],"'",""),Table1[rxnid2],Table1[kapp (1/h)],MEDIAN(Table1[kapp (1/h)]))</f>
        <v>24803.684102600713</v>
      </c>
      <c r="P3062" t="s">
        <v>4939</v>
      </c>
      <c r="Q3062" t="str">
        <f>SUBSTITUTE(Table3[[#This Row],[Column1]],"'","")</f>
        <v>RXN-PAIL3Pt_rm_vm_FWD-SPONT</v>
      </c>
    </row>
    <row r="3063" spans="6:17" hidden="1" x14ac:dyDescent="0.2">
      <c r="F3063" t="s">
        <v>8814</v>
      </c>
      <c r="G3063">
        <f>_xlfn.XLOOKUP(SUBSTITUTE(Table6[[#This Row],[rxn]],"'",""),Table1[rxnid2],Table1[kapp (1/h)],MEDIAN(Table1[kapp (1/h)]))</f>
        <v>24803.684102600713</v>
      </c>
      <c r="P3063" t="s">
        <v>4940</v>
      </c>
      <c r="Q3063" t="str">
        <f>SUBSTITUTE(Table3[[#This Row],[Column1]],"'","")</f>
        <v>RXN-PAIL3Pt_rm_vm_REV-SPONT</v>
      </c>
    </row>
    <row r="3064" spans="6:17" hidden="1" x14ac:dyDescent="0.2">
      <c r="F3064" t="s">
        <v>8815</v>
      </c>
      <c r="G3064">
        <f>_xlfn.XLOOKUP(SUBSTITUTE(Table6[[#This Row],[rxn]],"'",""),Table1[rxnid2],Table1[kapp (1/h)],MEDIAN(Table1[kapp (1/h)]))</f>
        <v>24803.684102600713</v>
      </c>
      <c r="P3064" t="s">
        <v>4941</v>
      </c>
      <c r="Q3064" t="str">
        <f>SUBSTITUTE(Table3[[#This Row],[Column1]],"'","")</f>
        <v>RXN-PAIL35Pt_c_vm_FWD-SPONT</v>
      </c>
    </row>
    <row r="3065" spans="6:17" hidden="1" x14ac:dyDescent="0.2">
      <c r="F3065" t="s">
        <v>8816</v>
      </c>
      <c r="G3065">
        <f>_xlfn.XLOOKUP(SUBSTITUTE(Table6[[#This Row],[rxn]],"'",""),Table1[rxnid2],Table1[kapp (1/h)],MEDIAN(Table1[kapp (1/h)]))</f>
        <v>24803.684102600713</v>
      </c>
      <c r="P3065" t="s">
        <v>4942</v>
      </c>
      <c r="Q3065" t="str">
        <f>SUBSTITUTE(Table3[[#This Row],[Column1]],"'","")</f>
        <v>RXN-PAIL35Pt_c_vm_REV-SPONT</v>
      </c>
    </row>
    <row r="3066" spans="6:17" hidden="1" x14ac:dyDescent="0.2">
      <c r="F3066" t="s">
        <v>8817</v>
      </c>
      <c r="G3066">
        <f>_xlfn.XLOOKUP(SUBSTITUTE(Table6[[#This Row],[rxn]],"'",""),Table1[rxnid2],Table1[kapp (1/h)],MEDIAN(Table1[kapp (1/h)]))</f>
        <v>24803.684102600713</v>
      </c>
      <c r="P3066" t="s">
        <v>4943</v>
      </c>
      <c r="Q3066" t="str">
        <f>SUBSTITUTE(Table3[[#This Row],[Column1]],"'","")</f>
        <v>RXN-PAIL35Pt_en_vm_FWD-SPONT</v>
      </c>
    </row>
    <row r="3067" spans="6:17" hidden="1" x14ac:dyDescent="0.2">
      <c r="F3067" t="s">
        <v>8818</v>
      </c>
      <c r="G3067">
        <f>_xlfn.XLOOKUP(SUBSTITUTE(Table6[[#This Row],[rxn]],"'",""),Table1[rxnid2],Table1[kapp (1/h)],MEDIAN(Table1[kapp (1/h)]))</f>
        <v>24803.684102600713</v>
      </c>
      <c r="P3067" t="s">
        <v>4944</v>
      </c>
      <c r="Q3067" t="str">
        <f>SUBSTITUTE(Table3[[#This Row],[Column1]],"'","")</f>
        <v>RXN-PAIL35Pt_en_vm_REV-SPONT</v>
      </c>
    </row>
    <row r="3068" spans="6:17" hidden="1" x14ac:dyDescent="0.2">
      <c r="F3068" t="s">
        <v>8819</v>
      </c>
      <c r="G3068">
        <f>_xlfn.XLOOKUP(SUBSTITUTE(Table6[[#This Row],[rxn]],"'",""),Table1[rxnid2],Table1[kapp (1/h)],MEDIAN(Table1[kapp (1/h)]))</f>
        <v>24803.684102600713</v>
      </c>
      <c r="P3068" t="s">
        <v>4945</v>
      </c>
      <c r="Q3068" t="str">
        <f>SUBSTITUTE(Table3[[#This Row],[Column1]],"'","")</f>
        <v>RXN-IPCt_g_r_FWD-SPONT</v>
      </c>
    </row>
    <row r="3069" spans="6:17" hidden="1" x14ac:dyDescent="0.2">
      <c r="F3069" t="s">
        <v>8820</v>
      </c>
      <c r="G3069">
        <f>_xlfn.XLOOKUP(SUBSTITUTE(Table6[[#This Row],[rxn]],"'",""),Table1[rxnid2],Table1[kapp (1/h)],MEDIAN(Table1[kapp (1/h)]))</f>
        <v>24803.684102600713</v>
      </c>
      <c r="P3069" t="s">
        <v>4946</v>
      </c>
      <c r="Q3069" t="str">
        <f>SUBSTITUTE(Table3[[#This Row],[Column1]],"'","")</f>
        <v>RXN-IPCt_g_r_REV-SPONT</v>
      </c>
    </row>
    <row r="3070" spans="6:17" hidden="1" x14ac:dyDescent="0.2">
      <c r="F3070" t="s">
        <v>8821</v>
      </c>
      <c r="G3070">
        <f>_xlfn.XLOOKUP(SUBSTITUTE(Table6[[#This Row],[rxn]],"'",""),Table1[rxnid2],Table1[kapp (1/h)],MEDIAN(Table1[kapp (1/h)]))</f>
        <v>24803.684102600713</v>
      </c>
      <c r="P3070" t="s">
        <v>4947</v>
      </c>
      <c r="Q3070" t="str">
        <f>SUBSTITUTE(Table3[[#This Row],[Column1]],"'","")</f>
        <v>RXN-MIPCt_g_r_FWD-SPONT</v>
      </c>
    </row>
    <row r="3071" spans="6:17" hidden="1" x14ac:dyDescent="0.2">
      <c r="F3071" t="s">
        <v>8822</v>
      </c>
      <c r="G3071">
        <f>_xlfn.XLOOKUP(SUBSTITUTE(Table6[[#This Row],[rxn]],"'",""),Table1[rxnid2],Table1[kapp (1/h)],MEDIAN(Table1[kapp (1/h)]))</f>
        <v>24803.684102600713</v>
      </c>
      <c r="P3071" t="s">
        <v>4948</v>
      </c>
      <c r="Q3071" t="str">
        <f>SUBSTITUTE(Table3[[#This Row],[Column1]],"'","")</f>
        <v>RXN-MIPCt_g_r_REV-SPONT</v>
      </c>
    </row>
    <row r="3072" spans="6:17" hidden="1" x14ac:dyDescent="0.2">
      <c r="F3072" t="s">
        <v>8823</v>
      </c>
      <c r="G3072">
        <f>_xlfn.XLOOKUP(SUBSTITUTE(Table6[[#This Row],[rxn]],"'",""),Table1[rxnid2],Table1[kapp (1/h)],MEDIAN(Table1[kapp (1/h)]))</f>
        <v>24803.684102600713</v>
      </c>
      <c r="P3072" t="s">
        <v>4949</v>
      </c>
      <c r="Q3072" t="str">
        <f>SUBSTITUTE(Table3[[#This Row],[Column1]],"'","")</f>
        <v>RXN-MIP2Ct_g_r_FWD-SPONT</v>
      </c>
    </row>
    <row r="3073" spans="6:17" hidden="1" x14ac:dyDescent="0.2">
      <c r="F3073" t="s">
        <v>8824</v>
      </c>
      <c r="G3073">
        <f>_xlfn.XLOOKUP(SUBSTITUTE(Table6[[#This Row],[rxn]],"'",""),Table1[rxnid2],Table1[kapp (1/h)],MEDIAN(Table1[kapp (1/h)]))</f>
        <v>24803.684102600713</v>
      </c>
      <c r="P3073" t="s">
        <v>4950</v>
      </c>
      <c r="Q3073" t="str">
        <f>SUBSTITUTE(Table3[[#This Row],[Column1]],"'","")</f>
        <v>RXN-MIP2Ct_g_r_REV-SPONT</v>
      </c>
    </row>
    <row r="3074" spans="6:17" hidden="1" x14ac:dyDescent="0.2">
      <c r="F3074" t="s">
        <v>8825</v>
      </c>
      <c r="G3074">
        <f>_xlfn.XLOOKUP(SUBSTITUTE(Table6[[#This Row],[rxn]],"'",""),Table1[rxnid2],Table1[kapp (1/h)],MEDIAN(Table1[kapp (1/h)]))</f>
        <v>24803.684102600713</v>
      </c>
      <c r="P3074" t="s">
        <v>4951</v>
      </c>
      <c r="Q3074" t="str">
        <f>SUBSTITUTE(Table3[[#This Row],[Column1]],"'","")</f>
        <v>RXN-FADt_c_m_FWD-YIL134W</v>
      </c>
    </row>
    <row r="3075" spans="6:17" hidden="1" x14ac:dyDescent="0.2">
      <c r="F3075" t="s">
        <v>8826</v>
      </c>
      <c r="G3075">
        <f>_xlfn.XLOOKUP(SUBSTITUTE(Table6[[#This Row],[rxn]],"'",""),Table1[rxnid2],Table1[kapp (1/h)],MEDIAN(Table1[kapp (1/h)]))</f>
        <v>24803.684102600713</v>
      </c>
      <c r="P3075" t="s">
        <v>4952</v>
      </c>
      <c r="Q3075" t="str">
        <f>SUBSTITUTE(Table3[[#This Row],[Column1]],"'","")</f>
        <v>RXN-FADt_c_m_REV-YIL134W</v>
      </c>
    </row>
    <row r="3076" spans="6:17" hidden="1" x14ac:dyDescent="0.2">
      <c r="F3076" t="s">
        <v>8827</v>
      </c>
      <c r="G3076">
        <f>_xlfn.XLOOKUP(SUBSTITUTE(Table6[[#This Row],[rxn]],"'",""),Table1[rxnid2],Table1[kapp (1/h)],MEDIAN(Table1[kapp (1/h)]))</f>
        <v>24803.684102600713</v>
      </c>
      <c r="P3076" t="s">
        <v>4953</v>
      </c>
      <c r="Q3076" t="str">
        <f>SUBSTITUTE(Table3[[#This Row],[Column1]],"'","")</f>
        <v>RXN-PRENT13_rm_FWD-RER2NUS1</v>
      </c>
    </row>
    <row r="3077" spans="6:17" hidden="1" x14ac:dyDescent="0.2">
      <c r="F3077" t="s">
        <v>8828</v>
      </c>
      <c r="G3077">
        <f>_xlfn.XLOOKUP(SUBSTITUTE(Table6[[#This Row],[rxn]],"'",""),Table1[rxnid2],Table1[kapp (1/h)],MEDIAN(Table1[kapp (1/h)]))</f>
        <v>24803.684102600713</v>
      </c>
      <c r="P3077" t="s">
        <v>4954</v>
      </c>
      <c r="Q3077" t="str">
        <f>SUBSTITUTE(Table3[[#This Row],[Column1]],"'","")</f>
        <v>RXN-PRENT11_rm_FWD-RER2NUS1</v>
      </c>
    </row>
    <row r="3078" spans="6:17" hidden="1" x14ac:dyDescent="0.2">
      <c r="F3078" t="s">
        <v>8829</v>
      </c>
      <c r="G3078">
        <f>_xlfn.XLOOKUP(SUBSTITUTE(Table6[[#This Row],[rxn]],"'",""),Table1[rxnid2],Table1[kapp (1/h)],MEDIAN(Table1[kapp (1/h)]))</f>
        <v>24803.684102600713</v>
      </c>
      <c r="P3078" t="s">
        <v>4955</v>
      </c>
      <c r="Q3078" t="str">
        <f>SUBSTITUTE(Table3[[#This Row],[Column1]],"'","")</f>
        <v>RXN-PRENT20_rm_FWD-RER2NUS1</v>
      </c>
    </row>
    <row r="3079" spans="6:17" hidden="1" x14ac:dyDescent="0.2">
      <c r="F3079" t="s">
        <v>8830</v>
      </c>
      <c r="G3079">
        <f>_xlfn.XLOOKUP(SUBSTITUTE(Table6[[#This Row],[rxn]],"'",""),Table1[rxnid2],Table1[kapp (1/h)],MEDIAN(Table1[kapp (1/h)]))</f>
        <v>24803.684102600713</v>
      </c>
      <c r="P3079" t="s">
        <v>4956</v>
      </c>
      <c r="Q3079" t="str">
        <f>SUBSTITUTE(Table3[[#This Row],[Column1]],"'","")</f>
        <v>RXN-PRENT16_rm_FWD-RER2NUS1</v>
      </c>
    </row>
    <row r="3080" spans="6:17" hidden="1" x14ac:dyDescent="0.2">
      <c r="F3080" t="s">
        <v>8831</v>
      </c>
      <c r="G3080">
        <f>_xlfn.XLOOKUP(SUBSTITUTE(Table6[[#This Row],[rxn]],"'",""),Table1[rxnid2],Table1[kapp (1/h)],MEDIAN(Table1[kapp (1/h)]))</f>
        <v>24803.684102600713</v>
      </c>
      <c r="P3080" t="s">
        <v>4957</v>
      </c>
      <c r="Q3080" t="str">
        <f>SUBSTITUTE(Table3[[#This Row],[Column1]],"'","")</f>
        <v>RXN-PRENT8_rm_FWD-RER2NUS1</v>
      </c>
    </row>
    <row r="3081" spans="6:17" hidden="1" x14ac:dyDescent="0.2">
      <c r="F3081" t="s">
        <v>8832</v>
      </c>
      <c r="G3081">
        <f>_xlfn.XLOOKUP(SUBSTITUTE(Table6[[#This Row],[rxn]],"'",""),Table1[rxnid2],Table1[kapp (1/h)],MEDIAN(Table1[kapp (1/h)]))</f>
        <v>24803.684102600713</v>
      </c>
      <c r="P3081" t="s">
        <v>4958</v>
      </c>
      <c r="Q3081" t="str">
        <f>SUBSTITUTE(Table3[[#This Row],[Column1]],"'","")</f>
        <v>RXN-PRENT19_rm_FWD-RER2NUS1</v>
      </c>
    </row>
    <row r="3082" spans="6:17" hidden="1" x14ac:dyDescent="0.2">
      <c r="F3082" t="s">
        <v>8833</v>
      </c>
      <c r="G3082">
        <f>_xlfn.XLOOKUP(SUBSTITUTE(Table6[[#This Row],[rxn]],"'",""),Table1[rxnid2],Table1[kapp (1/h)],MEDIAN(Table1[kapp (1/h)]))</f>
        <v>24803.684102600713</v>
      </c>
      <c r="P3082" t="s">
        <v>4959</v>
      </c>
      <c r="Q3082" t="str">
        <f>SUBSTITUTE(Table3[[#This Row],[Column1]],"'","")</f>
        <v>RXN-PRENT14_rm_FWD-RER2NUS1</v>
      </c>
    </row>
    <row r="3083" spans="6:17" hidden="1" x14ac:dyDescent="0.2">
      <c r="F3083" t="s">
        <v>8834</v>
      </c>
      <c r="G3083">
        <f>_xlfn.XLOOKUP(SUBSTITUTE(Table6[[#This Row],[rxn]],"'",""),Table1[rxnid2],Table1[kapp (1/h)],MEDIAN(Table1[kapp (1/h)]))</f>
        <v>24803.684102600713</v>
      </c>
      <c r="P3083" t="s">
        <v>4960</v>
      </c>
      <c r="Q3083" t="str">
        <f>SUBSTITUTE(Table3[[#This Row],[Column1]],"'","")</f>
        <v>RXN-PRENT7_rm_FWD-RER2NUS1</v>
      </c>
    </row>
    <row r="3084" spans="6:17" hidden="1" x14ac:dyDescent="0.2">
      <c r="F3084" t="s">
        <v>8835</v>
      </c>
      <c r="G3084">
        <f>_xlfn.XLOOKUP(SUBSTITUTE(Table6[[#This Row],[rxn]],"'",""),Table1[rxnid2],Table1[kapp (1/h)],MEDIAN(Table1[kapp (1/h)]))</f>
        <v>24803.684102600713</v>
      </c>
      <c r="P3084" t="s">
        <v>4961</v>
      </c>
      <c r="Q3084" t="str">
        <f>SUBSTITUTE(Table3[[#This Row],[Column1]],"'","")</f>
        <v>RXN-PRENT12_rm_FWD-RER2NUS1</v>
      </c>
    </row>
    <row r="3085" spans="6:17" hidden="1" x14ac:dyDescent="0.2">
      <c r="F3085" t="s">
        <v>8836</v>
      </c>
      <c r="G3085">
        <f>_xlfn.XLOOKUP(SUBSTITUTE(Table6[[#This Row],[rxn]],"'",""),Table1[rxnid2],Table1[kapp (1/h)],MEDIAN(Table1[kapp (1/h)]))</f>
        <v>24803.684102600713</v>
      </c>
      <c r="P3085" t="s">
        <v>4962</v>
      </c>
      <c r="Q3085" t="str">
        <f>SUBSTITUTE(Table3[[#This Row],[Column1]],"'","")</f>
        <v>RXN-PRENT21_rm_FWD-RER2NUS1</v>
      </c>
    </row>
    <row r="3086" spans="6:17" hidden="1" x14ac:dyDescent="0.2">
      <c r="F3086" t="s">
        <v>8837</v>
      </c>
      <c r="G3086">
        <f>_xlfn.XLOOKUP(SUBSTITUTE(Table6[[#This Row],[rxn]],"'",""),Table1[rxnid2],Table1[kapp (1/h)],MEDIAN(Table1[kapp (1/h)]))</f>
        <v>24803.684102600713</v>
      </c>
      <c r="P3086" t="s">
        <v>4963</v>
      </c>
      <c r="Q3086" t="str">
        <f>SUBSTITUTE(Table3[[#This Row],[Column1]],"'","")</f>
        <v>RXN-GGTT_rm_FWD-RER2NUS1</v>
      </c>
    </row>
    <row r="3087" spans="6:17" hidden="1" x14ac:dyDescent="0.2">
      <c r="F3087" t="s">
        <v>8838</v>
      </c>
      <c r="G3087">
        <f>_xlfn.XLOOKUP(SUBSTITUTE(Table6[[#This Row],[rxn]],"'",""),Table1[rxnid2],Table1[kapp (1/h)],MEDIAN(Table1[kapp (1/h)]))</f>
        <v>24803.684102600713</v>
      </c>
      <c r="P3087" t="s">
        <v>4964</v>
      </c>
      <c r="Q3087" t="str">
        <f>SUBSTITUTE(Table3[[#This Row],[Column1]],"'","")</f>
        <v>RXN-PRENT6_rm_FWD-RER2NUS1</v>
      </c>
    </row>
    <row r="3088" spans="6:17" hidden="1" x14ac:dyDescent="0.2">
      <c r="F3088" t="s">
        <v>8839</v>
      </c>
      <c r="G3088">
        <f>_xlfn.XLOOKUP(SUBSTITUTE(Table6[[#This Row],[rxn]],"'",""),Table1[rxnid2],Table1[kapp (1/h)],MEDIAN(Table1[kapp (1/h)]))</f>
        <v>24803.684102600713</v>
      </c>
      <c r="P3088" t="s">
        <v>4965</v>
      </c>
      <c r="Q3088" t="str">
        <f>SUBSTITUTE(Table3[[#This Row],[Column1]],"'","")</f>
        <v>RXN-PRENT10_rm_FWD-RER2NUS1</v>
      </c>
    </row>
    <row r="3089" spans="6:17" hidden="1" x14ac:dyDescent="0.2">
      <c r="F3089" t="s">
        <v>8840</v>
      </c>
      <c r="G3089">
        <f>_xlfn.XLOOKUP(SUBSTITUTE(Table6[[#This Row],[rxn]],"'",""),Table1[rxnid2],Table1[kapp (1/h)],MEDIAN(Table1[kapp (1/h)]))</f>
        <v>24803.684102600713</v>
      </c>
      <c r="P3089" t="s">
        <v>4966</v>
      </c>
      <c r="Q3089" t="str">
        <f>SUBSTITUTE(Table3[[#This Row],[Column1]],"'","")</f>
        <v>RXN-PRENT18_rm_FWD-RER2NUS1</v>
      </c>
    </row>
    <row r="3090" spans="6:17" hidden="1" x14ac:dyDescent="0.2">
      <c r="F3090" t="s">
        <v>8841</v>
      </c>
      <c r="G3090">
        <f>_xlfn.XLOOKUP(SUBSTITUTE(Table6[[#This Row],[rxn]],"'",""),Table1[rxnid2],Table1[kapp (1/h)],MEDIAN(Table1[kapp (1/h)]))</f>
        <v>24803.684102600713</v>
      </c>
      <c r="P3090" t="s">
        <v>4967</v>
      </c>
      <c r="Q3090" t="str">
        <f>SUBSTITUTE(Table3[[#This Row],[Column1]],"'","")</f>
        <v>RXN-FRTT_rm_FWD-RER2NUS1</v>
      </c>
    </row>
    <row r="3091" spans="6:17" hidden="1" x14ac:dyDescent="0.2">
      <c r="F3091" t="s">
        <v>8842</v>
      </c>
      <c r="G3091">
        <f>_xlfn.XLOOKUP(SUBSTITUTE(Table6[[#This Row],[rxn]],"'",""),Table1[rxnid2],Table1[kapp (1/h)],MEDIAN(Table1[kapp (1/h)]))</f>
        <v>24803.684102600713</v>
      </c>
      <c r="P3091" t="s">
        <v>4968</v>
      </c>
      <c r="Q3091" t="str">
        <f>SUBSTITUTE(Table3[[#This Row],[Column1]],"'","")</f>
        <v>RXN-PRENT17_rm_FWD-RER2NUS1</v>
      </c>
    </row>
    <row r="3092" spans="6:17" hidden="1" x14ac:dyDescent="0.2">
      <c r="F3092" t="s">
        <v>8843</v>
      </c>
      <c r="G3092">
        <f>_xlfn.XLOOKUP(SUBSTITUTE(Table6[[#This Row],[rxn]],"'",""),Table1[rxnid2],Table1[kapp (1/h)],MEDIAN(Table1[kapp (1/h)]))</f>
        <v>24803.684102600713</v>
      </c>
      <c r="P3092" t="s">
        <v>4969</v>
      </c>
      <c r="Q3092" t="str">
        <f>SUBSTITUTE(Table3[[#This Row],[Column1]],"'","")</f>
        <v>RXN-PRENT9_rm_FWD-RER2NUS1</v>
      </c>
    </row>
    <row r="3093" spans="6:17" hidden="1" x14ac:dyDescent="0.2">
      <c r="F3093" t="s">
        <v>8844</v>
      </c>
      <c r="G3093">
        <f>_xlfn.XLOOKUP(SUBSTITUTE(Table6[[#This Row],[rxn]],"'",""),Table1[rxnid2],Table1[kapp (1/h)],MEDIAN(Table1[kapp (1/h)]))</f>
        <v>24803.684102600713</v>
      </c>
      <c r="P3093" t="s">
        <v>4970</v>
      </c>
      <c r="Q3093" t="str">
        <f>SUBSTITUTE(Table3[[#This Row],[Column1]],"'","")</f>
        <v>RXN-PPTT_rm_FWD-RER2NUS1</v>
      </c>
    </row>
    <row r="3094" spans="6:17" hidden="1" x14ac:dyDescent="0.2">
      <c r="F3094" t="s">
        <v>8845</v>
      </c>
      <c r="G3094">
        <f>_xlfn.XLOOKUP(SUBSTITUTE(Table6[[#This Row],[rxn]],"'",""),Table1[rxnid2],Table1[kapp (1/h)],MEDIAN(Table1[kapp (1/h)]))</f>
        <v>24803.684102600713</v>
      </c>
      <c r="P3094" t="s">
        <v>4971</v>
      </c>
      <c r="Q3094" t="str">
        <f>SUBSTITUTE(Table3[[#This Row],[Column1]],"'","")</f>
        <v>RXN-PRENT15_rm_FWD-RER2NUS1</v>
      </c>
    </row>
    <row r="3095" spans="6:17" hidden="1" x14ac:dyDescent="0.2">
      <c r="F3095" t="s">
        <v>8846</v>
      </c>
      <c r="G3095">
        <f>_xlfn.XLOOKUP(SUBSTITUTE(Table6[[#This Row],[rxn]],"'",""),Table1[rxnid2],Table1[kapp (1/h)],MEDIAN(Table1[kapp (1/h)]))</f>
        <v>24803.684102600713</v>
      </c>
      <c r="P3095" t="s">
        <v>4972</v>
      </c>
      <c r="Q3095" t="str">
        <f>SUBSTITUTE(Table3[[#This Row],[Column1]],"'","")</f>
        <v>RXN-SERD_L_m_FWD-YCL064C</v>
      </c>
    </row>
    <row r="3096" spans="6:17" hidden="1" x14ac:dyDescent="0.2">
      <c r="F3096" t="s">
        <v>8847</v>
      </c>
      <c r="G3096">
        <f>_xlfn.XLOOKUP(SUBSTITUTE(Table6[[#This Row],[rxn]],"'",""),Table1[rxnid2],Table1[kapp (1/h)],MEDIAN(Table1[kapp (1/h)]))</f>
        <v>24803.684102600713</v>
      </c>
      <c r="P3096" t="s">
        <v>4973</v>
      </c>
      <c r="Q3096" t="str">
        <f>SUBSTITUTE(Table3[[#This Row],[Column1]],"'","")</f>
        <v>RXN-HCITS_c_FWD-YDL182W</v>
      </c>
    </row>
    <row r="3097" spans="6:17" hidden="1" x14ac:dyDescent="0.2">
      <c r="F3097" t="s">
        <v>8848</v>
      </c>
      <c r="G3097">
        <f>_xlfn.XLOOKUP(SUBSTITUTE(Table6[[#This Row],[rxn]],"'",""),Table1[rxnid2],Table1[kapp (1/h)],MEDIAN(Table1[kapp (1/h)]))</f>
        <v>24803.684102600713</v>
      </c>
      <c r="P3097" t="s">
        <v>4974</v>
      </c>
      <c r="Q3097" t="str">
        <f>SUBSTITUTE(Table3[[#This Row],[Column1]],"'","")</f>
        <v>RXN-HCITt_c_m_FWD-SPONT</v>
      </c>
    </row>
    <row r="3098" spans="6:17" hidden="1" x14ac:dyDescent="0.2">
      <c r="F3098" t="s">
        <v>8849</v>
      </c>
      <c r="G3098">
        <f>_xlfn.XLOOKUP(SUBSTITUTE(Table6[[#This Row],[rxn]],"'",""),Table1[rxnid2],Table1[kapp (1/h)],MEDIAN(Table1[kapp (1/h)]))</f>
        <v>24803.684102600713</v>
      </c>
      <c r="P3098" t="s">
        <v>4975</v>
      </c>
      <c r="Q3098" t="str">
        <f>SUBSTITUTE(Table3[[#This Row],[Column1]],"'","")</f>
        <v>RXN-THFGLUS_m_FWD-YKL132C</v>
      </c>
    </row>
    <row r="3099" spans="6:17" hidden="1" x14ac:dyDescent="0.2">
      <c r="F3099" t="s">
        <v>8850</v>
      </c>
      <c r="G3099">
        <f>_xlfn.XLOOKUP(SUBSTITUTE(Table6[[#This Row],[rxn]],"'",""),Table1[rxnid2],Table1[kapp (1/h)],MEDIAN(Table1[kapp (1/h)]))</f>
        <v>24803.684102600713</v>
      </c>
      <c r="P3099" t="s">
        <v>4976</v>
      </c>
      <c r="Q3099" t="str">
        <f>SUBSTITUTE(Table3[[#This Row],[Column1]],"'","")</f>
        <v>RXN-PEPSM1_c_FWD-YBL091C</v>
      </c>
    </row>
    <row r="3100" spans="6:17" hidden="1" x14ac:dyDescent="0.2">
      <c r="F3100" t="s">
        <v>8851</v>
      </c>
      <c r="G3100">
        <f>_xlfn.XLOOKUP(SUBSTITUTE(Table6[[#This Row],[rxn]],"'",""),Table1[rxnid2],Table1[kapp (1/h)],MEDIAN(Table1[kapp (1/h)]))</f>
        <v>24803.684102600713</v>
      </c>
      <c r="P3100" t="s">
        <v>4977</v>
      </c>
      <c r="Q3100" t="str">
        <f>SUBSTITUTE(Table3[[#This Row],[Column1]],"'","")</f>
        <v>RXN-PEPSM1_c_FWD-YLR244C</v>
      </c>
    </row>
    <row r="3101" spans="6:17" hidden="1" x14ac:dyDescent="0.2">
      <c r="F3101" t="s">
        <v>8852</v>
      </c>
      <c r="G3101">
        <f>_xlfn.XLOOKUP(SUBSTITUTE(Table6[[#This Row],[rxn]],"'",""),Table1[rxnid2],Table1[kapp (1/h)],MEDIAN(Table1[kapp (1/h)]))</f>
        <v>24803.684102600713</v>
      </c>
      <c r="P3101" t="s">
        <v>4978</v>
      </c>
      <c r="Q3101" t="str">
        <f>SUBSTITUTE(Table3[[#This Row],[Column1]],"'","")</f>
        <v>RXN-DICAT1_c_FWD-SPONT</v>
      </c>
    </row>
    <row r="3102" spans="6:17" hidden="1" x14ac:dyDescent="0.2">
      <c r="F3102" t="s">
        <v>8853</v>
      </c>
      <c r="G3102">
        <f>_xlfn.XLOOKUP(SUBSTITUTE(Table6[[#This Row],[rxn]],"'",""),Table1[rxnid2],Table1[kapp (1/h)],MEDIAN(Table1[kapp (1/h)]))</f>
        <v>24803.684102600713</v>
      </c>
      <c r="P3102" t="s">
        <v>4979</v>
      </c>
      <c r="Q3102" t="str">
        <f>SUBSTITUTE(Table3[[#This Row],[Column1]],"'","")</f>
        <v>RXN-DICAT2_c_FWD-SPONT</v>
      </c>
    </row>
    <row r="3103" spans="6:17" hidden="1" x14ac:dyDescent="0.2">
      <c r="F3103" t="s">
        <v>8854</v>
      </c>
      <c r="G3103">
        <f>_xlfn.XLOOKUP(SUBSTITUTE(Table6[[#This Row],[rxn]],"'",""),Table1[rxnid2],Table1[kapp (1/h)],MEDIAN(Table1[kapp (1/h)]))</f>
        <v>24803.684102600713</v>
      </c>
      <c r="P3103" t="s">
        <v>4980</v>
      </c>
      <c r="Q3103" t="str">
        <f>SUBSTITUTE(Table3[[#This Row],[Column1]],"'","")</f>
        <v>RXN-DICAT3_c_FWD-SPONT</v>
      </c>
    </row>
    <row r="3104" spans="6:17" hidden="1" x14ac:dyDescent="0.2">
      <c r="F3104" t="s">
        <v>8855</v>
      </c>
      <c r="G3104">
        <f>_xlfn.XLOOKUP(SUBSTITUTE(Table6[[#This Row],[rxn]],"'",""),Table1[rxnid2],Table1[kapp (1/h)],MEDIAN(Table1[kapp (1/h)]))</f>
        <v>24803.684102600713</v>
      </c>
      <c r="P3104" t="s">
        <v>4981</v>
      </c>
      <c r="Q3104" t="str">
        <f>SUBSTITUTE(Table3[[#This Row],[Column1]],"'","")</f>
        <v>RXN-DICAT4_c_FWD-SPONT</v>
      </c>
    </row>
    <row r="3105" spans="6:17" hidden="1" x14ac:dyDescent="0.2">
      <c r="F3105" t="s">
        <v>8856</v>
      </c>
      <c r="G3105">
        <f>_xlfn.XLOOKUP(SUBSTITUTE(Table6[[#This Row],[rxn]],"'",""),Table1[rxnid2],Table1[kapp (1/h)],MEDIAN(Table1[kapp (1/h)]))</f>
        <v>24803.684102600713</v>
      </c>
      <c r="P3105" t="s">
        <v>4982</v>
      </c>
      <c r="Q3105" t="str">
        <f>SUBSTITUTE(Table3[[#This Row],[Column1]],"'","")</f>
        <v>RXN-DICAT5_c_FWD-SPONT</v>
      </c>
    </row>
    <row r="3106" spans="6:17" hidden="1" x14ac:dyDescent="0.2">
      <c r="F3106" t="s">
        <v>8857</v>
      </c>
      <c r="G3106">
        <f>_xlfn.XLOOKUP(SUBSTITUTE(Table6[[#This Row],[rxn]],"'",""),Table1[rxnid2],Table1[kapp (1/h)],MEDIAN(Table1[kapp (1/h)]))</f>
        <v>24803.684102600713</v>
      </c>
      <c r="P3106" t="s">
        <v>4983</v>
      </c>
      <c r="Q3106" t="str">
        <f>SUBSTITUTE(Table3[[#This Row],[Column1]],"'","")</f>
        <v>RXN-DICAT6_c_FWD-SPONT</v>
      </c>
    </row>
    <row r="3107" spans="6:17" hidden="1" x14ac:dyDescent="0.2">
      <c r="F3107" t="s">
        <v>8858</v>
      </c>
      <c r="G3107">
        <f>_xlfn.XLOOKUP(SUBSTITUTE(Table6[[#This Row],[rxn]],"'",""),Table1[rxnid2],Table1[kapp (1/h)],MEDIAN(Table1[kapp (1/h)]))</f>
        <v>24803.684102600713</v>
      </c>
      <c r="P3107" t="s">
        <v>4984</v>
      </c>
      <c r="Q3107" t="str">
        <f>SUBSTITUTE(Table3[[#This Row],[Column1]],"'","")</f>
        <v>RXN-DICAT7_c_FWD-SPONT</v>
      </c>
    </row>
    <row r="3108" spans="6:17" hidden="1" x14ac:dyDescent="0.2">
      <c r="F3108" t="s">
        <v>8859</v>
      </c>
      <c r="G3108">
        <f>_xlfn.XLOOKUP(SUBSTITUTE(Table6[[#This Row],[rxn]],"'",""),Table1[rxnid2],Table1[kapp (1/h)],MEDIAN(Table1[kapp (1/h)]))</f>
        <v>24803.684102600713</v>
      </c>
      <c r="P3108" t="s">
        <v>4985</v>
      </c>
      <c r="Q3108" t="str">
        <f>SUBSTITUTE(Table3[[#This Row],[Column1]],"'","")</f>
        <v>RXN-DICAT8_c_FWD-SPONT</v>
      </c>
    </row>
    <row r="3109" spans="6:17" hidden="1" x14ac:dyDescent="0.2">
      <c r="F3109" t="s">
        <v>8860</v>
      </c>
      <c r="G3109">
        <f>_xlfn.XLOOKUP(SUBSTITUTE(Table6[[#This Row],[rxn]],"'",""),Table1[rxnid2],Table1[kapp (1/h)],MEDIAN(Table1[kapp (1/h)]))</f>
        <v>24803.684102600713</v>
      </c>
      <c r="P3109" t="s">
        <v>4986</v>
      </c>
      <c r="Q3109" t="str">
        <f>SUBSTITUTE(Table3[[#This Row],[Column1]],"'","")</f>
        <v>RXN-COBALT2t_c_e_FWD-SPONT</v>
      </c>
    </row>
    <row r="3110" spans="6:17" hidden="1" x14ac:dyDescent="0.2">
      <c r="F3110" t="s">
        <v>8861</v>
      </c>
      <c r="G3110">
        <f>_xlfn.XLOOKUP(SUBSTITUTE(Table6[[#This Row],[rxn]],"'",""),Table1[rxnid2],Table1[kapp (1/h)],MEDIAN(Table1[kapp (1/h)]))</f>
        <v>24803.684102600713</v>
      </c>
      <c r="P3110" t="s">
        <v>4987</v>
      </c>
      <c r="Q3110" t="str">
        <f>SUBSTITUTE(Table3[[#This Row],[Column1]],"'","")</f>
        <v>RXN-NI2t_c_e_FWD-SPONT</v>
      </c>
    </row>
    <row r="3111" spans="6:17" hidden="1" x14ac:dyDescent="0.2">
      <c r="F3111" t="s">
        <v>8862</v>
      </c>
      <c r="G3111">
        <f>_xlfn.XLOOKUP(SUBSTITUTE(Table6[[#This Row],[rxn]],"'",""),Table1[rxnid2],Table1[kapp (1/h)],MEDIAN(Table1[kapp (1/h)]))</f>
        <v>24803.684102600713</v>
      </c>
      <c r="P3111" t="s">
        <v>4988</v>
      </c>
      <c r="Q3111" t="str">
        <f>SUBSTITUTE(Table3[[#This Row],[Column1]],"'","")</f>
        <v>RXN-HEME1_c_FWD-SPONT</v>
      </c>
    </row>
    <row r="3112" spans="6:17" hidden="1" x14ac:dyDescent="0.2">
      <c r="F3112" t="s">
        <v>8863</v>
      </c>
      <c r="G3112">
        <f>_xlfn.XLOOKUP(SUBSTITUTE(Table6[[#This Row],[rxn]],"'",""),Table1[rxnid2],Table1[kapp (1/h)],MEDIAN(Table1[kapp (1/h)]))</f>
        <v>24803.684102600713</v>
      </c>
      <c r="P3112" t="s">
        <v>4989</v>
      </c>
      <c r="Q3112" t="str">
        <f>SUBSTITUTE(Table3[[#This Row],[Column1]],"'","")</f>
        <v>RXN-HEME2_c_FWD-SPONT</v>
      </c>
    </row>
    <row r="3113" spans="6:17" hidden="1" x14ac:dyDescent="0.2">
      <c r="F3113" t="s">
        <v>8864</v>
      </c>
      <c r="G3113">
        <f>_xlfn.XLOOKUP(SUBSTITUTE(Table6[[#This Row],[rxn]],"'",""),Table1[rxnid2],Table1[kapp (1/h)],MEDIAN(Table1[kapp (1/h)]))</f>
        <v>24803.684102600713</v>
      </c>
      <c r="P3113" t="s">
        <v>4990</v>
      </c>
      <c r="Q3113" t="str">
        <f>SUBSTITUTE(Table3[[#This Row],[Column1]],"'","")</f>
        <v>RXN-HEME3_c_FWD-SPONT</v>
      </c>
    </row>
    <row r="3114" spans="6:17" hidden="1" x14ac:dyDescent="0.2">
      <c r="F3114" t="s">
        <v>8865</v>
      </c>
      <c r="G3114">
        <f>_xlfn.XLOOKUP(SUBSTITUTE(Table6[[#This Row],[rxn]],"'",""),Table1[rxnid2],Table1[kapp (1/h)],MEDIAN(Table1[kapp (1/h)]))</f>
        <v>24803.684102600713</v>
      </c>
      <c r="P3114" t="s">
        <v>4991</v>
      </c>
      <c r="Q3114" t="str">
        <f>SUBSTITUTE(Table3[[#This Row],[Column1]],"'","")</f>
        <v>RXN-HEME4_c_FWD-SPONT</v>
      </c>
    </row>
    <row r="3115" spans="6:17" hidden="1" x14ac:dyDescent="0.2">
      <c r="F3115" t="s">
        <v>8866</v>
      </c>
      <c r="G3115">
        <f>_xlfn.XLOOKUP(SUBSTITUTE(Table6[[#This Row],[rxn]],"'",""),Table1[rxnid2],Table1[kapp (1/h)],MEDIAN(Table1[kapp (1/h)]))</f>
        <v>24803.684102600713</v>
      </c>
      <c r="P3115" t="s">
        <v>4992</v>
      </c>
      <c r="Q3115" t="str">
        <f>SUBSTITUTE(Table3[[#This Row],[Column1]],"'","")</f>
        <v>RXN-LIPOATE_m_FWD-SPONT</v>
      </c>
    </row>
    <row r="3116" spans="6:17" hidden="1" x14ac:dyDescent="0.2">
      <c r="F3116" t="s">
        <v>8867</v>
      </c>
      <c r="G3116">
        <f>_xlfn.XLOOKUP(SUBSTITUTE(Table6[[#This Row],[rxn]],"'",""),Table1[rxnid2],Table1[kapp (1/h)],MEDIAN(Table1[kapp (1/h)]))</f>
        <v>24803.684102600713</v>
      </c>
      <c r="P3116" t="s">
        <v>4993</v>
      </c>
      <c r="Q3116" t="str">
        <f>SUBSTITUTE(Table3[[#This Row],[Column1]],"'","")</f>
        <v>RXN-MONCAT1_c_FWD-SPONT</v>
      </c>
    </row>
    <row r="3117" spans="6:17" hidden="1" x14ac:dyDescent="0.2">
      <c r="F3117" t="s">
        <v>8868</v>
      </c>
      <c r="G3117">
        <f>_xlfn.XLOOKUP(SUBSTITUTE(Table6[[#This Row],[rxn]],"'",""),Table1[rxnid2],Table1[kapp (1/h)],MEDIAN(Table1[kapp (1/h)]))</f>
        <v>24803.684102600713</v>
      </c>
      <c r="P3117" t="s">
        <v>4994</v>
      </c>
      <c r="Q3117" t="str">
        <f>SUBSTITUTE(Table3[[#This Row],[Column1]],"'","")</f>
        <v>RXN-MONCAT2_c_FWD-SPONT</v>
      </c>
    </row>
    <row r="3118" spans="6:17" hidden="1" x14ac:dyDescent="0.2">
      <c r="F3118" t="s">
        <v>8869</v>
      </c>
      <c r="G3118">
        <f>_xlfn.XLOOKUP(SUBSTITUTE(Table6[[#This Row],[rxn]],"'",""),Table1[rxnid2],Table1[kapp (1/h)],MEDIAN(Table1[kapp (1/h)]))</f>
        <v>24803.684102600713</v>
      </c>
      <c r="P3118" t="s">
        <v>4995</v>
      </c>
      <c r="Q3118" t="str">
        <f>SUBSTITUTE(Table3[[#This Row],[Column1]],"'","")</f>
        <v>RXN-MONCAT3_c_FWD-SPONT</v>
      </c>
    </row>
    <row r="3119" spans="6:17" hidden="1" x14ac:dyDescent="0.2">
      <c r="F3119" t="s">
        <v>8870</v>
      </c>
      <c r="G3119">
        <f>_xlfn.XLOOKUP(SUBSTITUTE(Table6[[#This Row],[rxn]],"'",""),Table1[rxnid2],Table1[kapp (1/h)],MEDIAN(Table1[kapp (1/h)]))</f>
        <v>24803.684102600713</v>
      </c>
      <c r="P3119" t="s">
        <v>4996</v>
      </c>
      <c r="Q3119" t="str">
        <f>SUBSTITUTE(Table3[[#This Row],[Column1]],"'","")</f>
        <v>RXN-DKMPPD_c_FWD-UTR4ADI1</v>
      </c>
    </row>
    <row r="3120" spans="6:17" hidden="1" x14ac:dyDescent="0.2">
      <c r="F3120" t="s">
        <v>8871</v>
      </c>
      <c r="G3120">
        <f>_xlfn.XLOOKUP(SUBSTITUTE(Table6[[#This Row],[rxn]],"'",""),Table1[rxnid2],Table1[kapp (1/h)],MEDIAN(Table1[kapp (1/h)]))</f>
        <v>24803.684102600713</v>
      </c>
      <c r="P3120" t="s">
        <v>4997</v>
      </c>
      <c r="Q3120" t="str">
        <f>SUBSTITUTE(Table3[[#This Row],[Column1]],"'","")</f>
        <v>RXN-ACHBS_m_FWD-YMR108W</v>
      </c>
    </row>
    <row r="3121" spans="6:17" hidden="1" x14ac:dyDescent="0.2">
      <c r="F3121" t="s">
        <v>8872</v>
      </c>
      <c r="G3121">
        <f>_xlfn.XLOOKUP(SUBSTITUTE(Table6[[#This Row],[rxn]],"'",""),Table1[rxnid2],Table1[kapp (1/h)],MEDIAN(Table1[kapp (1/h)]))</f>
        <v>24803.684102600713</v>
      </c>
      <c r="P3121" t="s">
        <v>4998</v>
      </c>
      <c r="Q3121" t="str">
        <f>SUBSTITUTE(Table3[[#This Row],[Column1]],"'","")</f>
        <v>RXN-ACHBS_m_FWD-ILV26</v>
      </c>
    </row>
    <row r="3122" spans="6:17" hidden="1" x14ac:dyDescent="0.2">
      <c r="F3122" t="s">
        <v>8873</v>
      </c>
      <c r="G3122">
        <f>_xlfn.XLOOKUP(SUBSTITUTE(Table6[[#This Row],[rxn]],"'",""),Table1[rxnid2],Table1[kapp (1/h)],MEDIAN(Table1[kapp (1/h)]))</f>
        <v>24803.684102600713</v>
      </c>
      <c r="P3122" t="s">
        <v>4999</v>
      </c>
      <c r="Q3122" t="str">
        <f>SUBSTITUTE(Table3[[#This Row],[Column1]],"'","")</f>
        <v>RXN-Q6MT1_m_FWD-COQCPLX</v>
      </c>
    </row>
    <row r="3123" spans="6:17" hidden="1" x14ac:dyDescent="0.2">
      <c r="F3123" t="s">
        <v>8874</v>
      </c>
      <c r="G3123">
        <f>_xlfn.XLOOKUP(SUBSTITUTE(Table6[[#This Row],[rxn]],"'",""),Table1[rxnid2],Table1[kapp (1/h)],MEDIAN(Table1[kapp (1/h)]))</f>
        <v>24803.684102600713</v>
      </c>
      <c r="P3123" t="s">
        <v>5000</v>
      </c>
      <c r="Q3123" t="str">
        <f>SUBSTITUTE(Table3[[#This Row],[Column1]],"'","")</f>
        <v>RXN-Q6MO_m_FWD-COQCPLX</v>
      </c>
    </row>
    <row r="3124" spans="6:17" hidden="1" x14ac:dyDescent="0.2">
      <c r="F3124" t="s">
        <v>8875</v>
      </c>
      <c r="G3124">
        <f>_xlfn.XLOOKUP(SUBSTITUTE(Table6[[#This Row],[rxn]],"'",""),Table1[rxnid2],Table1[kapp (1/h)],MEDIAN(Table1[kapp (1/h)]))</f>
        <v>24803.684102600713</v>
      </c>
      <c r="P3124" t="s">
        <v>5001</v>
      </c>
      <c r="Q3124" t="str">
        <f>SUBSTITUTE(Table3[[#This Row],[Column1]],"'","")</f>
        <v>RXN-IPPS_c_FWD-YNL104C_c</v>
      </c>
    </row>
    <row r="3125" spans="6:17" hidden="1" x14ac:dyDescent="0.2">
      <c r="F3125" t="s">
        <v>8876</v>
      </c>
      <c r="G3125">
        <f>_xlfn.XLOOKUP(SUBSTITUTE(Table6[[#This Row],[rxn]],"'",""),Table1[rxnid2],Table1[kapp (1/h)],MEDIAN(Table1[kapp (1/h)]))</f>
        <v>24803.684102600713</v>
      </c>
      <c r="P3125" t="s">
        <v>5002</v>
      </c>
      <c r="Q3125" t="str">
        <f>SUBSTITUTE(Table3[[#This Row],[Column1]],"'","")</f>
        <v>RXN-IPPS_m_FWD-YNL104C_m</v>
      </c>
    </row>
    <row r="3126" spans="6:17" hidden="1" x14ac:dyDescent="0.2">
      <c r="F3126" t="s">
        <v>8877</v>
      </c>
      <c r="G3126">
        <f>_xlfn.XLOOKUP(SUBSTITUTE(Table6[[#This Row],[rxn]],"'",""),Table1[rxnid2],Table1[kapp (1/h)],MEDIAN(Table1[kapp (1/h)]))</f>
        <v>24803.684102600713</v>
      </c>
      <c r="P3126" t="s">
        <v>5003</v>
      </c>
      <c r="Q3126" t="str">
        <f>SUBSTITUTE(Table3[[#This Row],[Column1]],"'","")</f>
        <v>RXN-3HPH5MBDC_m_FWD-YDR539W</v>
      </c>
    </row>
    <row r="3127" spans="6:17" hidden="1" x14ac:dyDescent="0.2">
      <c r="F3127" t="s">
        <v>8878</v>
      </c>
      <c r="G3127">
        <f>_xlfn.XLOOKUP(SUBSTITUTE(Table6[[#This Row],[rxn]],"'",""),Table1[rxnid2],Table1[kapp (1/h)],MEDIAN(Table1[kapp (1/h)]))</f>
        <v>24803.684102600713</v>
      </c>
      <c r="P3127" t="s">
        <v>5004</v>
      </c>
      <c r="Q3127" t="str">
        <f>SUBSTITUTE(Table3[[#This Row],[Column1]],"'","")</f>
        <v>RXN-FLPT_c_FWD-YDR538W</v>
      </c>
    </row>
    <row r="3128" spans="6:17" hidden="1" x14ac:dyDescent="0.2">
      <c r="F3128" t="s">
        <v>8879</v>
      </c>
      <c r="G3128">
        <f>_xlfn.XLOOKUP(SUBSTITUTE(Table6[[#This Row],[rxn]],"'",""),Table1[rxnid2],Table1[kapp (1/h)],MEDIAN(Table1[kapp (1/h)]))</f>
        <v>24803.684102600713</v>
      </c>
      <c r="P3128" t="s">
        <v>5005</v>
      </c>
      <c r="Q3128" t="str">
        <f>SUBSTITUTE(Table3[[#This Row],[Column1]],"'","")</f>
        <v>RXN-ACLS_m_FWD-YMR108W</v>
      </c>
    </row>
    <row r="3129" spans="6:17" hidden="1" x14ac:dyDescent="0.2">
      <c r="F3129" t="s">
        <v>8880</v>
      </c>
      <c r="G3129">
        <f>_xlfn.XLOOKUP(SUBSTITUTE(Table6[[#This Row],[rxn]],"'",""),Table1[rxnid2],Table1[kapp (1/h)],MEDIAN(Table1[kapp (1/h)]))</f>
        <v>24803.684102600713</v>
      </c>
      <c r="P3129" t="s">
        <v>5006</v>
      </c>
      <c r="Q3129" t="str">
        <f>SUBSTITUTE(Table3[[#This Row],[Column1]],"'","")</f>
        <v>RXN-ACLS_m_FWD-ILV26</v>
      </c>
    </row>
    <row r="3130" spans="6:17" hidden="1" x14ac:dyDescent="0.2">
      <c r="F3130" t="s">
        <v>8881</v>
      </c>
      <c r="G3130">
        <f>_xlfn.XLOOKUP(SUBSTITUTE(Table6[[#This Row],[rxn]],"'",""),Table1[rxnid2],Table1[kapp (1/h)],MEDIAN(Table1[kapp (1/h)]))</f>
        <v>24803.684102600713</v>
      </c>
      <c r="P3130" t="s">
        <v>5007</v>
      </c>
      <c r="Q3130" t="str">
        <f>SUBSTITUTE(Table3[[#This Row],[Column1]],"'","")</f>
        <v>RXN-ACCOAC_c_FWD-YNR016C</v>
      </c>
    </row>
    <row r="3131" spans="6:17" hidden="1" x14ac:dyDescent="0.2">
      <c r="F3131" t="s">
        <v>8882</v>
      </c>
      <c r="G3131">
        <f>_xlfn.XLOOKUP(SUBSTITUTE(Table6[[#This Row],[rxn]],"'",""),Table1[rxnid2],Table1[kapp (1/h)],MEDIAN(Table1[kapp (1/h)]))</f>
        <v>24803.684102600713</v>
      </c>
      <c r="P3131" t="s">
        <v>5008</v>
      </c>
      <c r="Q3131" t="str">
        <f>SUBSTITUTE(Table3[[#This Row],[Column1]],"'","")</f>
        <v>RXN-ACS_c_FWD-YAL054C_c</v>
      </c>
    </row>
    <row r="3132" spans="6:17" hidden="1" x14ac:dyDescent="0.2">
      <c r="F3132" t="s">
        <v>8883</v>
      </c>
      <c r="G3132">
        <f>_xlfn.XLOOKUP(SUBSTITUTE(Table6[[#This Row],[rxn]],"'",""),Table1[rxnid2],Table1[kapp (1/h)],MEDIAN(Table1[kapp (1/h)]))</f>
        <v>24803.684102600713</v>
      </c>
      <c r="P3132" t="s">
        <v>5009</v>
      </c>
      <c r="Q3132" t="str">
        <f>SUBSTITUTE(Table3[[#This Row],[Column1]],"'","")</f>
        <v>RXN-TRE6PS_c_FWD-TPS12TSL1</v>
      </c>
    </row>
    <row r="3133" spans="6:17" hidden="1" x14ac:dyDescent="0.2">
      <c r="F3133" t="s">
        <v>8884</v>
      </c>
      <c r="G3133">
        <f>_xlfn.XLOOKUP(SUBSTITUTE(Table6[[#This Row],[rxn]],"'",""),Table1[rxnid2],Table1[kapp (1/h)],MEDIAN(Table1[kapp (1/h)]))</f>
        <v>24803.684102600713</v>
      </c>
      <c r="P3133" t="s">
        <v>5010</v>
      </c>
      <c r="Q3133" t="str">
        <f>SUBSTITUTE(Table3[[#This Row],[Column1]],"'","")</f>
        <v>RXN-TRE6PS_c_FWD-TPS123</v>
      </c>
    </row>
    <row r="3134" spans="6:17" hidden="1" x14ac:dyDescent="0.2">
      <c r="F3134" t="s">
        <v>8885</v>
      </c>
      <c r="G3134">
        <f>_xlfn.XLOOKUP(SUBSTITUTE(Table6[[#This Row],[rxn]],"'",""),Table1[rxnid2],Table1[kapp (1/h)],MEDIAN(Table1[kapp (1/h)]))</f>
        <v>24803.684102600713</v>
      </c>
      <c r="P3134" t="s">
        <v>5011</v>
      </c>
      <c r="Q3134" t="str">
        <f>SUBSTITUTE(Table3[[#This Row],[Column1]],"'","")</f>
        <v>RXN-ANS_c_FWD-TRP23</v>
      </c>
    </row>
    <row r="3135" spans="6:17" hidden="1" x14ac:dyDescent="0.2">
      <c r="F3135" t="s">
        <v>8886</v>
      </c>
      <c r="G3135">
        <f>_xlfn.XLOOKUP(SUBSTITUTE(Table6[[#This Row],[rxn]],"'",""),Table1[rxnid2],Table1[kapp (1/h)],MEDIAN(Table1[kapp (1/h)]))</f>
        <v>24803.684102600713</v>
      </c>
      <c r="P3135" t="s">
        <v>5012</v>
      </c>
      <c r="Q3135" t="str">
        <f>SUBSTITUTE(Table3[[#This Row],[Column1]],"'","")</f>
        <v>RXN-ASPTA_c_FWD-YLR027C_c</v>
      </c>
    </row>
    <row r="3136" spans="6:17" hidden="1" x14ac:dyDescent="0.2">
      <c r="F3136" t="s">
        <v>8887</v>
      </c>
      <c r="G3136">
        <f>_xlfn.XLOOKUP(SUBSTITUTE(Table6[[#This Row],[rxn]],"'",""),Table1[rxnid2],Table1[kapp (1/h)],MEDIAN(Table1[kapp (1/h)]))</f>
        <v>24803.684102600713</v>
      </c>
      <c r="P3136" t="s">
        <v>5013</v>
      </c>
      <c r="Q3136" t="str">
        <f>SUBSTITUTE(Table3[[#This Row],[Column1]],"'","")</f>
        <v>RXN-ASPTA_c_REV-YLR027C_c</v>
      </c>
    </row>
    <row r="3137" spans="6:17" hidden="1" x14ac:dyDescent="0.2">
      <c r="F3137" t="s">
        <v>8888</v>
      </c>
      <c r="G3137">
        <f>_xlfn.XLOOKUP(SUBSTITUTE(Table6[[#This Row],[rxn]],"'",""),Table1[rxnid2],Table1[kapp (1/h)],MEDIAN(Table1[kapp (1/h)]))</f>
        <v>24803.684102600713</v>
      </c>
      <c r="P3137" t="s">
        <v>5014</v>
      </c>
      <c r="Q3137" t="str">
        <f>SUBSTITUTE(Table3[[#This Row],[Column1]],"'","")</f>
        <v>RXN-ASPTA_x_FWD-YLR027C_x</v>
      </c>
    </row>
    <row r="3138" spans="6:17" hidden="1" x14ac:dyDescent="0.2">
      <c r="F3138" t="s">
        <v>8889</v>
      </c>
      <c r="G3138">
        <f>_xlfn.XLOOKUP(SUBSTITUTE(Table6[[#This Row],[rxn]],"'",""),Table1[rxnid2],Table1[kapp (1/h)],MEDIAN(Table1[kapp (1/h)]))</f>
        <v>24803.684102600713</v>
      </c>
      <c r="P3138" t="s">
        <v>5015</v>
      </c>
      <c r="Q3138" t="str">
        <f>SUBSTITUTE(Table3[[#This Row],[Column1]],"'","")</f>
        <v>RXN-ASPTA_x_REV-YLR027C_x</v>
      </c>
    </row>
    <row r="3139" spans="6:17" hidden="1" x14ac:dyDescent="0.2">
      <c r="F3139" t="s">
        <v>8890</v>
      </c>
      <c r="G3139">
        <f>_xlfn.XLOOKUP(SUBSTITUTE(Table6[[#This Row],[rxn]],"'",""),Table1[rxnid2],Table1[kapp (1/h)],MEDIAN(Table1[kapp (1/h)]))</f>
        <v>24803.684102600713</v>
      </c>
      <c r="P3139" t="s">
        <v>5016</v>
      </c>
      <c r="Q3139" t="str">
        <f>SUBSTITUTE(Table3[[#This Row],[Column1]],"'","")</f>
        <v>RXN-ATPS_m_FWD-ATPSCPLX</v>
      </c>
    </row>
    <row r="3140" spans="6:17" hidden="1" x14ac:dyDescent="0.2">
      <c r="F3140" t="s">
        <v>8891</v>
      </c>
      <c r="G3140">
        <f>_xlfn.XLOOKUP(SUBSTITUTE(Table6[[#This Row],[rxn]],"'",""),Table1[rxnid2],Table1[kapp (1/h)],MEDIAN(Table1[kapp (1/h)]))</f>
        <v>24803.684102600713</v>
      </c>
      <c r="P3140" t="s">
        <v>5017</v>
      </c>
      <c r="Q3140" t="str">
        <f>SUBSTITUTE(Table3[[#This Row],[Column1]],"'","")</f>
        <v>RXN-ATPASEP2e_c_FWD-YGL008C</v>
      </c>
    </row>
    <row r="3141" spans="6:17" hidden="1" x14ac:dyDescent="0.2">
      <c r="F3141" t="s">
        <v>8892</v>
      </c>
      <c r="G3141">
        <f>_xlfn.XLOOKUP(SUBSTITUTE(Table6[[#This Row],[rxn]],"'",""),Table1[rxnid2],Table1[kapp (1/h)],MEDIAN(Table1[kapp (1/h)]))</f>
        <v>24803.684102600713</v>
      </c>
      <c r="P3141" t="s">
        <v>5018</v>
      </c>
      <c r="Q3141" t="str">
        <f>SUBSTITUTE(Table3[[#This Row],[Column1]],"'","")</f>
        <v>RXN-ATPASEP2e_c_FWD-YPL036W</v>
      </c>
    </row>
    <row r="3142" spans="6:17" hidden="1" x14ac:dyDescent="0.2">
      <c r="F3142" t="s">
        <v>8893</v>
      </c>
      <c r="G3142">
        <f>_xlfn.XLOOKUP(SUBSTITUTE(Table6[[#This Row],[rxn]],"'",""),Table1[rxnid2],Table1[kapp (1/h)],MEDIAN(Table1[kapp (1/h)]))</f>
        <v>24803.684102600713</v>
      </c>
      <c r="P3142" t="s">
        <v>5019</v>
      </c>
      <c r="Q3142" t="str">
        <f>SUBSTITUTE(Table3[[#This Row],[Column1]],"'","")</f>
        <v>RXN-FRTT4HBZ_c_FWD-RAM12</v>
      </c>
    </row>
    <row r="3143" spans="6:17" hidden="1" x14ac:dyDescent="0.2">
      <c r="F3143" t="s">
        <v>8894</v>
      </c>
      <c r="G3143">
        <f>_xlfn.XLOOKUP(SUBSTITUTE(Table6[[#This Row],[rxn]],"'",""),Table1[rxnid2],Table1[kapp (1/h)],MEDIAN(Table1[kapp (1/h)]))</f>
        <v>24803.684102600713</v>
      </c>
      <c r="P3143" t="s">
        <v>5020</v>
      </c>
      <c r="Q3143" t="str">
        <f>SUBSTITUTE(Table3[[#This Row],[Column1]],"'","")</f>
        <v>RXN-FRTT4HBZ_c_REV-RAM12</v>
      </c>
    </row>
    <row r="3144" spans="6:17" hidden="1" x14ac:dyDescent="0.2">
      <c r="F3144" t="s">
        <v>8895</v>
      </c>
      <c r="G3144">
        <f>_xlfn.XLOOKUP(SUBSTITUTE(Table6[[#This Row],[rxn]],"'",""),Table1[rxnid2],Table1[kapp (1/h)],MEDIAN(Table1[kapp (1/h)]))</f>
        <v>24803.684102600713</v>
      </c>
      <c r="P3144" t="s">
        <v>5021</v>
      </c>
      <c r="Q3144" t="str">
        <f>SUBSTITUTE(Table3[[#This Row],[Column1]],"'","")</f>
        <v>RXN-CBPS_c_FWD-CPA12</v>
      </c>
    </row>
    <row r="3145" spans="6:17" hidden="1" x14ac:dyDescent="0.2">
      <c r="F3145" t="s">
        <v>8896</v>
      </c>
      <c r="G3145">
        <f>_xlfn.XLOOKUP(SUBSTITUTE(Table6[[#This Row],[rxn]],"'",""),Table1[rxnid2],Table1[kapp (1/h)],MEDIAN(Table1[kapp (1/h)]))</f>
        <v>24803.684102600713</v>
      </c>
      <c r="P3145" t="s">
        <v>5022</v>
      </c>
      <c r="Q3145" t="str">
        <f>SUBSTITUTE(Table3[[#This Row],[Column1]],"'","")</f>
        <v>RXN-CBPS_c_FWD-YJL130C</v>
      </c>
    </row>
    <row r="3146" spans="6:17" hidden="1" x14ac:dyDescent="0.2">
      <c r="F3146" t="s">
        <v>8897</v>
      </c>
      <c r="G3146">
        <f>_xlfn.XLOOKUP(SUBSTITUTE(Table6[[#This Row],[rxn]],"'",""),Table1[rxnid2],Table1[kapp (1/h)],MEDIAN(Table1[kapp (1/h)]))</f>
        <v>24803.684102600713</v>
      </c>
      <c r="P3146" t="s">
        <v>5023</v>
      </c>
      <c r="Q3146" t="str">
        <f>SUBSTITUTE(Table3[[#This Row],[Column1]],"'","")</f>
        <v>RXN-CRNOAT_x_FWD-YML042W_x</v>
      </c>
    </row>
    <row r="3147" spans="6:17" hidden="1" x14ac:dyDescent="0.2">
      <c r="F3147" t="s">
        <v>8898</v>
      </c>
      <c r="G3147">
        <f>_xlfn.XLOOKUP(SUBSTITUTE(Table6[[#This Row],[rxn]],"'",""),Table1[rxnid2],Table1[kapp (1/h)],MEDIAN(Table1[kapp (1/h)]))</f>
        <v>24803.684102600713</v>
      </c>
      <c r="P3147" t="s">
        <v>5024</v>
      </c>
      <c r="Q3147" t="str">
        <f>SUBSTITUTE(Table3[[#This Row],[Column1]],"'","")</f>
        <v>RXN-CRNOAT_m_FWD-YML042W_mm</v>
      </c>
    </row>
    <row r="3148" spans="6:17" hidden="1" x14ac:dyDescent="0.2">
      <c r="F3148" t="s">
        <v>8899</v>
      </c>
      <c r="G3148">
        <f>_xlfn.XLOOKUP(SUBSTITUTE(Table6[[#This Row],[rxn]],"'",""),Table1[rxnid2],Table1[kapp (1/h)],MEDIAN(Table1[kapp (1/h)]))</f>
        <v>24803.684102600713</v>
      </c>
      <c r="P3148" t="s">
        <v>5025</v>
      </c>
      <c r="Q3148" t="str">
        <f>SUBSTITUTE(Table3[[#This Row],[Column1]],"'","")</f>
        <v>RXN-CERS124_r_FWD-LIP1LAG1</v>
      </c>
    </row>
    <row r="3149" spans="6:17" hidden="1" x14ac:dyDescent="0.2">
      <c r="F3149" t="s">
        <v>8900</v>
      </c>
      <c r="G3149">
        <f>_xlfn.XLOOKUP(SUBSTITUTE(Table6[[#This Row],[rxn]],"'",""),Table1[rxnid2],Table1[kapp (1/h)],MEDIAN(Table1[kapp (1/h)]))</f>
        <v>24803.684102600713</v>
      </c>
      <c r="P3149" t="s">
        <v>5026</v>
      </c>
      <c r="Q3149" t="str">
        <f>SUBSTITUTE(Table3[[#This Row],[Column1]],"'","")</f>
        <v>RXN-CERS124_r_FWD-LIP1LAC1</v>
      </c>
    </row>
    <row r="3150" spans="6:17" hidden="1" x14ac:dyDescent="0.2">
      <c r="F3150" t="s">
        <v>8901</v>
      </c>
      <c r="G3150">
        <f>_xlfn.XLOOKUP(SUBSTITUTE(Table6[[#This Row],[rxn]],"'",""),Table1[rxnid2],Table1[kapp (1/h)],MEDIAN(Table1[kapp (1/h)]))</f>
        <v>24803.684102600713</v>
      </c>
      <c r="P3150" t="s">
        <v>5027</v>
      </c>
      <c r="Q3150" t="str">
        <f>SUBSTITUTE(Table3[[#This Row],[Column1]],"'","")</f>
        <v>RXN-CERS126_r_FWD-LIP1LAG1</v>
      </c>
    </row>
    <row r="3151" spans="6:17" hidden="1" x14ac:dyDescent="0.2">
      <c r="F3151" t="s">
        <v>8902</v>
      </c>
      <c r="G3151">
        <f>_xlfn.XLOOKUP(SUBSTITUTE(Table6[[#This Row],[rxn]],"'",""),Table1[rxnid2],Table1[kapp (1/h)],MEDIAN(Table1[kapp (1/h)]))</f>
        <v>24803.684102600713</v>
      </c>
      <c r="P3151" t="s">
        <v>5028</v>
      </c>
      <c r="Q3151" t="str">
        <f>SUBSTITUTE(Table3[[#This Row],[Column1]],"'","")</f>
        <v>RXN-CERS126_r_FWD-LIP1LAC1</v>
      </c>
    </row>
    <row r="3152" spans="6:17" hidden="1" x14ac:dyDescent="0.2">
      <c r="F3152" t="s">
        <v>8903</v>
      </c>
      <c r="G3152">
        <f>_xlfn.XLOOKUP(SUBSTITUTE(Table6[[#This Row],[rxn]],"'",""),Table1[rxnid2],Table1[kapp (1/h)],MEDIAN(Table1[kapp (1/h)]))</f>
        <v>24803.684102600713</v>
      </c>
      <c r="P3152" t="s">
        <v>5029</v>
      </c>
      <c r="Q3152" t="str">
        <f>SUBSTITUTE(Table3[[#This Row],[Column1]],"'","")</f>
        <v>RXN-CERS2A24_r_FWD-LIP1LAG1</v>
      </c>
    </row>
    <row r="3153" spans="6:17" hidden="1" x14ac:dyDescent="0.2">
      <c r="F3153" t="s">
        <v>8904</v>
      </c>
      <c r="G3153">
        <f>_xlfn.XLOOKUP(SUBSTITUTE(Table6[[#This Row],[rxn]],"'",""),Table1[rxnid2],Table1[kapp (1/h)],MEDIAN(Table1[kapp (1/h)]))</f>
        <v>24803.684102600713</v>
      </c>
      <c r="P3153" t="s">
        <v>5030</v>
      </c>
      <c r="Q3153" t="str">
        <f>SUBSTITUTE(Table3[[#This Row],[Column1]],"'","")</f>
        <v>RXN-CERS2A24_r_FWD-LIP1LAC1</v>
      </c>
    </row>
    <row r="3154" spans="6:17" hidden="1" x14ac:dyDescent="0.2">
      <c r="F3154" t="s">
        <v>8905</v>
      </c>
      <c r="G3154">
        <f>_xlfn.XLOOKUP(SUBSTITUTE(Table6[[#This Row],[rxn]],"'",""),Table1[rxnid2],Table1[kapp (1/h)],MEDIAN(Table1[kapp (1/h)]))</f>
        <v>24803.684102600713</v>
      </c>
      <c r="P3154" t="s">
        <v>5031</v>
      </c>
      <c r="Q3154" t="str">
        <f>SUBSTITUTE(Table3[[#This Row],[Column1]],"'","")</f>
        <v>RXN-CERS2A26_r_FWD-LIP1LAG1</v>
      </c>
    </row>
    <row r="3155" spans="6:17" hidden="1" x14ac:dyDescent="0.2">
      <c r="F3155" t="s">
        <v>8906</v>
      </c>
      <c r="G3155">
        <f>_xlfn.XLOOKUP(SUBSTITUTE(Table6[[#This Row],[rxn]],"'",""),Table1[rxnid2],Table1[kapp (1/h)],MEDIAN(Table1[kapp (1/h)]))</f>
        <v>24803.684102600713</v>
      </c>
      <c r="P3155" t="s">
        <v>5032</v>
      </c>
      <c r="Q3155" t="str">
        <f>SUBSTITUTE(Table3[[#This Row],[Column1]],"'","")</f>
        <v>RXN-CERS2A26_r_FWD-LIP1LAC1</v>
      </c>
    </row>
    <row r="3156" spans="6:17" hidden="1" x14ac:dyDescent="0.2">
      <c r="F3156" t="s">
        <v>8907</v>
      </c>
      <c r="G3156">
        <f>_xlfn.XLOOKUP(SUBSTITUTE(Table6[[#This Row],[rxn]],"'",""),Table1[rxnid2],Table1[kapp (1/h)],MEDIAN(Table1[kapp (1/h)]))</f>
        <v>24803.684102600713</v>
      </c>
      <c r="P3156" t="s">
        <v>5033</v>
      </c>
      <c r="Q3156" t="str">
        <f>SUBSTITUTE(Table3[[#This Row],[Column1]],"'","")</f>
        <v>RXN-ACONTb_m_FWD-YLR304C_m</v>
      </c>
    </row>
    <row r="3157" spans="6:17" hidden="1" x14ac:dyDescent="0.2">
      <c r="F3157" t="s">
        <v>8908</v>
      </c>
      <c r="G3157">
        <f>_xlfn.XLOOKUP(SUBSTITUTE(Table6[[#This Row],[rxn]],"'",""),Table1[rxnid2],Table1[kapp (1/h)],MEDIAN(Table1[kapp (1/h)]))</f>
        <v>24803.684102600713</v>
      </c>
      <c r="P3157" t="s">
        <v>5034</v>
      </c>
      <c r="Q3157" t="str">
        <f>SUBSTITUTE(Table3[[#This Row],[Column1]],"'","")</f>
        <v>RXN-ACONTb_m_REV-YLR304C_m</v>
      </c>
    </row>
    <row r="3158" spans="6:17" hidden="1" x14ac:dyDescent="0.2">
      <c r="F3158" t="s">
        <v>8909</v>
      </c>
      <c r="G3158">
        <f>_xlfn.XLOOKUP(SUBSTITUTE(Table6[[#This Row],[rxn]],"'",""),Table1[rxnid2],Table1[kapp (1/h)],MEDIAN(Table1[kapp (1/h)]))</f>
        <v>24803.684102600713</v>
      </c>
      <c r="P3158" t="s">
        <v>5035</v>
      </c>
      <c r="Q3158" t="str">
        <f>SUBSTITUTE(Table3[[#This Row],[Column1]],"'","")</f>
        <v>RXN-ACONTa_m_FWD-YLR304C_m</v>
      </c>
    </row>
    <row r="3159" spans="6:17" hidden="1" x14ac:dyDescent="0.2">
      <c r="F3159" t="s">
        <v>8910</v>
      </c>
      <c r="G3159">
        <f>_xlfn.XLOOKUP(SUBSTITUTE(Table6[[#This Row],[rxn]],"'",""),Table1[rxnid2],Table1[kapp (1/h)],MEDIAN(Table1[kapp (1/h)]))</f>
        <v>24803.684102600713</v>
      </c>
      <c r="P3159" t="s">
        <v>5036</v>
      </c>
      <c r="Q3159" t="str">
        <f>SUBSTITUTE(Table3[[#This Row],[Column1]],"'","")</f>
        <v>RXN-ACONTa_m_REV-YLR304C_m</v>
      </c>
    </row>
    <row r="3160" spans="6:17" hidden="1" x14ac:dyDescent="0.2">
      <c r="F3160" t="s">
        <v>8911</v>
      </c>
      <c r="G3160">
        <f>_xlfn.XLOOKUP(SUBSTITUTE(Table6[[#This Row],[rxn]],"'",""),Table1[rxnid2],Table1[kapp (1/h)],MEDIAN(Table1[kapp (1/h)]))</f>
        <v>24803.684102600713</v>
      </c>
      <c r="P3160" t="s">
        <v>5037</v>
      </c>
      <c r="Q3160" t="str">
        <f>SUBSTITUTE(Table3[[#This Row],[Column1]],"'","")</f>
        <v>RXN-ACONTa_c_FWD-YLR304C_c</v>
      </c>
    </row>
    <row r="3161" spans="6:17" hidden="1" x14ac:dyDescent="0.2">
      <c r="F3161" t="s">
        <v>8912</v>
      </c>
      <c r="G3161">
        <f>_xlfn.XLOOKUP(SUBSTITUTE(Table6[[#This Row],[rxn]],"'",""),Table1[rxnid2],Table1[kapp (1/h)],MEDIAN(Table1[kapp (1/h)]))</f>
        <v>24803.684102600713</v>
      </c>
      <c r="P3161" t="s">
        <v>5038</v>
      </c>
      <c r="Q3161" t="str">
        <f>SUBSTITUTE(Table3[[#This Row],[Column1]],"'","")</f>
        <v>RXN-ACONTa_c_REV-YLR304C_c</v>
      </c>
    </row>
    <row r="3162" spans="6:17" hidden="1" x14ac:dyDescent="0.2">
      <c r="F3162" t="s">
        <v>8913</v>
      </c>
      <c r="G3162">
        <f>_xlfn.XLOOKUP(SUBSTITUTE(Table6[[#This Row],[rxn]],"'",""),Table1[rxnid2],Table1[kapp (1/h)],MEDIAN(Table1[kapp (1/h)]))</f>
        <v>24803.684102600713</v>
      </c>
      <c r="P3162" t="s">
        <v>5039</v>
      </c>
      <c r="Q3162" t="str">
        <f>SUBSTITUTE(Table3[[#This Row],[Column1]],"'","")</f>
        <v>RXN-LNS14DMy_c_FWD-ERG11NCP1</v>
      </c>
    </row>
    <row r="3163" spans="6:17" hidden="1" x14ac:dyDescent="0.2">
      <c r="F3163" t="s">
        <v>8914</v>
      </c>
      <c r="G3163">
        <f>_xlfn.XLOOKUP(SUBSTITUTE(Table6[[#This Row],[rxn]],"'",""),Table1[rxnid2],Table1[kapp (1/h)],MEDIAN(Table1[kapp (1/h)]))</f>
        <v>24803.684102600713</v>
      </c>
      <c r="P3163" t="s">
        <v>5040</v>
      </c>
      <c r="Q3163" t="str">
        <f>SUBSTITUTE(Table3[[#This Row],[Column1]],"'","")</f>
        <v>RXN-DHFRi_c_FWD-YOR236W_c</v>
      </c>
    </row>
    <row r="3164" spans="6:17" hidden="1" x14ac:dyDescent="0.2">
      <c r="F3164" t="s">
        <v>8915</v>
      </c>
      <c r="G3164">
        <f>_xlfn.XLOOKUP(SUBSTITUTE(Table6[[#This Row],[rxn]],"'",""),Table1[rxnid2],Table1[kapp (1/h)],MEDIAN(Table1[kapp (1/h)]))</f>
        <v>24803.684102600713</v>
      </c>
      <c r="P3164" t="s">
        <v>5041</v>
      </c>
      <c r="Q3164" t="str">
        <f>SUBSTITUTE(Table3[[#This Row],[Column1]],"'","")</f>
        <v>RXN-DHFRi_m_FWD-YOR236W_m</v>
      </c>
    </row>
    <row r="3165" spans="6:17" hidden="1" x14ac:dyDescent="0.2">
      <c r="F3165" t="s">
        <v>8916</v>
      </c>
      <c r="G3165">
        <f>_xlfn.XLOOKUP(SUBSTITUTE(Table6[[#This Row],[rxn]],"'",""),Table1[rxnid2],Table1[kapp (1/h)],MEDIAN(Table1[kapp (1/h)]))</f>
        <v>24803.684102600713</v>
      </c>
      <c r="P3165" t="s">
        <v>5042</v>
      </c>
      <c r="Q3165" t="str">
        <f>SUBSTITUTE(Table3[[#This Row],[Column1]],"'","")</f>
        <v>RXN-DOLPMMT_r_FWD-PMT12</v>
      </c>
    </row>
    <row r="3166" spans="6:17" hidden="1" x14ac:dyDescent="0.2">
      <c r="F3166" t="s">
        <v>8917</v>
      </c>
      <c r="G3166">
        <f>_xlfn.XLOOKUP(SUBSTITUTE(Table6[[#This Row],[rxn]],"'",""),Table1[rxnid2],Table1[kapp (1/h)],MEDIAN(Table1[kapp (1/h)]))</f>
        <v>24803.684102600713</v>
      </c>
      <c r="P3166" t="s">
        <v>5043</v>
      </c>
      <c r="Q3166" t="str">
        <f>SUBSTITUTE(Table3[[#This Row],[Column1]],"'","")</f>
        <v>RXN-DOLPMMT_r_FWD-PMT13</v>
      </c>
    </row>
    <row r="3167" spans="6:17" hidden="1" x14ac:dyDescent="0.2">
      <c r="F3167" t="s">
        <v>8918</v>
      </c>
      <c r="G3167">
        <f>_xlfn.XLOOKUP(SUBSTITUTE(Table6[[#This Row],[rxn]],"'",""),Table1[rxnid2],Table1[kapp (1/h)],MEDIAN(Table1[kapp (1/h)]))</f>
        <v>24803.684102600713</v>
      </c>
      <c r="P3167" t="s">
        <v>5044</v>
      </c>
      <c r="Q3167" t="str">
        <f>SUBSTITUTE(Table3[[#This Row],[Column1]],"'","")</f>
        <v>RXN-DOLPMMT_r_FWD-PMT4</v>
      </c>
    </row>
    <row r="3168" spans="6:17" hidden="1" x14ac:dyDescent="0.2">
      <c r="F3168" t="s">
        <v>8919</v>
      </c>
      <c r="G3168">
        <f>_xlfn.XLOOKUP(SUBSTITUTE(Table6[[#This Row],[rxn]],"'",""),Table1[rxnid2],Table1[kapp (1/h)],MEDIAN(Table1[kapp (1/h)]))</f>
        <v>24803.684102600713</v>
      </c>
      <c r="P3168" t="s">
        <v>5045</v>
      </c>
      <c r="Q3168" t="str">
        <f>SUBSTITUTE(Table3[[#This Row],[Column1]],"'","")</f>
        <v>RXN-DOLPMMT_r_FWD-PMT35</v>
      </c>
    </row>
    <row r="3169" spans="6:17" hidden="1" x14ac:dyDescent="0.2">
      <c r="F3169" t="s">
        <v>8920</v>
      </c>
      <c r="G3169">
        <f>_xlfn.XLOOKUP(SUBSTITUTE(Table6[[#This Row],[rxn]],"'",""),Table1[rxnid2],Table1[kapp (1/h)],MEDIAN(Table1[kapp (1/h)]))</f>
        <v>24803.684102600713</v>
      </c>
      <c r="P3169" t="s">
        <v>5046</v>
      </c>
      <c r="Q3169" t="str">
        <f>SUBSTITUTE(Table3[[#This Row],[Column1]],"'","")</f>
        <v>RXN-FECPOR_m_FWD-CCP1CYC7</v>
      </c>
    </row>
    <row r="3170" spans="6:17" hidden="1" x14ac:dyDescent="0.2">
      <c r="F3170" t="s">
        <v>8921</v>
      </c>
      <c r="G3170">
        <f>_xlfn.XLOOKUP(SUBSTITUTE(Table6[[#This Row],[rxn]],"'",""),Table1[rxnid2],Table1[kapp (1/h)],MEDIAN(Table1[kapp (1/h)]))</f>
        <v>24803.684102600713</v>
      </c>
      <c r="P3170" t="s">
        <v>5047</v>
      </c>
      <c r="Q3170" t="str">
        <f>SUBSTITUTE(Table3[[#This Row],[Column1]],"'","")</f>
        <v>RXN-FECPOR_m_FWD-CCP1CYC1</v>
      </c>
    </row>
    <row r="3171" spans="6:17" hidden="1" x14ac:dyDescent="0.2">
      <c r="F3171" t="s">
        <v>8922</v>
      </c>
      <c r="G3171">
        <f>_xlfn.XLOOKUP(SUBSTITUTE(Table6[[#This Row],[rxn]],"'",""),Table1[rxnid2],Table1[kapp (1/h)],MEDIAN(Table1[kapp (1/h)]))</f>
        <v>24803.684102600713</v>
      </c>
      <c r="P3171" t="s">
        <v>5048</v>
      </c>
      <c r="Q3171" t="str">
        <f>SUBSTITUTE(Table3[[#This Row],[Column1]],"'","")</f>
        <v>RXN-FECOOR_m_FWD-FECOORCPLX1</v>
      </c>
    </row>
    <row r="3172" spans="6:17" hidden="1" x14ac:dyDescent="0.2">
      <c r="F3172" t="s">
        <v>8923</v>
      </c>
      <c r="G3172">
        <f>_xlfn.XLOOKUP(SUBSTITUTE(Table6[[#This Row],[rxn]],"'",""),Table1[rxnid2],Table1[kapp (1/h)],MEDIAN(Table1[kapp (1/h)]))</f>
        <v>24803.684102600713</v>
      </c>
      <c r="P3172" t="s">
        <v>5049</v>
      </c>
      <c r="Q3172" t="str">
        <f>SUBSTITUTE(Table3[[#This Row],[Column1]],"'","")</f>
        <v>RXN-FECOOR_m_FWD-FECOORCPLX2</v>
      </c>
    </row>
    <row r="3173" spans="6:17" hidden="1" x14ac:dyDescent="0.2">
      <c r="F3173" t="s">
        <v>8924</v>
      </c>
      <c r="G3173">
        <f>_xlfn.XLOOKUP(SUBSTITUTE(Table6[[#This Row],[rxn]],"'",""),Table1[rxnid2],Table1[kapp (1/h)],MEDIAN(Table1[kapp (1/h)]))</f>
        <v>24803.684102600713</v>
      </c>
      <c r="P3173" t="s">
        <v>5050</v>
      </c>
      <c r="Q3173" t="str">
        <f>SUBSTITUTE(Table3[[#This Row],[Column1]],"'","")</f>
        <v>RXN-FECRq6_m_FWD-FECRq6CPLX</v>
      </c>
    </row>
    <row r="3174" spans="6:17" hidden="1" x14ac:dyDescent="0.2">
      <c r="F3174" t="s">
        <v>8925</v>
      </c>
      <c r="G3174">
        <f>_xlfn.XLOOKUP(SUBSTITUTE(Table6[[#This Row],[rxn]],"'",""),Table1[rxnid2],Table1[kapp (1/h)],MEDIAN(Table1[kapp (1/h)]))</f>
        <v>24803.684102600713</v>
      </c>
      <c r="P3174" t="s">
        <v>5051</v>
      </c>
      <c r="Q3174" t="str">
        <f>SUBSTITUTE(Table3[[#This Row],[Column1]],"'","")</f>
        <v>RXN-FUM_m_FWD-YPL262W_m</v>
      </c>
    </row>
    <row r="3175" spans="6:17" hidden="1" x14ac:dyDescent="0.2">
      <c r="F3175" t="s">
        <v>8926</v>
      </c>
      <c r="G3175">
        <f>_xlfn.XLOOKUP(SUBSTITUTE(Table6[[#This Row],[rxn]],"'",""),Table1[rxnid2],Table1[kapp (1/h)],MEDIAN(Table1[kapp (1/h)]))</f>
        <v>24803.684102600713</v>
      </c>
      <c r="P3175" t="s">
        <v>5052</v>
      </c>
      <c r="Q3175" t="str">
        <f>SUBSTITUTE(Table3[[#This Row],[Column1]],"'","")</f>
        <v>RXN-FUM_m_REV-YPL262W_m</v>
      </c>
    </row>
    <row r="3176" spans="6:17" hidden="1" x14ac:dyDescent="0.2">
      <c r="F3176" t="s">
        <v>8927</v>
      </c>
      <c r="G3176">
        <f>_xlfn.XLOOKUP(SUBSTITUTE(Table6[[#This Row],[rxn]],"'",""),Table1[rxnid2],Table1[kapp (1/h)],MEDIAN(Table1[kapp (1/h)]))</f>
        <v>24803.684102600713</v>
      </c>
      <c r="P3176" t="s">
        <v>5053</v>
      </c>
      <c r="Q3176" t="str">
        <f>SUBSTITUTE(Table3[[#This Row],[Column1]],"'","")</f>
        <v>RXN-FUM_c_FWD-YPL262W_c</v>
      </c>
    </row>
    <row r="3177" spans="6:17" hidden="1" x14ac:dyDescent="0.2">
      <c r="F3177" t="s">
        <v>8928</v>
      </c>
      <c r="G3177">
        <f>_xlfn.XLOOKUP(SUBSTITUTE(Table6[[#This Row],[rxn]],"'",""),Table1[rxnid2],Table1[kapp (1/h)],MEDIAN(Table1[kapp (1/h)]))</f>
        <v>24803.684102600713</v>
      </c>
      <c r="P3177" t="s">
        <v>5054</v>
      </c>
      <c r="Q3177" t="str">
        <f>SUBSTITUTE(Table3[[#This Row],[Column1]],"'","")</f>
        <v>RXN-FUM_c_REV-YPL262W_c</v>
      </c>
    </row>
    <row r="3178" spans="6:17" hidden="1" x14ac:dyDescent="0.2">
      <c r="F3178" t="s">
        <v>8929</v>
      </c>
      <c r="G3178">
        <f>_xlfn.XLOOKUP(SUBSTITUTE(Table6[[#This Row],[rxn]],"'",""),Table1[rxnid2],Table1[kapp (1/h)],MEDIAN(Table1[kapp (1/h)]))</f>
        <v>24803.684102600713</v>
      </c>
      <c r="P3178" t="s">
        <v>5055</v>
      </c>
      <c r="Q3178" t="str">
        <f>SUBSTITUTE(Table3[[#This Row],[Column1]],"'","")</f>
        <v>RXN-GTHO_c_FWD-GLR1GRX1</v>
      </c>
    </row>
    <row r="3179" spans="6:17" hidden="1" x14ac:dyDescent="0.2">
      <c r="F3179" t="s">
        <v>8930</v>
      </c>
      <c r="G3179">
        <f>_xlfn.XLOOKUP(SUBSTITUTE(Table6[[#This Row],[rxn]],"'",""),Table1[rxnid2],Table1[kapp (1/h)],MEDIAN(Table1[kapp (1/h)]))</f>
        <v>24803.684102600713</v>
      </c>
      <c r="P3179" t="s">
        <v>5056</v>
      </c>
      <c r="Q3179" t="str">
        <f>SUBSTITUTE(Table3[[#This Row],[Column1]],"'","")</f>
        <v>RXN-GTHO_c_FWD-GLR1GRX3</v>
      </c>
    </row>
    <row r="3180" spans="6:17" hidden="1" x14ac:dyDescent="0.2">
      <c r="F3180" t="s">
        <v>8931</v>
      </c>
      <c r="G3180">
        <f>_xlfn.XLOOKUP(SUBSTITUTE(Table6[[#This Row],[rxn]],"'",""),Table1[rxnid2],Table1[kapp (1/h)],MEDIAN(Table1[kapp (1/h)]))</f>
        <v>24803.684102600713</v>
      </c>
      <c r="P3180" t="s">
        <v>5057</v>
      </c>
      <c r="Q3180" t="str">
        <f>SUBSTITUTE(Table3[[#This Row],[Column1]],"'","")</f>
        <v>RXN-GTHO_c_FWD-GLR1GRX2</v>
      </c>
    </row>
    <row r="3181" spans="6:17" hidden="1" x14ac:dyDescent="0.2">
      <c r="F3181" t="s">
        <v>8932</v>
      </c>
      <c r="G3181">
        <f>_xlfn.XLOOKUP(SUBSTITUTE(Table6[[#This Row],[rxn]],"'",""),Table1[rxnid2],Table1[kapp (1/h)],MEDIAN(Table1[kapp (1/h)]))</f>
        <v>24803.684102600713</v>
      </c>
      <c r="P3181" t="s">
        <v>5058</v>
      </c>
      <c r="Q3181" t="str">
        <f>SUBSTITUTE(Table3[[#This Row],[Column1]],"'","")</f>
        <v>RXN-GTHO_c_FWD-GLR1GRX4</v>
      </c>
    </row>
    <row r="3182" spans="6:17" hidden="1" x14ac:dyDescent="0.2">
      <c r="F3182" t="s">
        <v>8933</v>
      </c>
      <c r="G3182">
        <f>_xlfn.XLOOKUP(SUBSTITUTE(Table6[[#This Row],[rxn]],"'",""),Table1[rxnid2],Table1[kapp (1/h)],MEDIAN(Table1[kapp (1/h)]))</f>
        <v>24803.684102600713</v>
      </c>
      <c r="P3182" t="s">
        <v>5059</v>
      </c>
      <c r="Q3182" t="str">
        <f>SUBSTITUTE(Table3[[#This Row],[Column1]],"'","")</f>
        <v>RXN-GTHO_m_FWD-GLR1GRX5</v>
      </c>
    </row>
    <row r="3183" spans="6:17" hidden="1" x14ac:dyDescent="0.2">
      <c r="F3183" t="s">
        <v>8934</v>
      </c>
      <c r="G3183">
        <f>_xlfn.XLOOKUP(SUBSTITUTE(Table6[[#This Row],[rxn]],"'",""),Table1[rxnid2],Table1[kapp (1/h)],MEDIAN(Table1[kapp (1/h)]))</f>
        <v>24803.684102600713</v>
      </c>
      <c r="P3183" t="s">
        <v>5060</v>
      </c>
      <c r="Q3183" t="str">
        <f>SUBSTITUTE(Table3[[#This Row],[Column1]],"'","")</f>
        <v>RXN-G3PD1r_c_FWD-YOL059W_c</v>
      </c>
    </row>
    <row r="3184" spans="6:17" hidden="1" x14ac:dyDescent="0.2">
      <c r="F3184" t="s">
        <v>8935</v>
      </c>
      <c r="G3184">
        <f>_xlfn.XLOOKUP(SUBSTITUTE(Table6[[#This Row],[rxn]],"'",""),Table1[rxnid2],Table1[kapp (1/h)],MEDIAN(Table1[kapp (1/h)]))</f>
        <v>24803.684102600713</v>
      </c>
      <c r="P3184" t="s">
        <v>5061</v>
      </c>
      <c r="Q3184" t="str">
        <f>SUBSTITUTE(Table3[[#This Row],[Column1]],"'","")</f>
        <v>RXN-G3PD1i_m_FWD-YOL059W_m</v>
      </c>
    </row>
    <row r="3185" spans="6:17" hidden="1" x14ac:dyDescent="0.2">
      <c r="F3185" t="s">
        <v>8936</v>
      </c>
      <c r="G3185">
        <f>_xlfn.XLOOKUP(SUBSTITUTE(Table6[[#This Row],[rxn]],"'",""),Table1[rxnid2],Table1[kapp (1/h)],MEDIAN(Table1[kapp (1/h)]))</f>
        <v>24803.684102600713</v>
      </c>
      <c r="P3185" t="s">
        <v>5062</v>
      </c>
      <c r="Q3185" t="str">
        <f>SUBSTITUTE(Table3[[#This Row],[Column1]],"'","")</f>
        <v>RXN-GLYCL_m_FWD-GCV123LPD1</v>
      </c>
    </row>
    <row r="3186" spans="6:17" hidden="1" x14ac:dyDescent="0.2">
      <c r="F3186" t="s">
        <v>8937</v>
      </c>
      <c r="G3186">
        <f>_xlfn.XLOOKUP(SUBSTITUTE(Table6[[#This Row],[rxn]],"'",""),Table1[rxnid2],Table1[kapp (1/h)],MEDIAN(Table1[kapp (1/h)]))</f>
        <v>24803.684102600713</v>
      </c>
      <c r="P3186" t="s">
        <v>5063</v>
      </c>
      <c r="Q3186" t="str">
        <f>SUBSTITUTE(Table3[[#This Row],[Column1]],"'","")</f>
        <v>RXN-GLYGS_c_FWD-GSY1GLG2</v>
      </c>
    </row>
    <row r="3187" spans="6:17" hidden="1" x14ac:dyDescent="0.2">
      <c r="F3187" t="s">
        <v>8938</v>
      </c>
      <c r="G3187">
        <f>_xlfn.XLOOKUP(SUBSTITUTE(Table6[[#This Row],[rxn]],"'",""),Table1[rxnid2],Table1[kapp (1/h)],MEDIAN(Table1[kapp (1/h)]))</f>
        <v>24803.684102600713</v>
      </c>
      <c r="P3187" t="s">
        <v>5064</v>
      </c>
      <c r="Q3187" t="str">
        <f>SUBSTITUTE(Table3[[#This Row],[Column1]],"'","")</f>
        <v>RXN-GLYGS_c_FWD-GSY1GLG1</v>
      </c>
    </row>
    <row r="3188" spans="6:17" hidden="1" x14ac:dyDescent="0.2">
      <c r="F3188" t="s">
        <v>8939</v>
      </c>
      <c r="G3188">
        <f>_xlfn.XLOOKUP(SUBSTITUTE(Table6[[#This Row],[rxn]],"'",""),Table1[rxnid2],Table1[kapp (1/h)],MEDIAN(Table1[kapp (1/h)]))</f>
        <v>24803.684102600713</v>
      </c>
      <c r="P3188" t="s">
        <v>5065</v>
      </c>
      <c r="Q3188" t="str">
        <f>SUBSTITUTE(Table3[[#This Row],[Column1]],"'","")</f>
        <v>RXN-GLYGS_c_FWD-GSY2GLG2</v>
      </c>
    </row>
    <row r="3189" spans="6:17" hidden="1" x14ac:dyDescent="0.2">
      <c r="F3189" t="s">
        <v>8940</v>
      </c>
      <c r="G3189">
        <f>_xlfn.XLOOKUP(SUBSTITUTE(Table6[[#This Row],[rxn]],"'",""),Table1[rxnid2],Table1[kapp (1/h)],MEDIAN(Table1[kapp (1/h)]))</f>
        <v>24803.684102600713</v>
      </c>
      <c r="P3189" t="s">
        <v>5066</v>
      </c>
      <c r="Q3189" t="str">
        <f>SUBSTITUTE(Table3[[#This Row],[Column1]],"'","")</f>
        <v>RXN-GLYGS_c_FWD-GSY2GLG1</v>
      </c>
    </row>
    <row r="3190" spans="6:17" hidden="1" x14ac:dyDescent="0.2">
      <c r="F3190" t="s">
        <v>8941</v>
      </c>
      <c r="G3190">
        <f>_xlfn.XLOOKUP(SUBSTITUTE(Table6[[#This Row],[rxn]],"'",""),Table1[rxnid2],Table1[kapp (1/h)],MEDIAN(Table1[kapp (1/h)]))</f>
        <v>24803.684102600713</v>
      </c>
      <c r="P3190" t="s">
        <v>5067</v>
      </c>
      <c r="Q3190" t="str">
        <f>SUBSTITUTE(Table3[[#This Row],[Column1]],"'","")</f>
        <v>RXN-GPIA5_r_FWD-GPI14PBN1</v>
      </c>
    </row>
    <row r="3191" spans="6:17" hidden="1" x14ac:dyDescent="0.2">
      <c r="F3191" t="s">
        <v>8942</v>
      </c>
      <c r="G3191">
        <f>_xlfn.XLOOKUP(SUBSTITUTE(Table6[[#This Row],[rxn]],"'",""),Table1[rxnid2],Table1[kapp (1/h)],MEDIAN(Table1[kapp (1/h)]))</f>
        <v>24803.684102600713</v>
      </c>
      <c r="P3191" t="s">
        <v>5068</v>
      </c>
      <c r="Q3191" t="str">
        <f>SUBSTITUTE(Table3[[#This Row],[Column1]],"'","")</f>
        <v>RXN-GPIA5_r_REV-GPI14PBN1</v>
      </c>
    </row>
    <row r="3192" spans="6:17" hidden="1" x14ac:dyDescent="0.2">
      <c r="F3192" t="s">
        <v>8943</v>
      </c>
      <c r="G3192">
        <f>_xlfn.XLOOKUP(SUBSTITUTE(Table6[[#This Row],[rxn]],"'",""),Table1[rxnid2],Table1[kapp (1/h)],MEDIAN(Table1[kapp (1/h)]))</f>
        <v>24803.684102600713</v>
      </c>
      <c r="P3192" t="s">
        <v>5069</v>
      </c>
      <c r="Q3192" t="str">
        <f>SUBSTITUTE(Table3[[#This Row],[Column1]],"'","")</f>
        <v>RXN-HOMOX_m_FWD-COX15ARH1YAH1</v>
      </c>
    </row>
    <row r="3193" spans="6:17" hidden="1" x14ac:dyDescent="0.2">
      <c r="F3193" t="s">
        <v>8944</v>
      </c>
      <c r="G3193">
        <f>_xlfn.XLOOKUP(SUBSTITUTE(Table6[[#This Row],[rxn]],"'",""),Table1[rxnid2],Table1[kapp (1/h)],MEDIAN(Table1[kapp (1/h)]))</f>
        <v>24803.684102600713</v>
      </c>
      <c r="P3193" t="s">
        <v>5070</v>
      </c>
      <c r="Q3193" t="str">
        <f>SUBSTITUTE(Table3[[#This Row],[Column1]],"'","")</f>
        <v>RXN-Q6MT2_m_FWD-COQCPLX</v>
      </c>
    </row>
    <row r="3194" spans="6:17" hidden="1" x14ac:dyDescent="0.2">
      <c r="F3194" t="s">
        <v>8945</v>
      </c>
      <c r="G3194">
        <f>_xlfn.XLOOKUP(SUBSTITUTE(Table6[[#This Row],[rxn]],"'",""),Table1[rxnid2],Table1[kapp (1/h)],MEDIAN(Table1[kapp (1/h)]))</f>
        <v>24803.684102600713</v>
      </c>
      <c r="P3194" t="s">
        <v>5071</v>
      </c>
      <c r="Q3194" t="str">
        <f>SUBSTITUTE(Table3[[#This Row],[Column1]],"'","")</f>
        <v>RXN-HISTRS_c_FWD-YPR033C_c</v>
      </c>
    </row>
    <row r="3195" spans="6:17" hidden="1" x14ac:dyDescent="0.2">
      <c r="F3195" t="s">
        <v>8946</v>
      </c>
      <c r="G3195">
        <f>_xlfn.XLOOKUP(SUBSTITUTE(Table6[[#This Row],[rxn]],"'",""),Table1[rxnid2],Table1[kapp (1/h)],MEDIAN(Table1[kapp (1/h)]))</f>
        <v>24803.684102600713</v>
      </c>
      <c r="P3195" t="s">
        <v>5072</v>
      </c>
      <c r="Q3195" t="str">
        <f>SUBSTITUTE(Table3[[#This Row],[Column1]],"'","")</f>
        <v>RXN-HISTRS_m_FWD-YPR033C_m</v>
      </c>
    </row>
    <row r="3196" spans="6:17" hidden="1" x14ac:dyDescent="0.2">
      <c r="F3196" t="s">
        <v>8947</v>
      </c>
      <c r="G3196">
        <f>_xlfn.XLOOKUP(SUBSTITUTE(Table6[[#This Row],[rxn]],"'",""),Table1[rxnid2],Table1[kapp (1/h)],MEDIAN(Table1[kapp (1/h)]))</f>
        <v>24803.684102600713</v>
      </c>
      <c r="P3196" t="s">
        <v>5073</v>
      </c>
      <c r="Q3196" t="str">
        <f>SUBSTITUTE(Table3[[#This Row],[Column1]],"'","")</f>
        <v>RXN-THIORDXi_c_FWD-YDR453C</v>
      </c>
    </row>
    <row r="3197" spans="6:17" hidden="1" x14ac:dyDescent="0.2">
      <c r="F3197" t="s">
        <v>8948</v>
      </c>
      <c r="G3197">
        <f>_xlfn.XLOOKUP(SUBSTITUTE(Table6[[#This Row],[rxn]],"'",""),Table1[rxnid2],Table1[kapp (1/h)],MEDIAN(Table1[kapp (1/h)]))</f>
        <v>24803.684102600713</v>
      </c>
      <c r="P3197" t="s">
        <v>5074</v>
      </c>
      <c r="Q3197" t="str">
        <f>SUBSTITUTE(Table3[[#This Row],[Column1]],"'","")</f>
        <v>RXN-THIORDXi_x_FWD-YLR109W</v>
      </c>
    </row>
    <row r="3198" spans="6:17" hidden="1" x14ac:dyDescent="0.2">
      <c r="F3198" t="s">
        <v>8949</v>
      </c>
      <c r="G3198">
        <f>_xlfn.XLOOKUP(SUBSTITUTE(Table6[[#This Row],[rxn]],"'",""),Table1[rxnid2],Table1[kapp (1/h)],MEDIAN(Table1[kapp (1/h)]))</f>
        <v>24803.684102600713</v>
      </c>
      <c r="P3198" t="s">
        <v>5075</v>
      </c>
      <c r="Q3198" t="str">
        <f>SUBSTITUTE(Table3[[#This Row],[Column1]],"'","")</f>
        <v>RXN-ICDHx_m_FWD-IDH12</v>
      </c>
    </row>
    <row r="3199" spans="6:17" hidden="1" x14ac:dyDescent="0.2">
      <c r="F3199" t="s">
        <v>8950</v>
      </c>
      <c r="G3199">
        <f>_xlfn.XLOOKUP(SUBSTITUTE(Table6[[#This Row],[rxn]],"'",""),Table1[rxnid2],Table1[kapp (1/h)],MEDIAN(Table1[kapp (1/h)]))</f>
        <v>24803.684102600713</v>
      </c>
      <c r="P3199" t="s">
        <v>5076</v>
      </c>
      <c r="Q3199" t="str">
        <f>SUBSTITUTE(Table3[[#This Row],[Column1]],"'","")</f>
        <v>RXN-ITCOAL_m_FWD-LSC12</v>
      </c>
    </row>
    <row r="3200" spans="6:17" hidden="1" x14ac:dyDescent="0.2">
      <c r="F3200" t="s">
        <v>8951</v>
      </c>
      <c r="G3200">
        <f>_xlfn.XLOOKUP(SUBSTITUTE(Table6[[#This Row],[rxn]],"'",""),Table1[rxnid2],Table1[kapp (1/h)],MEDIAN(Table1[kapp (1/h)]))</f>
        <v>24803.684102600713</v>
      </c>
      <c r="P3200" t="s">
        <v>5077</v>
      </c>
      <c r="Q3200" t="str">
        <f>SUBSTITUTE(Table3[[#This Row],[Column1]],"'","")</f>
        <v>RXN-AASADy_c_FWD-LYS25</v>
      </c>
    </row>
    <row r="3201" spans="6:17" hidden="1" x14ac:dyDescent="0.2">
      <c r="F3201" t="s">
        <v>8952</v>
      </c>
      <c r="G3201">
        <f>_xlfn.XLOOKUP(SUBSTITUTE(Table6[[#This Row],[rxn]],"'",""),Table1[rxnid2],Table1[kapp (1/h)],MEDIAN(Table1[kapp (1/h)]))</f>
        <v>24803.684102600713</v>
      </c>
      <c r="P3201" t="s">
        <v>5078</v>
      </c>
      <c r="Q3201" t="str">
        <f>SUBSTITUTE(Table3[[#This Row],[Column1]],"'","")</f>
        <v>RXN-EGHLAT_c_FWD-YLR027C_c</v>
      </c>
    </row>
    <row r="3202" spans="6:17" hidden="1" x14ac:dyDescent="0.2">
      <c r="F3202" t="s">
        <v>8953</v>
      </c>
      <c r="G3202">
        <f>_xlfn.XLOOKUP(SUBSTITUTE(Table6[[#This Row],[rxn]],"'",""),Table1[rxnid2],Table1[kapp (1/h)],MEDIAN(Table1[kapp (1/h)]))</f>
        <v>24803.684102600713</v>
      </c>
      <c r="P3202" t="s">
        <v>5079</v>
      </c>
      <c r="Q3202" t="str">
        <f>SUBSTITUTE(Table3[[#This Row],[Column1]],"'","")</f>
        <v>RXN-EGHLAT_x_FWD-YLR027C_x</v>
      </c>
    </row>
    <row r="3203" spans="6:17" hidden="1" x14ac:dyDescent="0.2">
      <c r="F3203" t="s">
        <v>8954</v>
      </c>
      <c r="G3203">
        <f>_xlfn.XLOOKUP(SUBSTITUTE(Table6[[#This Row],[rxn]],"'",""),Table1[rxnid2],Table1[kapp (1/h)],MEDIAN(Table1[kapp (1/h)]))</f>
        <v>24803.684102600713</v>
      </c>
      <c r="P3203" t="s">
        <v>5080</v>
      </c>
      <c r="Q3203" t="str">
        <f>SUBSTITUTE(Table3[[#This Row],[Column1]],"'","")</f>
        <v>RXN-LTA4H_c_FWD-YNL045W_c</v>
      </c>
    </row>
    <row r="3204" spans="6:17" hidden="1" x14ac:dyDescent="0.2">
      <c r="F3204" t="s">
        <v>8955</v>
      </c>
      <c r="G3204">
        <f>_xlfn.XLOOKUP(SUBSTITUTE(Table6[[#This Row],[rxn]],"'",""),Table1[rxnid2],Table1[kapp (1/h)],MEDIAN(Table1[kapp (1/h)]))</f>
        <v>24803.684102600713</v>
      </c>
      <c r="P3204" t="s">
        <v>5081</v>
      </c>
      <c r="Q3204" t="str">
        <f>SUBSTITUTE(Table3[[#This Row],[Column1]],"'","")</f>
        <v>RXN-LTA4H_c_REV-YNL045W_c</v>
      </c>
    </row>
    <row r="3205" spans="6:17" hidden="1" x14ac:dyDescent="0.2">
      <c r="F3205" t="s">
        <v>8956</v>
      </c>
      <c r="G3205">
        <f>_xlfn.XLOOKUP(SUBSTITUTE(Table6[[#This Row],[rxn]],"'",""),Table1[rxnid2],Table1[kapp (1/h)],MEDIAN(Table1[kapp (1/h)]))</f>
        <v>24803.684102600713</v>
      </c>
      <c r="P3205" t="s">
        <v>5082</v>
      </c>
      <c r="Q3205" t="str">
        <f>SUBSTITUTE(Table3[[#This Row],[Column1]],"'","")</f>
        <v>RXN-LTA4H_n_FWD-YNL045W_n</v>
      </c>
    </row>
    <row r="3206" spans="6:17" hidden="1" x14ac:dyDescent="0.2">
      <c r="F3206" t="s">
        <v>8957</v>
      </c>
      <c r="G3206">
        <f>_xlfn.XLOOKUP(SUBSTITUTE(Table6[[#This Row],[rxn]],"'",""),Table1[rxnid2],Table1[kapp (1/h)],MEDIAN(Table1[kapp (1/h)]))</f>
        <v>24803.684102600713</v>
      </c>
      <c r="P3206" t="s">
        <v>5083</v>
      </c>
      <c r="Q3206" t="str">
        <f>SUBSTITUTE(Table3[[#This Row],[Column1]],"'","")</f>
        <v>RXN-LTA4H_n_REV-YNL045W_n</v>
      </c>
    </row>
    <row r="3207" spans="6:17" hidden="1" x14ac:dyDescent="0.2">
      <c r="F3207" t="s">
        <v>8958</v>
      </c>
      <c r="G3207">
        <f>_xlfn.XLOOKUP(SUBSTITUTE(Table6[[#This Row],[rxn]],"'",""),Table1[rxnid2],Table1[kapp (1/h)],MEDIAN(Table1[kapp (1/h)]))</f>
        <v>24803.684102600713</v>
      </c>
      <c r="P3207" t="s">
        <v>5084</v>
      </c>
      <c r="Q3207" t="str">
        <f>SUBSTITUTE(Table3[[#This Row],[Column1]],"'","")</f>
        <v>RXN-LTA4H2_c_FWD-YNL045W_c</v>
      </c>
    </row>
    <row r="3208" spans="6:17" hidden="1" x14ac:dyDescent="0.2">
      <c r="F3208" t="s">
        <v>8959</v>
      </c>
      <c r="G3208">
        <f>_xlfn.XLOOKUP(SUBSTITUTE(Table6[[#This Row],[rxn]],"'",""),Table1[rxnid2],Table1[kapp (1/h)],MEDIAN(Table1[kapp (1/h)]))</f>
        <v>24803.684102600713</v>
      </c>
      <c r="P3208" t="s">
        <v>5085</v>
      </c>
      <c r="Q3208" t="str">
        <f>SUBSTITUTE(Table3[[#This Row],[Column1]],"'","")</f>
        <v>RXN-LTA4H2_c_REV-YNL045W_c</v>
      </c>
    </row>
    <row r="3209" spans="6:17" hidden="1" x14ac:dyDescent="0.2">
      <c r="F3209" t="s">
        <v>8960</v>
      </c>
      <c r="G3209">
        <f>_xlfn.XLOOKUP(SUBSTITUTE(Table6[[#This Row],[rxn]],"'",""),Table1[rxnid2],Table1[kapp (1/h)],MEDIAN(Table1[kapp (1/h)]))</f>
        <v>24803.684102600713</v>
      </c>
      <c r="P3209" t="s">
        <v>5086</v>
      </c>
      <c r="Q3209" t="str">
        <f>SUBSTITUTE(Table3[[#This Row],[Column1]],"'","")</f>
        <v>RXN-LTA4H2_n_FWD-YNL045W_n</v>
      </c>
    </row>
    <row r="3210" spans="6:17" hidden="1" x14ac:dyDescent="0.2">
      <c r="F3210" t="s">
        <v>8961</v>
      </c>
      <c r="G3210">
        <f>_xlfn.XLOOKUP(SUBSTITUTE(Table6[[#This Row],[rxn]],"'",""),Table1[rxnid2],Table1[kapp (1/h)],MEDIAN(Table1[kapp (1/h)]))</f>
        <v>24803.684102600713</v>
      </c>
      <c r="P3210" t="s">
        <v>5087</v>
      </c>
      <c r="Q3210" t="str">
        <f>SUBSTITUTE(Table3[[#This Row],[Column1]],"'","")</f>
        <v>RXN-LTA4H2_n_REV-YNL045W_n</v>
      </c>
    </row>
    <row r="3211" spans="6:17" hidden="1" x14ac:dyDescent="0.2">
      <c r="F3211" t="s">
        <v>8962</v>
      </c>
      <c r="G3211">
        <f>_xlfn.XLOOKUP(SUBSTITUTE(Table6[[#This Row],[rxn]],"'",""),Table1[rxnid2],Table1[kapp (1/h)],MEDIAN(Table1[kapp (1/h)]))</f>
        <v>24803.684102600713</v>
      </c>
      <c r="P3211" t="s">
        <v>5088</v>
      </c>
      <c r="Q3211" t="str">
        <f>SUBSTITUTE(Table3[[#This Row],[Column1]],"'","")</f>
        <v>RXN-LTA4H3_c_FWD-YNL045W_c</v>
      </c>
    </row>
    <row r="3212" spans="6:17" hidden="1" x14ac:dyDescent="0.2">
      <c r="F3212" t="s">
        <v>8963</v>
      </c>
      <c r="G3212">
        <f>_xlfn.XLOOKUP(SUBSTITUTE(Table6[[#This Row],[rxn]],"'",""),Table1[rxnid2],Table1[kapp (1/h)],MEDIAN(Table1[kapp (1/h)]))</f>
        <v>24803.684102600713</v>
      </c>
      <c r="P3212" t="s">
        <v>5089</v>
      </c>
      <c r="Q3212" t="str">
        <f>SUBSTITUTE(Table3[[#This Row],[Column1]],"'","")</f>
        <v>RXN-LTA4H3_c_REV-YNL045W_c</v>
      </c>
    </row>
    <row r="3213" spans="6:17" hidden="1" x14ac:dyDescent="0.2">
      <c r="F3213" t="s">
        <v>8964</v>
      </c>
      <c r="G3213">
        <f>_xlfn.XLOOKUP(SUBSTITUTE(Table6[[#This Row],[rxn]],"'",""),Table1[rxnid2],Table1[kapp (1/h)],MEDIAN(Table1[kapp (1/h)]))</f>
        <v>24803.684102600713</v>
      </c>
      <c r="P3213" t="s">
        <v>5090</v>
      </c>
      <c r="Q3213" t="str">
        <f>SUBSTITUTE(Table3[[#This Row],[Column1]],"'","")</f>
        <v>RXN-LTA4H3_n_FWD-YNL045W_n</v>
      </c>
    </row>
    <row r="3214" spans="6:17" hidden="1" x14ac:dyDescent="0.2">
      <c r="F3214" t="s">
        <v>8965</v>
      </c>
      <c r="G3214">
        <f>_xlfn.XLOOKUP(SUBSTITUTE(Table6[[#This Row],[rxn]],"'",""),Table1[rxnid2],Table1[kapp (1/h)],MEDIAN(Table1[kapp (1/h)]))</f>
        <v>24803.684102600713</v>
      </c>
      <c r="P3214" t="s">
        <v>5091</v>
      </c>
      <c r="Q3214" t="str">
        <f>SUBSTITUTE(Table3[[#This Row],[Column1]],"'","")</f>
        <v>RXN-LTA4H3_n_REV-YNL045W_n</v>
      </c>
    </row>
    <row r="3215" spans="6:17" hidden="1" x14ac:dyDescent="0.2">
      <c r="F3215" t="s">
        <v>8966</v>
      </c>
      <c r="G3215">
        <f>_xlfn.XLOOKUP(SUBSTITUTE(Table6[[#This Row],[rxn]],"'",""),Table1[rxnid2],Table1[kapp (1/h)],MEDIAN(Table1[kapp (1/h)]))</f>
        <v>24803.684102600713</v>
      </c>
      <c r="P3215" t="s">
        <v>5092</v>
      </c>
      <c r="Q3215" t="str">
        <f>SUBSTITUTE(Table3[[#This Row],[Column1]],"'","")</f>
        <v>RXN-MCOATA_m_FWD-ACP1MCT1</v>
      </c>
    </row>
    <row r="3216" spans="6:17" hidden="1" x14ac:dyDescent="0.2">
      <c r="F3216" t="s">
        <v>8967</v>
      </c>
      <c r="G3216">
        <f>_xlfn.XLOOKUP(SUBSTITUTE(Table6[[#This Row],[rxn]],"'",""),Table1[rxnid2],Table1[kapp (1/h)],MEDIAN(Table1[kapp (1/h)]))</f>
        <v>24803.684102600713</v>
      </c>
      <c r="P3216" t="s">
        <v>5093</v>
      </c>
      <c r="Q3216" t="str">
        <f>SUBSTITUTE(Table3[[#This Row],[Column1]],"'","")</f>
        <v>RXN-MCOATA_m_REV-ACP1MCT1</v>
      </c>
    </row>
    <row r="3217" spans="6:17" hidden="1" x14ac:dyDescent="0.2">
      <c r="F3217" t="s">
        <v>8968</v>
      </c>
      <c r="G3217">
        <f>_xlfn.XLOOKUP(SUBSTITUTE(Table6[[#This Row],[rxn]],"'",""),Table1[rxnid2],Table1[kapp (1/h)],MEDIAN(Table1[kapp (1/h)]))</f>
        <v>24803.684102600713</v>
      </c>
      <c r="P3217" t="s">
        <v>5094</v>
      </c>
      <c r="Q3217" t="str">
        <f>SUBSTITUTE(Table3[[#This Row],[Column1]],"'","")</f>
        <v>RXN-NFTYROX_c_FWD-DIT12</v>
      </c>
    </row>
    <row r="3218" spans="6:17" hidden="1" x14ac:dyDescent="0.2">
      <c r="F3218" t="s">
        <v>8969</v>
      </c>
      <c r="G3218">
        <f>_xlfn.XLOOKUP(SUBSTITUTE(Table6[[#This Row],[rxn]],"'",""),Table1[rxnid2],Table1[kapp (1/h)],MEDIAN(Table1[kapp (1/h)]))</f>
        <v>24803.684102600713</v>
      </c>
      <c r="P3218" t="s">
        <v>5095</v>
      </c>
      <c r="Q3218" t="str">
        <f>SUBSTITUTE(Table3[[#This Row],[Column1]],"'","")</f>
        <v>RXN-NADS2_c_FWD-YHR074W_c</v>
      </c>
    </row>
    <row r="3219" spans="6:17" hidden="1" x14ac:dyDescent="0.2">
      <c r="F3219" t="s">
        <v>8970</v>
      </c>
      <c r="G3219">
        <f>_xlfn.XLOOKUP(SUBSTITUTE(Table6[[#This Row],[rxn]],"'",""),Table1[rxnid2],Table1[kapp (1/h)],MEDIAN(Table1[kapp (1/h)]))</f>
        <v>24803.684102600713</v>
      </c>
      <c r="P3219" t="s">
        <v>5096</v>
      </c>
      <c r="Q3219" t="str">
        <f>SUBSTITUTE(Table3[[#This Row],[Column1]],"'","")</f>
        <v>RXN-NADS2_n_FWD-YHR074W_n</v>
      </c>
    </row>
    <row r="3220" spans="6:17" hidden="1" x14ac:dyDescent="0.2">
      <c r="F3220" t="s">
        <v>8971</v>
      </c>
      <c r="G3220">
        <f>_xlfn.XLOOKUP(SUBSTITUTE(Table6[[#This Row],[rxn]],"'",""),Table1[rxnid2],Table1[kapp (1/h)],MEDIAN(Table1[kapp (1/h)]))</f>
        <v>24803.684102600713</v>
      </c>
      <c r="P3220" t="s">
        <v>5097</v>
      </c>
      <c r="Q3220" t="str">
        <f>SUBSTITUTE(Table3[[#This Row],[Column1]],"'","")</f>
        <v>RXN-NADS2_n_REV-YHR074W_n</v>
      </c>
    </row>
    <row r="3221" spans="6:17" hidden="1" x14ac:dyDescent="0.2">
      <c r="F3221" t="s">
        <v>8972</v>
      </c>
      <c r="G3221">
        <f>_xlfn.XLOOKUP(SUBSTITUTE(Table6[[#This Row],[rxn]],"'",""),Table1[rxnid2],Table1[kapp (1/h)],MEDIAN(Table1[kapp (1/h)]))</f>
        <v>24803.684102600713</v>
      </c>
      <c r="P3221" t="s">
        <v>5098</v>
      </c>
      <c r="Q3221" t="str">
        <f>SUBSTITUTE(Table3[[#This Row],[Column1]],"'","")</f>
        <v>RXN-ANNAT_c_FWD-YLR328W_c</v>
      </c>
    </row>
    <row r="3222" spans="6:17" hidden="1" x14ac:dyDescent="0.2">
      <c r="F3222" t="s">
        <v>8973</v>
      </c>
      <c r="G3222">
        <f>_xlfn.XLOOKUP(SUBSTITUTE(Table6[[#This Row],[rxn]],"'",""),Table1[rxnid2],Table1[kapp (1/h)],MEDIAN(Table1[kapp (1/h)]))</f>
        <v>24803.684102600713</v>
      </c>
      <c r="P3222" t="s">
        <v>5099</v>
      </c>
      <c r="Q3222" t="str">
        <f>SUBSTITUTE(Table3[[#This Row],[Column1]],"'","")</f>
        <v>RXN-ANNAT_n_FWD-YLR328W_n</v>
      </c>
    </row>
    <row r="3223" spans="6:17" hidden="1" x14ac:dyDescent="0.2">
      <c r="F3223" t="s">
        <v>8974</v>
      </c>
      <c r="G3223">
        <f>_xlfn.XLOOKUP(SUBSTITUTE(Table6[[#This Row],[rxn]],"'",""),Table1[rxnid2],Table1[kapp (1/h)],MEDIAN(Table1[kapp (1/h)]))</f>
        <v>24803.684102600713</v>
      </c>
      <c r="P3223" t="s">
        <v>5100</v>
      </c>
      <c r="Q3223" t="str">
        <f>SUBSTITUTE(Table3[[#This Row],[Column1]],"'","")</f>
        <v>RXN-NNATi_c_FWD-YLR328W_c</v>
      </c>
    </row>
    <row r="3224" spans="6:17" hidden="1" x14ac:dyDescent="0.2">
      <c r="F3224" t="s">
        <v>8975</v>
      </c>
      <c r="G3224">
        <f>_xlfn.XLOOKUP(SUBSTITUTE(Table6[[#This Row],[rxn]],"'",""),Table1[rxnid2],Table1[kapp (1/h)],MEDIAN(Table1[kapp (1/h)]))</f>
        <v>24803.684102600713</v>
      </c>
      <c r="P3224" t="s">
        <v>5101</v>
      </c>
      <c r="Q3224" t="str">
        <f>SUBSTITUTE(Table3[[#This Row],[Column1]],"'","")</f>
        <v>RXN-PHETRS_c_FWD-FRS12</v>
      </c>
    </row>
    <row r="3225" spans="6:17" hidden="1" x14ac:dyDescent="0.2">
      <c r="F3225" t="s">
        <v>8976</v>
      </c>
      <c r="G3225">
        <f>_xlfn.XLOOKUP(SUBSTITUTE(Table6[[#This Row],[rxn]],"'",""),Table1[rxnid2],Table1[kapp (1/h)],MEDIAN(Table1[kapp (1/h)]))</f>
        <v>24803.684102600713</v>
      </c>
      <c r="P3225" t="s">
        <v>5102</v>
      </c>
      <c r="Q3225" t="str">
        <f>SUBSTITUTE(Table3[[#This Row],[Column1]],"'","")</f>
        <v>RXN-PAPSR_c_FWD-MET16TRX2</v>
      </c>
    </row>
    <row r="3226" spans="6:17" hidden="1" x14ac:dyDescent="0.2">
      <c r="F3226" t="s">
        <v>8977</v>
      </c>
      <c r="G3226">
        <f>_xlfn.XLOOKUP(SUBSTITUTE(Table6[[#This Row],[rxn]],"'",""),Table1[rxnid2],Table1[kapp (1/h)],MEDIAN(Table1[kapp (1/h)]))</f>
        <v>24803.684102600713</v>
      </c>
      <c r="P3226" t="s">
        <v>5103</v>
      </c>
      <c r="Q3226" t="str">
        <f>SUBSTITUTE(Table3[[#This Row],[Column1]],"'","")</f>
        <v>RXN-PAPSR_c_FWD-MET16TRX1</v>
      </c>
    </row>
    <row r="3227" spans="6:17" hidden="1" x14ac:dyDescent="0.2">
      <c r="F3227" t="s">
        <v>8978</v>
      </c>
      <c r="G3227">
        <f>_xlfn.XLOOKUP(SUBSTITUTE(Table6[[#This Row],[rxn]],"'",""),Table1[rxnid2],Table1[kapp (1/h)],MEDIAN(Table1[kapp (1/h)]))</f>
        <v>24803.684102600713</v>
      </c>
      <c r="P3227" t="s">
        <v>5104</v>
      </c>
      <c r="Q3227" t="str">
        <f>SUBSTITUTE(Table3[[#This Row],[Column1]],"'","")</f>
        <v>RXN-PFK_c_FWD-PFK12</v>
      </c>
    </row>
    <row r="3228" spans="6:17" hidden="1" x14ac:dyDescent="0.2">
      <c r="F3228" t="s">
        <v>8979</v>
      </c>
      <c r="G3228">
        <f>_xlfn.XLOOKUP(SUBSTITUTE(Table6[[#This Row],[rxn]],"'",""),Table1[rxnid2],Table1[kapp (1/h)],MEDIAN(Table1[kapp (1/h)]))</f>
        <v>24803.684102600713</v>
      </c>
      <c r="P3228" t="s">
        <v>5105</v>
      </c>
      <c r="Q3228" t="str">
        <f>SUBSTITUTE(Table3[[#This Row],[Column1]],"'","")</f>
        <v>RXN-PPCDC_c_FWD-CAB3SIS2VHS3</v>
      </c>
    </row>
    <row r="3229" spans="6:17" hidden="1" x14ac:dyDescent="0.2">
      <c r="F3229" t="s">
        <v>8980</v>
      </c>
      <c r="G3229">
        <f>_xlfn.XLOOKUP(SUBSTITUTE(Table6[[#This Row],[rxn]],"'",""),Table1[rxnid2],Table1[kapp (1/h)],MEDIAN(Table1[kapp (1/h)]))</f>
        <v>24803.684102600713</v>
      </c>
      <c r="P3229" t="s">
        <v>5106</v>
      </c>
      <c r="Q3229" t="str">
        <f>SUBSTITUTE(Table3[[#This Row],[Column1]],"'","")</f>
        <v>RXN-PPCDC_c_FWD-CAB3SIS2</v>
      </c>
    </row>
    <row r="3230" spans="6:17" hidden="1" x14ac:dyDescent="0.2">
      <c r="F3230" t="s">
        <v>8981</v>
      </c>
      <c r="G3230">
        <f>_xlfn.XLOOKUP(SUBSTITUTE(Table6[[#This Row],[rxn]],"'",""),Table1[rxnid2],Table1[kapp (1/h)],MEDIAN(Table1[kapp (1/h)]))</f>
        <v>24803.684102600713</v>
      </c>
      <c r="P3230" t="s">
        <v>5107</v>
      </c>
      <c r="Q3230" t="str">
        <f>SUBSTITUTE(Table3[[#This Row],[Column1]],"'","")</f>
        <v>RXN-PPCDC_c_FWD-CAB3VHS3</v>
      </c>
    </row>
    <row r="3231" spans="6:17" hidden="1" x14ac:dyDescent="0.2">
      <c r="F3231" t="s">
        <v>8982</v>
      </c>
      <c r="G3231">
        <f>_xlfn.XLOOKUP(SUBSTITUTE(Table6[[#This Row],[rxn]],"'",""),Table1[rxnid2],Table1[kapp (1/h)],MEDIAN(Table1[kapp (1/h)]))</f>
        <v>24803.684102600713</v>
      </c>
      <c r="P3231" t="s">
        <v>5108</v>
      </c>
      <c r="Q3231" t="str">
        <f>SUBSTITUTE(Table3[[#This Row],[Column1]],"'","")</f>
        <v>RXN-PRPPS_c_FWD-PRS12</v>
      </c>
    </row>
    <row r="3232" spans="6:17" hidden="1" x14ac:dyDescent="0.2">
      <c r="F3232" t="s">
        <v>8983</v>
      </c>
      <c r="G3232">
        <f>_xlfn.XLOOKUP(SUBSTITUTE(Table6[[#This Row],[rxn]],"'",""),Table1[rxnid2],Table1[kapp (1/h)],MEDIAN(Table1[kapp (1/h)]))</f>
        <v>24803.684102600713</v>
      </c>
      <c r="P3232" t="s">
        <v>5109</v>
      </c>
      <c r="Q3232" t="str">
        <f>SUBSTITUTE(Table3[[#This Row],[Column1]],"'","")</f>
        <v>RXN-PRPPS_c_FWD-PRS13</v>
      </c>
    </row>
    <row r="3233" spans="6:17" hidden="1" x14ac:dyDescent="0.2">
      <c r="F3233" t="s">
        <v>8984</v>
      </c>
      <c r="G3233">
        <f>_xlfn.XLOOKUP(SUBSTITUTE(Table6[[#This Row],[rxn]],"'",""),Table1[rxnid2],Table1[kapp (1/h)],MEDIAN(Table1[kapp (1/h)]))</f>
        <v>24803.684102600713</v>
      </c>
      <c r="P3233" t="s">
        <v>5110</v>
      </c>
      <c r="Q3233" t="str">
        <f>SUBSTITUTE(Table3[[#This Row],[Column1]],"'","")</f>
        <v>RXN-PRPPS_c_FWD-PRS14</v>
      </c>
    </row>
    <row r="3234" spans="6:17" hidden="1" x14ac:dyDescent="0.2">
      <c r="F3234" t="s">
        <v>8985</v>
      </c>
      <c r="G3234">
        <f>_xlfn.XLOOKUP(SUBSTITUTE(Table6[[#This Row],[rxn]],"'",""),Table1[rxnid2],Table1[kapp (1/h)],MEDIAN(Table1[kapp (1/h)]))</f>
        <v>24803.684102600713</v>
      </c>
      <c r="P3234" t="s">
        <v>5111</v>
      </c>
      <c r="Q3234" t="str">
        <f>SUBSTITUTE(Table3[[#This Row],[Column1]],"'","")</f>
        <v>RXN-PRPPS_c_FWD-PRS25</v>
      </c>
    </row>
    <row r="3235" spans="6:17" hidden="1" x14ac:dyDescent="0.2">
      <c r="F3235" t="s">
        <v>8986</v>
      </c>
      <c r="G3235">
        <f>_xlfn.XLOOKUP(SUBSTITUTE(Table6[[#This Row],[rxn]],"'",""),Table1[rxnid2],Table1[kapp (1/h)],MEDIAN(Table1[kapp (1/h)]))</f>
        <v>24803.684102600713</v>
      </c>
      <c r="P3235" t="s">
        <v>5112</v>
      </c>
      <c r="Q3235" t="str">
        <f>SUBSTITUTE(Table3[[#This Row],[Column1]],"'","")</f>
        <v>RXN-PRPPS_c_FWD-PRS45</v>
      </c>
    </row>
    <row r="3236" spans="6:17" hidden="1" x14ac:dyDescent="0.2">
      <c r="F3236" t="s">
        <v>8987</v>
      </c>
      <c r="G3236">
        <f>_xlfn.XLOOKUP(SUBSTITUTE(Table6[[#This Row],[rxn]],"'",""),Table1[rxnid2],Table1[kapp (1/h)],MEDIAN(Table1[kapp (1/h)]))</f>
        <v>24803.684102600713</v>
      </c>
      <c r="P3236" t="s">
        <v>5113</v>
      </c>
      <c r="Q3236" t="str">
        <f>SUBSTITUTE(Table3[[#This Row],[Column1]],"'","")</f>
        <v>RXN-PNP_c_FWD-YLR209C</v>
      </c>
    </row>
    <row r="3237" spans="6:17" hidden="1" x14ac:dyDescent="0.2">
      <c r="F3237" t="s">
        <v>8988</v>
      </c>
      <c r="G3237">
        <f>_xlfn.XLOOKUP(SUBSTITUTE(Table6[[#This Row],[rxn]],"'",""),Table1[rxnid2],Table1[kapp (1/h)],MEDIAN(Table1[kapp (1/h)]))</f>
        <v>24803.684102600713</v>
      </c>
      <c r="P3237" t="s">
        <v>5114</v>
      </c>
      <c r="Q3237" t="str">
        <f>SUBSTITUTE(Table3[[#This Row],[Column1]],"'","")</f>
        <v>RXN-PDH_m_FWD-PDHCPLX</v>
      </c>
    </row>
    <row r="3238" spans="6:17" hidden="1" x14ac:dyDescent="0.2">
      <c r="F3238" t="s">
        <v>8989</v>
      </c>
      <c r="G3238">
        <f>_xlfn.XLOOKUP(SUBSTITUTE(Table6[[#This Row],[rxn]],"'",""),Table1[rxnid2],Table1[kapp (1/h)],MEDIAN(Table1[kapp (1/h)]))</f>
        <v>24803.684102600713</v>
      </c>
      <c r="P3238" t="s">
        <v>5115</v>
      </c>
      <c r="Q3238" t="str">
        <f>SUBSTITUTE(Table3[[#This Row],[Column1]],"'","")</f>
        <v>RXN-Q6OR_m_FWD-COQCPLX</v>
      </c>
    </row>
    <row r="3239" spans="6:17" hidden="1" x14ac:dyDescent="0.2">
      <c r="F3239" t="s">
        <v>8990</v>
      </c>
      <c r="G3239">
        <f>_xlfn.XLOOKUP(SUBSTITUTE(Table6[[#This Row],[rxn]],"'",""),Table1[rxnid2],Table1[kapp (1/h)],MEDIAN(Table1[kapp (1/h)]))</f>
        <v>24803.684102600713</v>
      </c>
      <c r="P3239" t="s">
        <v>5116</v>
      </c>
      <c r="Q3239" t="str">
        <f>SUBSTITUTE(Table3[[#This Row],[Column1]],"'","")</f>
        <v>RXN-RBFK_c_FWD-YDR236C_r</v>
      </c>
    </row>
    <row r="3240" spans="6:17" hidden="1" x14ac:dyDescent="0.2">
      <c r="F3240" t="s">
        <v>8991</v>
      </c>
      <c r="G3240">
        <f>_xlfn.XLOOKUP(SUBSTITUTE(Table6[[#This Row],[rxn]],"'",""),Table1[rxnid2],Table1[kapp (1/h)],MEDIAN(Table1[kapp (1/h)]))</f>
        <v>24803.684102600713</v>
      </c>
      <c r="P3240" t="s">
        <v>5117</v>
      </c>
      <c r="Q3240" t="str">
        <f>SUBSTITUTE(Table3[[#This Row],[Column1]],"'","")</f>
        <v>RXN-RBFK_m_FWD-YDR236C_mm</v>
      </c>
    </row>
    <row r="3241" spans="6:17" hidden="1" x14ac:dyDescent="0.2">
      <c r="F3241" t="s">
        <v>8992</v>
      </c>
      <c r="G3241">
        <f>_xlfn.XLOOKUP(SUBSTITUTE(Table6[[#This Row],[rxn]],"'",""),Table1[rxnid2],Table1[kapp (1/h)],MEDIAN(Table1[kapp (1/h)]))</f>
        <v>24803.684102600713</v>
      </c>
      <c r="P3241" t="s">
        <v>5118</v>
      </c>
      <c r="Q3241" t="str">
        <f>SUBSTITUTE(Table3[[#This Row],[Column1]],"'","")</f>
        <v>RXN-3DH5HPBMT_m_FWD-COQCPLX</v>
      </c>
    </row>
    <row r="3242" spans="6:17" hidden="1" x14ac:dyDescent="0.2">
      <c r="F3242" t="s">
        <v>8993</v>
      </c>
      <c r="G3242">
        <f>_xlfn.XLOOKUP(SUBSTITUTE(Table6[[#This Row],[rxn]],"'",""),Table1[rxnid2],Table1[kapp (1/h)],MEDIAN(Table1[kapp (1/h)]))</f>
        <v>24803.684102600713</v>
      </c>
      <c r="P3242" t="s">
        <v>5119</v>
      </c>
      <c r="Q3242" t="str">
        <f>SUBSTITUTE(Table3[[#This Row],[Column1]],"'","")</f>
        <v>RXN-SERAT_c_FWD-NATACPLX</v>
      </c>
    </row>
    <row r="3243" spans="6:17" hidden="1" x14ac:dyDescent="0.2">
      <c r="F3243" t="s">
        <v>8994</v>
      </c>
      <c r="G3243">
        <f>_xlfn.XLOOKUP(SUBSTITUTE(Table6[[#This Row],[rxn]],"'",""),Table1[rxnid2],Table1[kapp (1/h)],MEDIAN(Table1[kapp (1/h)]))</f>
        <v>24803.684102600713</v>
      </c>
      <c r="P3243" t="s">
        <v>5120</v>
      </c>
      <c r="Q3243" t="str">
        <f>SUBSTITUTE(Table3[[#This Row],[Column1]],"'","")</f>
        <v>RXN-SERPT_r_FWD-LCB12</v>
      </c>
    </row>
    <row r="3244" spans="6:17" hidden="1" x14ac:dyDescent="0.2">
      <c r="F3244" t="s">
        <v>8995</v>
      </c>
      <c r="G3244">
        <f>_xlfn.XLOOKUP(SUBSTITUTE(Table6[[#This Row],[rxn]],"'",""),Table1[rxnid2],Table1[kapp (1/h)],MEDIAN(Table1[kapp (1/h)]))</f>
        <v>24803.684102600713</v>
      </c>
      <c r="P3244" t="s">
        <v>5121</v>
      </c>
      <c r="Q3244" t="str">
        <f>SUBSTITUTE(Table3[[#This Row],[Column1]],"'","")</f>
        <v>RXN-SERPT_r_FWD-LCB12TSC3</v>
      </c>
    </row>
    <row r="3245" spans="6:17" hidden="1" x14ac:dyDescent="0.2">
      <c r="F3245" t="s">
        <v>8996</v>
      </c>
      <c r="G3245">
        <f>_xlfn.XLOOKUP(SUBSTITUTE(Table6[[#This Row],[rxn]],"'",""),Table1[rxnid2],Table1[kapp (1/h)],MEDIAN(Table1[kapp (1/h)]))</f>
        <v>24803.684102600713</v>
      </c>
      <c r="P3245" t="s">
        <v>5122</v>
      </c>
      <c r="Q3245" t="str">
        <f>SUBSTITUTE(Table3[[#This Row],[Column1]],"'","")</f>
        <v>RXN-SUCDq6_m_FWD-SDH9234</v>
      </c>
    </row>
    <row r="3246" spans="6:17" hidden="1" x14ac:dyDescent="0.2">
      <c r="F3246" t="s">
        <v>8997</v>
      </c>
      <c r="G3246">
        <f>_xlfn.XLOOKUP(SUBSTITUTE(Table6[[#This Row],[rxn]],"'",""),Table1[rxnid2],Table1[kapp (1/h)],MEDIAN(Table1[kapp (1/h)]))</f>
        <v>24803.684102600713</v>
      </c>
      <c r="P3246" t="s">
        <v>5123</v>
      </c>
      <c r="Q3246" t="str">
        <f>SUBSTITUTE(Table3[[#This Row],[Column1]],"'","")</f>
        <v>RXN-SUCDq6_m_REV-SDH9234</v>
      </c>
    </row>
    <row r="3247" spans="6:17" hidden="1" x14ac:dyDescent="0.2">
      <c r="F3247" t="s">
        <v>8998</v>
      </c>
      <c r="G3247">
        <f>_xlfn.XLOOKUP(SUBSTITUTE(Table6[[#This Row],[rxn]],"'",""),Table1[rxnid2],Table1[kapp (1/h)],MEDIAN(Table1[kapp (1/h)]))</f>
        <v>24803.684102600713</v>
      </c>
      <c r="P3247" t="s">
        <v>5124</v>
      </c>
      <c r="Q3247" t="str">
        <f>SUBSTITUTE(Table3[[#This Row],[Column1]],"'","")</f>
        <v>RXN-SUCDq6_m_FWD-SDH1234</v>
      </c>
    </row>
    <row r="3248" spans="6:17" hidden="1" x14ac:dyDescent="0.2">
      <c r="F3248" t="s">
        <v>8999</v>
      </c>
      <c r="G3248">
        <f>_xlfn.XLOOKUP(SUBSTITUTE(Table6[[#This Row],[rxn]],"'",""),Table1[rxnid2],Table1[kapp (1/h)],MEDIAN(Table1[kapp (1/h)]))</f>
        <v>24803.684102600713</v>
      </c>
      <c r="P3248" t="s">
        <v>5125</v>
      </c>
      <c r="Q3248" t="str">
        <f>SUBSTITUTE(Table3[[#This Row],[Column1]],"'","")</f>
        <v>RXN-SUCDq6_m_REV-SDH1234</v>
      </c>
    </row>
    <row r="3249" spans="6:17" hidden="1" x14ac:dyDescent="0.2">
      <c r="F3249" t="s">
        <v>9000</v>
      </c>
      <c r="G3249">
        <f>_xlfn.XLOOKUP(SUBSTITUTE(Table6[[#This Row],[rxn]],"'",""),Table1[rxnid2],Table1[kapp (1/h)],MEDIAN(Table1[kapp (1/h)]))</f>
        <v>24803.684102600713</v>
      </c>
      <c r="P3249" t="s">
        <v>5126</v>
      </c>
      <c r="Q3249" t="str">
        <f>SUBSTITUTE(Table3[[#This Row],[Column1]],"'","")</f>
        <v>RXN-SUCOAS_m_FWD-LSC12</v>
      </c>
    </row>
    <row r="3250" spans="6:17" hidden="1" x14ac:dyDescent="0.2">
      <c r="F3250" t="s">
        <v>9001</v>
      </c>
      <c r="G3250">
        <f>_xlfn.XLOOKUP(SUBSTITUTE(Table6[[#This Row],[rxn]],"'",""),Table1[rxnid2],Table1[kapp (1/h)],MEDIAN(Table1[kapp (1/h)]))</f>
        <v>24803.684102600713</v>
      </c>
      <c r="P3250" t="s">
        <v>5127</v>
      </c>
      <c r="Q3250" t="str">
        <f>SUBSTITUTE(Table3[[#This Row],[Column1]],"'","")</f>
        <v>RXN-SO3R_c_FWD-MET510</v>
      </c>
    </row>
    <row r="3251" spans="6:17" hidden="1" x14ac:dyDescent="0.2">
      <c r="F3251" t="s">
        <v>9002</v>
      </c>
      <c r="G3251">
        <f>_xlfn.XLOOKUP(SUBSTITUTE(Table6[[#This Row],[rxn]],"'",""),Table1[rxnid2],Table1[kapp (1/h)],MEDIAN(Table1[kapp (1/h)]))</f>
        <v>24803.684102600713</v>
      </c>
      <c r="P3251" t="s">
        <v>5128</v>
      </c>
      <c r="Q3251" t="str">
        <f>SUBSTITUTE(Table3[[#This Row],[Column1]],"'","")</f>
        <v>RXN-THIORDXi_n_FWD-YIL010W</v>
      </c>
    </row>
    <row r="3252" spans="6:17" hidden="1" x14ac:dyDescent="0.2">
      <c r="F3252" t="s">
        <v>9003</v>
      </c>
      <c r="G3252">
        <f>_xlfn.XLOOKUP(SUBSTITUTE(Table6[[#This Row],[rxn]],"'",""),Table1[rxnid2],Table1[kapp (1/h)],MEDIAN(Table1[kapp (1/h)]))</f>
        <v>24803.684102600713</v>
      </c>
      <c r="P3252" t="s">
        <v>5129</v>
      </c>
      <c r="Q3252" t="str">
        <f>SUBSTITUTE(Table3[[#This Row],[Column1]],"'","")</f>
        <v>RXN-TRDR_c_FWD-YDR353W</v>
      </c>
    </row>
    <row r="3253" spans="6:17" hidden="1" x14ac:dyDescent="0.2">
      <c r="F3253" t="s">
        <v>9004</v>
      </c>
      <c r="G3253">
        <f>_xlfn.XLOOKUP(SUBSTITUTE(Table6[[#This Row],[rxn]],"'",""),Table1[rxnid2],Table1[kapp (1/h)],MEDIAN(Table1[kapp (1/h)]))</f>
        <v>24803.684102600713</v>
      </c>
      <c r="P3253" t="s">
        <v>5130</v>
      </c>
      <c r="Q3253" t="str">
        <f>SUBSTITUTE(Table3[[#This Row],[Column1]],"'","")</f>
        <v>RXN-TRDR_m_FWD-YHR106W</v>
      </c>
    </row>
    <row r="3254" spans="6:17" hidden="1" x14ac:dyDescent="0.2">
      <c r="F3254" t="s">
        <v>9005</v>
      </c>
      <c r="G3254">
        <f>_xlfn.XLOOKUP(SUBSTITUTE(Table6[[#This Row],[rxn]],"'",""),Table1[rxnid2],Table1[kapp (1/h)],MEDIAN(Table1[kapp (1/h)]))</f>
        <v>24803.684102600713</v>
      </c>
      <c r="P3254" t="s">
        <v>5131</v>
      </c>
      <c r="Q3254" t="str">
        <f>SUBSTITUTE(Table3[[#This Row],[Column1]],"'","")</f>
        <v>RXN-TRE6PP_c_FWD-TPS12TSL1</v>
      </c>
    </row>
    <row r="3255" spans="6:17" hidden="1" x14ac:dyDescent="0.2">
      <c r="F3255" t="s">
        <v>9006</v>
      </c>
      <c r="G3255">
        <f>_xlfn.XLOOKUP(SUBSTITUTE(Table6[[#This Row],[rxn]],"'",""),Table1[rxnid2],Table1[kapp (1/h)],MEDIAN(Table1[kapp (1/h)]))</f>
        <v>24803.684102600713</v>
      </c>
      <c r="P3255" t="s">
        <v>5132</v>
      </c>
      <c r="Q3255" t="str">
        <f>SUBSTITUTE(Table3[[#This Row],[Column1]],"'","")</f>
        <v>RXN-TRE6PP_c_FWD-TPS123</v>
      </c>
    </row>
    <row r="3256" spans="6:17" hidden="1" x14ac:dyDescent="0.2">
      <c r="F3256" t="s">
        <v>9007</v>
      </c>
      <c r="G3256">
        <f>_xlfn.XLOOKUP(SUBSTITUTE(Table6[[#This Row],[rxn]],"'",""),Table1[rxnid2],Table1[kapp (1/h)],MEDIAN(Table1[kapp (1/h)]))</f>
        <v>24803.684102600713</v>
      </c>
      <c r="P3256" t="s">
        <v>5133</v>
      </c>
      <c r="Q3256" t="str">
        <f>SUBSTITUTE(Table3[[#This Row],[Column1]],"'","")</f>
        <v>RXN-TYRTAi_x_FWD-YLR027C_x</v>
      </c>
    </row>
    <row r="3257" spans="6:17" hidden="1" x14ac:dyDescent="0.2">
      <c r="F3257" t="s">
        <v>9008</v>
      </c>
      <c r="G3257">
        <f>_xlfn.XLOOKUP(SUBSTITUTE(Table6[[#This Row],[rxn]],"'",""),Table1[rxnid2],Table1[kapp (1/h)],MEDIAN(Table1[kapp (1/h)]))</f>
        <v>24803.684102600713</v>
      </c>
      <c r="P3257" t="s">
        <v>5134</v>
      </c>
      <c r="Q3257" t="str">
        <f>SUBSTITUTE(Table3[[#This Row],[Column1]],"'","")</f>
        <v>RXN-UMPK_c_FWD-YKL024C_c</v>
      </c>
    </row>
    <row r="3258" spans="6:17" hidden="1" x14ac:dyDescent="0.2">
      <c r="F3258" t="s">
        <v>9009</v>
      </c>
      <c r="G3258">
        <f>_xlfn.XLOOKUP(SUBSTITUTE(Table6[[#This Row],[rxn]],"'",""),Table1[rxnid2],Table1[kapp (1/h)],MEDIAN(Table1[kapp (1/h)]))</f>
        <v>24803.684102600713</v>
      </c>
      <c r="P3258" t="s">
        <v>5135</v>
      </c>
      <c r="Q3258" t="str">
        <f>SUBSTITUTE(Table3[[#This Row],[Column1]],"'","")</f>
        <v>RXN-UMPK_n_FWD-YKL024C_n</v>
      </c>
    </row>
    <row r="3259" spans="6:17" hidden="1" x14ac:dyDescent="0.2">
      <c r="F3259" t="s">
        <v>9010</v>
      </c>
      <c r="G3259">
        <f>_xlfn.XLOOKUP(SUBSTITUTE(Table6[[#This Row],[rxn]],"'",""),Table1[rxnid2],Table1[kapp (1/h)],MEDIAN(Table1[kapp (1/h)]))</f>
        <v>24803.684102600713</v>
      </c>
      <c r="P3259" t="s">
        <v>5136</v>
      </c>
      <c r="Q3259" t="str">
        <f>SUBSTITUTE(Table3[[#This Row],[Column1]],"'","")</f>
        <v>RXN-URIDK2i_c_FWD-YKL024C_c</v>
      </c>
    </row>
    <row r="3260" spans="6:17" hidden="1" x14ac:dyDescent="0.2">
      <c r="F3260" t="s">
        <v>9011</v>
      </c>
      <c r="G3260">
        <f>_xlfn.XLOOKUP(SUBSTITUTE(Table6[[#This Row],[rxn]],"'",""),Table1[rxnid2],Table1[kapp (1/h)],MEDIAN(Table1[kapp (1/h)]))</f>
        <v>24803.684102600713</v>
      </c>
      <c r="P3260" t="s">
        <v>5137</v>
      </c>
      <c r="Q3260" t="str">
        <f>SUBSTITUTE(Table3[[#This Row],[Column1]],"'","")</f>
        <v>RXN-URIDK2_n_FWD-YKL024C_n</v>
      </c>
    </row>
    <row r="3261" spans="6:17" hidden="1" x14ac:dyDescent="0.2">
      <c r="F3261" t="s">
        <v>9012</v>
      </c>
      <c r="G3261">
        <f>_xlfn.XLOOKUP(SUBSTITUTE(Table6[[#This Row],[rxn]],"'",""),Table1[rxnid2],Table1[kapp (1/h)],MEDIAN(Table1[kapp (1/h)]))</f>
        <v>24803.684102600713</v>
      </c>
      <c r="P3261" t="s">
        <v>5138</v>
      </c>
      <c r="Q3261" t="str">
        <f>SUBSTITUTE(Table3[[#This Row],[Column1]],"'","")</f>
        <v>RXN-VALTRS_c_FWD-YGR094W_c</v>
      </c>
    </row>
    <row r="3262" spans="6:17" hidden="1" x14ac:dyDescent="0.2">
      <c r="F3262" t="s">
        <v>9013</v>
      </c>
      <c r="G3262">
        <f>_xlfn.XLOOKUP(SUBSTITUTE(Table6[[#This Row],[rxn]],"'",""),Table1[rxnid2],Table1[kapp (1/h)],MEDIAN(Table1[kapp (1/h)]))</f>
        <v>24803.684102600713</v>
      </c>
      <c r="P3262" t="s">
        <v>5139</v>
      </c>
      <c r="Q3262" t="str">
        <f>SUBSTITUTE(Table3[[#This Row],[Column1]],"'","")</f>
        <v>RXN-VALTRS_m_FWD-YGR094W_m</v>
      </c>
    </row>
    <row r="3263" spans="6:17" hidden="1" x14ac:dyDescent="0.2">
      <c r="F3263" t="s">
        <v>9014</v>
      </c>
      <c r="G3263">
        <f>_xlfn.XLOOKUP(SUBSTITUTE(Table6[[#This Row],[rxn]],"'",""),Table1[rxnid2],Table1[kapp (1/h)],MEDIAN(Table1[kapp (1/h)]))</f>
        <v>24803.684102600713</v>
      </c>
      <c r="P3263" t="s">
        <v>5140</v>
      </c>
      <c r="Q3263" t="str">
        <f>SUBSTITUTE(Table3[[#This Row],[Column1]],"'","")</f>
        <v>RXN-lumpFACS160_c_FWD-FAS12</v>
      </c>
    </row>
    <row r="3264" spans="6:17" hidden="1" x14ac:dyDescent="0.2">
      <c r="F3264" t="s">
        <v>9015</v>
      </c>
      <c r="G3264">
        <f>_xlfn.XLOOKUP(SUBSTITUTE(Table6[[#This Row],[rxn]],"'",""),Table1[rxnid2],Table1[kapp (1/h)],MEDIAN(Table1[kapp (1/h)]))</f>
        <v>24803.684102600713</v>
      </c>
      <c r="P3264" t="s">
        <v>5141</v>
      </c>
      <c r="Q3264" t="str">
        <f>SUBSTITUTE(Table3[[#This Row],[Column1]],"'","")</f>
        <v>RXN-lumpFACS180_c_FWD-FAS12</v>
      </c>
    </row>
    <row r="3265" spans="6:17" hidden="1" x14ac:dyDescent="0.2">
      <c r="F3265" t="s">
        <v>9016</v>
      </c>
      <c r="G3265">
        <f>_xlfn.XLOOKUP(SUBSTITUTE(Table6[[#This Row],[rxn]],"'",""),Table1[rxnid2],Table1[kapp (1/h)],MEDIAN(Table1[kapp (1/h)]))</f>
        <v>24803.684102600713</v>
      </c>
      <c r="P3265" t="s">
        <v>5142</v>
      </c>
      <c r="Q3265" t="str">
        <f>SUBSTITUTE(Table3[[#This Row],[Column1]],"'","")</f>
        <v>RXN-KAS14_m_FWD-ACP1CEM1</v>
      </c>
    </row>
    <row r="3266" spans="6:17" hidden="1" x14ac:dyDescent="0.2">
      <c r="F3266" t="s">
        <v>9017</v>
      </c>
      <c r="G3266">
        <f>_xlfn.XLOOKUP(SUBSTITUTE(Table6[[#This Row],[rxn]],"'",""),Table1[rxnid2],Table1[kapp (1/h)],MEDIAN(Table1[kapp (1/h)]))</f>
        <v>24803.684102600713</v>
      </c>
      <c r="P3266" t="s">
        <v>5143</v>
      </c>
      <c r="Q3266" t="str">
        <f>SUBSTITUTE(Table3[[#This Row],[Column1]],"'","")</f>
        <v>RXN-3OAS60_m_FWD-ACP1CEM1</v>
      </c>
    </row>
    <row r="3267" spans="6:17" hidden="1" x14ac:dyDescent="0.2">
      <c r="F3267" t="s">
        <v>9018</v>
      </c>
      <c r="G3267">
        <f>_xlfn.XLOOKUP(SUBSTITUTE(Table6[[#This Row],[rxn]],"'",""),Table1[rxnid2],Table1[kapp (1/h)],MEDIAN(Table1[kapp (1/h)]))</f>
        <v>24803.684102600713</v>
      </c>
      <c r="P3267" t="s">
        <v>5144</v>
      </c>
      <c r="Q3267" t="str">
        <f>SUBSTITUTE(Table3[[#This Row],[Column1]],"'","")</f>
        <v>RXN-3OAS80_m_FWD-ACP1CEM1</v>
      </c>
    </row>
    <row r="3268" spans="6:17" hidden="1" x14ac:dyDescent="0.2">
      <c r="F3268" t="s">
        <v>9019</v>
      </c>
      <c r="G3268">
        <f>_xlfn.XLOOKUP(SUBSTITUTE(Table6[[#This Row],[rxn]],"'",""),Table1[rxnid2],Table1[kapp (1/h)],MEDIAN(Table1[kapp (1/h)]))</f>
        <v>24803.684102600713</v>
      </c>
      <c r="P3268" t="s">
        <v>5145</v>
      </c>
      <c r="Q3268" t="str">
        <f>SUBSTITUTE(Table3[[#This Row],[Column1]],"'","")</f>
        <v>RXN-ACONTb_c_FWD-YLR304C_c</v>
      </c>
    </row>
    <row r="3269" spans="6:17" hidden="1" x14ac:dyDescent="0.2">
      <c r="F3269" t="s">
        <v>9020</v>
      </c>
      <c r="G3269">
        <f>_xlfn.XLOOKUP(SUBSTITUTE(Table6[[#This Row],[rxn]],"'",""),Table1[rxnid2],Table1[kapp (1/h)],MEDIAN(Table1[kapp (1/h)]))</f>
        <v>24803.684102600713</v>
      </c>
      <c r="P3269" t="s">
        <v>5146</v>
      </c>
      <c r="Q3269" t="str">
        <f>SUBSTITUTE(Table3[[#This Row],[Column1]],"'","")</f>
        <v>RXN-ACONTb_c_REV-YLR304C_c</v>
      </c>
    </row>
    <row r="3270" spans="6:17" hidden="1" x14ac:dyDescent="0.2">
      <c r="F3270" t="s">
        <v>9021</v>
      </c>
      <c r="G3270">
        <f>_xlfn.XLOOKUP(SUBSTITUTE(Table6[[#This Row],[rxn]],"'",""),Table1[rxnid2],Table1[kapp (1/h)],MEDIAN(Table1[kapp (1/h)]))</f>
        <v>24803.684102600713</v>
      </c>
      <c r="P3270" t="s">
        <v>5147</v>
      </c>
      <c r="Q3270" t="str">
        <f>SUBSTITUTE(Table3[[#This Row],[Column1]],"'","")</f>
        <v>RXN-ATPASEVg_c_FWD-ATPASECPLXgm</v>
      </c>
    </row>
    <row r="3271" spans="6:17" hidden="1" x14ac:dyDescent="0.2">
      <c r="F3271" t="s">
        <v>9022</v>
      </c>
      <c r="G3271">
        <f>_xlfn.XLOOKUP(SUBSTITUTE(Table6[[#This Row],[rxn]],"'",""),Table1[rxnid2],Table1[kapp (1/h)],MEDIAN(Table1[kapp (1/h)]))</f>
        <v>24803.684102600713</v>
      </c>
      <c r="P3271" t="s">
        <v>5148</v>
      </c>
      <c r="Q3271" t="str">
        <f>SUBSTITUTE(Table3[[#This Row],[Column1]],"'","")</f>
        <v>RXN-ATPASEVv_c_FWD-ATPASECPLXvm</v>
      </c>
    </row>
    <row r="3272" spans="6:17" hidden="1" x14ac:dyDescent="0.2">
      <c r="F3272" t="s">
        <v>9023</v>
      </c>
      <c r="G3272">
        <f>_xlfn.XLOOKUP(SUBSTITUTE(Table6[[#This Row],[rxn]],"'",""),Table1[rxnid2],Table1[kapp (1/h)],MEDIAN(Table1[kapp (1/h)]))</f>
        <v>24803.684102600713</v>
      </c>
      <c r="P3272" t="s">
        <v>5149</v>
      </c>
      <c r="Q3272" t="str">
        <f>SUBSTITUTE(Table3[[#This Row],[Column1]],"'","")</f>
        <v>RXN-GLYtps_e_FWD-YKR039W_en</v>
      </c>
    </row>
    <row r="3273" spans="6:17" hidden="1" x14ac:dyDescent="0.2">
      <c r="F3273" t="s">
        <v>9024</v>
      </c>
      <c r="G3273">
        <f>_xlfn.XLOOKUP(SUBSTITUTE(Table6[[#This Row],[rxn]],"'",""),Table1[rxnid2],Table1[kapp (1/h)],MEDIAN(Table1[kapp (1/h)]))</f>
        <v>24803.684102600713</v>
      </c>
      <c r="P3273" t="s">
        <v>5150</v>
      </c>
      <c r="Q3273" t="str">
        <f>SUBSTITUTE(Table3[[#This Row],[Column1]],"'","")</f>
        <v>RXN-GLYtps_e_REV-YKR039W_en</v>
      </c>
    </row>
    <row r="3274" spans="6:17" hidden="1" x14ac:dyDescent="0.2">
      <c r="F3274" t="s">
        <v>9025</v>
      </c>
      <c r="G3274">
        <f>_xlfn.XLOOKUP(SUBSTITUTE(Table6[[#This Row],[rxn]],"'",""),Table1[rxnid2],Table1[kapp (1/h)],MEDIAN(Table1[kapp (1/h)]))</f>
        <v>24803.684102600713</v>
      </c>
      <c r="P3274" t="s">
        <v>5151</v>
      </c>
      <c r="Q3274" t="str">
        <f>SUBSTITUTE(Table3[[#This Row],[Column1]],"'","")</f>
        <v>RXN-ALAtps_e_FWD-YKR039W_en</v>
      </c>
    </row>
    <row r="3275" spans="6:17" hidden="1" x14ac:dyDescent="0.2">
      <c r="F3275" t="s">
        <v>9026</v>
      </c>
      <c r="G3275">
        <f>_xlfn.XLOOKUP(SUBSTITUTE(Table6[[#This Row],[rxn]],"'",""),Table1[rxnid2],Table1[kapp (1/h)],MEDIAN(Table1[kapp (1/h)]))</f>
        <v>24803.684102600713</v>
      </c>
      <c r="P3275" t="s">
        <v>5152</v>
      </c>
      <c r="Q3275" t="str">
        <f>SUBSTITUTE(Table3[[#This Row],[Column1]],"'","")</f>
        <v>RXN-ALAtps_e_REV-YKR039W_en</v>
      </c>
    </row>
    <row r="3276" spans="6:17" hidden="1" x14ac:dyDescent="0.2">
      <c r="F3276" t="s">
        <v>9027</v>
      </c>
      <c r="G3276">
        <f>_xlfn.XLOOKUP(SUBSTITUTE(Table6[[#This Row],[rxn]],"'",""),Table1[rxnid2],Table1[kapp (1/h)],MEDIAN(Table1[kapp (1/h)]))</f>
        <v>24803.684102600713</v>
      </c>
      <c r="P3276" t="s">
        <v>5153</v>
      </c>
      <c r="Q3276" t="str">
        <f>SUBSTITUTE(Table3[[#This Row],[Column1]],"'","")</f>
        <v>RXN-ARGtps_e_FWD-YKR039W_en</v>
      </c>
    </row>
    <row r="3277" spans="6:17" hidden="1" x14ac:dyDescent="0.2">
      <c r="F3277" t="s">
        <v>9028</v>
      </c>
      <c r="G3277">
        <f>_xlfn.XLOOKUP(SUBSTITUTE(Table6[[#This Row],[rxn]],"'",""),Table1[rxnid2],Table1[kapp (1/h)],MEDIAN(Table1[kapp (1/h)]))</f>
        <v>24803.684102600713</v>
      </c>
      <c r="P3277" t="s">
        <v>5154</v>
      </c>
      <c r="Q3277" t="str">
        <f>SUBSTITUTE(Table3[[#This Row],[Column1]],"'","")</f>
        <v>RXN-ARGtps_e_REV-YKR039W_en</v>
      </c>
    </row>
    <row r="3278" spans="6:17" hidden="1" x14ac:dyDescent="0.2">
      <c r="F3278" t="s">
        <v>9029</v>
      </c>
      <c r="G3278">
        <f>_xlfn.XLOOKUP(SUBSTITUTE(Table6[[#This Row],[rxn]],"'",""),Table1[rxnid2],Table1[kapp (1/h)],MEDIAN(Table1[kapp (1/h)]))</f>
        <v>24803.684102600713</v>
      </c>
      <c r="P3278" t="s">
        <v>5155</v>
      </c>
      <c r="Q3278" t="str">
        <f>SUBSTITUTE(Table3[[#This Row],[Column1]],"'","")</f>
        <v>RXN-ASNtps_e_FWD-YKR039W_en</v>
      </c>
    </row>
    <row r="3279" spans="6:17" hidden="1" x14ac:dyDescent="0.2">
      <c r="F3279" t="s">
        <v>9030</v>
      </c>
      <c r="G3279">
        <f>_xlfn.XLOOKUP(SUBSTITUTE(Table6[[#This Row],[rxn]],"'",""),Table1[rxnid2],Table1[kapp (1/h)],MEDIAN(Table1[kapp (1/h)]))</f>
        <v>24803.684102600713</v>
      </c>
      <c r="P3279" t="s">
        <v>5156</v>
      </c>
      <c r="Q3279" t="str">
        <f>SUBSTITUTE(Table3[[#This Row],[Column1]],"'","")</f>
        <v>RXN-ASNtps_e_REV-YKR039W_en</v>
      </c>
    </row>
    <row r="3280" spans="6:17" hidden="1" x14ac:dyDescent="0.2">
      <c r="F3280" t="s">
        <v>9031</v>
      </c>
      <c r="G3280">
        <f>_xlfn.XLOOKUP(SUBSTITUTE(Table6[[#This Row],[rxn]],"'",""),Table1[rxnid2],Table1[kapp (1/h)],MEDIAN(Table1[kapp (1/h)]))</f>
        <v>24803.684102600713</v>
      </c>
      <c r="P3280" t="s">
        <v>5157</v>
      </c>
      <c r="Q3280" t="str">
        <f>SUBSTITUTE(Table3[[#This Row],[Column1]],"'","")</f>
        <v>RXN-ASPtps_e_FWD-YKR039W_en</v>
      </c>
    </row>
    <row r="3281" spans="6:17" hidden="1" x14ac:dyDescent="0.2">
      <c r="F3281" t="s">
        <v>9032</v>
      </c>
      <c r="G3281">
        <f>_xlfn.XLOOKUP(SUBSTITUTE(Table6[[#This Row],[rxn]],"'",""),Table1[rxnid2],Table1[kapp (1/h)],MEDIAN(Table1[kapp (1/h)]))</f>
        <v>24803.684102600713</v>
      </c>
      <c r="P3281" t="s">
        <v>5158</v>
      </c>
      <c r="Q3281" t="str">
        <f>SUBSTITUTE(Table3[[#This Row],[Column1]],"'","")</f>
        <v>RXN-ASPtps_e_REV-YKR039W_en</v>
      </c>
    </row>
    <row r="3282" spans="6:17" hidden="1" x14ac:dyDescent="0.2">
      <c r="F3282" t="s">
        <v>9033</v>
      </c>
      <c r="G3282">
        <f>_xlfn.XLOOKUP(SUBSTITUTE(Table6[[#This Row],[rxn]],"'",""),Table1[rxnid2],Table1[kapp (1/h)],MEDIAN(Table1[kapp (1/h)]))</f>
        <v>24803.684102600713</v>
      </c>
      <c r="P3282" t="s">
        <v>5159</v>
      </c>
      <c r="Q3282" t="str">
        <f>SUBSTITUTE(Table3[[#This Row],[Column1]],"'","")</f>
        <v>RXN-CYStps_e_FWD-YKR039W_en</v>
      </c>
    </row>
    <row r="3283" spans="6:17" hidden="1" x14ac:dyDescent="0.2">
      <c r="F3283" t="s">
        <v>9034</v>
      </c>
      <c r="G3283">
        <f>_xlfn.XLOOKUP(SUBSTITUTE(Table6[[#This Row],[rxn]],"'",""),Table1[rxnid2],Table1[kapp (1/h)],MEDIAN(Table1[kapp (1/h)]))</f>
        <v>24803.684102600713</v>
      </c>
      <c r="P3283" t="s">
        <v>5160</v>
      </c>
      <c r="Q3283" t="str">
        <f>SUBSTITUTE(Table3[[#This Row],[Column1]],"'","")</f>
        <v>RXN-CYStps_e_REV-YKR039W_en</v>
      </c>
    </row>
    <row r="3284" spans="6:17" hidden="1" x14ac:dyDescent="0.2">
      <c r="F3284" t="s">
        <v>9035</v>
      </c>
      <c r="G3284">
        <f>_xlfn.XLOOKUP(SUBSTITUTE(Table6[[#This Row],[rxn]],"'",""),Table1[rxnid2],Table1[kapp (1/h)],MEDIAN(Table1[kapp (1/h)]))</f>
        <v>24803.684102600713</v>
      </c>
      <c r="P3284" t="s">
        <v>5161</v>
      </c>
      <c r="Q3284" t="str">
        <f>SUBSTITUTE(Table3[[#This Row],[Column1]],"'","")</f>
        <v>RXN-GLUtps_e_FWD-YKR039W_en</v>
      </c>
    </row>
    <row r="3285" spans="6:17" hidden="1" x14ac:dyDescent="0.2">
      <c r="F3285" t="s">
        <v>9036</v>
      </c>
      <c r="G3285">
        <f>_xlfn.XLOOKUP(SUBSTITUTE(Table6[[#This Row],[rxn]],"'",""),Table1[rxnid2],Table1[kapp (1/h)],MEDIAN(Table1[kapp (1/h)]))</f>
        <v>24803.684102600713</v>
      </c>
      <c r="P3285" t="s">
        <v>5162</v>
      </c>
      <c r="Q3285" t="str">
        <f>SUBSTITUTE(Table3[[#This Row],[Column1]],"'","")</f>
        <v>RXN-GLUtps_e_REV-YKR039W_en</v>
      </c>
    </row>
    <row r="3286" spans="6:17" hidden="1" x14ac:dyDescent="0.2">
      <c r="F3286" t="s">
        <v>9037</v>
      </c>
      <c r="G3286">
        <f>_xlfn.XLOOKUP(SUBSTITUTE(Table6[[#This Row],[rxn]],"'",""),Table1[rxnid2],Table1[kapp (1/h)],MEDIAN(Table1[kapp (1/h)]))</f>
        <v>24803.684102600713</v>
      </c>
      <c r="P3286" t="s">
        <v>5163</v>
      </c>
      <c r="Q3286" t="str">
        <f>SUBSTITUTE(Table3[[#This Row],[Column1]],"'","")</f>
        <v>RXN-GLNtps_e_FWD-YKR039W_en</v>
      </c>
    </row>
    <row r="3287" spans="6:17" hidden="1" x14ac:dyDescent="0.2">
      <c r="F3287" t="s">
        <v>9038</v>
      </c>
      <c r="G3287">
        <f>_xlfn.XLOOKUP(SUBSTITUTE(Table6[[#This Row],[rxn]],"'",""),Table1[rxnid2],Table1[kapp (1/h)],MEDIAN(Table1[kapp (1/h)]))</f>
        <v>24803.684102600713</v>
      </c>
      <c r="P3287" t="s">
        <v>5164</v>
      </c>
      <c r="Q3287" t="str">
        <f>SUBSTITUTE(Table3[[#This Row],[Column1]],"'","")</f>
        <v>RXN-GLNtps_e_REV-YKR039W_en</v>
      </c>
    </row>
    <row r="3288" spans="6:17" hidden="1" x14ac:dyDescent="0.2">
      <c r="F3288" t="s">
        <v>9039</v>
      </c>
      <c r="G3288">
        <f>_xlfn.XLOOKUP(SUBSTITUTE(Table6[[#This Row],[rxn]],"'",""),Table1[rxnid2],Table1[kapp (1/h)],MEDIAN(Table1[kapp (1/h)]))</f>
        <v>24803.684102600713</v>
      </c>
      <c r="P3288" t="s">
        <v>5165</v>
      </c>
      <c r="Q3288" t="str">
        <f>SUBSTITUTE(Table3[[#This Row],[Column1]],"'","")</f>
        <v>RXN-HIStps_e_FWD-YKR039W_en</v>
      </c>
    </row>
    <row r="3289" spans="6:17" hidden="1" x14ac:dyDescent="0.2">
      <c r="F3289" t="s">
        <v>9040</v>
      </c>
      <c r="G3289">
        <f>_xlfn.XLOOKUP(SUBSTITUTE(Table6[[#This Row],[rxn]],"'",""),Table1[rxnid2],Table1[kapp (1/h)],MEDIAN(Table1[kapp (1/h)]))</f>
        <v>24803.684102600713</v>
      </c>
      <c r="P3289" t="s">
        <v>5166</v>
      </c>
      <c r="Q3289" t="str">
        <f>SUBSTITUTE(Table3[[#This Row],[Column1]],"'","")</f>
        <v>RXN-HIStps_e_REV-YKR039W_en</v>
      </c>
    </row>
    <row r="3290" spans="6:17" hidden="1" x14ac:dyDescent="0.2">
      <c r="F3290" t="s">
        <v>9041</v>
      </c>
      <c r="G3290">
        <f>_xlfn.XLOOKUP(SUBSTITUTE(Table6[[#This Row],[rxn]],"'",""),Table1[rxnid2],Table1[kapp (1/h)],MEDIAN(Table1[kapp (1/h)]))</f>
        <v>24803.684102600713</v>
      </c>
      <c r="P3290" t="s">
        <v>5167</v>
      </c>
      <c r="Q3290" t="str">
        <f>SUBSTITUTE(Table3[[#This Row],[Column1]],"'","")</f>
        <v>RXN-ILEtps_e_FWD-YKR039W_en</v>
      </c>
    </row>
    <row r="3291" spans="6:17" hidden="1" x14ac:dyDescent="0.2">
      <c r="F3291" t="s">
        <v>9042</v>
      </c>
      <c r="G3291">
        <f>_xlfn.XLOOKUP(SUBSTITUTE(Table6[[#This Row],[rxn]],"'",""),Table1[rxnid2],Table1[kapp (1/h)],MEDIAN(Table1[kapp (1/h)]))</f>
        <v>24803.684102600713</v>
      </c>
      <c r="P3291" t="s">
        <v>5168</v>
      </c>
      <c r="Q3291" t="str">
        <f>SUBSTITUTE(Table3[[#This Row],[Column1]],"'","")</f>
        <v>RXN-ILEtps_e_REV-YKR039W_en</v>
      </c>
    </row>
    <row r="3292" spans="6:17" hidden="1" x14ac:dyDescent="0.2">
      <c r="F3292" t="s">
        <v>9043</v>
      </c>
      <c r="G3292">
        <f>_xlfn.XLOOKUP(SUBSTITUTE(Table6[[#This Row],[rxn]],"'",""),Table1[rxnid2],Table1[kapp (1/h)],MEDIAN(Table1[kapp (1/h)]))</f>
        <v>24803.684102600713</v>
      </c>
      <c r="P3292" t="s">
        <v>5169</v>
      </c>
      <c r="Q3292" t="str">
        <f>SUBSTITUTE(Table3[[#This Row],[Column1]],"'","")</f>
        <v>RXN-LEUtps_e_FWD-YKR039W_en</v>
      </c>
    </row>
    <row r="3293" spans="6:17" hidden="1" x14ac:dyDescent="0.2">
      <c r="F3293" t="s">
        <v>9044</v>
      </c>
      <c r="G3293">
        <f>_xlfn.XLOOKUP(SUBSTITUTE(Table6[[#This Row],[rxn]],"'",""),Table1[rxnid2],Table1[kapp (1/h)],MEDIAN(Table1[kapp (1/h)]))</f>
        <v>24803.684102600713</v>
      </c>
      <c r="P3293" t="s">
        <v>5170</v>
      </c>
      <c r="Q3293" t="str">
        <f>SUBSTITUTE(Table3[[#This Row],[Column1]],"'","")</f>
        <v>RXN-LEUtps_e_REV-YKR039W_en</v>
      </c>
    </row>
    <row r="3294" spans="6:17" hidden="1" x14ac:dyDescent="0.2">
      <c r="F3294" t="s">
        <v>9045</v>
      </c>
      <c r="G3294">
        <f>_xlfn.XLOOKUP(SUBSTITUTE(Table6[[#This Row],[rxn]],"'",""),Table1[rxnid2],Table1[kapp (1/h)],MEDIAN(Table1[kapp (1/h)]))</f>
        <v>24803.684102600713</v>
      </c>
      <c r="P3294" t="s">
        <v>5171</v>
      </c>
      <c r="Q3294" t="str">
        <f>SUBSTITUTE(Table3[[#This Row],[Column1]],"'","")</f>
        <v>RXN-LYStps_e_FWD-YKR039W_en</v>
      </c>
    </row>
    <row r="3295" spans="6:17" hidden="1" x14ac:dyDescent="0.2">
      <c r="F3295" t="s">
        <v>9046</v>
      </c>
      <c r="G3295">
        <f>_xlfn.XLOOKUP(SUBSTITUTE(Table6[[#This Row],[rxn]],"'",""),Table1[rxnid2],Table1[kapp (1/h)],MEDIAN(Table1[kapp (1/h)]))</f>
        <v>24803.684102600713</v>
      </c>
      <c r="P3295" t="s">
        <v>5172</v>
      </c>
      <c r="Q3295" t="str">
        <f>SUBSTITUTE(Table3[[#This Row],[Column1]],"'","")</f>
        <v>RXN-LYStps_e_REV-YKR039W_en</v>
      </c>
    </row>
    <row r="3296" spans="6:17" hidden="1" x14ac:dyDescent="0.2">
      <c r="F3296" t="s">
        <v>9047</v>
      </c>
      <c r="G3296">
        <f>_xlfn.XLOOKUP(SUBSTITUTE(Table6[[#This Row],[rxn]],"'",""),Table1[rxnid2],Table1[kapp (1/h)],MEDIAN(Table1[kapp (1/h)]))</f>
        <v>24803.684102600713</v>
      </c>
      <c r="P3296" t="s">
        <v>5173</v>
      </c>
      <c r="Q3296" t="str">
        <f>SUBSTITUTE(Table3[[#This Row],[Column1]],"'","")</f>
        <v>RXN-METtps_e_FWD-YKR039W_en</v>
      </c>
    </row>
    <row r="3297" spans="6:17" hidden="1" x14ac:dyDescent="0.2">
      <c r="F3297" t="s">
        <v>9048</v>
      </c>
      <c r="G3297">
        <f>_xlfn.XLOOKUP(SUBSTITUTE(Table6[[#This Row],[rxn]],"'",""),Table1[rxnid2],Table1[kapp (1/h)],MEDIAN(Table1[kapp (1/h)]))</f>
        <v>24803.684102600713</v>
      </c>
      <c r="P3297" t="s">
        <v>5174</v>
      </c>
      <c r="Q3297" t="str">
        <f>SUBSTITUTE(Table3[[#This Row],[Column1]],"'","")</f>
        <v>RXN-METtps_e_REV-YKR039W_en</v>
      </c>
    </row>
    <row r="3298" spans="6:17" hidden="1" x14ac:dyDescent="0.2">
      <c r="F3298" t="s">
        <v>9049</v>
      </c>
      <c r="G3298">
        <f>_xlfn.XLOOKUP(SUBSTITUTE(Table6[[#This Row],[rxn]],"'",""),Table1[rxnid2],Table1[kapp (1/h)],MEDIAN(Table1[kapp (1/h)]))</f>
        <v>24803.684102600713</v>
      </c>
      <c r="P3298" t="s">
        <v>5175</v>
      </c>
      <c r="Q3298" t="str">
        <f>SUBSTITUTE(Table3[[#This Row],[Column1]],"'","")</f>
        <v>RXN-PHEtps_e_FWD-YKR039W_en</v>
      </c>
    </row>
    <row r="3299" spans="6:17" hidden="1" x14ac:dyDescent="0.2">
      <c r="F3299" t="s">
        <v>9050</v>
      </c>
      <c r="G3299">
        <f>_xlfn.XLOOKUP(SUBSTITUTE(Table6[[#This Row],[rxn]],"'",""),Table1[rxnid2],Table1[kapp (1/h)],MEDIAN(Table1[kapp (1/h)]))</f>
        <v>24803.684102600713</v>
      </c>
      <c r="P3299" t="s">
        <v>5176</v>
      </c>
      <c r="Q3299" t="str">
        <f>SUBSTITUTE(Table3[[#This Row],[Column1]],"'","")</f>
        <v>RXN-PHEtps_e_REV-YKR039W_en</v>
      </c>
    </row>
    <row r="3300" spans="6:17" hidden="1" x14ac:dyDescent="0.2">
      <c r="F3300" t="s">
        <v>9051</v>
      </c>
      <c r="G3300">
        <f>_xlfn.XLOOKUP(SUBSTITUTE(Table6[[#This Row],[rxn]],"'",""),Table1[rxnid2],Table1[kapp (1/h)],MEDIAN(Table1[kapp (1/h)]))</f>
        <v>24803.684102600713</v>
      </c>
      <c r="P3300" t="s">
        <v>5177</v>
      </c>
      <c r="Q3300" t="str">
        <f>SUBSTITUTE(Table3[[#This Row],[Column1]],"'","")</f>
        <v>RXN-PROtps_e_FWD-YKR039W_en</v>
      </c>
    </row>
    <row r="3301" spans="6:17" hidden="1" x14ac:dyDescent="0.2">
      <c r="F3301" t="s">
        <v>9052</v>
      </c>
      <c r="G3301">
        <f>_xlfn.XLOOKUP(SUBSTITUTE(Table6[[#This Row],[rxn]],"'",""),Table1[rxnid2],Table1[kapp (1/h)],MEDIAN(Table1[kapp (1/h)]))</f>
        <v>24803.684102600713</v>
      </c>
      <c r="P3301" t="s">
        <v>5178</v>
      </c>
      <c r="Q3301" t="str">
        <f>SUBSTITUTE(Table3[[#This Row],[Column1]],"'","")</f>
        <v>RXN-PROtps_e_REV-YKR039W_en</v>
      </c>
    </row>
    <row r="3302" spans="6:17" hidden="1" x14ac:dyDescent="0.2">
      <c r="F3302" t="s">
        <v>9053</v>
      </c>
      <c r="G3302">
        <f>_xlfn.XLOOKUP(SUBSTITUTE(Table6[[#This Row],[rxn]],"'",""),Table1[rxnid2],Table1[kapp (1/h)],MEDIAN(Table1[kapp (1/h)]))</f>
        <v>24803.684102600713</v>
      </c>
      <c r="P3302" t="s">
        <v>5179</v>
      </c>
      <c r="Q3302" t="str">
        <f>SUBSTITUTE(Table3[[#This Row],[Column1]],"'","")</f>
        <v>RXN-SERtps_e_FWD-YKR039W_en</v>
      </c>
    </row>
    <row r="3303" spans="6:17" hidden="1" x14ac:dyDescent="0.2">
      <c r="F3303" t="s">
        <v>9054</v>
      </c>
      <c r="G3303">
        <f>_xlfn.XLOOKUP(SUBSTITUTE(Table6[[#This Row],[rxn]],"'",""),Table1[rxnid2],Table1[kapp (1/h)],MEDIAN(Table1[kapp (1/h)]))</f>
        <v>24803.684102600713</v>
      </c>
      <c r="P3303" t="s">
        <v>5180</v>
      </c>
      <c r="Q3303" t="str">
        <f>SUBSTITUTE(Table3[[#This Row],[Column1]],"'","")</f>
        <v>RXN-SERtps_e_REV-YKR039W_en</v>
      </c>
    </row>
    <row r="3304" spans="6:17" hidden="1" x14ac:dyDescent="0.2">
      <c r="F3304" t="s">
        <v>9055</v>
      </c>
      <c r="G3304">
        <f>_xlfn.XLOOKUP(SUBSTITUTE(Table6[[#This Row],[rxn]],"'",""),Table1[rxnid2],Table1[kapp (1/h)],MEDIAN(Table1[kapp (1/h)]))</f>
        <v>24803.684102600713</v>
      </c>
      <c r="P3304" t="s">
        <v>5181</v>
      </c>
      <c r="Q3304" t="str">
        <f>SUBSTITUTE(Table3[[#This Row],[Column1]],"'","")</f>
        <v>RXN-THRtps_e_FWD-YKR039W_en</v>
      </c>
    </row>
    <row r="3305" spans="6:17" hidden="1" x14ac:dyDescent="0.2">
      <c r="F3305" t="s">
        <v>9056</v>
      </c>
      <c r="G3305">
        <f>_xlfn.XLOOKUP(SUBSTITUTE(Table6[[#This Row],[rxn]],"'",""),Table1[rxnid2],Table1[kapp (1/h)],MEDIAN(Table1[kapp (1/h)]))</f>
        <v>24803.684102600713</v>
      </c>
      <c r="P3305" t="s">
        <v>5182</v>
      </c>
      <c r="Q3305" t="str">
        <f>SUBSTITUTE(Table3[[#This Row],[Column1]],"'","")</f>
        <v>RXN-THRtps_e_REV-YKR039W_en</v>
      </c>
    </row>
    <row r="3306" spans="6:17" hidden="1" x14ac:dyDescent="0.2">
      <c r="F3306" t="s">
        <v>9057</v>
      </c>
      <c r="G3306">
        <f>_xlfn.XLOOKUP(SUBSTITUTE(Table6[[#This Row],[rxn]],"'",""),Table1[rxnid2],Table1[kapp (1/h)],MEDIAN(Table1[kapp (1/h)]))</f>
        <v>24803.684102600713</v>
      </c>
      <c r="P3306" t="s">
        <v>5183</v>
      </c>
      <c r="Q3306" t="str">
        <f>SUBSTITUTE(Table3[[#This Row],[Column1]],"'","")</f>
        <v>RXN-TRPtps_e_FWD-YKR039W_en</v>
      </c>
    </row>
    <row r="3307" spans="6:17" hidden="1" x14ac:dyDescent="0.2">
      <c r="F3307" t="s">
        <v>9058</v>
      </c>
      <c r="G3307">
        <f>_xlfn.XLOOKUP(SUBSTITUTE(Table6[[#This Row],[rxn]],"'",""),Table1[rxnid2],Table1[kapp (1/h)],MEDIAN(Table1[kapp (1/h)]))</f>
        <v>24803.684102600713</v>
      </c>
      <c r="P3307" t="s">
        <v>5184</v>
      </c>
      <c r="Q3307" t="str">
        <f>SUBSTITUTE(Table3[[#This Row],[Column1]],"'","")</f>
        <v>RXN-TRPtps_e_REV-YKR039W_en</v>
      </c>
    </row>
    <row r="3308" spans="6:17" hidden="1" x14ac:dyDescent="0.2">
      <c r="F3308" t="s">
        <v>9059</v>
      </c>
      <c r="G3308">
        <f>_xlfn.XLOOKUP(SUBSTITUTE(Table6[[#This Row],[rxn]],"'",""),Table1[rxnid2],Table1[kapp (1/h)],MEDIAN(Table1[kapp (1/h)]))</f>
        <v>24803.684102600713</v>
      </c>
      <c r="P3308" t="s">
        <v>5185</v>
      </c>
      <c r="Q3308" t="str">
        <f>SUBSTITUTE(Table3[[#This Row],[Column1]],"'","")</f>
        <v>RXN-TYRtps_e_FWD-YKR039W_en</v>
      </c>
    </row>
    <row r="3309" spans="6:17" hidden="1" x14ac:dyDescent="0.2">
      <c r="F3309" t="s">
        <v>9060</v>
      </c>
      <c r="G3309">
        <f>_xlfn.XLOOKUP(SUBSTITUTE(Table6[[#This Row],[rxn]],"'",""),Table1[rxnid2],Table1[kapp (1/h)],MEDIAN(Table1[kapp (1/h)]))</f>
        <v>24803.684102600713</v>
      </c>
      <c r="P3309" t="s">
        <v>5186</v>
      </c>
      <c r="Q3309" t="str">
        <f>SUBSTITUTE(Table3[[#This Row],[Column1]],"'","")</f>
        <v>RXN-TYRtps_e_REV-YKR039W_en</v>
      </c>
    </row>
    <row r="3310" spans="6:17" hidden="1" x14ac:dyDescent="0.2">
      <c r="F3310" t="s">
        <v>9061</v>
      </c>
      <c r="G3310">
        <f>_xlfn.XLOOKUP(SUBSTITUTE(Table6[[#This Row],[rxn]],"'",""),Table1[rxnid2],Table1[kapp (1/h)],MEDIAN(Table1[kapp (1/h)]))</f>
        <v>24803.684102600713</v>
      </c>
      <c r="P3310" t="s">
        <v>5187</v>
      </c>
      <c r="Q3310" t="str">
        <f>SUBSTITUTE(Table3[[#This Row],[Column1]],"'","")</f>
        <v>RXN-VALtps_e_FWD-YKR039W_en</v>
      </c>
    </row>
    <row r="3311" spans="6:17" hidden="1" x14ac:dyDescent="0.2">
      <c r="F3311" t="s">
        <v>9062</v>
      </c>
      <c r="G3311">
        <f>_xlfn.XLOOKUP(SUBSTITUTE(Table6[[#This Row],[rxn]],"'",""),Table1[rxnid2],Table1[kapp (1/h)],MEDIAN(Table1[kapp (1/h)]))</f>
        <v>24803.684102600713</v>
      </c>
      <c r="P3311" t="s">
        <v>5188</v>
      </c>
      <c r="Q3311" t="str">
        <f>SUBSTITUTE(Table3[[#This Row],[Column1]],"'","")</f>
        <v>RXN-VALtps_e_REV-YKR039W_en</v>
      </c>
    </row>
    <row r="3312" spans="6:17" hidden="1" x14ac:dyDescent="0.2">
      <c r="F3312" t="s">
        <v>9063</v>
      </c>
      <c r="G3312">
        <f>_xlfn.XLOOKUP(SUBSTITUTE(Table6[[#This Row],[rxn]],"'",""),Table1[rxnid2],Table1[kapp (1/h)],MEDIAN(Table1[kapp (1/h)]))</f>
        <v>24803.684102600713</v>
      </c>
      <c r="P3312" t="s">
        <v>5189</v>
      </c>
      <c r="Q3312" t="str">
        <f>SUBSTITUTE(Table3[[#This Row],[Column1]],"'","")</f>
        <v>RXN-ORNtps_e_FWD-YKR039W_en</v>
      </c>
    </row>
    <row r="3313" spans="6:17" hidden="1" x14ac:dyDescent="0.2">
      <c r="F3313" t="s">
        <v>9064</v>
      </c>
      <c r="G3313">
        <f>_xlfn.XLOOKUP(SUBSTITUTE(Table6[[#This Row],[rxn]],"'",""),Table1[rxnid2],Table1[kapp (1/h)],MEDIAN(Table1[kapp (1/h)]))</f>
        <v>24803.684102600713</v>
      </c>
      <c r="P3313" t="s">
        <v>5190</v>
      </c>
      <c r="Q3313" t="str">
        <f>SUBSTITUTE(Table3[[#This Row],[Column1]],"'","")</f>
        <v>RXN-ORNtps_e_REV-YKR039W_en</v>
      </c>
    </row>
    <row r="3314" spans="6:17" hidden="1" x14ac:dyDescent="0.2">
      <c r="F3314" t="s">
        <v>9065</v>
      </c>
      <c r="G3314">
        <f>_xlfn.XLOOKUP(SUBSTITUTE(Table6[[#This Row],[rxn]],"'",""),Table1[rxnid2],Table1[kapp (1/h)],MEDIAN(Table1[kapp (1/h)]))</f>
        <v>24803.684102600713</v>
      </c>
      <c r="P3314" t="s">
        <v>5191</v>
      </c>
      <c r="Q3314" t="str">
        <f>SUBSTITUTE(Table3[[#This Row],[Column1]],"'","")</f>
        <v>RXN-SPMDtpa_e_FWD-YKR039W_en</v>
      </c>
    </row>
    <row r="3315" spans="6:17" hidden="1" x14ac:dyDescent="0.2">
      <c r="F3315" t="s">
        <v>9066</v>
      </c>
      <c r="G3315">
        <f>_xlfn.XLOOKUP(SUBSTITUTE(Table6[[#This Row],[rxn]],"'",""),Table1[rxnid2],Table1[kapp (1/h)],MEDIAN(Table1[kapp (1/h)]))</f>
        <v>24803.684102600713</v>
      </c>
      <c r="P3315" t="s">
        <v>5192</v>
      </c>
      <c r="Q3315" t="str">
        <f>SUBSTITUTE(Table3[[#This Row],[Column1]],"'","")</f>
        <v>RXN-SPMDtpa_e_REV-YKR039W_en</v>
      </c>
    </row>
    <row r="3316" spans="6:17" hidden="1" x14ac:dyDescent="0.2">
      <c r="F3316" t="s">
        <v>9067</v>
      </c>
      <c r="G3316">
        <f>_xlfn.XLOOKUP(SUBSTITUTE(Table6[[#This Row],[rxn]],"'",""),Table1[rxnid2],Table1[kapp (1/h)],MEDIAN(Table1[kapp (1/h)]))</f>
        <v>24803.684102600713</v>
      </c>
      <c r="P3316" t="s">
        <v>5193</v>
      </c>
      <c r="Q3316" t="str">
        <f>SUBSTITUTE(Table3[[#This Row],[Column1]],"'","")</f>
        <v>RXN-H2Ot_c_e_FWD-YLL052C_en</v>
      </c>
    </row>
    <row r="3317" spans="6:17" hidden="1" x14ac:dyDescent="0.2">
      <c r="F3317" t="s">
        <v>9068</v>
      </c>
      <c r="G3317">
        <f>_xlfn.XLOOKUP(SUBSTITUTE(Table6[[#This Row],[rxn]],"'",""),Table1[rxnid2],Table1[kapp (1/h)],MEDIAN(Table1[kapp (1/h)]))</f>
        <v>24803.684102600713</v>
      </c>
      <c r="P3317" t="s">
        <v>5194</v>
      </c>
      <c r="Q3317" t="str">
        <f>SUBSTITUTE(Table3[[#This Row],[Column1]],"'","")</f>
        <v>RXN-H2Ot_c_e_REV-YLL052C_en</v>
      </c>
    </row>
    <row r="3318" spans="6:17" hidden="1" x14ac:dyDescent="0.2">
      <c r="F3318" t="s">
        <v>9069</v>
      </c>
      <c r="G3318">
        <f>_xlfn.XLOOKUP(SUBSTITUTE(Table6[[#This Row],[rxn]],"'",""),Table1[rxnid2],Table1[kapp (1/h)],MEDIAN(Table1[kapp (1/h)]))</f>
        <v>24803.684102600713</v>
      </c>
      <c r="P3318" t="s">
        <v>5195</v>
      </c>
      <c r="Q3318" t="str">
        <f>SUBSTITUTE(Table3[[#This Row],[Column1]],"'","")</f>
        <v>RXN-H2Ot_c_e_FWD-YPR192W_en</v>
      </c>
    </row>
    <row r="3319" spans="6:17" hidden="1" x14ac:dyDescent="0.2">
      <c r="F3319" t="s">
        <v>9070</v>
      </c>
      <c r="G3319">
        <f>_xlfn.XLOOKUP(SUBSTITUTE(Table6[[#This Row],[rxn]],"'",""),Table1[rxnid2],Table1[kapp (1/h)],MEDIAN(Table1[kapp (1/h)]))</f>
        <v>24803.684102600713</v>
      </c>
      <c r="P3319" t="s">
        <v>5196</v>
      </c>
      <c r="Q3319" t="str">
        <f>SUBSTITUTE(Table3[[#This Row],[Column1]],"'","")</f>
        <v>RXN-H2Ot_c_e_REV-YPR192W_en</v>
      </c>
    </row>
    <row r="3320" spans="6:17" hidden="1" x14ac:dyDescent="0.2">
      <c r="F3320" t="s">
        <v>9071</v>
      </c>
      <c r="G3320">
        <f>_xlfn.XLOOKUP(SUBSTITUTE(Table6[[#This Row],[rxn]],"'",""),Table1[rxnid2],Table1[kapp (1/h)],MEDIAN(Table1[kapp (1/h)]))</f>
        <v>24803.684102600713</v>
      </c>
      <c r="P3320" t="s">
        <v>5197</v>
      </c>
      <c r="Q3320" t="str">
        <f>SUBSTITUTE(Table3[[#This Row],[Column1]],"'","")</f>
        <v>RXN-ARGtps_m_FWD-YBR147W_mm</v>
      </c>
    </row>
    <row r="3321" spans="6:17" hidden="1" x14ac:dyDescent="0.2">
      <c r="F3321" t="s">
        <v>9072</v>
      </c>
      <c r="G3321">
        <f>_xlfn.XLOOKUP(SUBSTITUTE(Table6[[#This Row],[rxn]],"'",""),Table1[rxnid2],Table1[kapp (1/h)],MEDIAN(Table1[kapp (1/h)]))</f>
        <v>24803.684102600713</v>
      </c>
      <c r="P3321" t="s">
        <v>5198</v>
      </c>
      <c r="Q3321" t="str">
        <f>SUBSTITUTE(Table3[[#This Row],[Column1]],"'","")</f>
        <v>RXN-PYRtps_m_FWD-MPC13</v>
      </c>
    </row>
    <row r="3322" spans="6:17" hidden="1" x14ac:dyDescent="0.2">
      <c r="F3322" t="s">
        <v>9073</v>
      </c>
      <c r="G3322">
        <f>_xlfn.XLOOKUP(SUBSTITUTE(Table6[[#This Row],[rxn]],"'",""),Table1[rxnid2],Table1[kapp (1/h)],MEDIAN(Table1[kapp (1/h)]))</f>
        <v>24803.684102600713</v>
      </c>
      <c r="P3322" t="s">
        <v>5199</v>
      </c>
      <c r="Q3322" t="str">
        <f>SUBSTITUTE(Table3[[#This Row],[Column1]],"'","")</f>
        <v>RXN-PYRtps_m_FWD-MPC12</v>
      </c>
    </row>
    <row r="3323" spans="6:17" hidden="1" x14ac:dyDescent="0.2">
      <c r="F3323" t="s">
        <v>9074</v>
      </c>
      <c r="G3323">
        <f>_xlfn.XLOOKUP(SUBSTITUTE(Table6[[#This Row],[rxn]],"'",""),Table1[rxnid2],Table1[kapp (1/h)],MEDIAN(Table1[kapp (1/h)]))</f>
        <v>24803.684102600713</v>
      </c>
      <c r="P3323" t="s">
        <v>5200</v>
      </c>
      <c r="Q3323" t="str">
        <f>SUBSTITUTE(Table3[[#This Row],[Column1]],"'","")</f>
        <v>RXN-FACOA120tabc_x_FWD-PXA12</v>
      </c>
    </row>
    <row r="3324" spans="6:17" hidden="1" x14ac:dyDescent="0.2">
      <c r="F3324" t="s">
        <v>9075</v>
      </c>
      <c r="G3324">
        <f>_xlfn.XLOOKUP(SUBSTITUTE(Table6[[#This Row],[rxn]],"'",""),Table1[rxnid2],Table1[kapp (1/h)],MEDIAN(Table1[kapp (1/h)]))</f>
        <v>24803.684102600713</v>
      </c>
      <c r="P3324" t="s">
        <v>5201</v>
      </c>
      <c r="Q3324" t="str">
        <f>SUBSTITUTE(Table3[[#This Row],[Column1]],"'","")</f>
        <v>RXN-FACOA140tabc_x_FWD-PXA12</v>
      </c>
    </row>
    <row r="3325" spans="6:17" hidden="1" x14ac:dyDescent="0.2">
      <c r="F3325" t="s">
        <v>9076</v>
      </c>
      <c r="G3325">
        <f>_xlfn.XLOOKUP(SUBSTITUTE(Table6[[#This Row],[rxn]],"'",""),Table1[rxnid2],Table1[kapp (1/h)],MEDIAN(Table1[kapp (1/h)]))</f>
        <v>24803.684102600713</v>
      </c>
      <c r="P3325" t="s">
        <v>5202</v>
      </c>
      <c r="Q3325" t="str">
        <f>SUBSTITUTE(Table3[[#This Row],[Column1]],"'","")</f>
        <v>RXN-FACOA160tabc_x_FWD-PXA12</v>
      </c>
    </row>
    <row r="3326" spans="6:17" hidden="1" x14ac:dyDescent="0.2">
      <c r="F3326" t="s">
        <v>9077</v>
      </c>
      <c r="G3326">
        <f>_xlfn.XLOOKUP(SUBSTITUTE(Table6[[#This Row],[rxn]],"'",""),Table1[rxnid2],Table1[kapp (1/h)],MEDIAN(Table1[kapp (1/h)]))</f>
        <v>24803.684102600713</v>
      </c>
      <c r="P3326" t="s">
        <v>5203</v>
      </c>
      <c r="Q3326" t="str">
        <f>SUBSTITUTE(Table3[[#This Row],[Column1]],"'","")</f>
        <v>RXN-FACOA161tabc_x_FWD-PXA12</v>
      </c>
    </row>
    <row r="3327" spans="6:17" hidden="1" x14ac:dyDescent="0.2">
      <c r="F3327" t="s">
        <v>9078</v>
      </c>
      <c r="G3327">
        <f>_xlfn.XLOOKUP(SUBSTITUTE(Table6[[#This Row],[rxn]],"'",""),Table1[rxnid2],Table1[kapp (1/h)],MEDIAN(Table1[kapp (1/h)]))</f>
        <v>24803.684102600713</v>
      </c>
      <c r="P3327" t="s">
        <v>5204</v>
      </c>
      <c r="Q3327" t="str">
        <f>SUBSTITUTE(Table3[[#This Row],[Column1]],"'","")</f>
        <v>RXN-FACOA180tabc_x_FWD-PXA12</v>
      </c>
    </row>
    <row r="3328" spans="6:17" hidden="1" x14ac:dyDescent="0.2">
      <c r="F3328" t="s">
        <v>9079</v>
      </c>
      <c r="G3328">
        <f>_xlfn.XLOOKUP(SUBSTITUTE(Table6[[#This Row],[rxn]],"'",""),Table1[rxnid2],Table1[kapp (1/h)],MEDIAN(Table1[kapp (1/h)]))</f>
        <v>24803.684102600713</v>
      </c>
      <c r="P3328" t="s">
        <v>5205</v>
      </c>
      <c r="Q3328" t="str">
        <f>SUBSTITUTE(Table3[[#This Row],[Column1]],"'","")</f>
        <v>RXN-FACOA181tabc_x_FWD-PXA12</v>
      </c>
    </row>
    <row r="3329" spans="6:17" hidden="1" x14ac:dyDescent="0.2">
      <c r="F3329" t="s">
        <v>9080</v>
      </c>
      <c r="G3329">
        <f>_xlfn.XLOOKUP(SUBSTITUTE(Table6[[#This Row],[rxn]],"'",""),Table1[rxnid2],Table1[kapp (1/h)],MEDIAN(Table1[kapp (1/h)]))</f>
        <v>24803.684102600713</v>
      </c>
      <c r="P3329" t="s">
        <v>5206</v>
      </c>
      <c r="Q3329" t="str">
        <f>SUBSTITUTE(Table3[[#This Row],[Column1]],"'","")</f>
        <v>RXN-FACOA200tabc_x_FWD-PXA12</v>
      </c>
    </row>
    <row r="3330" spans="6:17" hidden="1" x14ac:dyDescent="0.2">
      <c r="F3330" t="s">
        <v>9081</v>
      </c>
      <c r="G3330">
        <f>_xlfn.XLOOKUP(SUBSTITUTE(Table6[[#This Row],[rxn]],"'",""),Table1[rxnid2],Table1[kapp (1/h)],MEDIAN(Table1[kapp (1/h)]))</f>
        <v>24803.684102600713</v>
      </c>
      <c r="P3330" t="s">
        <v>5207</v>
      </c>
      <c r="Q3330" t="str">
        <f>SUBSTITUTE(Table3[[#This Row],[Column1]],"'","")</f>
        <v>RXN-FACOA220tabc_x_FWD-PXA12</v>
      </c>
    </row>
    <row r="3331" spans="6:17" hidden="1" x14ac:dyDescent="0.2">
      <c r="F3331" t="s">
        <v>9082</v>
      </c>
      <c r="G3331">
        <f>_xlfn.XLOOKUP(SUBSTITUTE(Table6[[#This Row],[rxn]],"'",""),Table1[rxnid2],Table1[kapp (1/h)],MEDIAN(Table1[kapp (1/h)]))</f>
        <v>24803.684102600713</v>
      </c>
      <c r="P3331" t="s">
        <v>5208</v>
      </c>
      <c r="Q3331" t="str">
        <f>SUBSTITUTE(Table3[[#This Row],[Column1]],"'","")</f>
        <v>RXN-FACOA240tabc_x_FWD-PXA12</v>
      </c>
    </row>
    <row r="3332" spans="6:17" hidden="1" x14ac:dyDescent="0.2">
      <c r="F3332" t="s">
        <v>9083</v>
      </c>
      <c r="G3332">
        <f>_xlfn.XLOOKUP(SUBSTITUTE(Table6[[#This Row],[rxn]],"'",""),Table1[rxnid2],Table1[kapp (1/h)],MEDIAN(Table1[kapp (1/h)]))</f>
        <v>24803.684102600713</v>
      </c>
      <c r="P3332" t="s">
        <v>5209</v>
      </c>
      <c r="Q3332" t="str">
        <f>SUBSTITUTE(Table3[[#This Row],[Column1]],"'","")</f>
        <v>RXN-FACOA260tabc_x_FWD-PXA12</v>
      </c>
    </row>
    <row r="3333" spans="6:17" hidden="1" x14ac:dyDescent="0.2">
      <c r="F3333" t="s">
        <v>9084</v>
      </c>
      <c r="G3333">
        <f>_xlfn.XLOOKUP(SUBSTITUTE(Table6[[#This Row],[rxn]],"'",""),Table1[rxnid2],Table1[kapp (1/h)],MEDIAN(Table1[kapp (1/h)]))</f>
        <v>24803.684102600713</v>
      </c>
      <c r="P3333" t="s">
        <v>5210</v>
      </c>
      <c r="Q3333" t="str">
        <f>SUBSTITUTE(Table3[[#This Row],[Column1]],"'","")</f>
        <v>RXN-HISt_c_m_FWD-YBR147W_mm</v>
      </c>
    </row>
    <row r="3334" spans="6:17" hidden="1" x14ac:dyDescent="0.2">
      <c r="F3334" t="s">
        <v>9085</v>
      </c>
      <c r="G3334">
        <f>_xlfn.XLOOKUP(SUBSTITUTE(Table6[[#This Row],[rxn]],"'",""),Table1[rxnid2],Table1[kapp (1/h)],MEDIAN(Table1[kapp (1/h)]))</f>
        <v>24803.684102600713</v>
      </c>
      <c r="P3334" t="s">
        <v>5211</v>
      </c>
      <c r="Q3334" t="str">
        <f>SUBSTITUTE(Table3[[#This Row],[Column1]],"'","")</f>
        <v>RXN-SERt_c_r_FWD-YKR039W_rm</v>
      </c>
    </row>
    <row r="3335" spans="6:17" hidden="1" x14ac:dyDescent="0.2">
      <c r="F3335" t="s">
        <v>9086</v>
      </c>
      <c r="G3335">
        <f>_xlfn.XLOOKUP(SUBSTITUTE(Table6[[#This Row],[rxn]],"'",""),Table1[rxnid2],Table1[kapp (1/h)],MEDIAN(Table1[kapp (1/h)]))</f>
        <v>24803.684102600713</v>
      </c>
      <c r="P3335" t="s">
        <v>5212</v>
      </c>
      <c r="Q3335" t="str">
        <f>SUBSTITUTE(Table3[[#This Row],[Column1]],"'","")</f>
        <v>RXN-SERt_c_r_REV-YKR039W_rm</v>
      </c>
    </row>
    <row r="3336" spans="6:17" hidden="1" x14ac:dyDescent="0.2">
      <c r="F3336" t="s">
        <v>9087</v>
      </c>
      <c r="G3336">
        <f>_xlfn.XLOOKUP(SUBSTITUTE(Table6[[#This Row],[rxn]],"'",""),Table1[rxnid2],Table1[kapp (1/h)],MEDIAN(Table1[kapp (1/h)]))</f>
        <v>24803.684102600713</v>
      </c>
      <c r="P3336" t="s">
        <v>5213</v>
      </c>
      <c r="Q3336" t="str">
        <f>SUBSTITUTE(Table3[[#This Row],[Column1]],"'","")</f>
        <v>RXN-LYSt_c_m_FWD-YBR147W_mm</v>
      </c>
    </row>
    <row r="3337" spans="6:17" hidden="1" x14ac:dyDescent="0.2">
      <c r="F3337" t="s">
        <v>9088</v>
      </c>
      <c r="G3337">
        <f>_xlfn.XLOOKUP(SUBSTITUTE(Table6[[#This Row],[rxn]],"'",""),Table1[rxnid2],Table1[kapp (1/h)],MEDIAN(Table1[kapp (1/h)]))</f>
        <v>24803.684102600713</v>
      </c>
      <c r="P3337" t="s">
        <v>5214</v>
      </c>
      <c r="Q3337" t="str">
        <f>SUBSTITUTE(Table3[[#This Row],[Column1]],"'","")</f>
        <v>RXN-H2Ot_c_r_FWD-YLL052C_rm</v>
      </c>
    </row>
    <row r="3338" spans="6:17" hidden="1" x14ac:dyDescent="0.2">
      <c r="F3338" t="s">
        <v>9089</v>
      </c>
      <c r="G3338">
        <f>_xlfn.XLOOKUP(SUBSTITUTE(Table6[[#This Row],[rxn]],"'",""),Table1[rxnid2],Table1[kapp (1/h)],MEDIAN(Table1[kapp (1/h)]))</f>
        <v>24803.684102600713</v>
      </c>
      <c r="P3338" t="s">
        <v>5215</v>
      </c>
      <c r="Q3338" t="str">
        <f>SUBSTITUTE(Table3[[#This Row],[Column1]],"'","")</f>
        <v>RXN-H2Ot_c_r_REV-YLL052C_rm</v>
      </c>
    </row>
    <row r="3339" spans="6:17" hidden="1" x14ac:dyDescent="0.2">
      <c r="F3339" t="s">
        <v>9090</v>
      </c>
      <c r="G3339">
        <f>_xlfn.XLOOKUP(SUBSTITUTE(Table6[[#This Row],[rxn]],"'",""),Table1[rxnid2],Table1[kapp (1/h)],MEDIAN(Table1[kapp (1/h)]))</f>
        <v>24803.684102600713</v>
      </c>
      <c r="P3339" t="s">
        <v>5216</v>
      </c>
      <c r="Q3339" t="str">
        <f>SUBSTITUTE(Table3[[#This Row],[Column1]],"'","")</f>
        <v>RXN-H2Ot_c_r_FWD-YPR192W_rm</v>
      </c>
    </row>
    <row r="3340" spans="6:17" hidden="1" x14ac:dyDescent="0.2">
      <c r="F3340" t="s">
        <v>9091</v>
      </c>
      <c r="G3340">
        <f>_xlfn.XLOOKUP(SUBSTITUTE(Table6[[#This Row],[rxn]],"'",""),Table1[rxnid2],Table1[kapp (1/h)],MEDIAN(Table1[kapp (1/h)]))</f>
        <v>24803.684102600713</v>
      </c>
      <c r="P3340" t="s">
        <v>5217</v>
      </c>
      <c r="Q3340" t="str">
        <f>SUBSTITUTE(Table3[[#This Row],[Column1]],"'","")</f>
        <v>RXN-H2Ot_c_r_REV-YPR192W_rm</v>
      </c>
    </row>
    <row r="3341" spans="6:17" hidden="1" x14ac:dyDescent="0.2">
      <c r="F3341" t="s">
        <v>9092</v>
      </c>
      <c r="G3341">
        <f>_xlfn.XLOOKUP(SUBSTITUTE(Table6[[#This Row],[rxn]],"'",""),Table1[rxnid2],Table1[kapp (1/h)],MEDIAN(Table1[kapp (1/h)]))</f>
        <v>24803.684102600713</v>
      </c>
      <c r="P3341" t="s">
        <v>5218</v>
      </c>
      <c r="Q3341" t="str">
        <f>SUBSTITUTE(Table3[[#This Row],[Column1]],"'","")</f>
        <v>RXN-H2Ot_c_rm_FWD-YLL052C_rm</v>
      </c>
    </row>
    <row r="3342" spans="6:17" hidden="1" x14ac:dyDescent="0.2">
      <c r="F3342" t="s">
        <v>9093</v>
      </c>
      <c r="G3342">
        <f>_xlfn.XLOOKUP(SUBSTITUTE(Table6[[#This Row],[rxn]],"'",""),Table1[rxnid2],Table1[kapp (1/h)],MEDIAN(Table1[kapp (1/h)]))</f>
        <v>24803.684102600713</v>
      </c>
      <c r="P3342" t="s">
        <v>5219</v>
      </c>
      <c r="Q3342" t="str">
        <f>SUBSTITUTE(Table3[[#This Row],[Column1]],"'","")</f>
        <v>RXN-H2Ot_c_rm_REV-YLL052C_rm</v>
      </c>
    </row>
    <row r="3343" spans="6:17" hidden="1" x14ac:dyDescent="0.2">
      <c r="F3343" t="s">
        <v>9094</v>
      </c>
      <c r="G3343">
        <f>_xlfn.XLOOKUP(SUBSTITUTE(Table6[[#This Row],[rxn]],"'",""),Table1[rxnid2],Table1[kapp (1/h)],MEDIAN(Table1[kapp (1/h)]))</f>
        <v>24803.684102600713</v>
      </c>
      <c r="P3343" t="s">
        <v>5220</v>
      </c>
      <c r="Q3343" t="str">
        <f>SUBSTITUTE(Table3[[#This Row],[Column1]],"'","")</f>
        <v>RXN-H2Ot_c_rm_FWD-YPR192W_rm</v>
      </c>
    </row>
    <row r="3344" spans="6:17" hidden="1" x14ac:dyDescent="0.2">
      <c r="F3344" t="s">
        <v>9095</v>
      </c>
      <c r="G3344">
        <f>_xlfn.XLOOKUP(SUBSTITUTE(Table6[[#This Row],[rxn]],"'",""),Table1[rxnid2],Table1[kapp (1/h)],MEDIAN(Table1[kapp (1/h)]))</f>
        <v>24803.684102600713</v>
      </c>
      <c r="P3344" t="s">
        <v>5221</v>
      </c>
      <c r="Q3344" t="str">
        <f>SUBSTITUTE(Table3[[#This Row],[Column1]],"'","")</f>
        <v>RXN-H2Ot_c_rm_REV-YPR192W_rm</v>
      </c>
    </row>
    <row r="3345" spans="6:17" hidden="1" x14ac:dyDescent="0.2">
      <c r="F3345" t="s">
        <v>9096</v>
      </c>
      <c r="G3345">
        <f>_xlfn.XLOOKUP(SUBSTITUTE(Table6[[#This Row],[rxn]],"'",""),Table1[rxnid2],Table1[kapp (1/h)],MEDIAN(Table1[kapp (1/h)]))</f>
        <v>24803.684102600713</v>
      </c>
      <c r="P3345" t="s">
        <v>5222</v>
      </c>
      <c r="Q3345" t="str">
        <f>SUBSTITUTE(Table3[[#This Row],[Column1]],"'","")</f>
        <v>RXN-SERt_c_rm_FWD-YKR039W_rm</v>
      </c>
    </row>
    <row r="3346" spans="6:17" hidden="1" x14ac:dyDescent="0.2">
      <c r="F3346" t="s">
        <v>9097</v>
      </c>
      <c r="G3346">
        <f>_xlfn.XLOOKUP(SUBSTITUTE(Table6[[#This Row],[rxn]],"'",""),Table1[rxnid2],Table1[kapp (1/h)],MEDIAN(Table1[kapp (1/h)]))</f>
        <v>24803.684102600713</v>
      </c>
      <c r="P3346" t="s">
        <v>5223</v>
      </c>
      <c r="Q3346" t="str">
        <f>SUBSTITUTE(Table3[[#This Row],[Column1]],"'","")</f>
        <v>RXN-SERt_c_rm_REV-YKR039W_rm</v>
      </c>
    </row>
    <row r="3347" spans="6:17" hidden="1" x14ac:dyDescent="0.2">
      <c r="F3347" t="s">
        <v>9098</v>
      </c>
      <c r="G3347">
        <f>_xlfn.XLOOKUP(SUBSTITUTE(Table6[[#This Row],[rxn]],"'",""),Table1[rxnid2],Table1[kapp (1/h)],MEDIAN(Table1[kapp (1/h)]))</f>
        <v>24803.684102600713</v>
      </c>
      <c r="P3347" t="s">
        <v>5224</v>
      </c>
      <c r="Q3347" t="str">
        <f>SUBSTITUTE(Table3[[#This Row],[Column1]],"'","")</f>
        <v>RXN-H2Ot_c_en_FWD-YLL052C_en</v>
      </c>
    </row>
    <row r="3348" spans="6:17" hidden="1" x14ac:dyDescent="0.2">
      <c r="F3348" t="s">
        <v>9099</v>
      </c>
      <c r="G3348">
        <f>_xlfn.XLOOKUP(SUBSTITUTE(Table6[[#This Row],[rxn]],"'",""),Table1[rxnid2],Table1[kapp (1/h)],MEDIAN(Table1[kapp (1/h)]))</f>
        <v>24803.684102600713</v>
      </c>
      <c r="P3348" t="s">
        <v>5225</v>
      </c>
      <c r="Q3348" t="str">
        <f>SUBSTITUTE(Table3[[#This Row],[Column1]],"'","")</f>
        <v>RXN-H2Ot_c_en_REV-YLL052C_en</v>
      </c>
    </row>
    <row r="3349" spans="6:17" hidden="1" x14ac:dyDescent="0.2">
      <c r="F3349" t="s">
        <v>9100</v>
      </c>
      <c r="G3349">
        <f>_xlfn.XLOOKUP(SUBSTITUTE(Table6[[#This Row],[rxn]],"'",""),Table1[rxnid2],Table1[kapp (1/h)],MEDIAN(Table1[kapp (1/h)]))</f>
        <v>24803.684102600713</v>
      </c>
      <c r="P3349" t="s">
        <v>5226</v>
      </c>
      <c r="Q3349" t="str">
        <f>SUBSTITUTE(Table3[[#This Row],[Column1]],"'","")</f>
        <v>RXN-H2Ot_c_en_FWD-YPR192W_en</v>
      </c>
    </row>
    <row r="3350" spans="6:17" hidden="1" x14ac:dyDescent="0.2">
      <c r="F3350" t="s">
        <v>9101</v>
      </c>
      <c r="G3350">
        <f>_xlfn.XLOOKUP(SUBSTITUTE(Table6[[#This Row],[rxn]],"'",""),Table1[rxnid2],Table1[kapp (1/h)],MEDIAN(Table1[kapp (1/h)]))</f>
        <v>24803.684102600713</v>
      </c>
      <c r="P3350" t="s">
        <v>5227</v>
      </c>
      <c r="Q3350" t="str">
        <f>SUBSTITUTE(Table3[[#This Row],[Column1]],"'","")</f>
        <v>RXN-H2Ot_c_en_REV-YPR192W_en</v>
      </c>
    </row>
    <row r="3351" spans="6:17" hidden="1" x14ac:dyDescent="0.2">
      <c r="F3351" t="s">
        <v>9102</v>
      </c>
      <c r="G3351">
        <f>_xlfn.XLOOKUP(SUBSTITUTE(Table6[[#This Row],[rxn]],"'",""),Table1[rxnid2],Table1[kapp (1/h)],MEDIAN(Table1[kapp (1/h)]))</f>
        <v>24803.684102600713</v>
      </c>
      <c r="P3351" t="s">
        <v>5228</v>
      </c>
      <c r="Q3351" t="str">
        <f>SUBSTITUTE(Table3[[#This Row],[Column1]],"'","")</f>
        <v>RXN-ACTNOR_c_FWD-YAL061W_c</v>
      </c>
    </row>
    <row r="3352" spans="6:17" hidden="1" x14ac:dyDescent="0.2">
      <c r="F3352" t="s">
        <v>9103</v>
      </c>
      <c r="G3352">
        <f>_xlfn.XLOOKUP(SUBSTITUTE(Table6[[#This Row],[rxn]],"'",""),Table1[rxnid2],Table1[kapp (1/h)],MEDIAN(Table1[kapp (1/h)]))</f>
        <v>24803.684102600713</v>
      </c>
      <c r="P3352" t="s">
        <v>5229</v>
      </c>
      <c r="Q3352" t="str">
        <f>SUBSTITUTE(Table3[[#This Row],[Column1]],"'","")</f>
        <v>RXN-ACTNOR_c_REV-YAL061W_c</v>
      </c>
    </row>
    <row r="3353" spans="6:17" hidden="1" x14ac:dyDescent="0.2">
      <c r="F3353" t="s">
        <v>9104</v>
      </c>
      <c r="G3353">
        <f>_xlfn.XLOOKUP(SUBSTITUTE(Table6[[#This Row],[rxn]],"'",""),Table1[rxnid2],Table1[kapp (1/h)],MEDIAN(Table1[kapp (1/h)]))</f>
        <v>24803.684102600713</v>
      </c>
      <c r="P3353" t="s">
        <v>5230</v>
      </c>
      <c r="Q3353" t="str">
        <f>SUBSTITUTE(Table3[[#This Row],[Column1]],"'","")</f>
        <v>RXN-ACTNOR_n_FWD-YAL061W_n</v>
      </c>
    </row>
    <row r="3354" spans="6:17" hidden="1" x14ac:dyDescent="0.2">
      <c r="F3354" t="s">
        <v>9105</v>
      </c>
      <c r="G3354">
        <f>_xlfn.XLOOKUP(SUBSTITUTE(Table6[[#This Row],[rxn]],"'",""),Table1[rxnid2],Table1[kapp (1/h)],MEDIAN(Table1[kapp (1/h)]))</f>
        <v>24803.684102600713</v>
      </c>
      <c r="P3354" t="s">
        <v>5231</v>
      </c>
      <c r="Q3354" t="str">
        <f>SUBSTITUTE(Table3[[#This Row],[Column1]],"'","")</f>
        <v>RXN-ACTNOR_n_REV-YAL061W_n</v>
      </c>
    </row>
    <row r="3355" spans="6:17" hidden="1" x14ac:dyDescent="0.2">
      <c r="F3355" t="s">
        <v>9106</v>
      </c>
      <c r="G3355">
        <f>_xlfn.XLOOKUP(SUBSTITUTE(Table6[[#This Row],[rxn]],"'",""),Table1[rxnid2],Table1[kapp (1/h)],MEDIAN(Table1[kapp (1/h)]))</f>
        <v>24803.684102600713</v>
      </c>
      <c r="P3355" t="s">
        <v>5232</v>
      </c>
      <c r="Q3355" t="str">
        <f>SUBSTITUTE(Table3[[#This Row],[Column1]],"'","")</f>
        <v>RXN-ALG14RXN_r_FWD-ALG1314</v>
      </c>
    </row>
    <row r="3356" spans="6:17" hidden="1" x14ac:dyDescent="0.2">
      <c r="F3356" t="s">
        <v>9107</v>
      </c>
      <c r="G3356">
        <f>_xlfn.XLOOKUP(SUBSTITUTE(Table6[[#This Row],[rxn]],"'",""),Table1[rxnid2],Table1[kapp (1/h)],MEDIAN(Table1[kapp (1/h)]))</f>
        <v>24803.684102600713</v>
      </c>
      <c r="P3356" t="s">
        <v>5233</v>
      </c>
      <c r="Q3356" t="str">
        <f>SUBSTITUTE(Table3[[#This Row],[Column1]],"'","")</f>
        <v>RXN-ALG14RXN_r_REV-ALG1314</v>
      </c>
    </row>
    <row r="3357" spans="6:17" hidden="1" x14ac:dyDescent="0.2">
      <c r="F3357" t="s">
        <v>9108</v>
      </c>
      <c r="G3357">
        <f>_xlfn.XLOOKUP(SUBSTITUTE(Table6[[#This Row],[rxn]],"'",""),Table1[rxnid2],Table1[kapp (1/h)],MEDIAN(Table1[kapp (1/h)]))</f>
        <v>24803.684102600713</v>
      </c>
      <c r="P3357" t="s">
        <v>5234</v>
      </c>
      <c r="Q3357" t="str">
        <f>SUBSTITUTE(Table3[[#This Row],[Column1]],"'","")</f>
        <v>RXN-ARGt_c_v_FWD-YBR147W_vm</v>
      </c>
    </row>
    <row r="3358" spans="6:17" hidden="1" x14ac:dyDescent="0.2">
      <c r="F3358" t="s">
        <v>9109</v>
      </c>
      <c r="G3358">
        <f>_xlfn.XLOOKUP(SUBSTITUTE(Table6[[#This Row],[rxn]],"'",""),Table1[rxnid2],Table1[kapp (1/h)],MEDIAN(Table1[kapp (1/h)]))</f>
        <v>24803.684102600713</v>
      </c>
      <c r="P3358" t="s">
        <v>5235</v>
      </c>
      <c r="Q3358" t="str">
        <f>SUBSTITUTE(Table3[[#This Row],[Column1]],"'","")</f>
        <v>RXN-ARGt_c_v_REV-YBR147W_vm</v>
      </c>
    </row>
    <row r="3359" spans="6:17" hidden="1" x14ac:dyDescent="0.2">
      <c r="F3359" t="s">
        <v>9110</v>
      </c>
      <c r="G3359">
        <f>_xlfn.XLOOKUP(SUBSTITUTE(Table6[[#This Row],[rxn]],"'",""),Table1[rxnid2],Table1[kapp (1/h)],MEDIAN(Table1[kapp (1/h)]))</f>
        <v>24803.684102600713</v>
      </c>
      <c r="P3359" t="s">
        <v>5236</v>
      </c>
      <c r="Q3359" t="str">
        <f>SUBSTITUTE(Table3[[#This Row],[Column1]],"'","")</f>
        <v>RXN-HISt_c_v_FWD-YBR147W_vm</v>
      </c>
    </row>
    <row r="3360" spans="6:17" hidden="1" x14ac:dyDescent="0.2">
      <c r="F3360" t="s">
        <v>9111</v>
      </c>
      <c r="G3360">
        <f>_xlfn.XLOOKUP(SUBSTITUTE(Table6[[#This Row],[rxn]],"'",""),Table1[rxnid2],Table1[kapp (1/h)],MEDIAN(Table1[kapp (1/h)]))</f>
        <v>24803.684102600713</v>
      </c>
      <c r="P3360" t="s">
        <v>5237</v>
      </c>
      <c r="Q3360" t="str">
        <f>SUBSTITUTE(Table3[[#This Row],[Column1]],"'","")</f>
        <v>RXN-HISt_c_v_REV-YBR147W_vm</v>
      </c>
    </row>
    <row r="3361" spans="6:17" hidden="1" x14ac:dyDescent="0.2">
      <c r="F3361" t="s">
        <v>9112</v>
      </c>
      <c r="G3361">
        <f>_xlfn.XLOOKUP(SUBSTITUTE(Table6[[#This Row],[rxn]],"'",""),Table1[rxnid2],Table1[kapp (1/h)],MEDIAN(Table1[kapp (1/h)]))</f>
        <v>24803.684102600713</v>
      </c>
      <c r="P3361" t="s">
        <v>5238</v>
      </c>
      <c r="Q3361" t="str">
        <f>SUBSTITUTE(Table3[[#This Row],[Column1]],"'","")</f>
        <v>RXN-LYSt_c_v_FWD-YBR147W_vm</v>
      </c>
    </row>
    <row r="3362" spans="6:17" hidden="1" x14ac:dyDescent="0.2">
      <c r="F3362" t="s">
        <v>9113</v>
      </c>
      <c r="G3362">
        <f>_xlfn.XLOOKUP(SUBSTITUTE(Table6[[#This Row],[rxn]],"'",""),Table1[rxnid2],Table1[kapp (1/h)],MEDIAN(Table1[kapp (1/h)]))</f>
        <v>24803.684102600713</v>
      </c>
      <c r="P3362" t="s">
        <v>5239</v>
      </c>
      <c r="Q3362" t="str">
        <f>SUBSTITUTE(Table3[[#This Row],[Column1]],"'","")</f>
        <v>RXN-LYSt_c_v_REV-YBR147W_vm</v>
      </c>
    </row>
    <row r="3363" spans="6:17" hidden="1" x14ac:dyDescent="0.2">
      <c r="F3363" t="s">
        <v>9114</v>
      </c>
      <c r="G3363">
        <f>_xlfn.XLOOKUP(SUBSTITUTE(Table6[[#This Row],[rxn]],"'",""),Table1[rxnid2],Table1[kapp (1/h)],MEDIAN(Table1[kapp (1/h)]))</f>
        <v>24803.684102600713</v>
      </c>
      <c r="P3363" t="s">
        <v>5240</v>
      </c>
      <c r="Q3363" t="str">
        <f>SUBSTITUTE(Table3[[#This Row],[Column1]],"'","")</f>
        <v>RXN-GTHH_c_FWD-DUG23</v>
      </c>
    </row>
    <row r="3364" spans="6:17" hidden="1" x14ac:dyDescent="0.2">
      <c r="F3364" t="s">
        <v>9115</v>
      </c>
      <c r="G3364">
        <f>_xlfn.XLOOKUP(SUBSTITUTE(Table6[[#This Row],[rxn]],"'",""),Table1[rxnid2],Table1[kapp (1/h)],MEDIAN(Table1[kapp (1/h)]))</f>
        <v>24803.684102600713</v>
      </c>
      <c r="P3364" t="s">
        <v>5241</v>
      </c>
      <c r="Q3364" t="str">
        <f>SUBSTITUTE(Table3[[#This Row],[Column1]],"'","")</f>
        <v>RXN-DHAPAT_rm_FWD-YKR067W_rm</v>
      </c>
    </row>
    <row r="3365" spans="6:17" hidden="1" x14ac:dyDescent="0.2">
      <c r="F3365" t="s">
        <v>9116</v>
      </c>
      <c r="G3365">
        <f>_xlfn.XLOOKUP(SUBSTITUTE(Table6[[#This Row],[rxn]],"'",""),Table1[rxnid2],Table1[kapp (1/h)],MEDIAN(Table1[kapp (1/h)]))</f>
        <v>24803.684102600713</v>
      </c>
      <c r="P3365" t="s">
        <v>5242</v>
      </c>
      <c r="Q3365" t="str">
        <f>SUBSTITUTE(Table3[[#This Row],[Column1]],"'","")</f>
        <v>RXN-DHAPAT_l_FWD-YKR067W_l</v>
      </c>
    </row>
    <row r="3366" spans="6:17" hidden="1" x14ac:dyDescent="0.2">
      <c r="F3366" t="s">
        <v>9117</v>
      </c>
      <c r="G3366">
        <f>_xlfn.XLOOKUP(SUBSTITUTE(Table6[[#This Row],[rxn]],"'",""),Table1[rxnid2],Table1[kapp (1/h)],MEDIAN(Table1[kapp (1/h)]))</f>
        <v>24803.684102600713</v>
      </c>
      <c r="P3366" t="s">
        <v>5243</v>
      </c>
      <c r="Q3366" t="str">
        <f>SUBSTITUTE(Table3[[#This Row],[Column1]],"'","")</f>
        <v>RXN-G3PAT_rm_FWD-YKR067W_rm</v>
      </c>
    </row>
    <row r="3367" spans="6:17" hidden="1" x14ac:dyDescent="0.2">
      <c r="F3367" t="s">
        <v>9118</v>
      </c>
      <c r="G3367">
        <f>_xlfn.XLOOKUP(SUBSTITUTE(Table6[[#This Row],[rxn]],"'",""),Table1[rxnid2],Table1[kapp (1/h)],MEDIAN(Table1[kapp (1/h)]))</f>
        <v>24803.684102600713</v>
      </c>
      <c r="P3367" t="s">
        <v>5244</v>
      </c>
      <c r="Q3367" t="str">
        <f>SUBSTITUTE(Table3[[#This Row],[Column1]],"'","")</f>
        <v>RXN-G3PAT_l_FWD-YKR067W_l</v>
      </c>
    </row>
    <row r="3368" spans="6:17" hidden="1" x14ac:dyDescent="0.2">
      <c r="F3368" t="s">
        <v>9119</v>
      </c>
      <c r="G3368">
        <f>_xlfn.XLOOKUP(SUBSTITUTE(Table6[[#This Row],[rxn]],"'",""),Table1[rxnid2],Table1[kapp (1/h)],MEDIAN(Table1[kapp (1/h)]))</f>
        <v>24803.684102600713</v>
      </c>
      <c r="P3368" t="s">
        <v>5245</v>
      </c>
      <c r="Q3368" t="str">
        <f>SUBSTITUTE(Table3[[#This Row],[Column1]],"'","")</f>
        <v>RXN-AGNPR_rm_FWD-YIL124W_r</v>
      </c>
    </row>
    <row r="3369" spans="6:17" hidden="1" x14ac:dyDescent="0.2">
      <c r="F3369" t="s">
        <v>9120</v>
      </c>
      <c r="G3369">
        <f>_xlfn.XLOOKUP(SUBSTITUTE(Table6[[#This Row],[rxn]],"'",""),Table1[rxnid2],Table1[kapp (1/h)],MEDIAN(Table1[kapp (1/h)]))</f>
        <v>24803.684102600713</v>
      </c>
      <c r="P3369" t="s">
        <v>5246</v>
      </c>
      <c r="Q3369" t="str">
        <f>SUBSTITUTE(Table3[[#This Row],[Column1]],"'","")</f>
        <v>RXN-AGNPR_l_FWD-YIL124W_l</v>
      </c>
    </row>
    <row r="3370" spans="6:17" hidden="1" x14ac:dyDescent="0.2">
      <c r="F3370" t="s">
        <v>9121</v>
      </c>
      <c r="G3370">
        <f>_xlfn.XLOOKUP(SUBSTITUTE(Table6[[#This Row],[rxn]],"'",""),Table1[rxnid2],Table1[kapp (1/h)],MEDIAN(Table1[kapp (1/h)]))</f>
        <v>24803.684102600713</v>
      </c>
      <c r="P3370" t="s">
        <v>5247</v>
      </c>
      <c r="Q3370" t="str">
        <f>SUBSTITUTE(Table3[[#This Row],[Column1]],"'","")</f>
        <v>RXN-DGAT_rm_FWD-YOR245C_rm</v>
      </c>
    </row>
    <row r="3371" spans="6:17" hidden="1" x14ac:dyDescent="0.2">
      <c r="F3371" t="s">
        <v>9122</v>
      </c>
      <c r="G3371">
        <f>_xlfn.XLOOKUP(SUBSTITUTE(Table6[[#This Row],[rxn]],"'",""),Table1[rxnid2],Table1[kapp (1/h)],MEDIAN(Table1[kapp (1/h)]))</f>
        <v>24803.684102600713</v>
      </c>
      <c r="P3371" t="s">
        <v>5248</v>
      </c>
      <c r="Q3371" t="str">
        <f>SUBSTITUTE(Table3[[#This Row],[Column1]],"'","")</f>
        <v>RXN-DGAT_l_FWD-YOR245C_l</v>
      </c>
    </row>
    <row r="3372" spans="6:17" hidden="1" x14ac:dyDescent="0.2">
      <c r="F3372" t="s">
        <v>9123</v>
      </c>
      <c r="G3372">
        <f>_xlfn.XLOOKUP(SUBSTITUTE(Table6[[#This Row],[rxn]],"'",""),Table1[rxnid2],Table1[kapp (1/h)],MEDIAN(Table1[kapp (1/h)]))</f>
        <v>24803.684102600713</v>
      </c>
      <c r="P3372" t="s">
        <v>5249</v>
      </c>
      <c r="Q3372" t="str">
        <f>SUBSTITUTE(Table3[[#This Row],[Column1]],"'","")</f>
        <v>RXN-PLACipc_r_FWD-YER019W_rm</v>
      </c>
    </row>
    <row r="3373" spans="6:17" hidden="1" x14ac:dyDescent="0.2">
      <c r="F3373" t="s">
        <v>9124</v>
      </c>
      <c r="G3373">
        <f>_xlfn.XLOOKUP(SUBSTITUTE(Table6[[#This Row],[rxn]],"'",""),Table1[rxnid2],Table1[kapp (1/h)],MEDIAN(Table1[kapp (1/h)]))</f>
        <v>24803.684102600713</v>
      </c>
      <c r="P3373" t="s">
        <v>5250</v>
      </c>
      <c r="Q3373" t="str">
        <f>SUBSTITUTE(Table3[[#This Row],[Column1]],"'","")</f>
        <v>RXN-PLACmipc_r_FWD-YER019W_rm</v>
      </c>
    </row>
    <row r="3374" spans="6:17" hidden="1" x14ac:dyDescent="0.2">
      <c r="F3374" t="s">
        <v>9125</v>
      </c>
      <c r="G3374">
        <f>_xlfn.XLOOKUP(SUBSTITUTE(Table6[[#This Row],[rxn]],"'",""),Table1[rxnid2],Table1[kapp (1/h)],MEDIAN(Table1[kapp (1/h)]))</f>
        <v>24803.684102600713</v>
      </c>
      <c r="P3374" t="s">
        <v>5251</v>
      </c>
      <c r="Q3374" t="str">
        <f>SUBSTITUTE(Table3[[#This Row],[Column1]],"'","")</f>
        <v>RXN-PLACmip2c_r_FWD-YER019W_rm</v>
      </c>
    </row>
    <row r="3375" spans="6:17" hidden="1" x14ac:dyDescent="0.2">
      <c r="F3375" t="s">
        <v>9126</v>
      </c>
      <c r="G3375">
        <f>_xlfn.XLOOKUP(SUBSTITUTE(Table6[[#This Row],[rxn]],"'",""),Table1[rxnid2],Table1[kapp (1/h)],MEDIAN(Table1[kapp (1/h)]))</f>
        <v>24803.684102600713</v>
      </c>
      <c r="P3375" t="s">
        <v>5252</v>
      </c>
      <c r="Q3375" t="str">
        <f>SUBSTITUTE(Table3[[#This Row],[Column1]],"'","")</f>
        <v>RXN-PLACipc_m_FWD-YER019W_mm</v>
      </c>
    </row>
    <row r="3376" spans="6:17" hidden="1" x14ac:dyDescent="0.2">
      <c r="F3376" t="s">
        <v>9127</v>
      </c>
      <c r="G3376">
        <f>_xlfn.XLOOKUP(SUBSTITUTE(Table6[[#This Row],[rxn]],"'",""),Table1[rxnid2],Table1[kapp (1/h)],MEDIAN(Table1[kapp (1/h)]))</f>
        <v>24803.684102600713</v>
      </c>
      <c r="P3376" t="s">
        <v>5253</v>
      </c>
      <c r="Q3376" t="str">
        <f>SUBSTITUTE(Table3[[#This Row],[Column1]],"'","")</f>
        <v>RXN-PLACmipc_m_FWD-YER019W_mm</v>
      </c>
    </row>
    <row r="3377" spans="6:17" hidden="1" x14ac:dyDescent="0.2">
      <c r="F3377" t="s">
        <v>9128</v>
      </c>
      <c r="G3377">
        <f>_xlfn.XLOOKUP(SUBSTITUTE(Table6[[#This Row],[rxn]],"'",""),Table1[rxnid2],Table1[kapp (1/h)],MEDIAN(Table1[kapp (1/h)]))</f>
        <v>24803.684102600713</v>
      </c>
      <c r="P3377" t="s">
        <v>5254</v>
      </c>
      <c r="Q3377" t="str">
        <f>SUBSTITUTE(Table3[[#This Row],[Column1]],"'","")</f>
        <v>RXN-PLACmip2c_m_FWD-YER019W_mm</v>
      </c>
    </row>
    <row r="3378" spans="6:17" hidden="1" x14ac:dyDescent="0.2">
      <c r="F3378" t="s">
        <v>9129</v>
      </c>
      <c r="G3378">
        <f>_xlfn.XLOOKUP(SUBSTITUTE(Table6[[#This Row],[rxn]],"'",""),Table1[rxnid2],Table1[kapp (1/h)],MEDIAN(Table1[kapp (1/h)]))</f>
        <v>24803.684102600713</v>
      </c>
      <c r="P3378" t="s">
        <v>5255</v>
      </c>
      <c r="Q3378" t="str">
        <f>SUBSTITUTE(Table3[[#This Row],[Column1]],"'","")</f>
        <v>RXN-PI3PP_rm_FWD-YKL212W_rm</v>
      </c>
    </row>
    <row r="3379" spans="6:17" hidden="1" x14ac:dyDescent="0.2">
      <c r="F3379" t="s">
        <v>9130</v>
      </c>
      <c r="G3379">
        <f>_xlfn.XLOOKUP(SUBSTITUTE(Table6[[#This Row],[rxn]],"'",""),Table1[rxnid2],Table1[kapp (1/h)],MEDIAN(Table1[kapp (1/h)]))</f>
        <v>24803.684102600713</v>
      </c>
      <c r="P3379" t="s">
        <v>5256</v>
      </c>
      <c r="Q3379" t="str">
        <f>SUBSTITUTE(Table3[[#This Row],[Column1]],"'","")</f>
        <v>RXN-PI3PP_gm_FWD-YKL212W_gm</v>
      </c>
    </row>
    <row r="3380" spans="6:17" hidden="1" x14ac:dyDescent="0.2">
      <c r="F3380" t="s">
        <v>9131</v>
      </c>
      <c r="G3380">
        <f>_xlfn.XLOOKUP(SUBSTITUTE(Table6[[#This Row],[rxn]],"'",""),Table1[rxnid2],Table1[kapp (1/h)],MEDIAN(Table1[kapp (1/h)]))</f>
        <v>24803.684102600713</v>
      </c>
      <c r="P3380" t="s">
        <v>5257</v>
      </c>
      <c r="Q3380" t="str">
        <f>SUBSTITUTE(Table3[[#This Row],[Column1]],"'","")</f>
        <v>RXN-PI4PP_rm_FWD-YKL212W_rm</v>
      </c>
    </row>
    <row r="3381" spans="6:17" hidden="1" x14ac:dyDescent="0.2">
      <c r="F3381" t="s">
        <v>9132</v>
      </c>
      <c r="G3381">
        <f>_xlfn.XLOOKUP(SUBSTITUTE(Table6[[#This Row],[rxn]],"'",""),Table1[rxnid2],Table1[kapp (1/h)],MEDIAN(Table1[kapp (1/h)]))</f>
        <v>24803.684102600713</v>
      </c>
      <c r="P3381" t="s">
        <v>5258</v>
      </c>
      <c r="Q3381" t="str">
        <f>SUBSTITUTE(Table3[[#This Row],[Column1]],"'","")</f>
        <v>RXN-PI4PP_gm_FWD-YKL212W_gm</v>
      </c>
    </row>
    <row r="3382" spans="6:17" hidden="1" x14ac:dyDescent="0.2">
      <c r="F3382" t="s">
        <v>9133</v>
      </c>
      <c r="G3382">
        <f>_xlfn.XLOOKUP(SUBSTITUTE(Table6[[#This Row],[rxn]],"'",""),Table1[rxnid2],Table1[kapp (1/h)],MEDIAN(Table1[kapp (1/h)]))</f>
        <v>24803.684102600713</v>
      </c>
      <c r="P3382" t="s">
        <v>5259</v>
      </c>
      <c r="Q3382" t="str">
        <f>SUBSTITUTE(Table3[[#This Row],[Column1]],"'","")</f>
        <v>RXN-PAIL4K_en_FWD-YJL100W_en</v>
      </c>
    </row>
    <row r="3383" spans="6:17" hidden="1" x14ac:dyDescent="0.2">
      <c r="F3383" t="s">
        <v>9134</v>
      </c>
      <c r="G3383">
        <f>_xlfn.XLOOKUP(SUBSTITUTE(Table6[[#This Row],[rxn]],"'",""),Table1[rxnid2],Table1[kapp (1/h)],MEDIAN(Table1[kapp (1/h)]))</f>
        <v>24803.684102600713</v>
      </c>
      <c r="P3383" t="s">
        <v>5260</v>
      </c>
      <c r="Q3383" t="str">
        <f>SUBSTITUTE(Table3[[#This Row],[Column1]],"'","")</f>
        <v>RXN-PAIL4K_vm_FWD-YJL100W_vm</v>
      </c>
    </row>
    <row r="3384" spans="6:17" hidden="1" x14ac:dyDescent="0.2">
      <c r="F3384" t="s">
        <v>9135</v>
      </c>
      <c r="G3384">
        <f>_xlfn.XLOOKUP(SUBSTITUTE(Table6[[#This Row],[rxn]],"'",""),Table1[rxnid2],Table1[kapp (1/h)],MEDIAN(Table1[kapp (1/h)]))</f>
        <v>24803.684102600713</v>
      </c>
      <c r="P3384" t="s">
        <v>5261</v>
      </c>
      <c r="Q3384" t="str">
        <f>SUBSTITUTE(Table3[[#This Row],[Column1]],"'","")</f>
        <v>RXN-PAIL4K_gm_FWD-PIK1FRQ1</v>
      </c>
    </row>
    <row r="3385" spans="6:17" hidden="1" x14ac:dyDescent="0.2">
      <c r="F3385" t="s">
        <v>9136</v>
      </c>
      <c r="G3385">
        <f>_xlfn.XLOOKUP(SUBSTITUTE(Table6[[#This Row],[rxn]],"'",""),Table1[rxnid2],Table1[kapp (1/h)],MEDIAN(Table1[kapp (1/h)]))</f>
        <v>24803.684102600713</v>
      </c>
      <c r="P3385" t="s">
        <v>5262</v>
      </c>
      <c r="Q3385" t="str">
        <f>SUBSTITUTE(Table3[[#This Row],[Column1]],"'","")</f>
        <v>RXN-PAIL3K_vm_FWD-VPS15VPS34</v>
      </c>
    </row>
    <row r="3386" spans="6:17" hidden="1" x14ac:dyDescent="0.2">
      <c r="F3386" t="s">
        <v>9137</v>
      </c>
      <c r="G3386">
        <f>_xlfn.XLOOKUP(SUBSTITUTE(Table6[[#This Row],[rxn]],"'",""),Table1[rxnid2],Table1[kapp (1/h)],MEDIAN(Table1[kapp (1/h)]))</f>
        <v>24803.684102600713</v>
      </c>
      <c r="P3386" t="s">
        <v>5263</v>
      </c>
      <c r="Q3386" t="str">
        <f>SUBSTITUTE(Table3[[#This Row],[Column1]],"'","")</f>
        <v>RXN-PI4P5K_n_FWD-YDR208W_n</v>
      </c>
    </row>
    <row r="3387" spans="6:17" hidden="1" x14ac:dyDescent="0.2">
      <c r="F3387" t="s">
        <v>9138</v>
      </c>
      <c r="G3387">
        <f>_xlfn.XLOOKUP(SUBSTITUTE(Table6[[#This Row],[rxn]],"'",""),Table1[rxnid2],Table1[kapp (1/h)],MEDIAN(Table1[kapp (1/h)]))</f>
        <v>24803.684102600713</v>
      </c>
      <c r="P3387" t="s">
        <v>5264</v>
      </c>
      <c r="Q3387" t="str">
        <f>SUBSTITUTE(Table3[[#This Row],[Column1]],"'","")</f>
        <v>RXN-PI4P5K_en_FWD-YDR208W_en</v>
      </c>
    </row>
    <row r="3388" spans="6:17" hidden="1" x14ac:dyDescent="0.2">
      <c r="F3388" t="s">
        <v>9139</v>
      </c>
      <c r="G3388">
        <f>_xlfn.XLOOKUP(SUBSTITUTE(Table6[[#This Row],[rxn]],"'",""),Table1[rxnid2],Table1[kapp (1/h)],MEDIAN(Table1[kapp (1/h)]))</f>
        <v>24803.684102600713</v>
      </c>
      <c r="P3388" t="s">
        <v>5265</v>
      </c>
      <c r="Q3388" t="str">
        <f>SUBSTITUTE(Table3[[#This Row],[Column1]],"'","")</f>
        <v>RXN-PI35P5P_vm_FWD-VAC14FIG4</v>
      </c>
    </row>
    <row r="3389" spans="6:17" hidden="1" x14ac:dyDescent="0.2">
      <c r="F3389" t="s">
        <v>9140</v>
      </c>
      <c r="G3389">
        <f>_xlfn.XLOOKUP(SUBSTITUTE(Table6[[#This Row],[rxn]],"'",""),Table1[rxnid2],Table1[kapp (1/h)],MEDIAN(Table1[kapp (1/h)]))</f>
        <v>24803.684102600713</v>
      </c>
      <c r="P3389" t="s">
        <v>5266</v>
      </c>
      <c r="Q3389" t="str">
        <f>SUBSTITUTE(Table3[[#This Row],[Column1]],"'","")</f>
        <v>RXN-IPCS_g_FWD-KEI1AUR1</v>
      </c>
    </row>
    <row r="3390" spans="6:17" hidden="1" x14ac:dyDescent="0.2">
      <c r="F3390" t="s">
        <v>9141</v>
      </c>
      <c r="G3390">
        <f>_xlfn.XLOOKUP(SUBSTITUTE(Table6[[#This Row],[rxn]],"'",""),Table1[rxnid2],Table1[kapp (1/h)],MEDIAN(Table1[kapp (1/h)]))</f>
        <v>24803.684102600713</v>
      </c>
      <c r="P3390" t="s">
        <v>5267</v>
      </c>
      <c r="Q3390" t="str">
        <f>SUBSTITUTE(Table3[[#This Row],[Column1]],"'","")</f>
        <v>RXN-MIPCS_g_FWD-CSG2CSH1</v>
      </c>
    </row>
    <row r="3391" spans="6:17" hidden="1" x14ac:dyDescent="0.2">
      <c r="F3391" t="s">
        <v>9142</v>
      </c>
      <c r="G3391">
        <f>_xlfn.XLOOKUP(SUBSTITUTE(Table6[[#This Row],[rxn]],"'",""),Table1[rxnid2],Table1[kapp (1/h)],MEDIAN(Table1[kapp (1/h)]))</f>
        <v>24803.684102600713</v>
      </c>
      <c r="P3391" t="s">
        <v>5268</v>
      </c>
      <c r="Q3391" t="str">
        <f>SUBSTITUTE(Table3[[#This Row],[Column1]],"'","")</f>
        <v>RXN-MIPCS_g_FWD-CSG2SUR1</v>
      </c>
    </row>
    <row r="3392" spans="6:17" hidden="1" x14ac:dyDescent="0.2">
      <c r="F3392" t="s">
        <v>9143</v>
      </c>
      <c r="G3392">
        <f>_xlfn.XLOOKUP(SUBSTITUTE(Table6[[#This Row],[rxn]],"'",""),Table1[rxnid2],Table1[kapp (1/h)],MEDIAN(Table1[kapp (1/h)]))</f>
        <v>24803.684102600713</v>
      </c>
      <c r="P3392" t="s">
        <v>5269</v>
      </c>
      <c r="Q3392" t="str">
        <f>SUBSTITUTE(Table3[[#This Row],[Column1]],"'","")</f>
        <v>RXN-AKGDH_m_FWD-KGDCPLX</v>
      </c>
    </row>
    <row r="3393" spans="6:17" hidden="1" x14ac:dyDescent="0.2">
      <c r="F3393" t="s">
        <v>9144</v>
      </c>
      <c r="G3393">
        <f>_xlfn.XLOOKUP(SUBSTITUTE(Table6[[#This Row],[rxn]],"'",""),Table1[rxnid2],Table1[kapp (1/h)],MEDIAN(Table1[kapp (1/h)]))</f>
        <v>24803.684102600713</v>
      </c>
      <c r="P3393" t="s">
        <v>5270</v>
      </c>
      <c r="Q3393" t="str">
        <f>SUBSTITUTE(Table3[[#This Row],[Column1]],"'","")</f>
        <v>RXN-ETFOXRq6_m_FWD-CIR1AIM45</v>
      </c>
    </row>
    <row r="3394" spans="6:17" hidden="1" x14ac:dyDescent="0.2">
      <c r="F3394" t="s">
        <v>9145</v>
      </c>
      <c r="G3394">
        <f>_xlfn.XLOOKUP(SUBSTITUTE(Table6[[#This Row],[rxn]],"'",""),Table1[rxnid2],Table1[kapp (1/h)],MEDIAN(Table1[kapp (1/h)]))</f>
        <v>24803.684102600713</v>
      </c>
      <c r="P3394" t="s">
        <v>5271</v>
      </c>
      <c r="Q3394" t="str">
        <f>SUBSTITUTE(Table3[[#This Row],[Column1]],"'","")</f>
        <v>RXN-PYDX5PS_c_FWD-SNZ1SNO1</v>
      </c>
    </row>
    <row r="3395" spans="6:17" hidden="1" x14ac:dyDescent="0.2">
      <c r="F3395" t="s">
        <v>9146</v>
      </c>
      <c r="G3395">
        <f>_xlfn.XLOOKUP(SUBSTITUTE(Table6[[#This Row],[rxn]],"'",""),Table1[rxnid2],Table1[kapp (1/h)],MEDIAN(Table1[kapp (1/h)]))</f>
        <v>24803.684102600713</v>
      </c>
      <c r="P3395" t="s">
        <v>5272</v>
      </c>
      <c r="Q3395" t="str">
        <f>SUBSTITUTE(Table3[[#This Row],[Column1]],"'","")</f>
        <v>RXN-PYDX5PS_c_FWD-SNZ2SNO1</v>
      </c>
    </row>
    <row r="3396" spans="6:17" hidden="1" x14ac:dyDescent="0.2">
      <c r="F3396" t="s">
        <v>9147</v>
      </c>
      <c r="G3396">
        <f>_xlfn.XLOOKUP(SUBSTITUTE(Table6[[#This Row],[rxn]],"'",""),Table1[rxnid2],Table1[kapp (1/h)],MEDIAN(Table1[kapp (1/h)]))</f>
        <v>24803.684102600713</v>
      </c>
      <c r="P3396" t="s">
        <v>5273</v>
      </c>
      <c r="Q3396" t="str">
        <f>SUBSTITUTE(Table3[[#This Row],[Column1]],"'","")</f>
        <v>RXN-PYDX5PS_c_FWD-SNZ3SNO1</v>
      </c>
    </row>
    <row r="3397" spans="6:17" hidden="1" x14ac:dyDescent="0.2">
      <c r="F3397" t="s">
        <v>9148</v>
      </c>
      <c r="G3397">
        <f>_xlfn.XLOOKUP(SUBSTITUTE(Table6[[#This Row],[rxn]],"'",""),Table1[rxnid2],Table1[kapp (1/h)],MEDIAN(Table1[kapp (1/h)]))</f>
        <v>24803.684102600713</v>
      </c>
      <c r="P3397" t="s">
        <v>5274</v>
      </c>
      <c r="Q3397" t="str">
        <f>SUBSTITUTE(Table3[[#This Row],[Column1]],"'","")</f>
        <v>RXN-LDHDf_c_FWD-YEL071W</v>
      </c>
    </row>
    <row r="3398" spans="6:17" hidden="1" x14ac:dyDescent="0.2">
      <c r="F3398" t="s">
        <v>9149</v>
      </c>
      <c r="G3398">
        <f>_xlfn.XLOOKUP(SUBSTITUTE(Table6[[#This Row],[rxn]],"'",""),Table1[rxnid2],Table1[kapp (1/h)],MEDIAN(Table1[kapp (1/h)]))</f>
        <v>24803.684102600713</v>
      </c>
      <c r="P3398" t="s">
        <v>5275</v>
      </c>
      <c r="Q3398" t="str">
        <f>SUBSTITUTE(Table3[[#This Row],[Column1]],"'","")</f>
        <v>RXN-RLFC2O_c_FWD-YDL174C</v>
      </c>
    </row>
    <row r="3399" spans="6:17" hidden="1" x14ac:dyDescent="0.2">
      <c r="F3399" t="s">
        <v>9150</v>
      </c>
      <c r="G3399">
        <f>_xlfn.XLOOKUP(SUBSTITUTE(Table6[[#This Row],[rxn]],"'",""),Table1[rxnid2],Table1[kapp (1/h)],MEDIAN(Table1[kapp (1/h)]))</f>
        <v>24803.684102600713</v>
      </c>
      <c r="P3399" t="s">
        <v>5276</v>
      </c>
      <c r="Q3399" t="str">
        <f>SUBSTITUTE(Table3[[#This Row],[Column1]],"'","")</f>
        <v>RXN-RLFC2O_m_FWD-YDL178W</v>
      </c>
    </row>
    <row r="3400" spans="6:17" hidden="1" x14ac:dyDescent="0.2">
      <c r="F3400" t="s">
        <v>9151</v>
      </c>
      <c r="G3400">
        <f>_xlfn.XLOOKUP(SUBSTITUTE(Table6[[#This Row],[rxn]],"'",""),Table1[rxnid2],Table1[kapp (1/h)],MEDIAN(Table1[kapp (1/h)]))</f>
        <v>24803.684102600713</v>
      </c>
      <c r="P3400" t="s">
        <v>5277</v>
      </c>
      <c r="Q3400" t="str">
        <f>SUBSTITUTE(Table3[[#This Row],[Column1]],"'","")</f>
        <v>RXN-LLFC2O_c_FWD-YML054C</v>
      </c>
    </row>
    <row r="3401" spans="6:17" hidden="1" x14ac:dyDescent="0.2">
      <c r="F3401" t="s">
        <v>9152</v>
      </c>
      <c r="G3401">
        <f>_xlfn.XLOOKUP(SUBSTITUTE(Table6[[#This Row],[rxn]],"'",""),Table1[rxnid2],Table1[kapp (1/h)],MEDIAN(Table1[kapp (1/h)]))</f>
        <v>24803.684102600713</v>
      </c>
      <c r="P3401" t="s">
        <v>1881</v>
      </c>
      <c r="Q3401" t="str">
        <f>SUBSTITUTE(Table3[[#This Row],[Column1]],"'","")</f>
        <v>/</v>
      </c>
    </row>
    <row r="3402" spans="6:17" hidden="1" x14ac:dyDescent="0.2">
      <c r="F3402" t="s">
        <v>9153</v>
      </c>
      <c r="G3402">
        <f>_xlfn.XLOOKUP(SUBSTITUTE(Table6[[#This Row],[rxn]],"'",""),Table1[rxnid2],Table1[kapp (1/h)],MEDIAN(Table1[kapp (1/h)]))</f>
        <v>24803.684102600713</v>
      </c>
    </row>
    <row r="3403" spans="6:17" hidden="1" x14ac:dyDescent="0.2">
      <c r="F3403" t="s">
        <v>9154</v>
      </c>
      <c r="G3403">
        <f>_xlfn.XLOOKUP(SUBSTITUTE(Table6[[#This Row],[rxn]],"'",""),Table1[rxnid2],Table1[kapp (1/h)],MEDIAN(Table1[kapp (1/h)]))</f>
        <v>24803.684102600713</v>
      </c>
    </row>
    <row r="3404" spans="6:17" hidden="1" x14ac:dyDescent="0.2">
      <c r="F3404" t="s">
        <v>9155</v>
      </c>
      <c r="G3404">
        <f>_xlfn.XLOOKUP(SUBSTITUTE(Table6[[#This Row],[rxn]],"'",""),Table1[rxnid2],Table1[kapp (1/h)],MEDIAN(Table1[kapp (1/h)]))</f>
        <v>24803.684102600713</v>
      </c>
    </row>
    <row r="3405" spans="6:17" hidden="1" x14ac:dyDescent="0.2">
      <c r="F3405" t="s">
        <v>9156</v>
      </c>
      <c r="G3405">
        <f>_xlfn.XLOOKUP(SUBSTITUTE(Table6[[#This Row],[rxn]],"'",""),Table1[rxnid2],Table1[kapp (1/h)],MEDIAN(Table1[kapp (1/h)]))</f>
        <v>24803.684102600713</v>
      </c>
    </row>
    <row r="3406" spans="6:17" hidden="1" x14ac:dyDescent="0.2">
      <c r="F3406" t="s">
        <v>9157</v>
      </c>
      <c r="G3406">
        <f>_xlfn.XLOOKUP(SUBSTITUTE(Table6[[#This Row],[rxn]],"'",""),Table1[rxnid2],Table1[kapp (1/h)],MEDIAN(Table1[kapp (1/h)]))</f>
        <v>24803.684102600713</v>
      </c>
    </row>
    <row r="3407" spans="6:17" hidden="1" x14ac:dyDescent="0.2">
      <c r="F3407" t="s">
        <v>9158</v>
      </c>
      <c r="G3407">
        <f>_xlfn.XLOOKUP(SUBSTITUTE(Table6[[#This Row],[rxn]],"'",""),Table1[rxnid2],Table1[kapp (1/h)],MEDIAN(Table1[kapp (1/h)]))</f>
        <v>24803.684102600713</v>
      </c>
    </row>
    <row r="3408" spans="6:17" hidden="1" x14ac:dyDescent="0.2">
      <c r="F3408" t="s">
        <v>9159</v>
      </c>
      <c r="G3408">
        <f>_xlfn.XLOOKUP(SUBSTITUTE(Table6[[#This Row],[rxn]],"'",""),Table1[rxnid2],Table1[kapp (1/h)],MEDIAN(Table1[kapp (1/h)]))</f>
        <v>24803.684102600713</v>
      </c>
    </row>
    <row r="3409" spans="6:7" hidden="1" x14ac:dyDescent="0.2">
      <c r="F3409" t="s">
        <v>9160</v>
      </c>
      <c r="G3409">
        <f>_xlfn.XLOOKUP(SUBSTITUTE(Table6[[#This Row],[rxn]],"'",""),Table1[rxnid2],Table1[kapp (1/h)],MEDIAN(Table1[kapp (1/h)]))</f>
        <v>24803.684102600713</v>
      </c>
    </row>
    <row r="3410" spans="6:7" hidden="1" x14ac:dyDescent="0.2">
      <c r="F3410" t="s">
        <v>9161</v>
      </c>
      <c r="G3410">
        <f>_xlfn.XLOOKUP(SUBSTITUTE(Table6[[#This Row],[rxn]],"'",""),Table1[rxnid2],Table1[kapp (1/h)],MEDIAN(Table1[kapp (1/h)]))</f>
        <v>24803.684102600713</v>
      </c>
    </row>
    <row r="3411" spans="6:7" hidden="1" x14ac:dyDescent="0.2">
      <c r="F3411" t="s">
        <v>9162</v>
      </c>
      <c r="G3411">
        <f>_xlfn.XLOOKUP(SUBSTITUTE(Table6[[#This Row],[rxn]],"'",""),Table1[rxnid2],Table1[kapp (1/h)],MEDIAN(Table1[kapp (1/h)]))</f>
        <v>24803.684102600713</v>
      </c>
    </row>
    <row r="3412" spans="6:7" hidden="1" x14ac:dyDescent="0.2">
      <c r="F3412" t="s">
        <v>9163</v>
      </c>
      <c r="G3412">
        <f>_xlfn.XLOOKUP(SUBSTITUTE(Table6[[#This Row],[rxn]],"'",""),Table1[rxnid2],Table1[kapp (1/h)],MEDIAN(Table1[kapp (1/h)]))</f>
        <v>24803.684102600713</v>
      </c>
    </row>
    <row r="3413" spans="6:7" hidden="1" x14ac:dyDescent="0.2">
      <c r="F3413" t="s">
        <v>9164</v>
      </c>
      <c r="G3413">
        <f>_xlfn.XLOOKUP(SUBSTITUTE(Table6[[#This Row],[rxn]],"'",""),Table1[rxnid2],Table1[kapp (1/h)],MEDIAN(Table1[kapp (1/h)]))</f>
        <v>24803.684102600713</v>
      </c>
    </row>
    <row r="3414" spans="6:7" hidden="1" x14ac:dyDescent="0.2">
      <c r="F3414" t="s">
        <v>9165</v>
      </c>
      <c r="G3414">
        <f>_xlfn.XLOOKUP(SUBSTITUTE(Table6[[#This Row],[rxn]],"'",""),Table1[rxnid2],Table1[kapp (1/h)],MEDIAN(Table1[kapp (1/h)]))</f>
        <v>24803.684102600713</v>
      </c>
    </row>
    <row r="3415" spans="6:7" hidden="1" x14ac:dyDescent="0.2">
      <c r="F3415" t="s">
        <v>9166</v>
      </c>
      <c r="G3415">
        <f>_xlfn.XLOOKUP(SUBSTITUTE(Table6[[#This Row],[rxn]],"'",""),Table1[rxnid2],Table1[kapp (1/h)],MEDIAN(Table1[kapp (1/h)]))</f>
        <v>24803.684102600713</v>
      </c>
    </row>
    <row r="3416" spans="6:7" hidden="1" x14ac:dyDescent="0.2">
      <c r="F3416" t="s">
        <v>9167</v>
      </c>
      <c r="G3416">
        <f>_xlfn.XLOOKUP(SUBSTITUTE(Table6[[#This Row],[rxn]],"'",""),Table1[rxnid2],Table1[kapp (1/h)],MEDIAN(Table1[kapp (1/h)]))</f>
        <v>24803.684102600713</v>
      </c>
    </row>
    <row r="3417" spans="6:7" hidden="1" x14ac:dyDescent="0.2">
      <c r="F3417" t="s">
        <v>9168</v>
      </c>
      <c r="G3417">
        <f>_xlfn.XLOOKUP(SUBSTITUTE(Table6[[#This Row],[rxn]],"'",""),Table1[rxnid2],Table1[kapp (1/h)],MEDIAN(Table1[kapp (1/h)]))</f>
        <v>24803.684102600713</v>
      </c>
    </row>
    <row r="3418" spans="6:7" hidden="1" x14ac:dyDescent="0.2">
      <c r="F3418" t="s">
        <v>9169</v>
      </c>
      <c r="G3418">
        <f>_xlfn.XLOOKUP(SUBSTITUTE(Table6[[#This Row],[rxn]],"'",""),Table1[rxnid2],Table1[kapp (1/h)],MEDIAN(Table1[kapp (1/h)]))</f>
        <v>24803.684102600713</v>
      </c>
    </row>
    <row r="3419" spans="6:7" hidden="1" x14ac:dyDescent="0.2">
      <c r="F3419" t="s">
        <v>9170</v>
      </c>
      <c r="G3419">
        <f>_xlfn.XLOOKUP(SUBSTITUTE(Table6[[#This Row],[rxn]],"'",""),Table1[rxnid2],Table1[kapp (1/h)],MEDIAN(Table1[kapp (1/h)]))</f>
        <v>24803.684102600713</v>
      </c>
    </row>
    <row r="3420" spans="6:7" hidden="1" x14ac:dyDescent="0.2">
      <c r="F3420" t="s">
        <v>9171</v>
      </c>
      <c r="G3420">
        <f>_xlfn.XLOOKUP(SUBSTITUTE(Table6[[#This Row],[rxn]],"'",""),Table1[rxnid2],Table1[kapp (1/h)],MEDIAN(Table1[kapp (1/h)]))</f>
        <v>24803.684102600713</v>
      </c>
    </row>
    <row r="3421" spans="6:7" hidden="1" x14ac:dyDescent="0.2">
      <c r="F3421" t="s">
        <v>9172</v>
      </c>
      <c r="G3421">
        <f>_xlfn.XLOOKUP(SUBSTITUTE(Table6[[#This Row],[rxn]],"'",""),Table1[rxnid2],Table1[kapp (1/h)],MEDIAN(Table1[kapp (1/h)]))</f>
        <v>24803.684102600713</v>
      </c>
    </row>
    <row r="3422" spans="6:7" hidden="1" x14ac:dyDescent="0.2">
      <c r="F3422" t="s">
        <v>9173</v>
      </c>
      <c r="G3422">
        <f>_xlfn.XLOOKUP(SUBSTITUTE(Table6[[#This Row],[rxn]],"'",""),Table1[rxnid2],Table1[kapp (1/h)],MEDIAN(Table1[kapp (1/h)]))</f>
        <v>24803.684102600713</v>
      </c>
    </row>
    <row r="3423" spans="6:7" hidden="1" x14ac:dyDescent="0.2">
      <c r="F3423" t="s">
        <v>9174</v>
      </c>
      <c r="G3423">
        <f>_xlfn.XLOOKUP(SUBSTITUTE(Table6[[#This Row],[rxn]],"'",""),Table1[rxnid2],Table1[kapp (1/h)],MEDIAN(Table1[kapp (1/h)]))</f>
        <v>24803.684102600713</v>
      </c>
    </row>
    <row r="3424" spans="6:7" hidden="1" x14ac:dyDescent="0.2">
      <c r="F3424" t="s">
        <v>9175</v>
      </c>
      <c r="G3424">
        <f>_xlfn.XLOOKUP(SUBSTITUTE(Table6[[#This Row],[rxn]],"'",""),Table1[rxnid2],Table1[kapp (1/h)],MEDIAN(Table1[kapp (1/h)]))</f>
        <v>24803.684102600713</v>
      </c>
    </row>
    <row r="3425" spans="6:7" hidden="1" x14ac:dyDescent="0.2">
      <c r="F3425" t="s">
        <v>9176</v>
      </c>
      <c r="G3425">
        <f>_xlfn.XLOOKUP(SUBSTITUTE(Table6[[#This Row],[rxn]],"'",""),Table1[rxnid2],Table1[kapp (1/h)],MEDIAN(Table1[kapp (1/h)]))</f>
        <v>24803.684102600713</v>
      </c>
    </row>
    <row r="3426" spans="6:7" hidden="1" x14ac:dyDescent="0.2">
      <c r="F3426" t="s">
        <v>9177</v>
      </c>
      <c r="G3426">
        <f>_xlfn.XLOOKUP(SUBSTITUTE(Table6[[#This Row],[rxn]],"'",""),Table1[rxnid2],Table1[kapp (1/h)],MEDIAN(Table1[kapp (1/h)]))</f>
        <v>24803.684102600713</v>
      </c>
    </row>
    <row r="3427" spans="6:7" hidden="1" x14ac:dyDescent="0.2">
      <c r="F3427" t="s">
        <v>9178</v>
      </c>
      <c r="G3427">
        <f>_xlfn.XLOOKUP(SUBSTITUTE(Table6[[#This Row],[rxn]],"'",""),Table1[rxnid2],Table1[kapp (1/h)],MEDIAN(Table1[kapp (1/h)]))</f>
        <v>24803.684102600713</v>
      </c>
    </row>
    <row r="3428" spans="6:7" hidden="1" x14ac:dyDescent="0.2">
      <c r="F3428" t="s">
        <v>9179</v>
      </c>
      <c r="G3428">
        <f>_xlfn.XLOOKUP(SUBSTITUTE(Table6[[#This Row],[rxn]],"'",""),Table1[rxnid2],Table1[kapp (1/h)],MEDIAN(Table1[kapp (1/h)]))</f>
        <v>24803.684102600713</v>
      </c>
    </row>
    <row r="3429" spans="6:7" hidden="1" x14ac:dyDescent="0.2">
      <c r="F3429" t="s">
        <v>9180</v>
      </c>
      <c r="G3429">
        <f>_xlfn.XLOOKUP(SUBSTITUTE(Table6[[#This Row],[rxn]],"'",""),Table1[rxnid2],Table1[kapp (1/h)],MEDIAN(Table1[kapp (1/h)]))</f>
        <v>24803.684102600713</v>
      </c>
    </row>
    <row r="3430" spans="6:7" hidden="1" x14ac:dyDescent="0.2">
      <c r="F3430" t="s">
        <v>9181</v>
      </c>
      <c r="G3430">
        <f>_xlfn.XLOOKUP(SUBSTITUTE(Table6[[#This Row],[rxn]],"'",""),Table1[rxnid2],Table1[kapp (1/h)],MEDIAN(Table1[kapp (1/h)]))</f>
        <v>24803.684102600713</v>
      </c>
    </row>
    <row r="3431" spans="6:7" hidden="1" x14ac:dyDescent="0.2">
      <c r="F3431" t="s">
        <v>9182</v>
      </c>
      <c r="G3431">
        <f>_xlfn.XLOOKUP(SUBSTITUTE(Table6[[#This Row],[rxn]],"'",""),Table1[rxnid2],Table1[kapp (1/h)],MEDIAN(Table1[kapp (1/h)]))</f>
        <v>24803.684102600713</v>
      </c>
    </row>
    <row r="3432" spans="6:7" hidden="1" x14ac:dyDescent="0.2">
      <c r="F3432" t="s">
        <v>9183</v>
      </c>
      <c r="G3432">
        <f>_xlfn.XLOOKUP(SUBSTITUTE(Table6[[#This Row],[rxn]],"'",""),Table1[rxnid2],Table1[kapp (1/h)],MEDIAN(Table1[kapp (1/h)]))</f>
        <v>24803.684102600713</v>
      </c>
    </row>
    <row r="3433" spans="6:7" hidden="1" x14ac:dyDescent="0.2">
      <c r="F3433" t="s">
        <v>9184</v>
      </c>
      <c r="G3433">
        <f>_xlfn.XLOOKUP(SUBSTITUTE(Table6[[#This Row],[rxn]],"'",""),Table1[rxnid2],Table1[kapp (1/h)],MEDIAN(Table1[kapp (1/h)]))</f>
        <v>24803.684102600713</v>
      </c>
    </row>
    <row r="3434" spans="6:7" hidden="1" x14ac:dyDescent="0.2">
      <c r="F3434" t="s">
        <v>9185</v>
      </c>
      <c r="G3434">
        <f>_xlfn.XLOOKUP(SUBSTITUTE(Table6[[#This Row],[rxn]],"'",""),Table1[rxnid2],Table1[kapp (1/h)],MEDIAN(Table1[kapp (1/h)]))</f>
        <v>24803.684102600713</v>
      </c>
    </row>
    <row r="3435" spans="6:7" hidden="1" x14ac:dyDescent="0.2">
      <c r="F3435" t="s">
        <v>9186</v>
      </c>
      <c r="G3435">
        <f>_xlfn.XLOOKUP(SUBSTITUTE(Table6[[#This Row],[rxn]],"'",""),Table1[rxnid2],Table1[kapp (1/h)],MEDIAN(Table1[kapp (1/h)]))</f>
        <v>24803.684102600713</v>
      </c>
    </row>
    <row r="3436" spans="6:7" hidden="1" x14ac:dyDescent="0.2">
      <c r="F3436" t="s">
        <v>9187</v>
      </c>
      <c r="G3436">
        <f>_xlfn.XLOOKUP(SUBSTITUTE(Table6[[#This Row],[rxn]],"'",""),Table1[rxnid2],Table1[kapp (1/h)],MEDIAN(Table1[kapp (1/h)]))</f>
        <v>24803.684102600713</v>
      </c>
    </row>
    <row r="3437" spans="6:7" hidden="1" x14ac:dyDescent="0.2">
      <c r="F3437" t="s">
        <v>9188</v>
      </c>
      <c r="G3437">
        <f>_xlfn.XLOOKUP(SUBSTITUTE(Table6[[#This Row],[rxn]],"'",""),Table1[rxnid2],Table1[kapp (1/h)],MEDIAN(Table1[kapp (1/h)]))</f>
        <v>24803.684102600713</v>
      </c>
    </row>
    <row r="3438" spans="6:7" hidden="1" x14ac:dyDescent="0.2">
      <c r="F3438" t="s">
        <v>9189</v>
      </c>
      <c r="G3438">
        <f>_xlfn.XLOOKUP(SUBSTITUTE(Table6[[#This Row],[rxn]],"'",""),Table1[rxnid2],Table1[kapp (1/h)],MEDIAN(Table1[kapp (1/h)]))</f>
        <v>24803.684102600713</v>
      </c>
    </row>
    <row r="3439" spans="6:7" hidden="1" x14ac:dyDescent="0.2">
      <c r="F3439" t="s">
        <v>9190</v>
      </c>
      <c r="G3439">
        <f>_xlfn.XLOOKUP(SUBSTITUTE(Table6[[#This Row],[rxn]],"'",""),Table1[rxnid2],Table1[kapp (1/h)],MEDIAN(Table1[kapp (1/h)]))</f>
        <v>24803.684102600713</v>
      </c>
    </row>
    <row r="3440" spans="6:7" hidden="1" x14ac:dyDescent="0.2">
      <c r="F3440" t="s">
        <v>9191</v>
      </c>
      <c r="G3440">
        <f>_xlfn.XLOOKUP(SUBSTITUTE(Table6[[#This Row],[rxn]],"'",""),Table1[rxnid2],Table1[kapp (1/h)],MEDIAN(Table1[kapp (1/h)]))</f>
        <v>24803.684102600713</v>
      </c>
    </row>
    <row r="3441" spans="6:7" hidden="1" x14ac:dyDescent="0.2">
      <c r="F3441" t="s">
        <v>9192</v>
      </c>
      <c r="G3441">
        <f>_xlfn.XLOOKUP(SUBSTITUTE(Table6[[#This Row],[rxn]],"'",""),Table1[rxnid2],Table1[kapp (1/h)],MEDIAN(Table1[kapp (1/h)]))</f>
        <v>24803.684102600713</v>
      </c>
    </row>
    <row r="3442" spans="6:7" hidden="1" x14ac:dyDescent="0.2">
      <c r="F3442" t="s">
        <v>9193</v>
      </c>
      <c r="G3442">
        <f>_xlfn.XLOOKUP(SUBSTITUTE(Table6[[#This Row],[rxn]],"'",""),Table1[rxnid2],Table1[kapp (1/h)],MEDIAN(Table1[kapp (1/h)]))</f>
        <v>24803.684102600713</v>
      </c>
    </row>
    <row r="3443" spans="6:7" hidden="1" x14ac:dyDescent="0.2">
      <c r="F3443" t="s">
        <v>9194</v>
      </c>
      <c r="G3443">
        <f>_xlfn.XLOOKUP(SUBSTITUTE(Table6[[#This Row],[rxn]],"'",""),Table1[rxnid2],Table1[kapp (1/h)],MEDIAN(Table1[kapp (1/h)]))</f>
        <v>24803.684102600713</v>
      </c>
    </row>
    <row r="3444" spans="6:7" hidden="1" x14ac:dyDescent="0.2">
      <c r="F3444" t="s">
        <v>9195</v>
      </c>
      <c r="G3444">
        <f>_xlfn.XLOOKUP(SUBSTITUTE(Table6[[#This Row],[rxn]],"'",""),Table1[rxnid2],Table1[kapp (1/h)],MEDIAN(Table1[kapp (1/h)]))</f>
        <v>24803.684102600713</v>
      </c>
    </row>
    <row r="3445" spans="6:7" hidden="1" x14ac:dyDescent="0.2">
      <c r="F3445" t="s">
        <v>9196</v>
      </c>
      <c r="G3445">
        <f>_xlfn.XLOOKUP(SUBSTITUTE(Table6[[#This Row],[rxn]],"'",""),Table1[rxnid2],Table1[kapp (1/h)],MEDIAN(Table1[kapp (1/h)]))</f>
        <v>24803.684102600713</v>
      </c>
    </row>
    <row r="3446" spans="6:7" hidden="1" x14ac:dyDescent="0.2">
      <c r="F3446" t="s">
        <v>9197</v>
      </c>
      <c r="G3446">
        <f>_xlfn.XLOOKUP(SUBSTITUTE(Table6[[#This Row],[rxn]],"'",""),Table1[rxnid2],Table1[kapp (1/h)],MEDIAN(Table1[kapp (1/h)]))</f>
        <v>24803.684102600713</v>
      </c>
    </row>
    <row r="3447" spans="6:7" hidden="1" x14ac:dyDescent="0.2">
      <c r="F3447" t="s">
        <v>9198</v>
      </c>
      <c r="G3447">
        <f>_xlfn.XLOOKUP(SUBSTITUTE(Table6[[#This Row],[rxn]],"'",""),Table1[rxnid2],Table1[kapp (1/h)],MEDIAN(Table1[kapp (1/h)]))</f>
        <v>24803.684102600713</v>
      </c>
    </row>
    <row r="3448" spans="6:7" hidden="1" x14ac:dyDescent="0.2">
      <c r="F3448" t="s">
        <v>9199</v>
      </c>
      <c r="G3448">
        <f>_xlfn.XLOOKUP(SUBSTITUTE(Table6[[#This Row],[rxn]],"'",""),Table1[rxnid2],Table1[kapp (1/h)],MEDIAN(Table1[kapp (1/h)]))</f>
        <v>24803.684102600713</v>
      </c>
    </row>
    <row r="3449" spans="6:7" hidden="1" x14ac:dyDescent="0.2">
      <c r="F3449" t="s">
        <v>9200</v>
      </c>
      <c r="G3449">
        <f>_xlfn.XLOOKUP(SUBSTITUTE(Table6[[#This Row],[rxn]],"'",""),Table1[rxnid2],Table1[kapp (1/h)],MEDIAN(Table1[kapp (1/h)]))</f>
        <v>24803.684102600713</v>
      </c>
    </row>
    <row r="3450" spans="6:7" hidden="1" x14ac:dyDescent="0.2">
      <c r="F3450" t="s">
        <v>9201</v>
      </c>
      <c r="G3450">
        <f>_xlfn.XLOOKUP(SUBSTITUTE(Table6[[#This Row],[rxn]],"'",""),Table1[rxnid2],Table1[kapp (1/h)],MEDIAN(Table1[kapp (1/h)]))</f>
        <v>24803.684102600713</v>
      </c>
    </row>
    <row r="3451" spans="6:7" hidden="1" x14ac:dyDescent="0.2">
      <c r="F3451" t="s">
        <v>9202</v>
      </c>
      <c r="G3451">
        <f>_xlfn.XLOOKUP(SUBSTITUTE(Table6[[#This Row],[rxn]],"'",""),Table1[rxnid2],Table1[kapp (1/h)],MEDIAN(Table1[kapp (1/h)]))</f>
        <v>24803.684102600713</v>
      </c>
    </row>
    <row r="3452" spans="6:7" hidden="1" x14ac:dyDescent="0.2">
      <c r="F3452" t="s">
        <v>9203</v>
      </c>
      <c r="G3452">
        <f>_xlfn.XLOOKUP(SUBSTITUTE(Table6[[#This Row],[rxn]],"'",""),Table1[rxnid2],Table1[kapp (1/h)],MEDIAN(Table1[kapp (1/h)]))</f>
        <v>24803.684102600713</v>
      </c>
    </row>
    <row r="3453" spans="6:7" hidden="1" x14ac:dyDescent="0.2">
      <c r="F3453" t="s">
        <v>9204</v>
      </c>
      <c r="G3453">
        <f>_xlfn.XLOOKUP(SUBSTITUTE(Table6[[#This Row],[rxn]],"'",""),Table1[rxnid2],Table1[kapp (1/h)],MEDIAN(Table1[kapp (1/h)]))</f>
        <v>24803.684102600713</v>
      </c>
    </row>
    <row r="3454" spans="6:7" hidden="1" x14ac:dyDescent="0.2">
      <c r="F3454" t="s">
        <v>9205</v>
      </c>
      <c r="G3454">
        <f>_xlfn.XLOOKUP(SUBSTITUTE(Table6[[#This Row],[rxn]],"'",""),Table1[rxnid2],Table1[kapp (1/h)],MEDIAN(Table1[kapp (1/h)]))</f>
        <v>24803.684102600713</v>
      </c>
    </row>
    <row r="3455" spans="6:7" hidden="1" x14ac:dyDescent="0.2">
      <c r="F3455" t="s">
        <v>9206</v>
      </c>
      <c r="G3455">
        <f>_xlfn.XLOOKUP(SUBSTITUTE(Table6[[#This Row],[rxn]],"'",""),Table1[rxnid2],Table1[kapp (1/h)],MEDIAN(Table1[kapp (1/h)]))</f>
        <v>24803.684102600713</v>
      </c>
    </row>
    <row r="3456" spans="6:7" hidden="1" x14ac:dyDescent="0.2">
      <c r="F3456" t="s">
        <v>9207</v>
      </c>
      <c r="G3456">
        <f>_xlfn.XLOOKUP(SUBSTITUTE(Table6[[#This Row],[rxn]],"'",""),Table1[rxnid2],Table1[kapp (1/h)],MEDIAN(Table1[kapp (1/h)]))</f>
        <v>24803.684102600713</v>
      </c>
    </row>
    <row r="3457" spans="6:7" hidden="1" x14ac:dyDescent="0.2">
      <c r="F3457" t="s">
        <v>9208</v>
      </c>
      <c r="G3457">
        <f>_xlfn.XLOOKUP(SUBSTITUTE(Table6[[#This Row],[rxn]],"'",""),Table1[rxnid2],Table1[kapp (1/h)],MEDIAN(Table1[kapp (1/h)]))</f>
        <v>24803.684102600713</v>
      </c>
    </row>
    <row r="3458" spans="6:7" hidden="1" x14ac:dyDescent="0.2">
      <c r="F3458" t="s">
        <v>9209</v>
      </c>
      <c r="G3458">
        <f>_xlfn.XLOOKUP(SUBSTITUTE(Table6[[#This Row],[rxn]],"'",""),Table1[rxnid2],Table1[kapp (1/h)],MEDIAN(Table1[kapp (1/h)]))</f>
        <v>24803.684102600713</v>
      </c>
    </row>
    <row r="3459" spans="6:7" hidden="1" x14ac:dyDescent="0.2">
      <c r="F3459" t="s">
        <v>9210</v>
      </c>
      <c r="G3459">
        <f>_xlfn.XLOOKUP(SUBSTITUTE(Table6[[#This Row],[rxn]],"'",""),Table1[rxnid2],Table1[kapp (1/h)],MEDIAN(Table1[kapp (1/h)]))</f>
        <v>24803.684102600713</v>
      </c>
    </row>
    <row r="3460" spans="6:7" hidden="1" x14ac:dyDescent="0.2">
      <c r="F3460" t="s">
        <v>9211</v>
      </c>
      <c r="G3460">
        <f>_xlfn.XLOOKUP(SUBSTITUTE(Table6[[#This Row],[rxn]],"'",""),Table1[rxnid2],Table1[kapp (1/h)],MEDIAN(Table1[kapp (1/h)]))</f>
        <v>24803.684102600713</v>
      </c>
    </row>
    <row r="3461" spans="6:7" hidden="1" x14ac:dyDescent="0.2">
      <c r="F3461" t="s">
        <v>9212</v>
      </c>
      <c r="G3461">
        <f>_xlfn.XLOOKUP(SUBSTITUTE(Table6[[#This Row],[rxn]],"'",""),Table1[rxnid2],Table1[kapp (1/h)],MEDIAN(Table1[kapp (1/h)]))</f>
        <v>24803.684102600713</v>
      </c>
    </row>
    <row r="3462" spans="6:7" hidden="1" x14ac:dyDescent="0.2">
      <c r="F3462" t="s">
        <v>9213</v>
      </c>
      <c r="G3462">
        <f>_xlfn.XLOOKUP(SUBSTITUTE(Table6[[#This Row],[rxn]],"'",""),Table1[rxnid2],Table1[kapp (1/h)],MEDIAN(Table1[kapp (1/h)]))</f>
        <v>24803.684102600713</v>
      </c>
    </row>
    <row r="3463" spans="6:7" hidden="1" x14ac:dyDescent="0.2">
      <c r="F3463" t="s">
        <v>9214</v>
      </c>
      <c r="G3463">
        <f>_xlfn.XLOOKUP(SUBSTITUTE(Table6[[#This Row],[rxn]],"'",""),Table1[rxnid2],Table1[kapp (1/h)],MEDIAN(Table1[kapp (1/h)]))</f>
        <v>24803.684102600713</v>
      </c>
    </row>
    <row r="3464" spans="6:7" hidden="1" x14ac:dyDescent="0.2">
      <c r="F3464" t="s">
        <v>9215</v>
      </c>
      <c r="G3464">
        <f>_xlfn.XLOOKUP(SUBSTITUTE(Table6[[#This Row],[rxn]],"'",""),Table1[rxnid2],Table1[kapp (1/h)],MEDIAN(Table1[kapp (1/h)]))</f>
        <v>24803.684102600713</v>
      </c>
    </row>
    <row r="3465" spans="6:7" hidden="1" x14ac:dyDescent="0.2">
      <c r="F3465" t="s">
        <v>9216</v>
      </c>
      <c r="G3465">
        <f>_xlfn.XLOOKUP(SUBSTITUTE(Table6[[#This Row],[rxn]],"'",""),Table1[rxnid2],Table1[kapp (1/h)],MEDIAN(Table1[kapp (1/h)]))</f>
        <v>24803.684102600713</v>
      </c>
    </row>
    <row r="3466" spans="6:7" hidden="1" x14ac:dyDescent="0.2">
      <c r="F3466" t="s">
        <v>9217</v>
      </c>
      <c r="G3466">
        <f>_xlfn.XLOOKUP(SUBSTITUTE(Table6[[#This Row],[rxn]],"'",""),Table1[rxnid2],Table1[kapp (1/h)],MEDIAN(Table1[kapp (1/h)]))</f>
        <v>24803.684102600713</v>
      </c>
    </row>
    <row r="3467" spans="6:7" hidden="1" x14ac:dyDescent="0.2">
      <c r="F3467" t="s">
        <v>9218</v>
      </c>
      <c r="G3467">
        <f>_xlfn.XLOOKUP(SUBSTITUTE(Table6[[#This Row],[rxn]],"'",""),Table1[rxnid2],Table1[kapp (1/h)],MEDIAN(Table1[kapp (1/h)]))</f>
        <v>24803.684102600713</v>
      </c>
    </row>
    <row r="3468" spans="6:7" hidden="1" x14ac:dyDescent="0.2">
      <c r="F3468" t="s">
        <v>9219</v>
      </c>
      <c r="G3468">
        <f>_xlfn.XLOOKUP(SUBSTITUTE(Table6[[#This Row],[rxn]],"'",""),Table1[rxnid2],Table1[kapp (1/h)],MEDIAN(Table1[kapp (1/h)]))</f>
        <v>24803.684102600713</v>
      </c>
    </row>
    <row r="3469" spans="6:7" hidden="1" x14ac:dyDescent="0.2">
      <c r="F3469" t="s">
        <v>9220</v>
      </c>
      <c r="G3469">
        <f>_xlfn.XLOOKUP(SUBSTITUTE(Table6[[#This Row],[rxn]],"'",""),Table1[rxnid2],Table1[kapp (1/h)],MEDIAN(Table1[kapp (1/h)]))</f>
        <v>24803.684102600713</v>
      </c>
    </row>
    <row r="3470" spans="6:7" hidden="1" x14ac:dyDescent="0.2">
      <c r="F3470" t="s">
        <v>9221</v>
      </c>
      <c r="G3470">
        <f>_xlfn.XLOOKUP(SUBSTITUTE(Table6[[#This Row],[rxn]],"'",""),Table1[rxnid2],Table1[kapp (1/h)],MEDIAN(Table1[kapp (1/h)]))</f>
        <v>24803.684102600713</v>
      </c>
    </row>
    <row r="3471" spans="6:7" hidden="1" x14ac:dyDescent="0.2">
      <c r="F3471" t="s">
        <v>9222</v>
      </c>
      <c r="G3471">
        <f>_xlfn.XLOOKUP(SUBSTITUTE(Table6[[#This Row],[rxn]],"'",""),Table1[rxnid2],Table1[kapp (1/h)],MEDIAN(Table1[kapp (1/h)]))</f>
        <v>24803.684102600713</v>
      </c>
    </row>
    <row r="3472" spans="6:7" hidden="1" x14ac:dyDescent="0.2">
      <c r="F3472" t="s">
        <v>9223</v>
      </c>
      <c r="G3472">
        <f>_xlfn.XLOOKUP(SUBSTITUTE(Table6[[#This Row],[rxn]],"'",""),Table1[rxnid2],Table1[kapp (1/h)],MEDIAN(Table1[kapp (1/h)]))</f>
        <v>24803.684102600713</v>
      </c>
    </row>
    <row r="3473" spans="6:7" hidden="1" x14ac:dyDescent="0.2">
      <c r="F3473" t="s">
        <v>9224</v>
      </c>
      <c r="G3473">
        <f>_xlfn.XLOOKUP(SUBSTITUTE(Table6[[#This Row],[rxn]],"'",""),Table1[rxnid2],Table1[kapp (1/h)],MEDIAN(Table1[kapp (1/h)]))</f>
        <v>24803.684102600713</v>
      </c>
    </row>
    <row r="3474" spans="6:7" hidden="1" x14ac:dyDescent="0.2">
      <c r="F3474" t="s">
        <v>9225</v>
      </c>
      <c r="G3474">
        <f>_xlfn.XLOOKUP(SUBSTITUTE(Table6[[#This Row],[rxn]],"'",""),Table1[rxnid2],Table1[kapp (1/h)],MEDIAN(Table1[kapp (1/h)]))</f>
        <v>24803.684102600713</v>
      </c>
    </row>
    <row r="3475" spans="6:7" hidden="1" x14ac:dyDescent="0.2">
      <c r="F3475" t="s">
        <v>9226</v>
      </c>
      <c r="G3475">
        <f>_xlfn.XLOOKUP(SUBSTITUTE(Table6[[#This Row],[rxn]],"'",""),Table1[rxnid2],Table1[kapp (1/h)],MEDIAN(Table1[kapp (1/h)]))</f>
        <v>24803.684102600713</v>
      </c>
    </row>
    <row r="3476" spans="6:7" hidden="1" x14ac:dyDescent="0.2">
      <c r="F3476" t="s">
        <v>9227</v>
      </c>
      <c r="G3476">
        <f>_xlfn.XLOOKUP(SUBSTITUTE(Table6[[#This Row],[rxn]],"'",""),Table1[rxnid2],Table1[kapp (1/h)],MEDIAN(Table1[kapp (1/h)]))</f>
        <v>24803.684102600713</v>
      </c>
    </row>
    <row r="3477" spans="6:7" hidden="1" x14ac:dyDescent="0.2">
      <c r="F3477" t="s">
        <v>9228</v>
      </c>
      <c r="G3477">
        <f>_xlfn.XLOOKUP(SUBSTITUTE(Table6[[#This Row],[rxn]],"'",""),Table1[rxnid2],Table1[kapp (1/h)],MEDIAN(Table1[kapp (1/h)]))</f>
        <v>24803.684102600713</v>
      </c>
    </row>
    <row r="3478" spans="6:7" hidden="1" x14ac:dyDescent="0.2">
      <c r="F3478" t="s">
        <v>9229</v>
      </c>
      <c r="G3478">
        <f>_xlfn.XLOOKUP(SUBSTITUTE(Table6[[#This Row],[rxn]],"'",""),Table1[rxnid2],Table1[kapp (1/h)],MEDIAN(Table1[kapp (1/h)]))</f>
        <v>24803.684102600713</v>
      </c>
    </row>
    <row r="3479" spans="6:7" hidden="1" x14ac:dyDescent="0.2">
      <c r="F3479" t="s">
        <v>9230</v>
      </c>
      <c r="G3479">
        <f>_xlfn.XLOOKUP(SUBSTITUTE(Table6[[#This Row],[rxn]],"'",""),Table1[rxnid2],Table1[kapp (1/h)],MEDIAN(Table1[kapp (1/h)]))</f>
        <v>24803.684102600713</v>
      </c>
    </row>
    <row r="3480" spans="6:7" hidden="1" x14ac:dyDescent="0.2">
      <c r="F3480" t="s">
        <v>9231</v>
      </c>
      <c r="G3480">
        <f>_xlfn.XLOOKUP(SUBSTITUTE(Table6[[#This Row],[rxn]],"'",""),Table1[rxnid2],Table1[kapp (1/h)],MEDIAN(Table1[kapp (1/h)]))</f>
        <v>24803.684102600713</v>
      </c>
    </row>
    <row r="3481" spans="6:7" hidden="1" x14ac:dyDescent="0.2">
      <c r="F3481" t="s">
        <v>9232</v>
      </c>
      <c r="G3481">
        <f>_xlfn.XLOOKUP(SUBSTITUTE(Table6[[#This Row],[rxn]],"'",""),Table1[rxnid2],Table1[kapp (1/h)],MEDIAN(Table1[kapp (1/h)]))</f>
        <v>24803.684102600713</v>
      </c>
    </row>
    <row r="3482" spans="6:7" hidden="1" x14ac:dyDescent="0.2">
      <c r="F3482" t="s">
        <v>9233</v>
      </c>
      <c r="G3482">
        <f>_xlfn.XLOOKUP(SUBSTITUTE(Table6[[#This Row],[rxn]],"'",""),Table1[rxnid2],Table1[kapp (1/h)],MEDIAN(Table1[kapp (1/h)]))</f>
        <v>24803.684102600713</v>
      </c>
    </row>
    <row r="3483" spans="6:7" hidden="1" x14ac:dyDescent="0.2">
      <c r="F3483" t="s">
        <v>9234</v>
      </c>
      <c r="G3483">
        <f>_xlfn.XLOOKUP(SUBSTITUTE(Table6[[#This Row],[rxn]],"'",""),Table1[rxnid2],Table1[kapp (1/h)],MEDIAN(Table1[kapp (1/h)]))</f>
        <v>24803.684102600713</v>
      </c>
    </row>
    <row r="3484" spans="6:7" hidden="1" x14ac:dyDescent="0.2">
      <c r="F3484" t="s">
        <v>9235</v>
      </c>
      <c r="G3484">
        <f>_xlfn.XLOOKUP(SUBSTITUTE(Table6[[#This Row],[rxn]],"'",""),Table1[rxnid2],Table1[kapp (1/h)],MEDIAN(Table1[kapp (1/h)]))</f>
        <v>24803.684102600713</v>
      </c>
    </row>
    <row r="3485" spans="6:7" hidden="1" x14ac:dyDescent="0.2">
      <c r="F3485" t="s">
        <v>9236</v>
      </c>
      <c r="G3485">
        <f>_xlfn.XLOOKUP(SUBSTITUTE(Table6[[#This Row],[rxn]],"'",""),Table1[rxnid2],Table1[kapp (1/h)],MEDIAN(Table1[kapp (1/h)]))</f>
        <v>24803.684102600713</v>
      </c>
    </row>
    <row r="3486" spans="6:7" hidden="1" x14ac:dyDescent="0.2">
      <c r="F3486" t="s">
        <v>9237</v>
      </c>
      <c r="G3486">
        <f>_xlfn.XLOOKUP(SUBSTITUTE(Table6[[#This Row],[rxn]],"'",""),Table1[rxnid2],Table1[kapp (1/h)],MEDIAN(Table1[kapp (1/h)]))</f>
        <v>24803.684102600713</v>
      </c>
    </row>
    <row r="3487" spans="6:7" hidden="1" x14ac:dyDescent="0.2">
      <c r="F3487" t="s">
        <v>9238</v>
      </c>
      <c r="G3487">
        <f>_xlfn.XLOOKUP(SUBSTITUTE(Table6[[#This Row],[rxn]],"'",""),Table1[rxnid2],Table1[kapp (1/h)],MEDIAN(Table1[kapp (1/h)]))</f>
        <v>24803.684102600713</v>
      </c>
    </row>
    <row r="3488" spans="6:7" hidden="1" x14ac:dyDescent="0.2">
      <c r="F3488" t="s">
        <v>9239</v>
      </c>
      <c r="G3488">
        <f>_xlfn.XLOOKUP(SUBSTITUTE(Table6[[#This Row],[rxn]],"'",""),Table1[rxnid2],Table1[kapp (1/h)],MEDIAN(Table1[kapp (1/h)]))</f>
        <v>24803.684102600713</v>
      </c>
    </row>
    <row r="3489" spans="6:7" hidden="1" x14ac:dyDescent="0.2">
      <c r="F3489" t="s">
        <v>9240</v>
      </c>
      <c r="G3489">
        <f>_xlfn.XLOOKUP(SUBSTITUTE(Table6[[#This Row],[rxn]],"'",""),Table1[rxnid2],Table1[kapp (1/h)],MEDIAN(Table1[kapp (1/h)]))</f>
        <v>24803.684102600713</v>
      </c>
    </row>
    <row r="3490" spans="6:7" hidden="1" x14ac:dyDescent="0.2">
      <c r="F3490" t="s">
        <v>9241</v>
      </c>
      <c r="G3490">
        <f>_xlfn.XLOOKUP(SUBSTITUTE(Table6[[#This Row],[rxn]],"'",""),Table1[rxnid2],Table1[kapp (1/h)],MEDIAN(Table1[kapp (1/h)]))</f>
        <v>24803.684102600713</v>
      </c>
    </row>
    <row r="3491" spans="6:7" hidden="1" x14ac:dyDescent="0.2">
      <c r="F3491" t="s">
        <v>9242</v>
      </c>
      <c r="G3491">
        <f>_xlfn.XLOOKUP(SUBSTITUTE(Table6[[#This Row],[rxn]],"'",""),Table1[rxnid2],Table1[kapp (1/h)],MEDIAN(Table1[kapp (1/h)]))</f>
        <v>24803.684102600713</v>
      </c>
    </row>
    <row r="3492" spans="6:7" hidden="1" x14ac:dyDescent="0.2">
      <c r="F3492" t="s">
        <v>9243</v>
      </c>
      <c r="G3492">
        <f>_xlfn.XLOOKUP(SUBSTITUTE(Table6[[#This Row],[rxn]],"'",""),Table1[rxnid2],Table1[kapp (1/h)],MEDIAN(Table1[kapp (1/h)]))</f>
        <v>24803.684102600713</v>
      </c>
    </row>
    <row r="3493" spans="6:7" hidden="1" x14ac:dyDescent="0.2">
      <c r="F3493" t="s">
        <v>9244</v>
      </c>
      <c r="G3493">
        <f>_xlfn.XLOOKUP(SUBSTITUTE(Table6[[#This Row],[rxn]],"'",""),Table1[rxnid2],Table1[kapp (1/h)],MEDIAN(Table1[kapp (1/h)]))</f>
        <v>24803.684102600713</v>
      </c>
    </row>
    <row r="3494" spans="6:7" hidden="1" x14ac:dyDescent="0.2">
      <c r="F3494" t="s">
        <v>9245</v>
      </c>
      <c r="G3494">
        <f>_xlfn.XLOOKUP(SUBSTITUTE(Table6[[#This Row],[rxn]],"'",""),Table1[rxnid2],Table1[kapp (1/h)],MEDIAN(Table1[kapp (1/h)]))</f>
        <v>24803.684102600713</v>
      </c>
    </row>
    <row r="3495" spans="6:7" hidden="1" x14ac:dyDescent="0.2">
      <c r="F3495" t="s">
        <v>9246</v>
      </c>
      <c r="G3495">
        <f>_xlfn.XLOOKUP(SUBSTITUTE(Table6[[#This Row],[rxn]],"'",""),Table1[rxnid2],Table1[kapp (1/h)],MEDIAN(Table1[kapp (1/h)]))</f>
        <v>24803.684102600713</v>
      </c>
    </row>
    <row r="3496" spans="6:7" hidden="1" x14ac:dyDescent="0.2">
      <c r="F3496" t="s">
        <v>9247</v>
      </c>
      <c r="G3496">
        <f>_xlfn.XLOOKUP(SUBSTITUTE(Table6[[#This Row],[rxn]],"'",""),Table1[rxnid2],Table1[kapp (1/h)],MEDIAN(Table1[kapp (1/h)]))</f>
        <v>24803.684102600713</v>
      </c>
    </row>
    <row r="3497" spans="6:7" hidden="1" x14ac:dyDescent="0.2">
      <c r="F3497" t="s">
        <v>9248</v>
      </c>
      <c r="G3497">
        <f>_xlfn.XLOOKUP(SUBSTITUTE(Table6[[#This Row],[rxn]],"'",""),Table1[rxnid2],Table1[kapp (1/h)],MEDIAN(Table1[kapp (1/h)]))</f>
        <v>24803.684102600713</v>
      </c>
    </row>
    <row r="3498" spans="6:7" hidden="1" x14ac:dyDescent="0.2">
      <c r="F3498" t="s">
        <v>9249</v>
      </c>
      <c r="G3498">
        <f>_xlfn.XLOOKUP(SUBSTITUTE(Table6[[#This Row],[rxn]],"'",""),Table1[rxnid2],Table1[kapp (1/h)],MEDIAN(Table1[kapp (1/h)]))</f>
        <v>24803.684102600713</v>
      </c>
    </row>
    <row r="3499" spans="6:7" hidden="1" x14ac:dyDescent="0.2">
      <c r="F3499" t="s">
        <v>9250</v>
      </c>
      <c r="G3499">
        <f>_xlfn.XLOOKUP(SUBSTITUTE(Table6[[#This Row],[rxn]],"'",""),Table1[rxnid2],Table1[kapp (1/h)],MEDIAN(Table1[kapp (1/h)]))</f>
        <v>24803.684102600713</v>
      </c>
    </row>
    <row r="3500" spans="6:7" hidden="1" x14ac:dyDescent="0.2">
      <c r="F3500" t="s">
        <v>9251</v>
      </c>
      <c r="G3500">
        <f>_xlfn.XLOOKUP(SUBSTITUTE(Table6[[#This Row],[rxn]],"'",""),Table1[rxnid2],Table1[kapp (1/h)],MEDIAN(Table1[kapp (1/h)]))</f>
        <v>24803.684102600713</v>
      </c>
    </row>
    <row r="3501" spans="6:7" hidden="1" x14ac:dyDescent="0.2">
      <c r="F3501" t="s">
        <v>9252</v>
      </c>
      <c r="G3501">
        <f>_xlfn.XLOOKUP(SUBSTITUTE(Table6[[#This Row],[rxn]],"'",""),Table1[rxnid2],Table1[kapp (1/h)],MEDIAN(Table1[kapp (1/h)]))</f>
        <v>24803.684102600713</v>
      </c>
    </row>
    <row r="3502" spans="6:7" hidden="1" x14ac:dyDescent="0.2">
      <c r="F3502" t="s">
        <v>9253</v>
      </c>
      <c r="G3502">
        <f>_xlfn.XLOOKUP(SUBSTITUTE(Table6[[#This Row],[rxn]],"'",""),Table1[rxnid2],Table1[kapp (1/h)],MEDIAN(Table1[kapp (1/h)]))</f>
        <v>24803.684102600713</v>
      </c>
    </row>
    <row r="3503" spans="6:7" hidden="1" x14ac:dyDescent="0.2">
      <c r="F3503" t="s">
        <v>9254</v>
      </c>
      <c r="G3503">
        <f>_xlfn.XLOOKUP(SUBSTITUTE(Table6[[#This Row],[rxn]],"'",""),Table1[rxnid2],Table1[kapp (1/h)],MEDIAN(Table1[kapp (1/h)]))</f>
        <v>24803.684102600713</v>
      </c>
    </row>
    <row r="3504" spans="6:7" hidden="1" x14ac:dyDescent="0.2">
      <c r="F3504" t="s">
        <v>9255</v>
      </c>
      <c r="G3504">
        <f>_xlfn.XLOOKUP(SUBSTITUTE(Table6[[#This Row],[rxn]],"'",""),Table1[rxnid2],Table1[kapp (1/h)],MEDIAN(Table1[kapp (1/h)]))</f>
        <v>24803.684102600713</v>
      </c>
    </row>
    <row r="3505" spans="6:7" hidden="1" x14ac:dyDescent="0.2">
      <c r="F3505" t="s">
        <v>9256</v>
      </c>
      <c r="G3505">
        <f>_xlfn.XLOOKUP(SUBSTITUTE(Table6[[#This Row],[rxn]],"'",""),Table1[rxnid2],Table1[kapp (1/h)],MEDIAN(Table1[kapp (1/h)]))</f>
        <v>24803.684102600713</v>
      </c>
    </row>
    <row r="3506" spans="6:7" hidden="1" x14ac:dyDescent="0.2">
      <c r="F3506" t="s">
        <v>9257</v>
      </c>
      <c r="G3506">
        <f>_xlfn.XLOOKUP(SUBSTITUTE(Table6[[#This Row],[rxn]],"'",""),Table1[rxnid2],Table1[kapp (1/h)],MEDIAN(Table1[kapp (1/h)]))</f>
        <v>24803.684102600713</v>
      </c>
    </row>
    <row r="3507" spans="6:7" hidden="1" x14ac:dyDescent="0.2">
      <c r="F3507" t="s">
        <v>9258</v>
      </c>
      <c r="G3507">
        <f>_xlfn.XLOOKUP(SUBSTITUTE(Table6[[#This Row],[rxn]],"'",""),Table1[rxnid2],Table1[kapp (1/h)],MEDIAN(Table1[kapp (1/h)]))</f>
        <v>24803.684102600713</v>
      </c>
    </row>
    <row r="3508" spans="6:7" hidden="1" x14ac:dyDescent="0.2">
      <c r="F3508" t="s">
        <v>9259</v>
      </c>
      <c r="G3508">
        <f>_xlfn.XLOOKUP(SUBSTITUTE(Table6[[#This Row],[rxn]],"'",""),Table1[rxnid2],Table1[kapp (1/h)],MEDIAN(Table1[kapp (1/h)]))</f>
        <v>24803.684102600713</v>
      </c>
    </row>
    <row r="3509" spans="6:7" hidden="1" x14ac:dyDescent="0.2">
      <c r="F3509" t="s">
        <v>9260</v>
      </c>
      <c r="G3509">
        <f>_xlfn.XLOOKUP(SUBSTITUTE(Table6[[#This Row],[rxn]],"'",""),Table1[rxnid2],Table1[kapp (1/h)],MEDIAN(Table1[kapp (1/h)]))</f>
        <v>24803.684102600713</v>
      </c>
    </row>
    <row r="3510" spans="6:7" hidden="1" x14ac:dyDescent="0.2">
      <c r="F3510" t="s">
        <v>9261</v>
      </c>
      <c r="G3510">
        <f>_xlfn.XLOOKUP(SUBSTITUTE(Table6[[#This Row],[rxn]],"'",""),Table1[rxnid2],Table1[kapp (1/h)],MEDIAN(Table1[kapp (1/h)]))</f>
        <v>24803.684102600713</v>
      </c>
    </row>
    <row r="3511" spans="6:7" hidden="1" x14ac:dyDescent="0.2">
      <c r="F3511" t="s">
        <v>9262</v>
      </c>
      <c r="G3511">
        <f>_xlfn.XLOOKUP(SUBSTITUTE(Table6[[#This Row],[rxn]],"'",""),Table1[rxnid2],Table1[kapp (1/h)],MEDIAN(Table1[kapp (1/h)]))</f>
        <v>24803.684102600713</v>
      </c>
    </row>
    <row r="3512" spans="6:7" hidden="1" x14ac:dyDescent="0.2">
      <c r="F3512" t="s">
        <v>9263</v>
      </c>
      <c r="G3512">
        <f>_xlfn.XLOOKUP(SUBSTITUTE(Table6[[#This Row],[rxn]],"'",""),Table1[rxnid2],Table1[kapp (1/h)],MEDIAN(Table1[kapp (1/h)]))</f>
        <v>24803.684102600713</v>
      </c>
    </row>
    <row r="3513" spans="6:7" hidden="1" x14ac:dyDescent="0.2">
      <c r="F3513" t="s">
        <v>9264</v>
      </c>
      <c r="G3513">
        <f>_xlfn.XLOOKUP(SUBSTITUTE(Table6[[#This Row],[rxn]],"'",""),Table1[rxnid2],Table1[kapp (1/h)],MEDIAN(Table1[kapp (1/h)]))</f>
        <v>24803.684102600713</v>
      </c>
    </row>
    <row r="3514" spans="6:7" hidden="1" x14ac:dyDescent="0.2">
      <c r="F3514" t="s">
        <v>9265</v>
      </c>
      <c r="G3514">
        <f>_xlfn.XLOOKUP(SUBSTITUTE(Table6[[#This Row],[rxn]],"'",""),Table1[rxnid2],Table1[kapp (1/h)],MEDIAN(Table1[kapp (1/h)]))</f>
        <v>24803.684102600713</v>
      </c>
    </row>
    <row r="3515" spans="6:7" hidden="1" x14ac:dyDescent="0.2">
      <c r="F3515" t="s">
        <v>9266</v>
      </c>
      <c r="G3515">
        <f>_xlfn.XLOOKUP(SUBSTITUTE(Table6[[#This Row],[rxn]],"'",""),Table1[rxnid2],Table1[kapp (1/h)],MEDIAN(Table1[kapp (1/h)]))</f>
        <v>24803.684102600713</v>
      </c>
    </row>
    <row r="3516" spans="6:7" hidden="1" x14ac:dyDescent="0.2">
      <c r="F3516" t="s">
        <v>9267</v>
      </c>
      <c r="G3516">
        <f>_xlfn.XLOOKUP(SUBSTITUTE(Table6[[#This Row],[rxn]],"'",""),Table1[rxnid2],Table1[kapp (1/h)],MEDIAN(Table1[kapp (1/h)]))</f>
        <v>24803.684102600713</v>
      </c>
    </row>
    <row r="3517" spans="6:7" hidden="1" x14ac:dyDescent="0.2">
      <c r="F3517" t="s">
        <v>9268</v>
      </c>
      <c r="G3517">
        <f>_xlfn.XLOOKUP(SUBSTITUTE(Table6[[#This Row],[rxn]],"'",""),Table1[rxnid2],Table1[kapp (1/h)],MEDIAN(Table1[kapp (1/h)]))</f>
        <v>24803.684102600713</v>
      </c>
    </row>
    <row r="3518" spans="6:7" hidden="1" x14ac:dyDescent="0.2">
      <c r="F3518" t="s">
        <v>9269</v>
      </c>
      <c r="G3518">
        <f>_xlfn.XLOOKUP(SUBSTITUTE(Table6[[#This Row],[rxn]],"'",""),Table1[rxnid2],Table1[kapp (1/h)],MEDIAN(Table1[kapp (1/h)]))</f>
        <v>24803.684102600713</v>
      </c>
    </row>
    <row r="3519" spans="6:7" hidden="1" x14ac:dyDescent="0.2">
      <c r="F3519" t="s">
        <v>9270</v>
      </c>
      <c r="G3519">
        <f>_xlfn.XLOOKUP(SUBSTITUTE(Table6[[#This Row],[rxn]],"'",""),Table1[rxnid2],Table1[kapp (1/h)],MEDIAN(Table1[kapp (1/h)]))</f>
        <v>24803.684102600713</v>
      </c>
    </row>
    <row r="3520" spans="6:7" hidden="1" x14ac:dyDescent="0.2">
      <c r="F3520" t="s">
        <v>9271</v>
      </c>
      <c r="G3520">
        <f>_xlfn.XLOOKUP(SUBSTITUTE(Table6[[#This Row],[rxn]],"'",""),Table1[rxnid2],Table1[kapp (1/h)],MEDIAN(Table1[kapp (1/h)]))</f>
        <v>24803.684102600713</v>
      </c>
    </row>
    <row r="3521" spans="6:7" hidden="1" x14ac:dyDescent="0.2">
      <c r="F3521" t="s">
        <v>9272</v>
      </c>
      <c r="G3521">
        <f>_xlfn.XLOOKUP(SUBSTITUTE(Table6[[#This Row],[rxn]],"'",""),Table1[rxnid2],Table1[kapp (1/h)],MEDIAN(Table1[kapp (1/h)]))</f>
        <v>24803.684102600713</v>
      </c>
    </row>
    <row r="3522" spans="6:7" hidden="1" x14ac:dyDescent="0.2">
      <c r="F3522" t="s">
        <v>9273</v>
      </c>
      <c r="G3522">
        <f>_xlfn.XLOOKUP(SUBSTITUTE(Table6[[#This Row],[rxn]],"'",""),Table1[rxnid2],Table1[kapp (1/h)],MEDIAN(Table1[kapp (1/h)]))</f>
        <v>24803.684102600713</v>
      </c>
    </row>
    <row r="3523" spans="6:7" hidden="1" x14ac:dyDescent="0.2">
      <c r="F3523" t="s">
        <v>9274</v>
      </c>
      <c r="G3523">
        <f>_xlfn.XLOOKUP(SUBSTITUTE(Table6[[#This Row],[rxn]],"'",""),Table1[rxnid2],Table1[kapp (1/h)],MEDIAN(Table1[kapp (1/h)]))</f>
        <v>24803.684102600713</v>
      </c>
    </row>
    <row r="3524" spans="6:7" hidden="1" x14ac:dyDescent="0.2">
      <c r="F3524" t="s">
        <v>9275</v>
      </c>
      <c r="G3524">
        <f>_xlfn.XLOOKUP(SUBSTITUTE(Table6[[#This Row],[rxn]],"'",""),Table1[rxnid2],Table1[kapp (1/h)],MEDIAN(Table1[kapp (1/h)]))</f>
        <v>24803.684102600713</v>
      </c>
    </row>
    <row r="3525" spans="6:7" hidden="1" x14ac:dyDescent="0.2">
      <c r="F3525" t="s">
        <v>9276</v>
      </c>
      <c r="G3525">
        <f>_xlfn.XLOOKUP(SUBSTITUTE(Table6[[#This Row],[rxn]],"'",""),Table1[rxnid2],Table1[kapp (1/h)],MEDIAN(Table1[kapp (1/h)]))</f>
        <v>24803.684102600713</v>
      </c>
    </row>
    <row r="3526" spans="6:7" hidden="1" x14ac:dyDescent="0.2">
      <c r="F3526" t="s">
        <v>9277</v>
      </c>
      <c r="G3526">
        <f>_xlfn.XLOOKUP(SUBSTITUTE(Table6[[#This Row],[rxn]],"'",""),Table1[rxnid2],Table1[kapp (1/h)],MEDIAN(Table1[kapp (1/h)]))</f>
        <v>24803.684102600713</v>
      </c>
    </row>
    <row r="3527" spans="6:7" hidden="1" x14ac:dyDescent="0.2">
      <c r="F3527" t="s">
        <v>9278</v>
      </c>
      <c r="G3527">
        <f>_xlfn.XLOOKUP(SUBSTITUTE(Table6[[#This Row],[rxn]],"'",""),Table1[rxnid2],Table1[kapp (1/h)],MEDIAN(Table1[kapp (1/h)]))</f>
        <v>24803.684102600713</v>
      </c>
    </row>
    <row r="3528" spans="6:7" hidden="1" x14ac:dyDescent="0.2">
      <c r="F3528" t="s">
        <v>9279</v>
      </c>
      <c r="G3528">
        <f>_xlfn.XLOOKUP(SUBSTITUTE(Table6[[#This Row],[rxn]],"'",""),Table1[rxnid2],Table1[kapp (1/h)],MEDIAN(Table1[kapp (1/h)]))</f>
        <v>24803.684102600713</v>
      </c>
    </row>
    <row r="3529" spans="6:7" hidden="1" x14ac:dyDescent="0.2">
      <c r="F3529" t="s">
        <v>9280</v>
      </c>
      <c r="G3529">
        <f>_xlfn.XLOOKUP(SUBSTITUTE(Table6[[#This Row],[rxn]],"'",""),Table1[rxnid2],Table1[kapp (1/h)],MEDIAN(Table1[kapp (1/h)]))</f>
        <v>24803.684102600713</v>
      </c>
    </row>
    <row r="3530" spans="6:7" hidden="1" x14ac:dyDescent="0.2">
      <c r="F3530" t="s">
        <v>9281</v>
      </c>
      <c r="G3530">
        <f>_xlfn.XLOOKUP(SUBSTITUTE(Table6[[#This Row],[rxn]],"'",""),Table1[rxnid2],Table1[kapp (1/h)],MEDIAN(Table1[kapp (1/h)]))</f>
        <v>24803.684102600713</v>
      </c>
    </row>
    <row r="3531" spans="6:7" hidden="1" x14ac:dyDescent="0.2">
      <c r="F3531" t="s">
        <v>9282</v>
      </c>
      <c r="G3531">
        <f>_xlfn.XLOOKUP(SUBSTITUTE(Table6[[#This Row],[rxn]],"'",""),Table1[rxnid2],Table1[kapp (1/h)],MEDIAN(Table1[kapp (1/h)]))</f>
        <v>24803.684102600713</v>
      </c>
    </row>
    <row r="3532" spans="6:7" hidden="1" x14ac:dyDescent="0.2">
      <c r="F3532" t="s">
        <v>9283</v>
      </c>
      <c r="G3532">
        <f>_xlfn.XLOOKUP(SUBSTITUTE(Table6[[#This Row],[rxn]],"'",""),Table1[rxnid2],Table1[kapp (1/h)],MEDIAN(Table1[kapp (1/h)]))</f>
        <v>24803.684102600713</v>
      </c>
    </row>
    <row r="3533" spans="6:7" hidden="1" x14ac:dyDescent="0.2">
      <c r="F3533" t="s">
        <v>9284</v>
      </c>
      <c r="G3533">
        <f>_xlfn.XLOOKUP(SUBSTITUTE(Table6[[#This Row],[rxn]],"'",""),Table1[rxnid2],Table1[kapp (1/h)],MEDIAN(Table1[kapp (1/h)]))</f>
        <v>24803.684102600713</v>
      </c>
    </row>
    <row r="3534" spans="6:7" hidden="1" x14ac:dyDescent="0.2">
      <c r="F3534" t="s">
        <v>9285</v>
      </c>
      <c r="G3534">
        <f>_xlfn.XLOOKUP(SUBSTITUTE(Table6[[#This Row],[rxn]],"'",""),Table1[rxnid2],Table1[kapp (1/h)],MEDIAN(Table1[kapp (1/h)]))</f>
        <v>24803.684102600713</v>
      </c>
    </row>
    <row r="3535" spans="6:7" hidden="1" x14ac:dyDescent="0.2">
      <c r="F3535" t="s">
        <v>9286</v>
      </c>
      <c r="G3535">
        <f>_xlfn.XLOOKUP(SUBSTITUTE(Table6[[#This Row],[rxn]],"'",""),Table1[rxnid2],Table1[kapp (1/h)],MEDIAN(Table1[kapp (1/h)]))</f>
        <v>24803.684102600713</v>
      </c>
    </row>
    <row r="3536" spans="6:7" hidden="1" x14ac:dyDescent="0.2">
      <c r="F3536" t="s">
        <v>9287</v>
      </c>
      <c r="G3536">
        <f>_xlfn.XLOOKUP(SUBSTITUTE(Table6[[#This Row],[rxn]],"'",""),Table1[rxnid2],Table1[kapp (1/h)],MEDIAN(Table1[kapp (1/h)]))</f>
        <v>24803.684102600713</v>
      </c>
    </row>
    <row r="3537" spans="6:7" hidden="1" x14ac:dyDescent="0.2">
      <c r="F3537" t="s">
        <v>9288</v>
      </c>
      <c r="G3537">
        <f>_xlfn.XLOOKUP(SUBSTITUTE(Table6[[#This Row],[rxn]],"'",""),Table1[rxnid2],Table1[kapp (1/h)],MEDIAN(Table1[kapp (1/h)]))</f>
        <v>24803.684102600713</v>
      </c>
    </row>
    <row r="3538" spans="6:7" hidden="1" x14ac:dyDescent="0.2">
      <c r="F3538" t="s">
        <v>9289</v>
      </c>
      <c r="G3538">
        <f>_xlfn.XLOOKUP(SUBSTITUTE(Table6[[#This Row],[rxn]],"'",""),Table1[rxnid2],Table1[kapp (1/h)],MEDIAN(Table1[kapp (1/h)]))</f>
        <v>24803.684102600713</v>
      </c>
    </row>
    <row r="3539" spans="6:7" hidden="1" x14ac:dyDescent="0.2">
      <c r="F3539" t="s">
        <v>9290</v>
      </c>
      <c r="G3539">
        <f>_xlfn.XLOOKUP(SUBSTITUTE(Table6[[#This Row],[rxn]],"'",""),Table1[rxnid2],Table1[kapp (1/h)],MEDIAN(Table1[kapp (1/h)]))</f>
        <v>24803.684102600713</v>
      </c>
    </row>
    <row r="3540" spans="6:7" hidden="1" x14ac:dyDescent="0.2">
      <c r="F3540" t="s">
        <v>9291</v>
      </c>
      <c r="G3540">
        <f>_xlfn.XLOOKUP(SUBSTITUTE(Table6[[#This Row],[rxn]],"'",""),Table1[rxnid2],Table1[kapp (1/h)],MEDIAN(Table1[kapp (1/h)]))</f>
        <v>24803.684102600713</v>
      </c>
    </row>
    <row r="3541" spans="6:7" hidden="1" x14ac:dyDescent="0.2">
      <c r="F3541" t="s">
        <v>9292</v>
      </c>
      <c r="G3541">
        <f>_xlfn.XLOOKUP(SUBSTITUTE(Table6[[#This Row],[rxn]],"'",""),Table1[rxnid2],Table1[kapp (1/h)],MEDIAN(Table1[kapp (1/h)]))</f>
        <v>24803.684102600713</v>
      </c>
    </row>
    <row r="3542" spans="6:7" hidden="1" x14ac:dyDescent="0.2">
      <c r="F3542" t="s">
        <v>9293</v>
      </c>
      <c r="G3542">
        <f>_xlfn.XLOOKUP(SUBSTITUTE(Table6[[#This Row],[rxn]],"'",""),Table1[rxnid2],Table1[kapp (1/h)],MEDIAN(Table1[kapp (1/h)]))</f>
        <v>24803.684102600713</v>
      </c>
    </row>
    <row r="3543" spans="6:7" hidden="1" x14ac:dyDescent="0.2">
      <c r="F3543" t="s">
        <v>9294</v>
      </c>
      <c r="G3543">
        <f>_xlfn.XLOOKUP(SUBSTITUTE(Table6[[#This Row],[rxn]],"'",""),Table1[rxnid2],Table1[kapp (1/h)],MEDIAN(Table1[kapp (1/h)]))</f>
        <v>24803.684102600713</v>
      </c>
    </row>
    <row r="3544" spans="6:7" hidden="1" x14ac:dyDescent="0.2">
      <c r="F3544" t="s">
        <v>9295</v>
      </c>
      <c r="G3544">
        <f>_xlfn.XLOOKUP(SUBSTITUTE(Table6[[#This Row],[rxn]],"'",""),Table1[rxnid2],Table1[kapp (1/h)],MEDIAN(Table1[kapp (1/h)]))</f>
        <v>24803.684102600713</v>
      </c>
    </row>
    <row r="3545" spans="6:7" hidden="1" x14ac:dyDescent="0.2">
      <c r="F3545" t="s">
        <v>9296</v>
      </c>
      <c r="G3545">
        <f>_xlfn.XLOOKUP(SUBSTITUTE(Table6[[#This Row],[rxn]],"'",""),Table1[rxnid2],Table1[kapp (1/h)],MEDIAN(Table1[kapp (1/h)]))</f>
        <v>24803.684102600713</v>
      </c>
    </row>
    <row r="3546" spans="6:7" hidden="1" x14ac:dyDescent="0.2">
      <c r="F3546" t="s">
        <v>9297</v>
      </c>
      <c r="G3546">
        <f>_xlfn.XLOOKUP(SUBSTITUTE(Table6[[#This Row],[rxn]],"'",""),Table1[rxnid2],Table1[kapp (1/h)],MEDIAN(Table1[kapp (1/h)]))</f>
        <v>24803.684102600713</v>
      </c>
    </row>
    <row r="3547" spans="6:7" hidden="1" x14ac:dyDescent="0.2">
      <c r="F3547" t="s">
        <v>9298</v>
      </c>
      <c r="G3547">
        <f>_xlfn.XLOOKUP(SUBSTITUTE(Table6[[#This Row],[rxn]],"'",""),Table1[rxnid2],Table1[kapp (1/h)],MEDIAN(Table1[kapp (1/h)]))</f>
        <v>24803.684102600713</v>
      </c>
    </row>
    <row r="3548" spans="6:7" hidden="1" x14ac:dyDescent="0.2">
      <c r="F3548" t="s">
        <v>9299</v>
      </c>
      <c r="G3548">
        <f>_xlfn.XLOOKUP(SUBSTITUTE(Table6[[#This Row],[rxn]],"'",""),Table1[rxnid2],Table1[kapp (1/h)],MEDIAN(Table1[kapp (1/h)]))</f>
        <v>24803.684102600713</v>
      </c>
    </row>
    <row r="3549" spans="6:7" hidden="1" x14ac:dyDescent="0.2">
      <c r="F3549" t="s">
        <v>9300</v>
      </c>
      <c r="G3549">
        <f>_xlfn.XLOOKUP(SUBSTITUTE(Table6[[#This Row],[rxn]],"'",""),Table1[rxnid2],Table1[kapp (1/h)],MEDIAN(Table1[kapp (1/h)]))</f>
        <v>24803.684102600713</v>
      </c>
    </row>
    <row r="3550" spans="6:7" hidden="1" x14ac:dyDescent="0.2">
      <c r="F3550" t="s">
        <v>9301</v>
      </c>
      <c r="G3550">
        <f>_xlfn.XLOOKUP(SUBSTITUTE(Table6[[#This Row],[rxn]],"'",""),Table1[rxnid2],Table1[kapp (1/h)],MEDIAN(Table1[kapp (1/h)]))</f>
        <v>24803.684102600713</v>
      </c>
    </row>
    <row r="3551" spans="6:7" hidden="1" x14ac:dyDescent="0.2">
      <c r="F3551" t="s">
        <v>9302</v>
      </c>
      <c r="G3551">
        <f>_xlfn.XLOOKUP(SUBSTITUTE(Table6[[#This Row],[rxn]],"'",""),Table1[rxnid2],Table1[kapp (1/h)],MEDIAN(Table1[kapp (1/h)]))</f>
        <v>24803.684102600713</v>
      </c>
    </row>
    <row r="3552" spans="6:7" hidden="1" x14ac:dyDescent="0.2">
      <c r="F3552" t="s">
        <v>9303</v>
      </c>
      <c r="G3552">
        <f>_xlfn.XLOOKUP(SUBSTITUTE(Table6[[#This Row],[rxn]],"'",""),Table1[rxnid2],Table1[kapp (1/h)],MEDIAN(Table1[kapp (1/h)]))</f>
        <v>24803.684102600713</v>
      </c>
    </row>
    <row r="3553" spans="6:7" hidden="1" x14ac:dyDescent="0.2">
      <c r="F3553" t="s">
        <v>9304</v>
      </c>
      <c r="G3553">
        <f>_xlfn.XLOOKUP(SUBSTITUTE(Table6[[#This Row],[rxn]],"'",""),Table1[rxnid2],Table1[kapp (1/h)],MEDIAN(Table1[kapp (1/h)]))</f>
        <v>24803.684102600713</v>
      </c>
    </row>
    <row r="3554" spans="6:7" hidden="1" x14ac:dyDescent="0.2">
      <c r="F3554" t="s">
        <v>9305</v>
      </c>
      <c r="G3554">
        <f>_xlfn.XLOOKUP(SUBSTITUTE(Table6[[#This Row],[rxn]],"'",""),Table1[rxnid2],Table1[kapp (1/h)],MEDIAN(Table1[kapp (1/h)]))</f>
        <v>24803.684102600713</v>
      </c>
    </row>
    <row r="3555" spans="6:7" hidden="1" x14ac:dyDescent="0.2">
      <c r="F3555" t="s">
        <v>9306</v>
      </c>
      <c r="G3555">
        <f>_xlfn.XLOOKUP(SUBSTITUTE(Table6[[#This Row],[rxn]],"'",""),Table1[rxnid2],Table1[kapp (1/h)],MEDIAN(Table1[kapp (1/h)]))</f>
        <v>24803.684102600713</v>
      </c>
    </row>
    <row r="3556" spans="6:7" hidden="1" x14ac:dyDescent="0.2">
      <c r="F3556" t="s">
        <v>9307</v>
      </c>
      <c r="G3556">
        <f>_xlfn.XLOOKUP(SUBSTITUTE(Table6[[#This Row],[rxn]],"'",""),Table1[rxnid2],Table1[kapp (1/h)],MEDIAN(Table1[kapp (1/h)]))</f>
        <v>24803.684102600713</v>
      </c>
    </row>
    <row r="3557" spans="6:7" hidden="1" x14ac:dyDescent="0.2">
      <c r="F3557" t="s">
        <v>9308</v>
      </c>
      <c r="G3557">
        <f>_xlfn.XLOOKUP(SUBSTITUTE(Table6[[#This Row],[rxn]],"'",""),Table1[rxnid2],Table1[kapp (1/h)],MEDIAN(Table1[kapp (1/h)]))</f>
        <v>24803.684102600713</v>
      </c>
    </row>
    <row r="3558" spans="6:7" hidden="1" x14ac:dyDescent="0.2">
      <c r="F3558" t="s">
        <v>9309</v>
      </c>
      <c r="G3558">
        <f>_xlfn.XLOOKUP(SUBSTITUTE(Table6[[#This Row],[rxn]],"'",""),Table1[rxnid2],Table1[kapp (1/h)],MEDIAN(Table1[kapp (1/h)]))</f>
        <v>24803.684102600713</v>
      </c>
    </row>
    <row r="3559" spans="6:7" hidden="1" x14ac:dyDescent="0.2">
      <c r="F3559" t="s">
        <v>9310</v>
      </c>
      <c r="G3559">
        <f>_xlfn.XLOOKUP(SUBSTITUTE(Table6[[#This Row],[rxn]],"'",""),Table1[rxnid2],Table1[kapp (1/h)],MEDIAN(Table1[kapp (1/h)]))</f>
        <v>24803.684102600713</v>
      </c>
    </row>
    <row r="3560" spans="6:7" hidden="1" x14ac:dyDescent="0.2">
      <c r="F3560" t="s">
        <v>9311</v>
      </c>
      <c r="G3560">
        <f>_xlfn.XLOOKUP(SUBSTITUTE(Table6[[#This Row],[rxn]],"'",""),Table1[rxnid2],Table1[kapp (1/h)],MEDIAN(Table1[kapp (1/h)]))</f>
        <v>24803.684102600713</v>
      </c>
    </row>
    <row r="3561" spans="6:7" hidden="1" x14ac:dyDescent="0.2">
      <c r="F3561" t="s">
        <v>9312</v>
      </c>
      <c r="G3561">
        <f>_xlfn.XLOOKUP(SUBSTITUTE(Table6[[#This Row],[rxn]],"'",""),Table1[rxnid2],Table1[kapp (1/h)],MEDIAN(Table1[kapp (1/h)]))</f>
        <v>24803.684102600713</v>
      </c>
    </row>
    <row r="3562" spans="6:7" hidden="1" x14ac:dyDescent="0.2">
      <c r="F3562" t="s">
        <v>9313</v>
      </c>
      <c r="G3562">
        <f>_xlfn.XLOOKUP(SUBSTITUTE(Table6[[#This Row],[rxn]],"'",""),Table1[rxnid2],Table1[kapp (1/h)],MEDIAN(Table1[kapp (1/h)]))</f>
        <v>24803.684102600713</v>
      </c>
    </row>
    <row r="3563" spans="6:7" hidden="1" x14ac:dyDescent="0.2">
      <c r="F3563" t="s">
        <v>9314</v>
      </c>
      <c r="G3563">
        <f>_xlfn.XLOOKUP(SUBSTITUTE(Table6[[#This Row],[rxn]],"'",""),Table1[rxnid2],Table1[kapp (1/h)],MEDIAN(Table1[kapp (1/h)]))</f>
        <v>24803.684102600713</v>
      </c>
    </row>
    <row r="3564" spans="6:7" hidden="1" x14ac:dyDescent="0.2">
      <c r="F3564" t="s">
        <v>9315</v>
      </c>
      <c r="G3564">
        <f>_xlfn.XLOOKUP(SUBSTITUTE(Table6[[#This Row],[rxn]],"'",""),Table1[rxnid2],Table1[kapp (1/h)],MEDIAN(Table1[kapp (1/h)]))</f>
        <v>24803.684102600713</v>
      </c>
    </row>
    <row r="3565" spans="6:7" hidden="1" x14ac:dyDescent="0.2">
      <c r="F3565" t="s">
        <v>9316</v>
      </c>
      <c r="G3565">
        <f>_xlfn.XLOOKUP(SUBSTITUTE(Table6[[#This Row],[rxn]],"'",""),Table1[rxnid2],Table1[kapp (1/h)],MEDIAN(Table1[kapp (1/h)]))</f>
        <v>24803.684102600713</v>
      </c>
    </row>
    <row r="3566" spans="6:7" hidden="1" x14ac:dyDescent="0.2">
      <c r="F3566" t="s">
        <v>9317</v>
      </c>
      <c r="G3566">
        <f>_xlfn.XLOOKUP(SUBSTITUTE(Table6[[#This Row],[rxn]],"'",""),Table1[rxnid2],Table1[kapp (1/h)],MEDIAN(Table1[kapp (1/h)]))</f>
        <v>24803.684102600713</v>
      </c>
    </row>
    <row r="3567" spans="6:7" hidden="1" x14ac:dyDescent="0.2">
      <c r="F3567" t="s">
        <v>9318</v>
      </c>
      <c r="G3567">
        <f>_xlfn.XLOOKUP(SUBSTITUTE(Table6[[#This Row],[rxn]],"'",""),Table1[rxnid2],Table1[kapp (1/h)],MEDIAN(Table1[kapp (1/h)]))</f>
        <v>24803.684102600713</v>
      </c>
    </row>
    <row r="3568" spans="6:7" hidden="1" x14ac:dyDescent="0.2">
      <c r="F3568" t="s">
        <v>9319</v>
      </c>
      <c r="G3568">
        <f>_xlfn.XLOOKUP(SUBSTITUTE(Table6[[#This Row],[rxn]],"'",""),Table1[rxnid2],Table1[kapp (1/h)],MEDIAN(Table1[kapp (1/h)]))</f>
        <v>24803.684102600713</v>
      </c>
    </row>
    <row r="3569" spans="6:7" hidden="1" x14ac:dyDescent="0.2">
      <c r="F3569" t="s">
        <v>9320</v>
      </c>
      <c r="G3569">
        <f>_xlfn.XLOOKUP(SUBSTITUTE(Table6[[#This Row],[rxn]],"'",""),Table1[rxnid2],Table1[kapp (1/h)],MEDIAN(Table1[kapp (1/h)]))</f>
        <v>24803.684102600713</v>
      </c>
    </row>
    <row r="3570" spans="6:7" hidden="1" x14ac:dyDescent="0.2">
      <c r="F3570" t="s">
        <v>9321</v>
      </c>
      <c r="G3570">
        <f>_xlfn.XLOOKUP(SUBSTITUTE(Table6[[#This Row],[rxn]],"'",""),Table1[rxnid2],Table1[kapp (1/h)],MEDIAN(Table1[kapp (1/h)]))</f>
        <v>24803.684102600713</v>
      </c>
    </row>
    <row r="3571" spans="6:7" hidden="1" x14ac:dyDescent="0.2">
      <c r="F3571" t="s">
        <v>9322</v>
      </c>
      <c r="G3571">
        <f>_xlfn.XLOOKUP(SUBSTITUTE(Table6[[#This Row],[rxn]],"'",""),Table1[rxnid2],Table1[kapp (1/h)],MEDIAN(Table1[kapp (1/h)]))</f>
        <v>24803.684102600713</v>
      </c>
    </row>
    <row r="3572" spans="6:7" hidden="1" x14ac:dyDescent="0.2">
      <c r="F3572" t="s">
        <v>9323</v>
      </c>
      <c r="G3572">
        <f>_xlfn.XLOOKUP(SUBSTITUTE(Table6[[#This Row],[rxn]],"'",""),Table1[rxnid2],Table1[kapp (1/h)],MEDIAN(Table1[kapp (1/h)]))</f>
        <v>24803.684102600713</v>
      </c>
    </row>
    <row r="3573" spans="6:7" hidden="1" x14ac:dyDescent="0.2">
      <c r="F3573" t="s">
        <v>9324</v>
      </c>
      <c r="G3573">
        <f>_xlfn.XLOOKUP(SUBSTITUTE(Table6[[#This Row],[rxn]],"'",""),Table1[rxnid2],Table1[kapp (1/h)],MEDIAN(Table1[kapp (1/h)]))</f>
        <v>24803.684102600713</v>
      </c>
    </row>
    <row r="3574" spans="6:7" hidden="1" x14ac:dyDescent="0.2">
      <c r="F3574" t="s">
        <v>9325</v>
      </c>
      <c r="G3574">
        <f>_xlfn.XLOOKUP(SUBSTITUTE(Table6[[#This Row],[rxn]],"'",""),Table1[rxnid2],Table1[kapp (1/h)],MEDIAN(Table1[kapp (1/h)]))</f>
        <v>24803.684102600713</v>
      </c>
    </row>
    <row r="3575" spans="6:7" hidden="1" x14ac:dyDescent="0.2">
      <c r="F3575" t="s">
        <v>9326</v>
      </c>
      <c r="G3575">
        <f>_xlfn.XLOOKUP(SUBSTITUTE(Table6[[#This Row],[rxn]],"'",""),Table1[rxnid2],Table1[kapp (1/h)],MEDIAN(Table1[kapp (1/h)]))</f>
        <v>24803.684102600713</v>
      </c>
    </row>
    <row r="3576" spans="6:7" hidden="1" x14ac:dyDescent="0.2">
      <c r="F3576" t="s">
        <v>9327</v>
      </c>
      <c r="G3576">
        <f>_xlfn.XLOOKUP(SUBSTITUTE(Table6[[#This Row],[rxn]],"'",""),Table1[rxnid2],Table1[kapp (1/h)],MEDIAN(Table1[kapp (1/h)]))</f>
        <v>24803.684102600713</v>
      </c>
    </row>
    <row r="3577" spans="6:7" hidden="1" x14ac:dyDescent="0.2">
      <c r="F3577" t="s">
        <v>9328</v>
      </c>
      <c r="G3577">
        <f>_xlfn.XLOOKUP(SUBSTITUTE(Table6[[#This Row],[rxn]],"'",""),Table1[rxnid2],Table1[kapp (1/h)],MEDIAN(Table1[kapp (1/h)]))</f>
        <v>24803.684102600713</v>
      </c>
    </row>
    <row r="3578" spans="6:7" hidden="1" x14ac:dyDescent="0.2">
      <c r="F3578" t="s">
        <v>9329</v>
      </c>
      <c r="G3578">
        <f>_xlfn.XLOOKUP(SUBSTITUTE(Table6[[#This Row],[rxn]],"'",""),Table1[rxnid2],Table1[kapp (1/h)],MEDIAN(Table1[kapp (1/h)]))</f>
        <v>24803.684102600713</v>
      </c>
    </row>
    <row r="3579" spans="6:7" hidden="1" x14ac:dyDescent="0.2">
      <c r="F3579" t="s">
        <v>9330</v>
      </c>
      <c r="G3579">
        <f>_xlfn.XLOOKUP(SUBSTITUTE(Table6[[#This Row],[rxn]],"'",""),Table1[rxnid2],Table1[kapp (1/h)],MEDIAN(Table1[kapp (1/h)]))</f>
        <v>24803.684102600713</v>
      </c>
    </row>
    <row r="3580" spans="6:7" hidden="1" x14ac:dyDescent="0.2">
      <c r="F3580" t="s">
        <v>9331</v>
      </c>
      <c r="G3580">
        <f>_xlfn.XLOOKUP(SUBSTITUTE(Table6[[#This Row],[rxn]],"'",""),Table1[rxnid2],Table1[kapp (1/h)],MEDIAN(Table1[kapp (1/h)]))</f>
        <v>24803.684102600713</v>
      </c>
    </row>
    <row r="3581" spans="6:7" hidden="1" x14ac:dyDescent="0.2">
      <c r="F3581" t="s">
        <v>9332</v>
      </c>
      <c r="G3581">
        <f>_xlfn.XLOOKUP(SUBSTITUTE(Table6[[#This Row],[rxn]],"'",""),Table1[rxnid2],Table1[kapp (1/h)],MEDIAN(Table1[kapp (1/h)]))</f>
        <v>24803.684102600713</v>
      </c>
    </row>
    <row r="3582" spans="6:7" hidden="1" x14ac:dyDescent="0.2">
      <c r="F3582" t="s">
        <v>9333</v>
      </c>
      <c r="G3582">
        <f>_xlfn.XLOOKUP(SUBSTITUTE(Table6[[#This Row],[rxn]],"'",""),Table1[rxnid2],Table1[kapp (1/h)],MEDIAN(Table1[kapp (1/h)]))</f>
        <v>24803.684102600713</v>
      </c>
    </row>
    <row r="3583" spans="6:7" hidden="1" x14ac:dyDescent="0.2">
      <c r="F3583" t="s">
        <v>9334</v>
      </c>
      <c r="G3583">
        <f>_xlfn.XLOOKUP(SUBSTITUTE(Table6[[#This Row],[rxn]],"'",""),Table1[rxnid2],Table1[kapp (1/h)],MEDIAN(Table1[kapp (1/h)]))</f>
        <v>24803.684102600713</v>
      </c>
    </row>
    <row r="3584" spans="6:7" hidden="1" x14ac:dyDescent="0.2">
      <c r="F3584" t="s">
        <v>9335</v>
      </c>
      <c r="G3584">
        <f>_xlfn.XLOOKUP(SUBSTITUTE(Table6[[#This Row],[rxn]],"'",""),Table1[rxnid2],Table1[kapp (1/h)],MEDIAN(Table1[kapp (1/h)]))</f>
        <v>24803.684102600713</v>
      </c>
    </row>
    <row r="3585" spans="6:7" hidden="1" x14ac:dyDescent="0.2">
      <c r="F3585" t="s">
        <v>9336</v>
      </c>
      <c r="G3585">
        <f>_xlfn.XLOOKUP(SUBSTITUTE(Table6[[#This Row],[rxn]],"'",""),Table1[rxnid2],Table1[kapp (1/h)],MEDIAN(Table1[kapp (1/h)]))</f>
        <v>24803.684102600713</v>
      </c>
    </row>
    <row r="3586" spans="6:7" hidden="1" x14ac:dyDescent="0.2">
      <c r="F3586" t="s">
        <v>9337</v>
      </c>
      <c r="G3586">
        <f>_xlfn.XLOOKUP(SUBSTITUTE(Table6[[#This Row],[rxn]],"'",""),Table1[rxnid2],Table1[kapp (1/h)],MEDIAN(Table1[kapp (1/h)]))</f>
        <v>24803.684102600713</v>
      </c>
    </row>
    <row r="3587" spans="6:7" hidden="1" x14ac:dyDescent="0.2">
      <c r="F3587" t="s">
        <v>9338</v>
      </c>
      <c r="G3587">
        <f>_xlfn.XLOOKUP(SUBSTITUTE(Table6[[#This Row],[rxn]],"'",""),Table1[rxnid2],Table1[kapp (1/h)],MEDIAN(Table1[kapp (1/h)]))</f>
        <v>24803.684102600713</v>
      </c>
    </row>
    <row r="3588" spans="6:7" hidden="1" x14ac:dyDescent="0.2">
      <c r="F3588" t="s">
        <v>9339</v>
      </c>
      <c r="G3588">
        <f>_xlfn.XLOOKUP(SUBSTITUTE(Table6[[#This Row],[rxn]],"'",""),Table1[rxnid2],Table1[kapp (1/h)],MEDIAN(Table1[kapp (1/h)]))</f>
        <v>24803.684102600713</v>
      </c>
    </row>
    <row r="3589" spans="6:7" hidden="1" x14ac:dyDescent="0.2">
      <c r="F3589" t="s">
        <v>9340</v>
      </c>
      <c r="G3589">
        <f>_xlfn.XLOOKUP(SUBSTITUTE(Table6[[#This Row],[rxn]],"'",""),Table1[rxnid2],Table1[kapp (1/h)],MEDIAN(Table1[kapp (1/h)]))</f>
        <v>24803.684102600713</v>
      </c>
    </row>
    <row r="3590" spans="6:7" hidden="1" x14ac:dyDescent="0.2">
      <c r="F3590" t="s">
        <v>9341</v>
      </c>
      <c r="G3590">
        <f>_xlfn.XLOOKUP(SUBSTITUTE(Table6[[#This Row],[rxn]],"'",""),Table1[rxnid2],Table1[kapp (1/h)],MEDIAN(Table1[kapp (1/h)]))</f>
        <v>24803.684102600713</v>
      </c>
    </row>
    <row r="3591" spans="6:7" hidden="1" x14ac:dyDescent="0.2">
      <c r="F3591" t="s">
        <v>9342</v>
      </c>
      <c r="G3591">
        <f>_xlfn.XLOOKUP(SUBSTITUTE(Table6[[#This Row],[rxn]],"'",""),Table1[rxnid2],Table1[kapp (1/h)],MEDIAN(Table1[kapp (1/h)]))</f>
        <v>24803.684102600713</v>
      </c>
    </row>
    <row r="3592" spans="6:7" hidden="1" x14ac:dyDescent="0.2">
      <c r="F3592" t="s">
        <v>9343</v>
      </c>
      <c r="G3592">
        <f>_xlfn.XLOOKUP(SUBSTITUTE(Table6[[#This Row],[rxn]],"'",""),Table1[rxnid2],Table1[kapp (1/h)],MEDIAN(Table1[kapp (1/h)]))</f>
        <v>24803.684102600713</v>
      </c>
    </row>
    <row r="3593" spans="6:7" hidden="1" x14ac:dyDescent="0.2">
      <c r="F3593" t="s">
        <v>9344</v>
      </c>
      <c r="G3593">
        <f>_xlfn.XLOOKUP(SUBSTITUTE(Table6[[#This Row],[rxn]],"'",""),Table1[rxnid2],Table1[kapp (1/h)],MEDIAN(Table1[kapp (1/h)]))</f>
        <v>24803.684102600713</v>
      </c>
    </row>
    <row r="3594" spans="6:7" hidden="1" x14ac:dyDescent="0.2">
      <c r="F3594" t="s">
        <v>9345</v>
      </c>
      <c r="G3594">
        <f>_xlfn.XLOOKUP(SUBSTITUTE(Table6[[#This Row],[rxn]],"'",""),Table1[rxnid2],Table1[kapp (1/h)],MEDIAN(Table1[kapp (1/h)]))</f>
        <v>24803.684102600713</v>
      </c>
    </row>
    <row r="3595" spans="6:7" hidden="1" x14ac:dyDescent="0.2">
      <c r="F3595" t="s">
        <v>9346</v>
      </c>
      <c r="G3595">
        <f>_xlfn.XLOOKUP(SUBSTITUTE(Table6[[#This Row],[rxn]],"'",""),Table1[rxnid2],Table1[kapp (1/h)],MEDIAN(Table1[kapp (1/h)]))</f>
        <v>24803.684102600713</v>
      </c>
    </row>
    <row r="3596" spans="6:7" hidden="1" x14ac:dyDescent="0.2">
      <c r="F3596" t="s">
        <v>9347</v>
      </c>
      <c r="G3596">
        <f>_xlfn.XLOOKUP(SUBSTITUTE(Table6[[#This Row],[rxn]],"'",""),Table1[rxnid2],Table1[kapp (1/h)],MEDIAN(Table1[kapp (1/h)]))</f>
        <v>24803.684102600713</v>
      </c>
    </row>
    <row r="3597" spans="6:7" hidden="1" x14ac:dyDescent="0.2">
      <c r="F3597" t="s">
        <v>9348</v>
      </c>
      <c r="G3597">
        <f>_xlfn.XLOOKUP(SUBSTITUTE(Table6[[#This Row],[rxn]],"'",""),Table1[rxnid2],Table1[kapp (1/h)],MEDIAN(Table1[kapp (1/h)]))</f>
        <v>24803.684102600713</v>
      </c>
    </row>
    <row r="3598" spans="6:7" hidden="1" x14ac:dyDescent="0.2">
      <c r="F3598" t="s">
        <v>9349</v>
      </c>
      <c r="G3598">
        <f>_xlfn.XLOOKUP(SUBSTITUTE(Table6[[#This Row],[rxn]],"'",""),Table1[rxnid2],Table1[kapp (1/h)],MEDIAN(Table1[kapp (1/h)]))</f>
        <v>24803.684102600713</v>
      </c>
    </row>
    <row r="3599" spans="6:7" hidden="1" x14ac:dyDescent="0.2">
      <c r="F3599" t="s">
        <v>9350</v>
      </c>
      <c r="G3599">
        <f>_xlfn.XLOOKUP(SUBSTITUTE(Table6[[#This Row],[rxn]],"'",""),Table1[rxnid2],Table1[kapp (1/h)],MEDIAN(Table1[kapp (1/h)]))</f>
        <v>24803.684102600713</v>
      </c>
    </row>
    <row r="3600" spans="6:7" hidden="1" x14ac:dyDescent="0.2">
      <c r="F3600" t="s">
        <v>9351</v>
      </c>
      <c r="G3600">
        <f>_xlfn.XLOOKUP(SUBSTITUTE(Table6[[#This Row],[rxn]],"'",""),Table1[rxnid2],Table1[kapp (1/h)],MEDIAN(Table1[kapp (1/h)]))</f>
        <v>24803.684102600713</v>
      </c>
    </row>
    <row r="3601" spans="6:7" hidden="1" x14ac:dyDescent="0.2">
      <c r="F3601" t="s">
        <v>9352</v>
      </c>
      <c r="G3601">
        <f>_xlfn.XLOOKUP(SUBSTITUTE(Table6[[#This Row],[rxn]],"'",""),Table1[rxnid2],Table1[kapp (1/h)],MEDIAN(Table1[kapp (1/h)]))</f>
        <v>24803.684102600713</v>
      </c>
    </row>
    <row r="3602" spans="6:7" hidden="1" x14ac:dyDescent="0.2">
      <c r="F3602" t="s">
        <v>9353</v>
      </c>
      <c r="G3602">
        <f>_xlfn.XLOOKUP(SUBSTITUTE(Table6[[#This Row],[rxn]],"'",""),Table1[rxnid2],Table1[kapp (1/h)],MEDIAN(Table1[kapp (1/h)]))</f>
        <v>24803.684102600713</v>
      </c>
    </row>
    <row r="3603" spans="6:7" hidden="1" x14ac:dyDescent="0.2">
      <c r="F3603" t="s">
        <v>9354</v>
      </c>
      <c r="G3603">
        <f>_xlfn.XLOOKUP(SUBSTITUTE(Table6[[#This Row],[rxn]],"'",""),Table1[rxnid2],Table1[kapp (1/h)],MEDIAN(Table1[kapp (1/h)]))</f>
        <v>24803.684102600713</v>
      </c>
    </row>
    <row r="3604" spans="6:7" hidden="1" x14ac:dyDescent="0.2">
      <c r="F3604" t="s">
        <v>9355</v>
      </c>
      <c r="G3604">
        <f>_xlfn.XLOOKUP(SUBSTITUTE(Table6[[#This Row],[rxn]],"'",""),Table1[rxnid2],Table1[kapp (1/h)],MEDIAN(Table1[kapp (1/h)]))</f>
        <v>24803.684102600713</v>
      </c>
    </row>
    <row r="3605" spans="6:7" hidden="1" x14ac:dyDescent="0.2">
      <c r="F3605" t="s">
        <v>9356</v>
      </c>
      <c r="G3605">
        <f>_xlfn.XLOOKUP(SUBSTITUTE(Table6[[#This Row],[rxn]],"'",""),Table1[rxnid2],Table1[kapp (1/h)],MEDIAN(Table1[kapp (1/h)]))</f>
        <v>24803.684102600713</v>
      </c>
    </row>
    <row r="3606" spans="6:7" hidden="1" x14ac:dyDescent="0.2">
      <c r="F3606" t="s">
        <v>9357</v>
      </c>
      <c r="G3606">
        <f>_xlfn.XLOOKUP(SUBSTITUTE(Table6[[#This Row],[rxn]],"'",""),Table1[rxnid2],Table1[kapp (1/h)],MEDIAN(Table1[kapp (1/h)]))</f>
        <v>24803.684102600713</v>
      </c>
    </row>
    <row r="3607" spans="6:7" hidden="1" x14ac:dyDescent="0.2">
      <c r="F3607" t="s">
        <v>9358</v>
      </c>
      <c r="G3607">
        <f>_xlfn.XLOOKUP(SUBSTITUTE(Table6[[#This Row],[rxn]],"'",""),Table1[rxnid2],Table1[kapp (1/h)],MEDIAN(Table1[kapp (1/h)]))</f>
        <v>24803.684102600713</v>
      </c>
    </row>
    <row r="3608" spans="6:7" hidden="1" x14ac:dyDescent="0.2">
      <c r="F3608" t="s">
        <v>9359</v>
      </c>
      <c r="G3608">
        <f>_xlfn.XLOOKUP(SUBSTITUTE(Table6[[#This Row],[rxn]],"'",""),Table1[rxnid2],Table1[kapp (1/h)],MEDIAN(Table1[kapp (1/h)]))</f>
        <v>24803.684102600713</v>
      </c>
    </row>
    <row r="3609" spans="6:7" hidden="1" x14ac:dyDescent="0.2">
      <c r="F3609" t="s">
        <v>9360</v>
      </c>
      <c r="G3609">
        <f>_xlfn.XLOOKUP(SUBSTITUTE(Table6[[#This Row],[rxn]],"'",""),Table1[rxnid2],Table1[kapp (1/h)],MEDIAN(Table1[kapp (1/h)]))</f>
        <v>24803.684102600713</v>
      </c>
    </row>
    <row r="3610" spans="6:7" hidden="1" x14ac:dyDescent="0.2">
      <c r="F3610" t="s">
        <v>9361</v>
      </c>
      <c r="G3610">
        <f>_xlfn.XLOOKUP(SUBSTITUTE(Table6[[#This Row],[rxn]],"'",""),Table1[rxnid2],Table1[kapp (1/h)],MEDIAN(Table1[kapp (1/h)]))</f>
        <v>24803.684102600713</v>
      </c>
    </row>
    <row r="3611" spans="6:7" hidden="1" x14ac:dyDescent="0.2">
      <c r="F3611" t="s">
        <v>9362</v>
      </c>
      <c r="G3611">
        <f>_xlfn.XLOOKUP(SUBSTITUTE(Table6[[#This Row],[rxn]],"'",""),Table1[rxnid2],Table1[kapp (1/h)],MEDIAN(Table1[kapp (1/h)]))</f>
        <v>24803.684102600713</v>
      </c>
    </row>
    <row r="3612" spans="6:7" hidden="1" x14ac:dyDescent="0.2">
      <c r="F3612" t="s">
        <v>9363</v>
      </c>
      <c r="G3612">
        <f>_xlfn.XLOOKUP(SUBSTITUTE(Table6[[#This Row],[rxn]],"'",""),Table1[rxnid2],Table1[kapp (1/h)],MEDIAN(Table1[kapp (1/h)]))</f>
        <v>24803.684102600713</v>
      </c>
    </row>
    <row r="3613" spans="6:7" hidden="1" x14ac:dyDescent="0.2">
      <c r="F3613" t="s">
        <v>9364</v>
      </c>
      <c r="G3613">
        <f>_xlfn.XLOOKUP(SUBSTITUTE(Table6[[#This Row],[rxn]],"'",""),Table1[rxnid2],Table1[kapp (1/h)],MEDIAN(Table1[kapp (1/h)]))</f>
        <v>24803.684102600713</v>
      </c>
    </row>
    <row r="3614" spans="6:7" hidden="1" x14ac:dyDescent="0.2">
      <c r="F3614" t="s">
        <v>9365</v>
      </c>
      <c r="G3614">
        <f>_xlfn.XLOOKUP(SUBSTITUTE(Table6[[#This Row],[rxn]],"'",""),Table1[rxnid2],Table1[kapp (1/h)],MEDIAN(Table1[kapp (1/h)]))</f>
        <v>24803.684102600713</v>
      </c>
    </row>
    <row r="3615" spans="6:7" hidden="1" x14ac:dyDescent="0.2">
      <c r="F3615" t="s">
        <v>9366</v>
      </c>
      <c r="G3615">
        <f>_xlfn.XLOOKUP(SUBSTITUTE(Table6[[#This Row],[rxn]],"'",""),Table1[rxnid2],Table1[kapp (1/h)],MEDIAN(Table1[kapp (1/h)]))</f>
        <v>24803.684102600713</v>
      </c>
    </row>
    <row r="3616" spans="6:7" hidden="1" x14ac:dyDescent="0.2">
      <c r="F3616" t="s">
        <v>9367</v>
      </c>
      <c r="G3616">
        <f>_xlfn.XLOOKUP(SUBSTITUTE(Table6[[#This Row],[rxn]],"'",""),Table1[rxnid2],Table1[kapp (1/h)],MEDIAN(Table1[kapp (1/h)]))</f>
        <v>24803.684102600713</v>
      </c>
    </row>
    <row r="3617" spans="6:7" hidden="1" x14ac:dyDescent="0.2">
      <c r="F3617" t="s">
        <v>9368</v>
      </c>
      <c r="G3617">
        <f>_xlfn.XLOOKUP(SUBSTITUTE(Table6[[#This Row],[rxn]],"'",""),Table1[rxnid2],Table1[kapp (1/h)],MEDIAN(Table1[kapp (1/h)]))</f>
        <v>24803.684102600713</v>
      </c>
    </row>
    <row r="3618" spans="6:7" hidden="1" x14ac:dyDescent="0.2">
      <c r="F3618" t="s">
        <v>9369</v>
      </c>
      <c r="G3618">
        <f>_xlfn.XLOOKUP(SUBSTITUTE(Table6[[#This Row],[rxn]],"'",""),Table1[rxnid2],Table1[kapp (1/h)],MEDIAN(Table1[kapp (1/h)]))</f>
        <v>24803.684102600713</v>
      </c>
    </row>
    <row r="3619" spans="6:7" hidden="1" x14ac:dyDescent="0.2">
      <c r="F3619" t="s">
        <v>9370</v>
      </c>
      <c r="G3619">
        <f>_xlfn.XLOOKUP(SUBSTITUTE(Table6[[#This Row],[rxn]],"'",""),Table1[rxnid2],Table1[kapp (1/h)],MEDIAN(Table1[kapp (1/h)]))</f>
        <v>24803.684102600713</v>
      </c>
    </row>
    <row r="3620" spans="6:7" hidden="1" x14ac:dyDescent="0.2">
      <c r="F3620" t="s">
        <v>9371</v>
      </c>
      <c r="G3620">
        <f>_xlfn.XLOOKUP(SUBSTITUTE(Table6[[#This Row],[rxn]],"'",""),Table1[rxnid2],Table1[kapp (1/h)],MEDIAN(Table1[kapp (1/h)]))</f>
        <v>24803.684102600713</v>
      </c>
    </row>
    <row r="3621" spans="6:7" hidden="1" x14ac:dyDescent="0.2">
      <c r="F3621" t="s">
        <v>9372</v>
      </c>
      <c r="G3621">
        <f>_xlfn.XLOOKUP(SUBSTITUTE(Table6[[#This Row],[rxn]],"'",""),Table1[rxnid2],Table1[kapp (1/h)],MEDIAN(Table1[kapp (1/h)]))</f>
        <v>24803.684102600713</v>
      </c>
    </row>
    <row r="3622" spans="6:7" hidden="1" x14ac:dyDescent="0.2">
      <c r="F3622" t="s">
        <v>9373</v>
      </c>
      <c r="G3622">
        <f>_xlfn.XLOOKUP(SUBSTITUTE(Table6[[#This Row],[rxn]],"'",""),Table1[rxnid2],Table1[kapp (1/h)],MEDIAN(Table1[kapp (1/h)]))</f>
        <v>24803.684102600713</v>
      </c>
    </row>
    <row r="3623" spans="6:7" hidden="1" x14ac:dyDescent="0.2">
      <c r="F3623" t="s">
        <v>9374</v>
      </c>
      <c r="G3623">
        <f>_xlfn.XLOOKUP(SUBSTITUTE(Table6[[#This Row],[rxn]],"'",""),Table1[rxnid2],Table1[kapp (1/h)],MEDIAN(Table1[kapp (1/h)]))</f>
        <v>24803.684102600713</v>
      </c>
    </row>
    <row r="3624" spans="6:7" hidden="1" x14ac:dyDescent="0.2">
      <c r="F3624" t="s">
        <v>9375</v>
      </c>
      <c r="G3624">
        <f>_xlfn.XLOOKUP(SUBSTITUTE(Table6[[#This Row],[rxn]],"'",""),Table1[rxnid2],Table1[kapp (1/h)],MEDIAN(Table1[kapp (1/h)]))</f>
        <v>24803.684102600713</v>
      </c>
    </row>
    <row r="3625" spans="6:7" hidden="1" x14ac:dyDescent="0.2">
      <c r="F3625" t="s">
        <v>9376</v>
      </c>
      <c r="G3625">
        <f>_xlfn.XLOOKUP(SUBSTITUTE(Table6[[#This Row],[rxn]],"'",""),Table1[rxnid2],Table1[kapp (1/h)],MEDIAN(Table1[kapp (1/h)]))</f>
        <v>24803.684102600713</v>
      </c>
    </row>
    <row r="3626" spans="6:7" hidden="1" x14ac:dyDescent="0.2">
      <c r="F3626" t="s">
        <v>9377</v>
      </c>
      <c r="G3626">
        <f>_xlfn.XLOOKUP(SUBSTITUTE(Table6[[#This Row],[rxn]],"'",""),Table1[rxnid2],Table1[kapp (1/h)],MEDIAN(Table1[kapp (1/h)]))</f>
        <v>24803.684102600713</v>
      </c>
    </row>
    <row r="3627" spans="6:7" hidden="1" x14ac:dyDescent="0.2">
      <c r="F3627" t="s">
        <v>9378</v>
      </c>
      <c r="G3627">
        <f>_xlfn.XLOOKUP(SUBSTITUTE(Table6[[#This Row],[rxn]],"'",""),Table1[rxnid2],Table1[kapp (1/h)],MEDIAN(Table1[kapp (1/h)]))</f>
        <v>24803.684102600713</v>
      </c>
    </row>
    <row r="3628" spans="6:7" hidden="1" x14ac:dyDescent="0.2">
      <c r="F3628" t="s">
        <v>9379</v>
      </c>
      <c r="G3628">
        <f>_xlfn.XLOOKUP(SUBSTITUTE(Table6[[#This Row],[rxn]],"'",""),Table1[rxnid2],Table1[kapp (1/h)],MEDIAN(Table1[kapp (1/h)]))</f>
        <v>24803.684102600713</v>
      </c>
    </row>
    <row r="3629" spans="6:7" hidden="1" x14ac:dyDescent="0.2">
      <c r="F3629" t="s">
        <v>9380</v>
      </c>
      <c r="G3629">
        <f>_xlfn.XLOOKUP(SUBSTITUTE(Table6[[#This Row],[rxn]],"'",""),Table1[rxnid2],Table1[kapp (1/h)],MEDIAN(Table1[kapp (1/h)]))</f>
        <v>24803.684102600713</v>
      </c>
    </row>
    <row r="3630" spans="6:7" hidden="1" x14ac:dyDescent="0.2">
      <c r="F3630" t="s">
        <v>9381</v>
      </c>
      <c r="G3630">
        <f>_xlfn.XLOOKUP(SUBSTITUTE(Table6[[#This Row],[rxn]],"'",""),Table1[rxnid2],Table1[kapp (1/h)],MEDIAN(Table1[kapp (1/h)]))</f>
        <v>24803.684102600713</v>
      </c>
    </row>
    <row r="3631" spans="6:7" hidden="1" x14ac:dyDescent="0.2">
      <c r="F3631" t="s">
        <v>9382</v>
      </c>
      <c r="G3631">
        <f>_xlfn.XLOOKUP(SUBSTITUTE(Table6[[#This Row],[rxn]],"'",""),Table1[rxnid2],Table1[kapp (1/h)],MEDIAN(Table1[kapp (1/h)]))</f>
        <v>24803.684102600713</v>
      </c>
    </row>
    <row r="3632" spans="6:7" hidden="1" x14ac:dyDescent="0.2">
      <c r="F3632" t="s">
        <v>9383</v>
      </c>
      <c r="G3632">
        <f>_xlfn.XLOOKUP(SUBSTITUTE(Table6[[#This Row],[rxn]],"'",""),Table1[rxnid2],Table1[kapp (1/h)],MEDIAN(Table1[kapp (1/h)]))</f>
        <v>24803.684102600713</v>
      </c>
    </row>
    <row r="3633" spans="6:7" hidden="1" x14ac:dyDescent="0.2">
      <c r="F3633" t="s">
        <v>9384</v>
      </c>
      <c r="G3633">
        <f>_xlfn.XLOOKUP(SUBSTITUTE(Table6[[#This Row],[rxn]],"'",""),Table1[rxnid2],Table1[kapp (1/h)],MEDIAN(Table1[kapp (1/h)]))</f>
        <v>24803.684102600713</v>
      </c>
    </row>
    <row r="3634" spans="6:7" hidden="1" x14ac:dyDescent="0.2">
      <c r="F3634" t="s">
        <v>9385</v>
      </c>
      <c r="G3634">
        <f>_xlfn.XLOOKUP(SUBSTITUTE(Table6[[#This Row],[rxn]],"'",""),Table1[rxnid2],Table1[kapp (1/h)],MEDIAN(Table1[kapp (1/h)]))</f>
        <v>24803.684102600713</v>
      </c>
    </row>
    <row r="3635" spans="6:7" hidden="1" x14ac:dyDescent="0.2">
      <c r="F3635" t="s">
        <v>9386</v>
      </c>
      <c r="G3635">
        <f>_xlfn.XLOOKUP(SUBSTITUTE(Table6[[#This Row],[rxn]],"'",""),Table1[rxnid2],Table1[kapp (1/h)],MEDIAN(Table1[kapp (1/h)]))</f>
        <v>24803.684102600713</v>
      </c>
    </row>
    <row r="3636" spans="6:7" hidden="1" x14ac:dyDescent="0.2">
      <c r="F3636" t="s">
        <v>9387</v>
      </c>
      <c r="G3636">
        <f>_xlfn.XLOOKUP(SUBSTITUTE(Table6[[#This Row],[rxn]],"'",""),Table1[rxnid2],Table1[kapp (1/h)],MEDIAN(Table1[kapp (1/h)]))</f>
        <v>24803.684102600713</v>
      </c>
    </row>
    <row r="3637" spans="6:7" hidden="1" x14ac:dyDescent="0.2">
      <c r="F3637" t="s">
        <v>9388</v>
      </c>
      <c r="G3637">
        <f>_xlfn.XLOOKUP(SUBSTITUTE(Table6[[#This Row],[rxn]],"'",""),Table1[rxnid2],Table1[kapp (1/h)],MEDIAN(Table1[kapp (1/h)]))</f>
        <v>24803.684102600713</v>
      </c>
    </row>
    <row r="3638" spans="6:7" hidden="1" x14ac:dyDescent="0.2">
      <c r="F3638" t="s">
        <v>9389</v>
      </c>
      <c r="G3638">
        <f>_xlfn.XLOOKUP(SUBSTITUTE(Table6[[#This Row],[rxn]],"'",""),Table1[rxnid2],Table1[kapp (1/h)],MEDIAN(Table1[kapp (1/h)]))</f>
        <v>24803.684102600713</v>
      </c>
    </row>
    <row r="3639" spans="6:7" hidden="1" x14ac:dyDescent="0.2">
      <c r="F3639" t="s">
        <v>9390</v>
      </c>
      <c r="G3639">
        <f>_xlfn.XLOOKUP(SUBSTITUTE(Table6[[#This Row],[rxn]],"'",""),Table1[rxnid2],Table1[kapp (1/h)],MEDIAN(Table1[kapp (1/h)]))</f>
        <v>24803.684102600713</v>
      </c>
    </row>
    <row r="3640" spans="6:7" hidden="1" x14ac:dyDescent="0.2">
      <c r="F3640" t="s">
        <v>9391</v>
      </c>
      <c r="G3640">
        <f>_xlfn.XLOOKUP(SUBSTITUTE(Table6[[#This Row],[rxn]],"'",""),Table1[rxnid2],Table1[kapp (1/h)],MEDIAN(Table1[kapp (1/h)]))</f>
        <v>24803.684102600713</v>
      </c>
    </row>
    <row r="3641" spans="6:7" hidden="1" x14ac:dyDescent="0.2">
      <c r="F3641" t="s">
        <v>9392</v>
      </c>
      <c r="G3641">
        <f>_xlfn.XLOOKUP(SUBSTITUTE(Table6[[#This Row],[rxn]],"'",""),Table1[rxnid2],Table1[kapp (1/h)],MEDIAN(Table1[kapp (1/h)]))</f>
        <v>24803.684102600713</v>
      </c>
    </row>
    <row r="3642" spans="6:7" hidden="1" x14ac:dyDescent="0.2">
      <c r="F3642" t="s">
        <v>9393</v>
      </c>
      <c r="G3642">
        <f>_xlfn.XLOOKUP(SUBSTITUTE(Table6[[#This Row],[rxn]],"'",""),Table1[rxnid2],Table1[kapp (1/h)],MEDIAN(Table1[kapp (1/h)]))</f>
        <v>24803.684102600713</v>
      </c>
    </row>
    <row r="3643" spans="6:7" hidden="1" x14ac:dyDescent="0.2">
      <c r="F3643" t="s">
        <v>9394</v>
      </c>
      <c r="G3643">
        <f>_xlfn.XLOOKUP(SUBSTITUTE(Table6[[#This Row],[rxn]],"'",""),Table1[rxnid2],Table1[kapp (1/h)],MEDIAN(Table1[kapp (1/h)]))</f>
        <v>24803.684102600713</v>
      </c>
    </row>
    <row r="3644" spans="6:7" hidden="1" x14ac:dyDescent="0.2">
      <c r="F3644" t="s">
        <v>9395</v>
      </c>
      <c r="G3644">
        <f>_xlfn.XLOOKUP(SUBSTITUTE(Table6[[#This Row],[rxn]],"'",""),Table1[rxnid2],Table1[kapp (1/h)],MEDIAN(Table1[kapp (1/h)]))</f>
        <v>24803.684102600713</v>
      </c>
    </row>
    <row r="3645" spans="6:7" hidden="1" x14ac:dyDescent="0.2">
      <c r="F3645" t="s">
        <v>9396</v>
      </c>
      <c r="G3645">
        <f>_xlfn.XLOOKUP(SUBSTITUTE(Table6[[#This Row],[rxn]],"'",""),Table1[rxnid2],Table1[kapp (1/h)],MEDIAN(Table1[kapp (1/h)]))</f>
        <v>24803.684102600713</v>
      </c>
    </row>
    <row r="3646" spans="6:7" hidden="1" x14ac:dyDescent="0.2">
      <c r="F3646" t="s">
        <v>9397</v>
      </c>
      <c r="G3646">
        <f>_xlfn.XLOOKUP(SUBSTITUTE(Table6[[#This Row],[rxn]],"'",""),Table1[rxnid2],Table1[kapp (1/h)],MEDIAN(Table1[kapp (1/h)]))</f>
        <v>24803.684102600713</v>
      </c>
    </row>
    <row r="3647" spans="6:7" hidden="1" x14ac:dyDescent="0.2">
      <c r="F3647" t="s">
        <v>9398</v>
      </c>
      <c r="G3647">
        <f>_xlfn.XLOOKUP(SUBSTITUTE(Table6[[#This Row],[rxn]],"'",""),Table1[rxnid2],Table1[kapp (1/h)],MEDIAN(Table1[kapp (1/h)]))</f>
        <v>24803.684102600713</v>
      </c>
    </row>
    <row r="3648" spans="6:7" hidden="1" x14ac:dyDescent="0.2">
      <c r="F3648" t="s">
        <v>9399</v>
      </c>
      <c r="G3648">
        <f>_xlfn.XLOOKUP(SUBSTITUTE(Table6[[#This Row],[rxn]],"'",""),Table1[rxnid2],Table1[kapp (1/h)],MEDIAN(Table1[kapp (1/h)]))</f>
        <v>24803.684102600713</v>
      </c>
    </row>
    <row r="3649" spans="6:7" hidden="1" x14ac:dyDescent="0.2">
      <c r="F3649" t="s">
        <v>9400</v>
      </c>
      <c r="G3649">
        <f>_xlfn.XLOOKUP(SUBSTITUTE(Table6[[#This Row],[rxn]],"'",""),Table1[rxnid2],Table1[kapp (1/h)],MEDIAN(Table1[kapp (1/h)]))</f>
        <v>24803.684102600713</v>
      </c>
    </row>
    <row r="3650" spans="6:7" hidden="1" x14ac:dyDescent="0.2">
      <c r="F3650" t="s">
        <v>9401</v>
      </c>
      <c r="G3650">
        <f>_xlfn.XLOOKUP(SUBSTITUTE(Table6[[#This Row],[rxn]],"'",""),Table1[rxnid2],Table1[kapp (1/h)],MEDIAN(Table1[kapp (1/h)]))</f>
        <v>24803.684102600713</v>
      </c>
    </row>
    <row r="3651" spans="6:7" hidden="1" x14ac:dyDescent="0.2">
      <c r="F3651" t="s">
        <v>9402</v>
      </c>
      <c r="G3651">
        <f>_xlfn.XLOOKUP(SUBSTITUTE(Table6[[#This Row],[rxn]],"'",""),Table1[rxnid2],Table1[kapp (1/h)],MEDIAN(Table1[kapp (1/h)]))</f>
        <v>24803.684102600713</v>
      </c>
    </row>
    <row r="3652" spans="6:7" hidden="1" x14ac:dyDescent="0.2">
      <c r="F3652" t="s">
        <v>9403</v>
      </c>
      <c r="G3652">
        <f>_xlfn.XLOOKUP(SUBSTITUTE(Table6[[#This Row],[rxn]],"'",""),Table1[rxnid2],Table1[kapp (1/h)],MEDIAN(Table1[kapp (1/h)]))</f>
        <v>24803.684102600713</v>
      </c>
    </row>
    <row r="3653" spans="6:7" hidden="1" x14ac:dyDescent="0.2">
      <c r="F3653" t="s">
        <v>9404</v>
      </c>
      <c r="G3653">
        <f>_xlfn.XLOOKUP(SUBSTITUTE(Table6[[#This Row],[rxn]],"'",""),Table1[rxnid2],Table1[kapp (1/h)],MEDIAN(Table1[kapp (1/h)]))</f>
        <v>24803.684102600713</v>
      </c>
    </row>
    <row r="3654" spans="6:7" hidden="1" x14ac:dyDescent="0.2">
      <c r="F3654" t="s">
        <v>9405</v>
      </c>
      <c r="G3654">
        <f>_xlfn.XLOOKUP(SUBSTITUTE(Table6[[#This Row],[rxn]],"'",""),Table1[rxnid2],Table1[kapp (1/h)],MEDIAN(Table1[kapp (1/h)]))</f>
        <v>24803.684102600713</v>
      </c>
    </row>
    <row r="3655" spans="6:7" hidden="1" x14ac:dyDescent="0.2">
      <c r="F3655" t="s">
        <v>9406</v>
      </c>
      <c r="G3655">
        <f>_xlfn.XLOOKUP(SUBSTITUTE(Table6[[#This Row],[rxn]],"'",""),Table1[rxnid2],Table1[kapp (1/h)],MEDIAN(Table1[kapp (1/h)]))</f>
        <v>24803.684102600713</v>
      </c>
    </row>
    <row r="3656" spans="6:7" hidden="1" x14ac:dyDescent="0.2">
      <c r="F3656" t="s">
        <v>9407</v>
      </c>
      <c r="G3656">
        <f>_xlfn.XLOOKUP(SUBSTITUTE(Table6[[#This Row],[rxn]],"'",""),Table1[rxnid2],Table1[kapp (1/h)],MEDIAN(Table1[kapp (1/h)]))</f>
        <v>24803.684102600713</v>
      </c>
    </row>
    <row r="3657" spans="6:7" hidden="1" x14ac:dyDescent="0.2">
      <c r="F3657" t="s">
        <v>9408</v>
      </c>
      <c r="G3657">
        <f>_xlfn.XLOOKUP(SUBSTITUTE(Table6[[#This Row],[rxn]],"'",""),Table1[rxnid2],Table1[kapp (1/h)],MEDIAN(Table1[kapp (1/h)]))</f>
        <v>24803.684102600713</v>
      </c>
    </row>
    <row r="3658" spans="6:7" hidden="1" x14ac:dyDescent="0.2">
      <c r="F3658" t="s">
        <v>9409</v>
      </c>
      <c r="G3658">
        <f>_xlfn.XLOOKUP(SUBSTITUTE(Table6[[#This Row],[rxn]],"'",""),Table1[rxnid2],Table1[kapp (1/h)],MEDIAN(Table1[kapp (1/h)]))</f>
        <v>24803.684102600713</v>
      </c>
    </row>
    <row r="3659" spans="6:7" hidden="1" x14ac:dyDescent="0.2">
      <c r="F3659" t="s">
        <v>9410</v>
      </c>
      <c r="G3659">
        <f>_xlfn.XLOOKUP(SUBSTITUTE(Table6[[#This Row],[rxn]],"'",""),Table1[rxnid2],Table1[kapp (1/h)],MEDIAN(Table1[kapp (1/h)]))</f>
        <v>24803.684102600713</v>
      </c>
    </row>
    <row r="3660" spans="6:7" hidden="1" x14ac:dyDescent="0.2">
      <c r="F3660" t="s">
        <v>9411</v>
      </c>
      <c r="G3660">
        <f>_xlfn.XLOOKUP(SUBSTITUTE(Table6[[#This Row],[rxn]],"'",""),Table1[rxnid2],Table1[kapp (1/h)],MEDIAN(Table1[kapp (1/h)]))</f>
        <v>24803.684102600713</v>
      </c>
    </row>
    <row r="3661" spans="6:7" hidden="1" x14ac:dyDescent="0.2">
      <c r="F3661" t="s">
        <v>9412</v>
      </c>
      <c r="G3661">
        <f>_xlfn.XLOOKUP(SUBSTITUTE(Table6[[#This Row],[rxn]],"'",""),Table1[rxnid2],Table1[kapp (1/h)],MEDIAN(Table1[kapp (1/h)]))</f>
        <v>24803.684102600713</v>
      </c>
    </row>
    <row r="3662" spans="6:7" hidden="1" x14ac:dyDescent="0.2">
      <c r="F3662" t="s">
        <v>9413</v>
      </c>
      <c r="G3662">
        <f>_xlfn.XLOOKUP(SUBSTITUTE(Table6[[#This Row],[rxn]],"'",""),Table1[rxnid2],Table1[kapp (1/h)],MEDIAN(Table1[kapp (1/h)]))</f>
        <v>24803.684102600713</v>
      </c>
    </row>
    <row r="3663" spans="6:7" hidden="1" x14ac:dyDescent="0.2">
      <c r="F3663" t="s">
        <v>9414</v>
      </c>
      <c r="G3663">
        <f>_xlfn.XLOOKUP(SUBSTITUTE(Table6[[#This Row],[rxn]],"'",""),Table1[rxnid2],Table1[kapp (1/h)],MEDIAN(Table1[kapp (1/h)]))</f>
        <v>24803.684102600713</v>
      </c>
    </row>
    <row r="3664" spans="6:7" hidden="1" x14ac:dyDescent="0.2">
      <c r="F3664" t="s">
        <v>9415</v>
      </c>
      <c r="G3664">
        <f>_xlfn.XLOOKUP(SUBSTITUTE(Table6[[#This Row],[rxn]],"'",""),Table1[rxnid2],Table1[kapp (1/h)],MEDIAN(Table1[kapp (1/h)]))</f>
        <v>24803.684102600713</v>
      </c>
    </row>
    <row r="3665" spans="6:7" hidden="1" x14ac:dyDescent="0.2">
      <c r="F3665" t="s">
        <v>9416</v>
      </c>
      <c r="G3665">
        <f>_xlfn.XLOOKUP(SUBSTITUTE(Table6[[#This Row],[rxn]],"'",""),Table1[rxnid2],Table1[kapp (1/h)],MEDIAN(Table1[kapp (1/h)]))</f>
        <v>24803.684102600713</v>
      </c>
    </row>
    <row r="3666" spans="6:7" hidden="1" x14ac:dyDescent="0.2">
      <c r="F3666" t="s">
        <v>9417</v>
      </c>
      <c r="G3666">
        <f>_xlfn.XLOOKUP(SUBSTITUTE(Table6[[#This Row],[rxn]],"'",""),Table1[rxnid2],Table1[kapp (1/h)],MEDIAN(Table1[kapp (1/h)]))</f>
        <v>24803.684102600713</v>
      </c>
    </row>
    <row r="3667" spans="6:7" hidden="1" x14ac:dyDescent="0.2">
      <c r="F3667" t="s">
        <v>9418</v>
      </c>
      <c r="G3667">
        <f>_xlfn.XLOOKUP(SUBSTITUTE(Table6[[#This Row],[rxn]],"'",""),Table1[rxnid2],Table1[kapp (1/h)],MEDIAN(Table1[kapp (1/h)]))</f>
        <v>24803.684102600713</v>
      </c>
    </row>
    <row r="3668" spans="6:7" hidden="1" x14ac:dyDescent="0.2">
      <c r="F3668" t="s">
        <v>9419</v>
      </c>
      <c r="G3668">
        <f>_xlfn.XLOOKUP(SUBSTITUTE(Table6[[#This Row],[rxn]],"'",""),Table1[rxnid2],Table1[kapp (1/h)],MEDIAN(Table1[kapp (1/h)]))</f>
        <v>24803.684102600713</v>
      </c>
    </row>
    <row r="3669" spans="6:7" hidden="1" x14ac:dyDescent="0.2">
      <c r="F3669" t="s">
        <v>9420</v>
      </c>
      <c r="G3669">
        <f>_xlfn.XLOOKUP(SUBSTITUTE(Table6[[#This Row],[rxn]],"'",""),Table1[rxnid2],Table1[kapp (1/h)],MEDIAN(Table1[kapp (1/h)]))</f>
        <v>24803.684102600713</v>
      </c>
    </row>
    <row r="3670" spans="6:7" hidden="1" x14ac:dyDescent="0.2">
      <c r="F3670" t="s">
        <v>9421</v>
      </c>
      <c r="G3670">
        <f>_xlfn.XLOOKUP(SUBSTITUTE(Table6[[#This Row],[rxn]],"'",""),Table1[rxnid2],Table1[kapp (1/h)],MEDIAN(Table1[kapp (1/h)]))</f>
        <v>24803.684102600713</v>
      </c>
    </row>
    <row r="3671" spans="6:7" hidden="1" x14ac:dyDescent="0.2">
      <c r="F3671" t="s">
        <v>9422</v>
      </c>
      <c r="G3671">
        <f>_xlfn.XLOOKUP(SUBSTITUTE(Table6[[#This Row],[rxn]],"'",""),Table1[rxnid2],Table1[kapp (1/h)],MEDIAN(Table1[kapp (1/h)]))</f>
        <v>24803.684102600713</v>
      </c>
    </row>
    <row r="3672" spans="6:7" hidden="1" x14ac:dyDescent="0.2">
      <c r="F3672" t="s">
        <v>9423</v>
      </c>
      <c r="G3672">
        <f>_xlfn.XLOOKUP(SUBSTITUTE(Table6[[#This Row],[rxn]],"'",""),Table1[rxnid2],Table1[kapp (1/h)],MEDIAN(Table1[kapp (1/h)]))</f>
        <v>24803.684102600713</v>
      </c>
    </row>
    <row r="3673" spans="6:7" hidden="1" x14ac:dyDescent="0.2">
      <c r="F3673" t="s">
        <v>9424</v>
      </c>
      <c r="G3673">
        <f>_xlfn.XLOOKUP(SUBSTITUTE(Table6[[#This Row],[rxn]],"'",""),Table1[rxnid2],Table1[kapp (1/h)],MEDIAN(Table1[kapp (1/h)]))</f>
        <v>24803.684102600713</v>
      </c>
    </row>
    <row r="3674" spans="6:7" hidden="1" x14ac:dyDescent="0.2">
      <c r="F3674" t="s">
        <v>9425</v>
      </c>
      <c r="G3674">
        <f>_xlfn.XLOOKUP(SUBSTITUTE(Table6[[#This Row],[rxn]],"'",""),Table1[rxnid2],Table1[kapp (1/h)],MEDIAN(Table1[kapp (1/h)]))</f>
        <v>24803.684102600713</v>
      </c>
    </row>
    <row r="3675" spans="6:7" hidden="1" x14ac:dyDescent="0.2">
      <c r="F3675" t="s">
        <v>9426</v>
      </c>
      <c r="G3675">
        <f>_xlfn.XLOOKUP(SUBSTITUTE(Table6[[#This Row],[rxn]],"'",""),Table1[rxnid2],Table1[kapp (1/h)],MEDIAN(Table1[kapp (1/h)]))</f>
        <v>24803.684102600713</v>
      </c>
    </row>
    <row r="3676" spans="6:7" hidden="1" x14ac:dyDescent="0.2">
      <c r="F3676" t="s">
        <v>9427</v>
      </c>
      <c r="G3676">
        <f>_xlfn.XLOOKUP(SUBSTITUTE(Table6[[#This Row],[rxn]],"'",""),Table1[rxnid2],Table1[kapp (1/h)],MEDIAN(Table1[kapp (1/h)]))</f>
        <v>24803.684102600713</v>
      </c>
    </row>
    <row r="3677" spans="6:7" hidden="1" x14ac:dyDescent="0.2">
      <c r="F3677" t="s">
        <v>9428</v>
      </c>
      <c r="G3677">
        <f>_xlfn.XLOOKUP(SUBSTITUTE(Table6[[#This Row],[rxn]],"'",""),Table1[rxnid2],Table1[kapp (1/h)],MEDIAN(Table1[kapp (1/h)]))</f>
        <v>24803.684102600713</v>
      </c>
    </row>
    <row r="3678" spans="6:7" hidden="1" x14ac:dyDescent="0.2">
      <c r="F3678" t="s">
        <v>9429</v>
      </c>
      <c r="G3678">
        <f>_xlfn.XLOOKUP(SUBSTITUTE(Table6[[#This Row],[rxn]],"'",""),Table1[rxnid2],Table1[kapp (1/h)],MEDIAN(Table1[kapp (1/h)]))</f>
        <v>24803.684102600713</v>
      </c>
    </row>
    <row r="3679" spans="6:7" hidden="1" x14ac:dyDescent="0.2">
      <c r="F3679" t="s">
        <v>9430</v>
      </c>
      <c r="G3679">
        <f>_xlfn.XLOOKUP(SUBSTITUTE(Table6[[#This Row],[rxn]],"'",""),Table1[rxnid2],Table1[kapp (1/h)],MEDIAN(Table1[kapp (1/h)]))</f>
        <v>24803.684102600713</v>
      </c>
    </row>
    <row r="3680" spans="6:7" hidden="1" x14ac:dyDescent="0.2">
      <c r="F3680" t="s">
        <v>9431</v>
      </c>
      <c r="G3680">
        <f>_xlfn.XLOOKUP(SUBSTITUTE(Table6[[#This Row],[rxn]],"'",""),Table1[rxnid2],Table1[kapp (1/h)],MEDIAN(Table1[kapp (1/h)]))</f>
        <v>24803.684102600713</v>
      </c>
    </row>
    <row r="3681" spans="6:7" hidden="1" x14ac:dyDescent="0.2">
      <c r="F3681" t="s">
        <v>9432</v>
      </c>
      <c r="G3681">
        <f>_xlfn.XLOOKUP(SUBSTITUTE(Table6[[#This Row],[rxn]],"'",""),Table1[rxnid2],Table1[kapp (1/h)],MEDIAN(Table1[kapp (1/h)]))</f>
        <v>24803.684102600713</v>
      </c>
    </row>
    <row r="3682" spans="6:7" hidden="1" x14ac:dyDescent="0.2">
      <c r="F3682" t="s">
        <v>9433</v>
      </c>
      <c r="G3682">
        <f>_xlfn.XLOOKUP(SUBSTITUTE(Table6[[#This Row],[rxn]],"'",""),Table1[rxnid2],Table1[kapp (1/h)],MEDIAN(Table1[kapp (1/h)]))</f>
        <v>24803.684102600713</v>
      </c>
    </row>
    <row r="3683" spans="6:7" hidden="1" x14ac:dyDescent="0.2">
      <c r="F3683" t="s">
        <v>9434</v>
      </c>
      <c r="G3683">
        <f>_xlfn.XLOOKUP(SUBSTITUTE(Table6[[#This Row],[rxn]],"'",""),Table1[rxnid2],Table1[kapp (1/h)],MEDIAN(Table1[kapp (1/h)]))</f>
        <v>24803.684102600713</v>
      </c>
    </row>
    <row r="3684" spans="6:7" hidden="1" x14ac:dyDescent="0.2">
      <c r="F3684" t="s">
        <v>9435</v>
      </c>
      <c r="G3684">
        <f>_xlfn.XLOOKUP(SUBSTITUTE(Table6[[#This Row],[rxn]],"'",""),Table1[rxnid2],Table1[kapp (1/h)],MEDIAN(Table1[kapp (1/h)]))</f>
        <v>24803.684102600713</v>
      </c>
    </row>
    <row r="3685" spans="6:7" hidden="1" x14ac:dyDescent="0.2">
      <c r="F3685" t="s">
        <v>9436</v>
      </c>
      <c r="G3685">
        <f>_xlfn.XLOOKUP(SUBSTITUTE(Table6[[#This Row],[rxn]],"'",""),Table1[rxnid2],Table1[kapp (1/h)],MEDIAN(Table1[kapp (1/h)]))</f>
        <v>24803.684102600713</v>
      </c>
    </row>
    <row r="3686" spans="6:7" hidden="1" x14ac:dyDescent="0.2">
      <c r="F3686" t="s">
        <v>9437</v>
      </c>
      <c r="G3686">
        <f>_xlfn.XLOOKUP(SUBSTITUTE(Table6[[#This Row],[rxn]],"'",""),Table1[rxnid2],Table1[kapp (1/h)],MEDIAN(Table1[kapp (1/h)]))</f>
        <v>24803.684102600713</v>
      </c>
    </row>
    <row r="3687" spans="6:7" hidden="1" x14ac:dyDescent="0.2">
      <c r="F3687" t="s">
        <v>9438</v>
      </c>
      <c r="G3687">
        <f>_xlfn.XLOOKUP(SUBSTITUTE(Table6[[#This Row],[rxn]],"'",""),Table1[rxnid2],Table1[kapp (1/h)],MEDIAN(Table1[kapp (1/h)]))</f>
        <v>24803.684102600713</v>
      </c>
    </row>
    <row r="3688" spans="6:7" hidden="1" x14ac:dyDescent="0.2">
      <c r="F3688" t="s">
        <v>9439</v>
      </c>
      <c r="G3688">
        <f>_xlfn.XLOOKUP(SUBSTITUTE(Table6[[#This Row],[rxn]],"'",""),Table1[rxnid2],Table1[kapp (1/h)],MEDIAN(Table1[kapp (1/h)]))</f>
        <v>24803.684102600713</v>
      </c>
    </row>
    <row r="3689" spans="6:7" hidden="1" x14ac:dyDescent="0.2">
      <c r="F3689" t="s">
        <v>9440</v>
      </c>
      <c r="G3689">
        <f>_xlfn.XLOOKUP(SUBSTITUTE(Table6[[#This Row],[rxn]],"'",""),Table1[rxnid2],Table1[kapp (1/h)],MEDIAN(Table1[kapp (1/h)]))</f>
        <v>24803.684102600713</v>
      </c>
    </row>
    <row r="3690" spans="6:7" hidden="1" x14ac:dyDescent="0.2">
      <c r="F3690" t="s">
        <v>9441</v>
      </c>
      <c r="G3690">
        <f>_xlfn.XLOOKUP(SUBSTITUTE(Table6[[#This Row],[rxn]],"'",""),Table1[rxnid2],Table1[kapp (1/h)],MEDIAN(Table1[kapp (1/h)]))</f>
        <v>24803.684102600713</v>
      </c>
    </row>
    <row r="3691" spans="6:7" hidden="1" x14ac:dyDescent="0.2">
      <c r="F3691" t="s">
        <v>9442</v>
      </c>
      <c r="G3691">
        <f>_xlfn.XLOOKUP(SUBSTITUTE(Table6[[#This Row],[rxn]],"'",""),Table1[rxnid2],Table1[kapp (1/h)],MEDIAN(Table1[kapp (1/h)]))</f>
        <v>24803.684102600713</v>
      </c>
    </row>
    <row r="3692" spans="6:7" hidden="1" x14ac:dyDescent="0.2">
      <c r="F3692" t="s">
        <v>9443</v>
      </c>
      <c r="G3692">
        <f>_xlfn.XLOOKUP(SUBSTITUTE(Table6[[#This Row],[rxn]],"'",""),Table1[rxnid2],Table1[kapp (1/h)],MEDIAN(Table1[kapp (1/h)]))</f>
        <v>24803.684102600713</v>
      </c>
    </row>
    <row r="3693" spans="6:7" hidden="1" x14ac:dyDescent="0.2">
      <c r="F3693" t="s">
        <v>9444</v>
      </c>
      <c r="G3693">
        <f>_xlfn.XLOOKUP(SUBSTITUTE(Table6[[#This Row],[rxn]],"'",""),Table1[rxnid2],Table1[kapp (1/h)],MEDIAN(Table1[kapp (1/h)]))</f>
        <v>24803.684102600713</v>
      </c>
    </row>
    <row r="3694" spans="6:7" hidden="1" x14ac:dyDescent="0.2">
      <c r="F3694" t="s">
        <v>9445</v>
      </c>
      <c r="G3694">
        <f>_xlfn.XLOOKUP(SUBSTITUTE(Table6[[#This Row],[rxn]],"'",""),Table1[rxnid2],Table1[kapp (1/h)],MEDIAN(Table1[kapp (1/h)]))</f>
        <v>24803.684102600713</v>
      </c>
    </row>
    <row r="3695" spans="6:7" hidden="1" x14ac:dyDescent="0.2">
      <c r="F3695" t="s">
        <v>9446</v>
      </c>
      <c r="G3695">
        <f>_xlfn.XLOOKUP(SUBSTITUTE(Table6[[#This Row],[rxn]],"'",""),Table1[rxnid2],Table1[kapp (1/h)],MEDIAN(Table1[kapp (1/h)]))</f>
        <v>24803.684102600713</v>
      </c>
    </row>
    <row r="3696" spans="6:7" hidden="1" x14ac:dyDescent="0.2">
      <c r="F3696" t="s">
        <v>9447</v>
      </c>
      <c r="G3696">
        <f>_xlfn.XLOOKUP(SUBSTITUTE(Table6[[#This Row],[rxn]],"'",""),Table1[rxnid2],Table1[kapp (1/h)],MEDIAN(Table1[kapp (1/h)]))</f>
        <v>24803.684102600713</v>
      </c>
    </row>
    <row r="3697" spans="6:7" hidden="1" x14ac:dyDescent="0.2">
      <c r="F3697" t="s">
        <v>9448</v>
      </c>
      <c r="G3697">
        <f>_xlfn.XLOOKUP(SUBSTITUTE(Table6[[#This Row],[rxn]],"'",""),Table1[rxnid2],Table1[kapp (1/h)],MEDIAN(Table1[kapp (1/h)]))</f>
        <v>24803.684102600713</v>
      </c>
    </row>
    <row r="3698" spans="6:7" hidden="1" x14ac:dyDescent="0.2">
      <c r="F3698" t="s">
        <v>9449</v>
      </c>
      <c r="G3698">
        <f>_xlfn.XLOOKUP(SUBSTITUTE(Table6[[#This Row],[rxn]],"'",""),Table1[rxnid2],Table1[kapp (1/h)],MEDIAN(Table1[kapp (1/h)]))</f>
        <v>24803.684102600713</v>
      </c>
    </row>
    <row r="3699" spans="6:7" hidden="1" x14ac:dyDescent="0.2">
      <c r="F3699" t="s">
        <v>9450</v>
      </c>
      <c r="G3699">
        <f>_xlfn.XLOOKUP(SUBSTITUTE(Table6[[#This Row],[rxn]],"'",""),Table1[rxnid2],Table1[kapp (1/h)],MEDIAN(Table1[kapp (1/h)]))</f>
        <v>24803.684102600713</v>
      </c>
    </row>
    <row r="3700" spans="6:7" hidden="1" x14ac:dyDescent="0.2">
      <c r="F3700" t="s">
        <v>9451</v>
      </c>
      <c r="G3700">
        <f>_xlfn.XLOOKUP(SUBSTITUTE(Table6[[#This Row],[rxn]],"'",""),Table1[rxnid2],Table1[kapp (1/h)],MEDIAN(Table1[kapp (1/h)]))</f>
        <v>24803.684102600713</v>
      </c>
    </row>
    <row r="3701" spans="6:7" hidden="1" x14ac:dyDescent="0.2">
      <c r="F3701" t="s">
        <v>9452</v>
      </c>
      <c r="G3701">
        <f>_xlfn.XLOOKUP(SUBSTITUTE(Table6[[#This Row],[rxn]],"'",""),Table1[rxnid2],Table1[kapp (1/h)],MEDIAN(Table1[kapp (1/h)]))</f>
        <v>24803.684102600713</v>
      </c>
    </row>
    <row r="3702" spans="6:7" hidden="1" x14ac:dyDescent="0.2">
      <c r="F3702" t="s">
        <v>9453</v>
      </c>
      <c r="G3702">
        <f>_xlfn.XLOOKUP(SUBSTITUTE(Table6[[#This Row],[rxn]],"'",""),Table1[rxnid2],Table1[kapp (1/h)],MEDIAN(Table1[kapp (1/h)]))</f>
        <v>24803.684102600713</v>
      </c>
    </row>
    <row r="3703" spans="6:7" hidden="1" x14ac:dyDescent="0.2">
      <c r="F3703" t="s">
        <v>9454</v>
      </c>
      <c r="G3703">
        <f>_xlfn.XLOOKUP(SUBSTITUTE(Table6[[#This Row],[rxn]],"'",""),Table1[rxnid2],Table1[kapp (1/h)],MEDIAN(Table1[kapp (1/h)]))</f>
        <v>24803.684102600713</v>
      </c>
    </row>
    <row r="3704" spans="6:7" hidden="1" x14ac:dyDescent="0.2">
      <c r="F3704" t="s">
        <v>9455</v>
      </c>
      <c r="G3704">
        <f>_xlfn.XLOOKUP(SUBSTITUTE(Table6[[#This Row],[rxn]],"'",""),Table1[rxnid2],Table1[kapp (1/h)],MEDIAN(Table1[kapp (1/h)]))</f>
        <v>24803.684102600713</v>
      </c>
    </row>
    <row r="3705" spans="6:7" hidden="1" x14ac:dyDescent="0.2">
      <c r="F3705" t="s">
        <v>9456</v>
      </c>
      <c r="G3705">
        <f>_xlfn.XLOOKUP(SUBSTITUTE(Table6[[#This Row],[rxn]],"'",""),Table1[rxnid2],Table1[kapp (1/h)],MEDIAN(Table1[kapp (1/h)]))</f>
        <v>24803.684102600713</v>
      </c>
    </row>
    <row r="3706" spans="6:7" hidden="1" x14ac:dyDescent="0.2">
      <c r="F3706" t="s">
        <v>9457</v>
      </c>
      <c r="G3706">
        <f>_xlfn.XLOOKUP(SUBSTITUTE(Table6[[#This Row],[rxn]],"'",""),Table1[rxnid2],Table1[kapp (1/h)],MEDIAN(Table1[kapp (1/h)]))</f>
        <v>24803.684102600713</v>
      </c>
    </row>
    <row r="3707" spans="6:7" hidden="1" x14ac:dyDescent="0.2">
      <c r="F3707" t="s">
        <v>9458</v>
      </c>
      <c r="G3707">
        <f>_xlfn.XLOOKUP(SUBSTITUTE(Table6[[#This Row],[rxn]],"'",""),Table1[rxnid2],Table1[kapp (1/h)],MEDIAN(Table1[kapp (1/h)]))</f>
        <v>24803.684102600713</v>
      </c>
    </row>
    <row r="3708" spans="6:7" hidden="1" x14ac:dyDescent="0.2">
      <c r="F3708" t="s">
        <v>9459</v>
      </c>
      <c r="G3708">
        <f>_xlfn.XLOOKUP(SUBSTITUTE(Table6[[#This Row],[rxn]],"'",""),Table1[rxnid2],Table1[kapp (1/h)],MEDIAN(Table1[kapp (1/h)]))</f>
        <v>24803.684102600713</v>
      </c>
    </row>
    <row r="3709" spans="6:7" hidden="1" x14ac:dyDescent="0.2">
      <c r="F3709" t="s">
        <v>9460</v>
      </c>
      <c r="G3709">
        <f>_xlfn.XLOOKUP(SUBSTITUTE(Table6[[#This Row],[rxn]],"'",""),Table1[rxnid2],Table1[kapp (1/h)],MEDIAN(Table1[kapp (1/h)]))</f>
        <v>24803.684102600713</v>
      </c>
    </row>
    <row r="3710" spans="6:7" hidden="1" x14ac:dyDescent="0.2">
      <c r="F3710" t="s">
        <v>9461</v>
      </c>
      <c r="G3710">
        <f>_xlfn.XLOOKUP(SUBSTITUTE(Table6[[#This Row],[rxn]],"'",""),Table1[rxnid2],Table1[kapp (1/h)],MEDIAN(Table1[kapp (1/h)]))</f>
        <v>24803.684102600713</v>
      </c>
    </row>
    <row r="3711" spans="6:7" hidden="1" x14ac:dyDescent="0.2">
      <c r="F3711" t="s">
        <v>9462</v>
      </c>
      <c r="G3711">
        <f>_xlfn.XLOOKUP(SUBSTITUTE(Table6[[#This Row],[rxn]],"'",""),Table1[rxnid2],Table1[kapp (1/h)],MEDIAN(Table1[kapp (1/h)]))</f>
        <v>24803.684102600713</v>
      </c>
    </row>
    <row r="3712" spans="6:7" hidden="1" x14ac:dyDescent="0.2">
      <c r="F3712" t="s">
        <v>9463</v>
      </c>
      <c r="G3712">
        <f>_xlfn.XLOOKUP(SUBSTITUTE(Table6[[#This Row],[rxn]],"'",""),Table1[rxnid2],Table1[kapp (1/h)],MEDIAN(Table1[kapp (1/h)]))</f>
        <v>24803.684102600713</v>
      </c>
    </row>
    <row r="3713" spans="6:7" hidden="1" x14ac:dyDescent="0.2">
      <c r="F3713" t="s">
        <v>9464</v>
      </c>
      <c r="G3713">
        <f>_xlfn.XLOOKUP(SUBSTITUTE(Table6[[#This Row],[rxn]],"'",""),Table1[rxnid2],Table1[kapp (1/h)],MEDIAN(Table1[kapp (1/h)]))</f>
        <v>24803.684102600713</v>
      </c>
    </row>
    <row r="3714" spans="6:7" hidden="1" x14ac:dyDescent="0.2">
      <c r="F3714" t="s">
        <v>9465</v>
      </c>
      <c r="G3714">
        <f>_xlfn.XLOOKUP(SUBSTITUTE(Table6[[#This Row],[rxn]],"'",""),Table1[rxnid2],Table1[kapp (1/h)],MEDIAN(Table1[kapp (1/h)]))</f>
        <v>24803.684102600713</v>
      </c>
    </row>
    <row r="3715" spans="6:7" hidden="1" x14ac:dyDescent="0.2">
      <c r="F3715" t="s">
        <v>9466</v>
      </c>
      <c r="G3715">
        <f>_xlfn.XLOOKUP(SUBSTITUTE(Table6[[#This Row],[rxn]],"'",""),Table1[rxnid2],Table1[kapp (1/h)],MEDIAN(Table1[kapp (1/h)]))</f>
        <v>24803.684102600713</v>
      </c>
    </row>
    <row r="3716" spans="6:7" hidden="1" x14ac:dyDescent="0.2">
      <c r="F3716" t="s">
        <v>9467</v>
      </c>
      <c r="G3716">
        <f>_xlfn.XLOOKUP(SUBSTITUTE(Table6[[#This Row],[rxn]],"'",""),Table1[rxnid2],Table1[kapp (1/h)],MEDIAN(Table1[kapp (1/h)]))</f>
        <v>24803.684102600713</v>
      </c>
    </row>
    <row r="3717" spans="6:7" hidden="1" x14ac:dyDescent="0.2">
      <c r="F3717" t="s">
        <v>9468</v>
      </c>
      <c r="G3717">
        <f>_xlfn.XLOOKUP(SUBSTITUTE(Table6[[#This Row],[rxn]],"'",""),Table1[rxnid2],Table1[kapp (1/h)],MEDIAN(Table1[kapp (1/h)]))</f>
        <v>24803.684102600713</v>
      </c>
    </row>
    <row r="3718" spans="6:7" hidden="1" x14ac:dyDescent="0.2">
      <c r="F3718" t="s">
        <v>9469</v>
      </c>
      <c r="G3718">
        <f>_xlfn.XLOOKUP(SUBSTITUTE(Table6[[#This Row],[rxn]],"'",""),Table1[rxnid2],Table1[kapp (1/h)],MEDIAN(Table1[kapp (1/h)]))</f>
        <v>24803.684102600713</v>
      </c>
    </row>
    <row r="3719" spans="6:7" hidden="1" x14ac:dyDescent="0.2">
      <c r="F3719" t="s">
        <v>9470</v>
      </c>
      <c r="G3719">
        <f>_xlfn.XLOOKUP(SUBSTITUTE(Table6[[#This Row],[rxn]],"'",""),Table1[rxnid2],Table1[kapp (1/h)],MEDIAN(Table1[kapp (1/h)]))</f>
        <v>24803.684102600713</v>
      </c>
    </row>
    <row r="3720" spans="6:7" hidden="1" x14ac:dyDescent="0.2">
      <c r="F3720" t="s">
        <v>9471</v>
      </c>
      <c r="G3720">
        <f>_xlfn.XLOOKUP(SUBSTITUTE(Table6[[#This Row],[rxn]],"'",""),Table1[rxnid2],Table1[kapp (1/h)],MEDIAN(Table1[kapp (1/h)]))</f>
        <v>24803.684102600713</v>
      </c>
    </row>
    <row r="3721" spans="6:7" hidden="1" x14ac:dyDescent="0.2">
      <c r="F3721" t="s">
        <v>9472</v>
      </c>
      <c r="G3721">
        <f>_xlfn.XLOOKUP(SUBSTITUTE(Table6[[#This Row],[rxn]],"'",""),Table1[rxnid2],Table1[kapp (1/h)],MEDIAN(Table1[kapp (1/h)]))</f>
        <v>24803.684102600713</v>
      </c>
    </row>
    <row r="3722" spans="6:7" hidden="1" x14ac:dyDescent="0.2">
      <c r="F3722" t="s">
        <v>9473</v>
      </c>
      <c r="G3722">
        <f>_xlfn.XLOOKUP(SUBSTITUTE(Table6[[#This Row],[rxn]],"'",""),Table1[rxnid2],Table1[kapp (1/h)],MEDIAN(Table1[kapp (1/h)]))</f>
        <v>24803.684102600713</v>
      </c>
    </row>
    <row r="3723" spans="6:7" hidden="1" x14ac:dyDescent="0.2">
      <c r="F3723" t="s">
        <v>9474</v>
      </c>
      <c r="G3723">
        <f>_xlfn.XLOOKUP(SUBSTITUTE(Table6[[#This Row],[rxn]],"'",""),Table1[rxnid2],Table1[kapp (1/h)],MEDIAN(Table1[kapp (1/h)]))</f>
        <v>24803.684102600713</v>
      </c>
    </row>
    <row r="3724" spans="6:7" hidden="1" x14ac:dyDescent="0.2">
      <c r="F3724" t="s">
        <v>9475</v>
      </c>
      <c r="G3724">
        <f>_xlfn.XLOOKUP(SUBSTITUTE(Table6[[#This Row],[rxn]],"'",""),Table1[rxnid2],Table1[kapp (1/h)],MEDIAN(Table1[kapp (1/h)]))</f>
        <v>24803.684102600713</v>
      </c>
    </row>
    <row r="3725" spans="6:7" hidden="1" x14ac:dyDescent="0.2">
      <c r="F3725" t="s">
        <v>9476</v>
      </c>
      <c r="G3725">
        <f>_xlfn.XLOOKUP(SUBSTITUTE(Table6[[#This Row],[rxn]],"'",""),Table1[rxnid2],Table1[kapp (1/h)],MEDIAN(Table1[kapp (1/h)]))</f>
        <v>24803.684102600713</v>
      </c>
    </row>
    <row r="3726" spans="6:7" hidden="1" x14ac:dyDescent="0.2">
      <c r="F3726" t="s">
        <v>9477</v>
      </c>
      <c r="G3726">
        <f>_xlfn.XLOOKUP(SUBSTITUTE(Table6[[#This Row],[rxn]],"'",""),Table1[rxnid2],Table1[kapp (1/h)],MEDIAN(Table1[kapp (1/h)]))</f>
        <v>24803.684102600713</v>
      </c>
    </row>
    <row r="3727" spans="6:7" hidden="1" x14ac:dyDescent="0.2">
      <c r="F3727" t="s">
        <v>9478</v>
      </c>
      <c r="G3727">
        <f>_xlfn.XLOOKUP(SUBSTITUTE(Table6[[#This Row],[rxn]],"'",""),Table1[rxnid2],Table1[kapp (1/h)],MEDIAN(Table1[kapp (1/h)]))</f>
        <v>24803.684102600713</v>
      </c>
    </row>
    <row r="3728" spans="6:7" hidden="1" x14ac:dyDescent="0.2">
      <c r="F3728" t="s">
        <v>9479</v>
      </c>
      <c r="G3728">
        <f>_xlfn.XLOOKUP(SUBSTITUTE(Table6[[#This Row],[rxn]],"'",""),Table1[rxnid2],Table1[kapp (1/h)],MEDIAN(Table1[kapp (1/h)]))</f>
        <v>24803.684102600713</v>
      </c>
    </row>
    <row r="3729" spans="6:7" hidden="1" x14ac:dyDescent="0.2">
      <c r="F3729" t="s">
        <v>9480</v>
      </c>
      <c r="G3729">
        <f>_xlfn.XLOOKUP(SUBSTITUTE(Table6[[#This Row],[rxn]],"'",""),Table1[rxnid2],Table1[kapp (1/h)],MEDIAN(Table1[kapp (1/h)]))</f>
        <v>24803.684102600713</v>
      </c>
    </row>
    <row r="3730" spans="6:7" hidden="1" x14ac:dyDescent="0.2">
      <c r="F3730" t="s">
        <v>9481</v>
      </c>
      <c r="G3730">
        <f>_xlfn.XLOOKUP(SUBSTITUTE(Table6[[#This Row],[rxn]],"'",""),Table1[rxnid2],Table1[kapp (1/h)],MEDIAN(Table1[kapp (1/h)]))</f>
        <v>24803.684102600713</v>
      </c>
    </row>
    <row r="3731" spans="6:7" hidden="1" x14ac:dyDescent="0.2">
      <c r="F3731" t="s">
        <v>9482</v>
      </c>
      <c r="G3731">
        <f>_xlfn.XLOOKUP(SUBSTITUTE(Table6[[#This Row],[rxn]],"'",""),Table1[rxnid2],Table1[kapp (1/h)],MEDIAN(Table1[kapp (1/h)]))</f>
        <v>24803.684102600713</v>
      </c>
    </row>
    <row r="3732" spans="6:7" hidden="1" x14ac:dyDescent="0.2">
      <c r="F3732" t="s">
        <v>9483</v>
      </c>
      <c r="G3732">
        <f>_xlfn.XLOOKUP(SUBSTITUTE(Table6[[#This Row],[rxn]],"'",""),Table1[rxnid2],Table1[kapp (1/h)],MEDIAN(Table1[kapp (1/h)]))</f>
        <v>24803.684102600713</v>
      </c>
    </row>
    <row r="3733" spans="6:7" hidden="1" x14ac:dyDescent="0.2">
      <c r="F3733" t="s">
        <v>9484</v>
      </c>
      <c r="G3733">
        <f>_xlfn.XLOOKUP(SUBSTITUTE(Table6[[#This Row],[rxn]],"'",""),Table1[rxnid2],Table1[kapp (1/h)],MEDIAN(Table1[kapp (1/h)]))</f>
        <v>24803.684102600713</v>
      </c>
    </row>
    <row r="3734" spans="6:7" hidden="1" x14ac:dyDescent="0.2">
      <c r="F3734" t="s">
        <v>9485</v>
      </c>
      <c r="G3734">
        <f>_xlfn.XLOOKUP(SUBSTITUTE(Table6[[#This Row],[rxn]],"'",""),Table1[rxnid2],Table1[kapp (1/h)],MEDIAN(Table1[kapp (1/h)]))</f>
        <v>24803.684102600713</v>
      </c>
    </row>
    <row r="3735" spans="6:7" hidden="1" x14ac:dyDescent="0.2">
      <c r="F3735" t="s">
        <v>9486</v>
      </c>
      <c r="G3735">
        <f>_xlfn.XLOOKUP(SUBSTITUTE(Table6[[#This Row],[rxn]],"'",""),Table1[rxnid2],Table1[kapp (1/h)],MEDIAN(Table1[kapp (1/h)]))</f>
        <v>24803.684102600713</v>
      </c>
    </row>
    <row r="3736" spans="6:7" hidden="1" x14ac:dyDescent="0.2">
      <c r="F3736" t="s">
        <v>9487</v>
      </c>
      <c r="G3736">
        <f>_xlfn.XLOOKUP(SUBSTITUTE(Table6[[#This Row],[rxn]],"'",""),Table1[rxnid2],Table1[kapp (1/h)],MEDIAN(Table1[kapp (1/h)]))</f>
        <v>24803.684102600713</v>
      </c>
    </row>
    <row r="3737" spans="6:7" hidden="1" x14ac:dyDescent="0.2">
      <c r="F3737" t="s">
        <v>9488</v>
      </c>
      <c r="G3737">
        <f>_xlfn.XLOOKUP(SUBSTITUTE(Table6[[#This Row],[rxn]],"'",""),Table1[rxnid2],Table1[kapp (1/h)],MEDIAN(Table1[kapp (1/h)]))</f>
        <v>24803.684102600713</v>
      </c>
    </row>
    <row r="3738" spans="6:7" hidden="1" x14ac:dyDescent="0.2">
      <c r="F3738" t="s">
        <v>9489</v>
      </c>
      <c r="G3738">
        <f>_xlfn.XLOOKUP(SUBSTITUTE(Table6[[#This Row],[rxn]],"'",""),Table1[rxnid2],Table1[kapp (1/h)],MEDIAN(Table1[kapp (1/h)]))</f>
        <v>24803.684102600713</v>
      </c>
    </row>
    <row r="3739" spans="6:7" hidden="1" x14ac:dyDescent="0.2">
      <c r="F3739" t="s">
        <v>9490</v>
      </c>
      <c r="G3739">
        <f>_xlfn.XLOOKUP(SUBSTITUTE(Table6[[#This Row],[rxn]],"'",""),Table1[rxnid2],Table1[kapp (1/h)],MEDIAN(Table1[kapp (1/h)]))</f>
        <v>24803.684102600713</v>
      </c>
    </row>
    <row r="3740" spans="6:7" hidden="1" x14ac:dyDescent="0.2">
      <c r="F3740" t="s">
        <v>9491</v>
      </c>
      <c r="G3740">
        <f>_xlfn.XLOOKUP(SUBSTITUTE(Table6[[#This Row],[rxn]],"'",""),Table1[rxnid2],Table1[kapp (1/h)],MEDIAN(Table1[kapp (1/h)]))</f>
        <v>24803.684102600713</v>
      </c>
    </row>
    <row r="3741" spans="6:7" hidden="1" x14ac:dyDescent="0.2">
      <c r="F3741" t="s">
        <v>9492</v>
      </c>
      <c r="G3741">
        <f>_xlfn.XLOOKUP(SUBSTITUTE(Table6[[#This Row],[rxn]],"'",""),Table1[rxnid2],Table1[kapp (1/h)],MEDIAN(Table1[kapp (1/h)]))</f>
        <v>24803.684102600713</v>
      </c>
    </row>
    <row r="3742" spans="6:7" hidden="1" x14ac:dyDescent="0.2">
      <c r="F3742" t="s">
        <v>9493</v>
      </c>
      <c r="G3742">
        <f>_xlfn.XLOOKUP(SUBSTITUTE(Table6[[#This Row],[rxn]],"'",""),Table1[rxnid2],Table1[kapp (1/h)],MEDIAN(Table1[kapp (1/h)]))</f>
        <v>24803.684102600713</v>
      </c>
    </row>
    <row r="3743" spans="6:7" hidden="1" x14ac:dyDescent="0.2">
      <c r="F3743" t="s">
        <v>9494</v>
      </c>
      <c r="G3743">
        <f>_xlfn.XLOOKUP(SUBSTITUTE(Table6[[#This Row],[rxn]],"'",""),Table1[rxnid2],Table1[kapp (1/h)],MEDIAN(Table1[kapp (1/h)]))</f>
        <v>24803.684102600713</v>
      </c>
    </row>
    <row r="3744" spans="6:7" hidden="1" x14ac:dyDescent="0.2">
      <c r="F3744" t="s">
        <v>9495</v>
      </c>
      <c r="G3744">
        <f>_xlfn.XLOOKUP(SUBSTITUTE(Table6[[#This Row],[rxn]],"'",""),Table1[rxnid2],Table1[kapp (1/h)],MEDIAN(Table1[kapp (1/h)]))</f>
        <v>24803.684102600713</v>
      </c>
    </row>
    <row r="3745" spans="6:7" hidden="1" x14ac:dyDescent="0.2">
      <c r="F3745" t="s">
        <v>9496</v>
      </c>
      <c r="G3745">
        <f>_xlfn.XLOOKUP(SUBSTITUTE(Table6[[#This Row],[rxn]],"'",""),Table1[rxnid2],Table1[kapp (1/h)],MEDIAN(Table1[kapp (1/h)]))</f>
        <v>24803.684102600713</v>
      </c>
    </row>
    <row r="3746" spans="6:7" hidden="1" x14ac:dyDescent="0.2">
      <c r="F3746" t="s">
        <v>9497</v>
      </c>
      <c r="G3746">
        <f>_xlfn.XLOOKUP(SUBSTITUTE(Table6[[#This Row],[rxn]],"'",""),Table1[rxnid2],Table1[kapp (1/h)],MEDIAN(Table1[kapp (1/h)]))</f>
        <v>24803.684102600713</v>
      </c>
    </row>
    <row r="3747" spans="6:7" hidden="1" x14ac:dyDescent="0.2">
      <c r="F3747" t="s">
        <v>9498</v>
      </c>
      <c r="G3747">
        <f>_xlfn.XLOOKUP(SUBSTITUTE(Table6[[#This Row],[rxn]],"'",""),Table1[rxnid2],Table1[kapp (1/h)],MEDIAN(Table1[kapp (1/h)]))</f>
        <v>24803.684102600713</v>
      </c>
    </row>
    <row r="3748" spans="6:7" hidden="1" x14ac:dyDescent="0.2">
      <c r="F3748" t="s">
        <v>9499</v>
      </c>
      <c r="G3748">
        <f>_xlfn.XLOOKUP(SUBSTITUTE(Table6[[#This Row],[rxn]],"'",""),Table1[rxnid2],Table1[kapp (1/h)],MEDIAN(Table1[kapp (1/h)]))</f>
        <v>24803.684102600713</v>
      </c>
    </row>
    <row r="3749" spans="6:7" hidden="1" x14ac:dyDescent="0.2">
      <c r="F3749" t="s">
        <v>9500</v>
      </c>
      <c r="G3749">
        <f>_xlfn.XLOOKUP(SUBSTITUTE(Table6[[#This Row],[rxn]],"'",""),Table1[rxnid2],Table1[kapp (1/h)],MEDIAN(Table1[kapp (1/h)]))</f>
        <v>24803.684102600713</v>
      </c>
    </row>
    <row r="3750" spans="6:7" hidden="1" x14ac:dyDescent="0.2">
      <c r="F3750" t="s">
        <v>9501</v>
      </c>
      <c r="G3750">
        <f>_xlfn.XLOOKUP(SUBSTITUTE(Table6[[#This Row],[rxn]],"'",""),Table1[rxnid2],Table1[kapp (1/h)],MEDIAN(Table1[kapp (1/h)]))</f>
        <v>24803.684102600713</v>
      </c>
    </row>
    <row r="3751" spans="6:7" hidden="1" x14ac:dyDescent="0.2">
      <c r="F3751" t="s">
        <v>9502</v>
      </c>
      <c r="G3751">
        <f>_xlfn.XLOOKUP(SUBSTITUTE(Table6[[#This Row],[rxn]],"'",""),Table1[rxnid2],Table1[kapp (1/h)],MEDIAN(Table1[kapp (1/h)]))</f>
        <v>24803.684102600713</v>
      </c>
    </row>
    <row r="3752" spans="6:7" hidden="1" x14ac:dyDescent="0.2">
      <c r="F3752" t="s">
        <v>9503</v>
      </c>
      <c r="G3752">
        <f>_xlfn.XLOOKUP(SUBSTITUTE(Table6[[#This Row],[rxn]],"'",""),Table1[rxnid2],Table1[kapp (1/h)],MEDIAN(Table1[kapp (1/h)]))</f>
        <v>24803.684102600713</v>
      </c>
    </row>
    <row r="3753" spans="6:7" hidden="1" x14ac:dyDescent="0.2">
      <c r="F3753" t="s">
        <v>9504</v>
      </c>
      <c r="G3753">
        <f>_xlfn.XLOOKUP(SUBSTITUTE(Table6[[#This Row],[rxn]],"'",""),Table1[rxnid2],Table1[kapp (1/h)],MEDIAN(Table1[kapp (1/h)]))</f>
        <v>24803.684102600713</v>
      </c>
    </row>
    <row r="3754" spans="6:7" hidden="1" x14ac:dyDescent="0.2">
      <c r="F3754" t="s">
        <v>9505</v>
      </c>
      <c r="G3754">
        <f>_xlfn.XLOOKUP(SUBSTITUTE(Table6[[#This Row],[rxn]],"'",""),Table1[rxnid2],Table1[kapp (1/h)],MEDIAN(Table1[kapp (1/h)]))</f>
        <v>24803.684102600713</v>
      </c>
    </row>
    <row r="3755" spans="6:7" hidden="1" x14ac:dyDescent="0.2">
      <c r="F3755" t="s">
        <v>9506</v>
      </c>
      <c r="G3755">
        <f>_xlfn.XLOOKUP(SUBSTITUTE(Table6[[#This Row],[rxn]],"'",""),Table1[rxnid2],Table1[kapp (1/h)],MEDIAN(Table1[kapp (1/h)]))</f>
        <v>24803.684102600713</v>
      </c>
    </row>
    <row r="3756" spans="6:7" hidden="1" x14ac:dyDescent="0.2">
      <c r="F3756" t="s">
        <v>9507</v>
      </c>
      <c r="G3756">
        <f>_xlfn.XLOOKUP(SUBSTITUTE(Table6[[#This Row],[rxn]],"'",""),Table1[rxnid2],Table1[kapp (1/h)],MEDIAN(Table1[kapp (1/h)]))</f>
        <v>24803.684102600713</v>
      </c>
    </row>
    <row r="3757" spans="6:7" hidden="1" x14ac:dyDescent="0.2">
      <c r="F3757" t="s">
        <v>9508</v>
      </c>
      <c r="G3757">
        <f>_xlfn.XLOOKUP(SUBSTITUTE(Table6[[#This Row],[rxn]],"'",""),Table1[rxnid2],Table1[kapp (1/h)],MEDIAN(Table1[kapp (1/h)]))</f>
        <v>24803.684102600713</v>
      </c>
    </row>
    <row r="3758" spans="6:7" hidden="1" x14ac:dyDescent="0.2">
      <c r="F3758" t="s">
        <v>9509</v>
      </c>
      <c r="G3758">
        <f>_xlfn.XLOOKUP(SUBSTITUTE(Table6[[#This Row],[rxn]],"'",""),Table1[rxnid2],Table1[kapp (1/h)],MEDIAN(Table1[kapp (1/h)]))</f>
        <v>24803.684102600713</v>
      </c>
    </row>
    <row r="3759" spans="6:7" hidden="1" x14ac:dyDescent="0.2">
      <c r="F3759" t="s">
        <v>9510</v>
      </c>
      <c r="G3759">
        <f>_xlfn.XLOOKUP(SUBSTITUTE(Table6[[#This Row],[rxn]],"'",""),Table1[rxnid2],Table1[kapp (1/h)],MEDIAN(Table1[kapp (1/h)]))</f>
        <v>24803.684102600713</v>
      </c>
    </row>
    <row r="3760" spans="6:7" hidden="1" x14ac:dyDescent="0.2">
      <c r="F3760" t="s">
        <v>9511</v>
      </c>
      <c r="G3760">
        <f>_xlfn.XLOOKUP(SUBSTITUTE(Table6[[#This Row],[rxn]],"'",""),Table1[rxnid2],Table1[kapp (1/h)],MEDIAN(Table1[kapp (1/h)]))</f>
        <v>24803.684102600713</v>
      </c>
    </row>
    <row r="3761" spans="6:7" hidden="1" x14ac:dyDescent="0.2">
      <c r="F3761" t="s">
        <v>9512</v>
      </c>
      <c r="G3761">
        <f>_xlfn.XLOOKUP(SUBSTITUTE(Table6[[#This Row],[rxn]],"'",""),Table1[rxnid2],Table1[kapp (1/h)],MEDIAN(Table1[kapp (1/h)]))</f>
        <v>24803.684102600713</v>
      </c>
    </row>
    <row r="3762" spans="6:7" hidden="1" x14ac:dyDescent="0.2">
      <c r="F3762" t="s">
        <v>9513</v>
      </c>
      <c r="G3762">
        <f>_xlfn.XLOOKUP(SUBSTITUTE(Table6[[#This Row],[rxn]],"'",""),Table1[rxnid2],Table1[kapp (1/h)],MEDIAN(Table1[kapp (1/h)]))</f>
        <v>24803.684102600713</v>
      </c>
    </row>
    <row r="3763" spans="6:7" hidden="1" x14ac:dyDescent="0.2">
      <c r="F3763" t="s">
        <v>9514</v>
      </c>
      <c r="G3763">
        <f>_xlfn.XLOOKUP(SUBSTITUTE(Table6[[#This Row],[rxn]],"'",""),Table1[rxnid2],Table1[kapp (1/h)],MEDIAN(Table1[kapp (1/h)]))</f>
        <v>24803.684102600713</v>
      </c>
    </row>
    <row r="3764" spans="6:7" hidden="1" x14ac:dyDescent="0.2">
      <c r="F3764" t="s">
        <v>9515</v>
      </c>
      <c r="G3764">
        <f>_xlfn.XLOOKUP(SUBSTITUTE(Table6[[#This Row],[rxn]],"'",""),Table1[rxnid2],Table1[kapp (1/h)],MEDIAN(Table1[kapp (1/h)]))</f>
        <v>24803.684102600713</v>
      </c>
    </row>
    <row r="3765" spans="6:7" hidden="1" x14ac:dyDescent="0.2">
      <c r="F3765" t="s">
        <v>9516</v>
      </c>
      <c r="G3765">
        <f>_xlfn.XLOOKUP(SUBSTITUTE(Table6[[#This Row],[rxn]],"'",""),Table1[rxnid2],Table1[kapp (1/h)],MEDIAN(Table1[kapp (1/h)]))</f>
        <v>24803.684102600713</v>
      </c>
    </row>
    <row r="3766" spans="6:7" hidden="1" x14ac:dyDescent="0.2">
      <c r="F3766" t="s">
        <v>9517</v>
      </c>
      <c r="G3766">
        <f>_xlfn.XLOOKUP(SUBSTITUTE(Table6[[#This Row],[rxn]],"'",""),Table1[rxnid2],Table1[kapp (1/h)],MEDIAN(Table1[kapp (1/h)]))</f>
        <v>24803.684102600713</v>
      </c>
    </row>
    <row r="3767" spans="6:7" hidden="1" x14ac:dyDescent="0.2">
      <c r="F3767" t="s">
        <v>9518</v>
      </c>
      <c r="G3767">
        <f>_xlfn.XLOOKUP(SUBSTITUTE(Table6[[#This Row],[rxn]],"'",""),Table1[rxnid2],Table1[kapp (1/h)],MEDIAN(Table1[kapp (1/h)]))</f>
        <v>24803.684102600713</v>
      </c>
    </row>
    <row r="3768" spans="6:7" hidden="1" x14ac:dyDescent="0.2">
      <c r="F3768" t="s">
        <v>9519</v>
      </c>
      <c r="G3768">
        <f>_xlfn.XLOOKUP(SUBSTITUTE(Table6[[#This Row],[rxn]],"'",""),Table1[rxnid2],Table1[kapp (1/h)],MEDIAN(Table1[kapp (1/h)]))</f>
        <v>24803.684102600713</v>
      </c>
    </row>
    <row r="3769" spans="6:7" hidden="1" x14ac:dyDescent="0.2">
      <c r="F3769" t="s">
        <v>9520</v>
      </c>
      <c r="G3769">
        <f>_xlfn.XLOOKUP(SUBSTITUTE(Table6[[#This Row],[rxn]],"'",""),Table1[rxnid2],Table1[kapp (1/h)],MEDIAN(Table1[kapp (1/h)]))</f>
        <v>24803.684102600713</v>
      </c>
    </row>
    <row r="3770" spans="6:7" hidden="1" x14ac:dyDescent="0.2">
      <c r="F3770" t="s">
        <v>9521</v>
      </c>
      <c r="G3770">
        <f>_xlfn.XLOOKUP(SUBSTITUTE(Table6[[#This Row],[rxn]],"'",""),Table1[rxnid2],Table1[kapp (1/h)],MEDIAN(Table1[kapp (1/h)]))</f>
        <v>24803.684102600713</v>
      </c>
    </row>
    <row r="3771" spans="6:7" hidden="1" x14ac:dyDescent="0.2">
      <c r="F3771" t="s">
        <v>9522</v>
      </c>
      <c r="G3771">
        <f>_xlfn.XLOOKUP(SUBSTITUTE(Table6[[#This Row],[rxn]],"'",""),Table1[rxnid2],Table1[kapp (1/h)],MEDIAN(Table1[kapp (1/h)]))</f>
        <v>24803.684102600713</v>
      </c>
    </row>
    <row r="3772" spans="6:7" hidden="1" x14ac:dyDescent="0.2">
      <c r="F3772" t="s">
        <v>9523</v>
      </c>
      <c r="G3772">
        <f>_xlfn.XLOOKUP(SUBSTITUTE(Table6[[#This Row],[rxn]],"'",""),Table1[rxnid2],Table1[kapp (1/h)],MEDIAN(Table1[kapp (1/h)]))</f>
        <v>24803.684102600713</v>
      </c>
    </row>
    <row r="3773" spans="6:7" hidden="1" x14ac:dyDescent="0.2">
      <c r="F3773" t="s">
        <v>9524</v>
      </c>
      <c r="G3773">
        <f>_xlfn.XLOOKUP(SUBSTITUTE(Table6[[#This Row],[rxn]],"'",""),Table1[rxnid2],Table1[kapp (1/h)],MEDIAN(Table1[kapp (1/h)]))</f>
        <v>24803.684102600713</v>
      </c>
    </row>
    <row r="3774" spans="6:7" hidden="1" x14ac:dyDescent="0.2">
      <c r="F3774" t="s">
        <v>9525</v>
      </c>
      <c r="G3774">
        <f>_xlfn.XLOOKUP(SUBSTITUTE(Table6[[#This Row],[rxn]],"'",""),Table1[rxnid2],Table1[kapp (1/h)],MEDIAN(Table1[kapp (1/h)]))</f>
        <v>24803.684102600713</v>
      </c>
    </row>
    <row r="3775" spans="6:7" hidden="1" x14ac:dyDescent="0.2">
      <c r="F3775" t="s">
        <v>9526</v>
      </c>
      <c r="G3775">
        <f>_xlfn.XLOOKUP(SUBSTITUTE(Table6[[#This Row],[rxn]],"'",""),Table1[rxnid2],Table1[kapp (1/h)],MEDIAN(Table1[kapp (1/h)]))</f>
        <v>24803.684102600713</v>
      </c>
    </row>
    <row r="3776" spans="6:7" hidden="1" x14ac:dyDescent="0.2">
      <c r="F3776" t="s">
        <v>9527</v>
      </c>
      <c r="G3776">
        <f>_xlfn.XLOOKUP(SUBSTITUTE(Table6[[#This Row],[rxn]],"'",""),Table1[rxnid2],Table1[kapp (1/h)],MEDIAN(Table1[kapp (1/h)]))</f>
        <v>24803.684102600713</v>
      </c>
    </row>
    <row r="3777" spans="6:7" hidden="1" x14ac:dyDescent="0.2">
      <c r="F3777" t="s">
        <v>9528</v>
      </c>
      <c r="G3777">
        <f>_xlfn.XLOOKUP(SUBSTITUTE(Table6[[#This Row],[rxn]],"'",""),Table1[rxnid2],Table1[kapp (1/h)],MEDIAN(Table1[kapp (1/h)]))</f>
        <v>24803.684102600713</v>
      </c>
    </row>
    <row r="3778" spans="6:7" hidden="1" x14ac:dyDescent="0.2">
      <c r="F3778" t="s">
        <v>9529</v>
      </c>
      <c r="G3778">
        <f>_xlfn.XLOOKUP(SUBSTITUTE(Table6[[#This Row],[rxn]],"'",""),Table1[rxnid2],Table1[kapp (1/h)],MEDIAN(Table1[kapp (1/h)]))</f>
        <v>24803.684102600713</v>
      </c>
    </row>
    <row r="3779" spans="6:7" hidden="1" x14ac:dyDescent="0.2">
      <c r="F3779" t="s">
        <v>9530</v>
      </c>
      <c r="G3779">
        <f>_xlfn.XLOOKUP(SUBSTITUTE(Table6[[#This Row],[rxn]],"'",""),Table1[rxnid2],Table1[kapp (1/h)],MEDIAN(Table1[kapp (1/h)]))</f>
        <v>24803.684102600713</v>
      </c>
    </row>
    <row r="3780" spans="6:7" hidden="1" x14ac:dyDescent="0.2">
      <c r="F3780" t="s">
        <v>9531</v>
      </c>
      <c r="G3780">
        <f>_xlfn.XLOOKUP(SUBSTITUTE(Table6[[#This Row],[rxn]],"'",""),Table1[rxnid2],Table1[kapp (1/h)],MEDIAN(Table1[kapp (1/h)]))</f>
        <v>24803.684102600713</v>
      </c>
    </row>
    <row r="3781" spans="6:7" hidden="1" x14ac:dyDescent="0.2">
      <c r="F3781" t="s">
        <v>9532</v>
      </c>
      <c r="G3781">
        <f>_xlfn.XLOOKUP(SUBSTITUTE(Table6[[#This Row],[rxn]],"'",""),Table1[rxnid2],Table1[kapp (1/h)],MEDIAN(Table1[kapp (1/h)]))</f>
        <v>24803.684102600713</v>
      </c>
    </row>
    <row r="3782" spans="6:7" hidden="1" x14ac:dyDescent="0.2">
      <c r="F3782" t="s">
        <v>9533</v>
      </c>
      <c r="G3782">
        <f>_xlfn.XLOOKUP(SUBSTITUTE(Table6[[#This Row],[rxn]],"'",""),Table1[rxnid2],Table1[kapp (1/h)],MEDIAN(Table1[kapp (1/h)]))</f>
        <v>24803.684102600713</v>
      </c>
    </row>
    <row r="3783" spans="6:7" hidden="1" x14ac:dyDescent="0.2">
      <c r="F3783" t="s">
        <v>9534</v>
      </c>
      <c r="G3783">
        <f>_xlfn.XLOOKUP(SUBSTITUTE(Table6[[#This Row],[rxn]],"'",""),Table1[rxnid2],Table1[kapp (1/h)],MEDIAN(Table1[kapp (1/h)]))</f>
        <v>24803.684102600713</v>
      </c>
    </row>
    <row r="3784" spans="6:7" hidden="1" x14ac:dyDescent="0.2">
      <c r="F3784" t="s">
        <v>9535</v>
      </c>
      <c r="G3784">
        <f>_xlfn.XLOOKUP(SUBSTITUTE(Table6[[#This Row],[rxn]],"'",""),Table1[rxnid2],Table1[kapp (1/h)],MEDIAN(Table1[kapp (1/h)]))</f>
        <v>24803.684102600713</v>
      </c>
    </row>
    <row r="3785" spans="6:7" hidden="1" x14ac:dyDescent="0.2">
      <c r="F3785" t="s">
        <v>9536</v>
      </c>
      <c r="G3785">
        <f>_xlfn.XLOOKUP(SUBSTITUTE(Table6[[#This Row],[rxn]],"'",""),Table1[rxnid2],Table1[kapp (1/h)],MEDIAN(Table1[kapp (1/h)]))</f>
        <v>24803.684102600713</v>
      </c>
    </row>
    <row r="3786" spans="6:7" hidden="1" x14ac:dyDescent="0.2">
      <c r="F3786" t="s">
        <v>9537</v>
      </c>
      <c r="G3786">
        <f>_xlfn.XLOOKUP(SUBSTITUTE(Table6[[#This Row],[rxn]],"'",""),Table1[rxnid2],Table1[kapp (1/h)],MEDIAN(Table1[kapp (1/h)]))</f>
        <v>24803.684102600713</v>
      </c>
    </row>
    <row r="3787" spans="6:7" hidden="1" x14ac:dyDescent="0.2">
      <c r="F3787" t="s">
        <v>9538</v>
      </c>
      <c r="G3787">
        <f>_xlfn.XLOOKUP(SUBSTITUTE(Table6[[#This Row],[rxn]],"'",""),Table1[rxnid2],Table1[kapp (1/h)],MEDIAN(Table1[kapp (1/h)]))</f>
        <v>24803.684102600713</v>
      </c>
    </row>
    <row r="3788" spans="6:7" hidden="1" x14ac:dyDescent="0.2">
      <c r="F3788" t="s">
        <v>9539</v>
      </c>
      <c r="G3788">
        <f>_xlfn.XLOOKUP(SUBSTITUTE(Table6[[#This Row],[rxn]],"'",""),Table1[rxnid2],Table1[kapp (1/h)],MEDIAN(Table1[kapp (1/h)]))</f>
        <v>24803.684102600713</v>
      </c>
    </row>
    <row r="3789" spans="6:7" hidden="1" x14ac:dyDescent="0.2">
      <c r="F3789" t="s">
        <v>9540</v>
      </c>
      <c r="G3789">
        <f>_xlfn.XLOOKUP(SUBSTITUTE(Table6[[#This Row],[rxn]],"'",""),Table1[rxnid2],Table1[kapp (1/h)],MEDIAN(Table1[kapp (1/h)]))</f>
        <v>24803.684102600713</v>
      </c>
    </row>
    <row r="3790" spans="6:7" hidden="1" x14ac:dyDescent="0.2">
      <c r="F3790" t="s">
        <v>9541</v>
      </c>
      <c r="G3790">
        <f>_xlfn.XLOOKUP(SUBSTITUTE(Table6[[#This Row],[rxn]],"'",""),Table1[rxnid2],Table1[kapp (1/h)],MEDIAN(Table1[kapp (1/h)]))</f>
        <v>24803.684102600713</v>
      </c>
    </row>
    <row r="3791" spans="6:7" hidden="1" x14ac:dyDescent="0.2">
      <c r="F3791" t="s">
        <v>9542</v>
      </c>
      <c r="G3791">
        <f>_xlfn.XLOOKUP(SUBSTITUTE(Table6[[#This Row],[rxn]],"'",""),Table1[rxnid2],Table1[kapp (1/h)],MEDIAN(Table1[kapp (1/h)]))</f>
        <v>24803.684102600713</v>
      </c>
    </row>
    <row r="3792" spans="6:7" hidden="1" x14ac:dyDescent="0.2">
      <c r="F3792" t="s">
        <v>9543</v>
      </c>
      <c r="G3792">
        <f>_xlfn.XLOOKUP(SUBSTITUTE(Table6[[#This Row],[rxn]],"'",""),Table1[rxnid2],Table1[kapp (1/h)],MEDIAN(Table1[kapp (1/h)]))</f>
        <v>24803.684102600713</v>
      </c>
    </row>
    <row r="3793" spans="6:7" hidden="1" x14ac:dyDescent="0.2">
      <c r="F3793" t="s">
        <v>9544</v>
      </c>
      <c r="G3793">
        <f>_xlfn.XLOOKUP(SUBSTITUTE(Table6[[#This Row],[rxn]],"'",""),Table1[rxnid2],Table1[kapp (1/h)],MEDIAN(Table1[kapp (1/h)]))</f>
        <v>24803.684102600713</v>
      </c>
    </row>
    <row r="3794" spans="6:7" hidden="1" x14ac:dyDescent="0.2">
      <c r="F3794" t="s">
        <v>9545</v>
      </c>
      <c r="G3794">
        <f>_xlfn.XLOOKUP(SUBSTITUTE(Table6[[#This Row],[rxn]],"'",""),Table1[rxnid2],Table1[kapp (1/h)],MEDIAN(Table1[kapp (1/h)]))</f>
        <v>24803.684102600713</v>
      </c>
    </row>
    <row r="3795" spans="6:7" hidden="1" x14ac:dyDescent="0.2">
      <c r="F3795" t="s">
        <v>9546</v>
      </c>
      <c r="G3795">
        <f>_xlfn.XLOOKUP(SUBSTITUTE(Table6[[#This Row],[rxn]],"'",""),Table1[rxnid2],Table1[kapp (1/h)],MEDIAN(Table1[kapp (1/h)]))</f>
        <v>24803.684102600713</v>
      </c>
    </row>
    <row r="3796" spans="6:7" hidden="1" x14ac:dyDescent="0.2">
      <c r="F3796" t="s">
        <v>9547</v>
      </c>
      <c r="G3796">
        <f>_xlfn.XLOOKUP(SUBSTITUTE(Table6[[#This Row],[rxn]],"'",""),Table1[rxnid2],Table1[kapp (1/h)],MEDIAN(Table1[kapp (1/h)]))</f>
        <v>24803.684102600713</v>
      </c>
    </row>
    <row r="3797" spans="6:7" hidden="1" x14ac:dyDescent="0.2">
      <c r="F3797" t="s">
        <v>9548</v>
      </c>
      <c r="G3797">
        <f>_xlfn.XLOOKUP(SUBSTITUTE(Table6[[#This Row],[rxn]],"'",""),Table1[rxnid2],Table1[kapp (1/h)],MEDIAN(Table1[kapp (1/h)]))</f>
        <v>24803.684102600713</v>
      </c>
    </row>
    <row r="3798" spans="6:7" hidden="1" x14ac:dyDescent="0.2">
      <c r="F3798" t="s">
        <v>9549</v>
      </c>
      <c r="G3798">
        <f>_xlfn.XLOOKUP(SUBSTITUTE(Table6[[#This Row],[rxn]],"'",""),Table1[rxnid2],Table1[kapp (1/h)],MEDIAN(Table1[kapp (1/h)]))</f>
        <v>24803.684102600713</v>
      </c>
    </row>
    <row r="3799" spans="6:7" hidden="1" x14ac:dyDescent="0.2">
      <c r="F3799" t="s">
        <v>9550</v>
      </c>
      <c r="G3799">
        <f>_xlfn.XLOOKUP(SUBSTITUTE(Table6[[#This Row],[rxn]],"'",""),Table1[rxnid2],Table1[kapp (1/h)],MEDIAN(Table1[kapp (1/h)]))</f>
        <v>24803.684102600713</v>
      </c>
    </row>
    <row r="3800" spans="6:7" hidden="1" x14ac:dyDescent="0.2">
      <c r="F3800" t="s">
        <v>9551</v>
      </c>
      <c r="G3800">
        <f>_xlfn.XLOOKUP(SUBSTITUTE(Table6[[#This Row],[rxn]],"'",""),Table1[rxnid2],Table1[kapp (1/h)],MEDIAN(Table1[kapp (1/h)]))</f>
        <v>24803.684102600713</v>
      </c>
    </row>
    <row r="3801" spans="6:7" hidden="1" x14ac:dyDescent="0.2">
      <c r="F3801" t="s">
        <v>9552</v>
      </c>
      <c r="G3801">
        <f>_xlfn.XLOOKUP(SUBSTITUTE(Table6[[#This Row],[rxn]],"'",""),Table1[rxnid2],Table1[kapp (1/h)],MEDIAN(Table1[kapp (1/h)]))</f>
        <v>24803.684102600713</v>
      </c>
    </row>
    <row r="3802" spans="6:7" hidden="1" x14ac:dyDescent="0.2">
      <c r="F3802" t="s">
        <v>9553</v>
      </c>
      <c r="G3802">
        <f>_xlfn.XLOOKUP(SUBSTITUTE(Table6[[#This Row],[rxn]],"'",""),Table1[rxnid2],Table1[kapp (1/h)],MEDIAN(Table1[kapp (1/h)]))</f>
        <v>24803.684102600713</v>
      </c>
    </row>
    <row r="3803" spans="6:7" hidden="1" x14ac:dyDescent="0.2">
      <c r="F3803" t="s">
        <v>9554</v>
      </c>
      <c r="G3803">
        <f>_xlfn.XLOOKUP(SUBSTITUTE(Table6[[#This Row],[rxn]],"'",""),Table1[rxnid2],Table1[kapp (1/h)],MEDIAN(Table1[kapp (1/h)]))</f>
        <v>24803.684102600713</v>
      </c>
    </row>
    <row r="3804" spans="6:7" hidden="1" x14ac:dyDescent="0.2">
      <c r="F3804" t="s">
        <v>9555</v>
      </c>
      <c r="G3804">
        <f>_xlfn.XLOOKUP(SUBSTITUTE(Table6[[#This Row],[rxn]],"'",""),Table1[rxnid2],Table1[kapp (1/h)],MEDIAN(Table1[kapp (1/h)]))</f>
        <v>24803.684102600713</v>
      </c>
    </row>
    <row r="3805" spans="6:7" hidden="1" x14ac:dyDescent="0.2">
      <c r="F3805" t="s">
        <v>9556</v>
      </c>
      <c r="G3805">
        <f>_xlfn.XLOOKUP(SUBSTITUTE(Table6[[#This Row],[rxn]],"'",""),Table1[rxnid2],Table1[kapp (1/h)],MEDIAN(Table1[kapp (1/h)]))</f>
        <v>24803.684102600713</v>
      </c>
    </row>
    <row r="3806" spans="6:7" hidden="1" x14ac:dyDescent="0.2">
      <c r="F3806" t="s">
        <v>9557</v>
      </c>
      <c r="G3806">
        <f>_xlfn.XLOOKUP(SUBSTITUTE(Table6[[#This Row],[rxn]],"'",""),Table1[rxnid2],Table1[kapp (1/h)],MEDIAN(Table1[kapp (1/h)]))</f>
        <v>24803.684102600713</v>
      </c>
    </row>
    <row r="3807" spans="6:7" hidden="1" x14ac:dyDescent="0.2">
      <c r="F3807" t="s">
        <v>9558</v>
      </c>
      <c r="G3807">
        <f>_xlfn.XLOOKUP(SUBSTITUTE(Table6[[#This Row],[rxn]],"'",""),Table1[rxnid2],Table1[kapp (1/h)],MEDIAN(Table1[kapp (1/h)]))</f>
        <v>24803.684102600713</v>
      </c>
    </row>
    <row r="3808" spans="6:7" hidden="1" x14ac:dyDescent="0.2">
      <c r="F3808" t="s">
        <v>9559</v>
      </c>
      <c r="G3808">
        <f>_xlfn.XLOOKUP(SUBSTITUTE(Table6[[#This Row],[rxn]],"'",""),Table1[rxnid2],Table1[kapp (1/h)],MEDIAN(Table1[kapp (1/h)]))</f>
        <v>24803.684102600713</v>
      </c>
    </row>
    <row r="3809" spans="6:7" hidden="1" x14ac:dyDescent="0.2">
      <c r="F3809" t="s">
        <v>9560</v>
      </c>
      <c r="G3809">
        <f>_xlfn.XLOOKUP(SUBSTITUTE(Table6[[#This Row],[rxn]],"'",""),Table1[rxnid2],Table1[kapp (1/h)],MEDIAN(Table1[kapp (1/h)]))</f>
        <v>24803.684102600713</v>
      </c>
    </row>
    <row r="3810" spans="6:7" hidden="1" x14ac:dyDescent="0.2">
      <c r="F3810" t="s">
        <v>9561</v>
      </c>
      <c r="G3810">
        <f>_xlfn.XLOOKUP(SUBSTITUTE(Table6[[#This Row],[rxn]],"'",""),Table1[rxnid2],Table1[kapp (1/h)],MEDIAN(Table1[kapp (1/h)]))</f>
        <v>24803.684102600713</v>
      </c>
    </row>
    <row r="3811" spans="6:7" hidden="1" x14ac:dyDescent="0.2">
      <c r="F3811" t="s">
        <v>9562</v>
      </c>
      <c r="G3811">
        <f>_xlfn.XLOOKUP(SUBSTITUTE(Table6[[#This Row],[rxn]],"'",""),Table1[rxnid2],Table1[kapp (1/h)],MEDIAN(Table1[kapp (1/h)]))</f>
        <v>24803.684102600713</v>
      </c>
    </row>
    <row r="3812" spans="6:7" hidden="1" x14ac:dyDescent="0.2">
      <c r="F3812" t="s">
        <v>9563</v>
      </c>
      <c r="G3812">
        <f>_xlfn.XLOOKUP(SUBSTITUTE(Table6[[#This Row],[rxn]],"'",""),Table1[rxnid2],Table1[kapp (1/h)],MEDIAN(Table1[kapp (1/h)]))</f>
        <v>24803.684102600713</v>
      </c>
    </row>
    <row r="3813" spans="6:7" hidden="1" x14ac:dyDescent="0.2">
      <c r="F3813" t="s">
        <v>9564</v>
      </c>
      <c r="G3813">
        <f>_xlfn.XLOOKUP(SUBSTITUTE(Table6[[#This Row],[rxn]],"'",""),Table1[rxnid2],Table1[kapp (1/h)],MEDIAN(Table1[kapp (1/h)]))</f>
        <v>24803.684102600713</v>
      </c>
    </row>
    <row r="3814" spans="6:7" hidden="1" x14ac:dyDescent="0.2">
      <c r="F3814" t="s">
        <v>9565</v>
      </c>
      <c r="G3814">
        <f>_xlfn.XLOOKUP(SUBSTITUTE(Table6[[#This Row],[rxn]],"'",""),Table1[rxnid2],Table1[kapp (1/h)],MEDIAN(Table1[kapp (1/h)]))</f>
        <v>24803.684102600713</v>
      </c>
    </row>
    <row r="3815" spans="6:7" hidden="1" x14ac:dyDescent="0.2">
      <c r="F3815" t="s">
        <v>9566</v>
      </c>
      <c r="G3815">
        <f>_xlfn.XLOOKUP(SUBSTITUTE(Table6[[#This Row],[rxn]],"'",""),Table1[rxnid2],Table1[kapp (1/h)],MEDIAN(Table1[kapp (1/h)]))</f>
        <v>24803.684102600713</v>
      </c>
    </row>
    <row r="3816" spans="6:7" hidden="1" x14ac:dyDescent="0.2">
      <c r="F3816" t="s">
        <v>9567</v>
      </c>
      <c r="G3816">
        <f>_xlfn.XLOOKUP(SUBSTITUTE(Table6[[#This Row],[rxn]],"'",""),Table1[rxnid2],Table1[kapp (1/h)],MEDIAN(Table1[kapp (1/h)]))</f>
        <v>24803.684102600713</v>
      </c>
    </row>
    <row r="3817" spans="6:7" hidden="1" x14ac:dyDescent="0.2">
      <c r="F3817" t="s">
        <v>9568</v>
      </c>
      <c r="G3817">
        <f>_xlfn.XLOOKUP(SUBSTITUTE(Table6[[#This Row],[rxn]],"'",""),Table1[rxnid2],Table1[kapp (1/h)],MEDIAN(Table1[kapp (1/h)]))</f>
        <v>24803.684102600713</v>
      </c>
    </row>
    <row r="3818" spans="6:7" hidden="1" x14ac:dyDescent="0.2">
      <c r="F3818" t="s">
        <v>9569</v>
      </c>
      <c r="G3818">
        <f>_xlfn.XLOOKUP(SUBSTITUTE(Table6[[#This Row],[rxn]],"'",""),Table1[rxnid2],Table1[kapp (1/h)],MEDIAN(Table1[kapp (1/h)]))</f>
        <v>24803.684102600713</v>
      </c>
    </row>
    <row r="3819" spans="6:7" hidden="1" x14ac:dyDescent="0.2">
      <c r="F3819" t="s">
        <v>9570</v>
      </c>
      <c r="G3819">
        <f>_xlfn.XLOOKUP(SUBSTITUTE(Table6[[#This Row],[rxn]],"'",""),Table1[rxnid2],Table1[kapp (1/h)],MEDIAN(Table1[kapp (1/h)]))</f>
        <v>24803.684102600713</v>
      </c>
    </row>
    <row r="3820" spans="6:7" hidden="1" x14ac:dyDescent="0.2">
      <c r="F3820" t="s">
        <v>9571</v>
      </c>
      <c r="G3820">
        <f>_xlfn.XLOOKUP(SUBSTITUTE(Table6[[#This Row],[rxn]],"'",""),Table1[rxnid2],Table1[kapp (1/h)],MEDIAN(Table1[kapp (1/h)]))</f>
        <v>24803.684102600713</v>
      </c>
    </row>
    <row r="3821" spans="6:7" hidden="1" x14ac:dyDescent="0.2">
      <c r="F3821" t="s">
        <v>9572</v>
      </c>
      <c r="G3821">
        <f>_xlfn.XLOOKUP(SUBSTITUTE(Table6[[#This Row],[rxn]],"'",""),Table1[rxnid2],Table1[kapp (1/h)],MEDIAN(Table1[kapp (1/h)]))</f>
        <v>24803.684102600713</v>
      </c>
    </row>
    <row r="3822" spans="6:7" hidden="1" x14ac:dyDescent="0.2">
      <c r="F3822" t="s">
        <v>9573</v>
      </c>
      <c r="G3822">
        <f>_xlfn.XLOOKUP(SUBSTITUTE(Table6[[#This Row],[rxn]],"'",""),Table1[rxnid2],Table1[kapp (1/h)],MEDIAN(Table1[kapp (1/h)]))</f>
        <v>24803.684102600713</v>
      </c>
    </row>
    <row r="3823" spans="6:7" hidden="1" x14ac:dyDescent="0.2">
      <c r="F3823" t="s">
        <v>9574</v>
      </c>
      <c r="G3823">
        <f>_xlfn.XLOOKUP(SUBSTITUTE(Table6[[#This Row],[rxn]],"'",""),Table1[rxnid2],Table1[kapp (1/h)],MEDIAN(Table1[kapp (1/h)]))</f>
        <v>24803.684102600713</v>
      </c>
    </row>
    <row r="3824" spans="6:7" hidden="1" x14ac:dyDescent="0.2">
      <c r="F3824" t="s">
        <v>9575</v>
      </c>
      <c r="G3824">
        <f>_xlfn.XLOOKUP(SUBSTITUTE(Table6[[#This Row],[rxn]],"'",""),Table1[rxnid2],Table1[kapp (1/h)],MEDIAN(Table1[kapp (1/h)]))</f>
        <v>24803.684102600713</v>
      </c>
    </row>
    <row r="3825" spans="6:7" hidden="1" x14ac:dyDescent="0.2">
      <c r="F3825" t="s">
        <v>9576</v>
      </c>
      <c r="G3825">
        <f>_xlfn.XLOOKUP(SUBSTITUTE(Table6[[#This Row],[rxn]],"'",""),Table1[rxnid2],Table1[kapp (1/h)],MEDIAN(Table1[kapp (1/h)]))</f>
        <v>24803.684102600713</v>
      </c>
    </row>
    <row r="3826" spans="6:7" hidden="1" x14ac:dyDescent="0.2">
      <c r="F3826" t="s">
        <v>9577</v>
      </c>
      <c r="G3826">
        <f>_xlfn.XLOOKUP(SUBSTITUTE(Table6[[#This Row],[rxn]],"'",""),Table1[rxnid2],Table1[kapp (1/h)],MEDIAN(Table1[kapp (1/h)]))</f>
        <v>24803.684102600713</v>
      </c>
    </row>
    <row r="3827" spans="6:7" hidden="1" x14ac:dyDescent="0.2">
      <c r="F3827" t="s">
        <v>9578</v>
      </c>
      <c r="G3827">
        <f>_xlfn.XLOOKUP(SUBSTITUTE(Table6[[#This Row],[rxn]],"'",""),Table1[rxnid2],Table1[kapp (1/h)],MEDIAN(Table1[kapp (1/h)]))</f>
        <v>24803.684102600713</v>
      </c>
    </row>
    <row r="3828" spans="6:7" hidden="1" x14ac:dyDescent="0.2">
      <c r="F3828" t="s">
        <v>9579</v>
      </c>
      <c r="G3828">
        <f>_xlfn.XLOOKUP(SUBSTITUTE(Table6[[#This Row],[rxn]],"'",""),Table1[rxnid2],Table1[kapp (1/h)],MEDIAN(Table1[kapp (1/h)]))</f>
        <v>24803.684102600713</v>
      </c>
    </row>
    <row r="3829" spans="6:7" hidden="1" x14ac:dyDescent="0.2">
      <c r="F3829" t="s">
        <v>9580</v>
      </c>
      <c r="G3829">
        <f>_xlfn.XLOOKUP(SUBSTITUTE(Table6[[#This Row],[rxn]],"'",""),Table1[rxnid2],Table1[kapp (1/h)],MEDIAN(Table1[kapp (1/h)]))</f>
        <v>24803.684102600713</v>
      </c>
    </row>
    <row r="3830" spans="6:7" hidden="1" x14ac:dyDescent="0.2">
      <c r="F3830" t="s">
        <v>9581</v>
      </c>
      <c r="G3830">
        <f>_xlfn.XLOOKUP(SUBSTITUTE(Table6[[#This Row],[rxn]],"'",""),Table1[rxnid2],Table1[kapp (1/h)],MEDIAN(Table1[kapp (1/h)]))</f>
        <v>24803.684102600713</v>
      </c>
    </row>
    <row r="3831" spans="6:7" hidden="1" x14ac:dyDescent="0.2">
      <c r="F3831" t="s">
        <v>9582</v>
      </c>
      <c r="G3831">
        <f>_xlfn.XLOOKUP(SUBSTITUTE(Table6[[#This Row],[rxn]],"'",""),Table1[rxnid2],Table1[kapp (1/h)],MEDIAN(Table1[kapp (1/h)]))</f>
        <v>24803.684102600713</v>
      </c>
    </row>
    <row r="3832" spans="6:7" hidden="1" x14ac:dyDescent="0.2">
      <c r="F3832" t="s">
        <v>9583</v>
      </c>
      <c r="G3832">
        <f>_xlfn.XLOOKUP(SUBSTITUTE(Table6[[#This Row],[rxn]],"'",""),Table1[rxnid2],Table1[kapp (1/h)],MEDIAN(Table1[kapp (1/h)]))</f>
        <v>24803.684102600713</v>
      </c>
    </row>
    <row r="3833" spans="6:7" hidden="1" x14ac:dyDescent="0.2">
      <c r="F3833" t="s">
        <v>9584</v>
      </c>
      <c r="G3833">
        <f>_xlfn.XLOOKUP(SUBSTITUTE(Table6[[#This Row],[rxn]],"'",""),Table1[rxnid2],Table1[kapp (1/h)],MEDIAN(Table1[kapp (1/h)]))</f>
        <v>24803.684102600713</v>
      </c>
    </row>
    <row r="3834" spans="6:7" hidden="1" x14ac:dyDescent="0.2">
      <c r="F3834" t="s">
        <v>9585</v>
      </c>
      <c r="G3834">
        <f>_xlfn.XLOOKUP(SUBSTITUTE(Table6[[#This Row],[rxn]],"'",""),Table1[rxnid2],Table1[kapp (1/h)],MEDIAN(Table1[kapp (1/h)]))</f>
        <v>24803.684102600713</v>
      </c>
    </row>
    <row r="3835" spans="6:7" hidden="1" x14ac:dyDescent="0.2">
      <c r="F3835" t="s">
        <v>9586</v>
      </c>
      <c r="G3835">
        <f>_xlfn.XLOOKUP(SUBSTITUTE(Table6[[#This Row],[rxn]],"'",""),Table1[rxnid2],Table1[kapp (1/h)],MEDIAN(Table1[kapp (1/h)]))</f>
        <v>24803.684102600713</v>
      </c>
    </row>
    <row r="3836" spans="6:7" hidden="1" x14ac:dyDescent="0.2">
      <c r="F3836" t="s">
        <v>9587</v>
      </c>
      <c r="G3836">
        <f>_xlfn.XLOOKUP(SUBSTITUTE(Table6[[#This Row],[rxn]],"'",""),Table1[rxnid2],Table1[kapp (1/h)],MEDIAN(Table1[kapp (1/h)]))</f>
        <v>24803.684102600713</v>
      </c>
    </row>
    <row r="3837" spans="6:7" hidden="1" x14ac:dyDescent="0.2">
      <c r="F3837" t="s">
        <v>9588</v>
      </c>
      <c r="G3837">
        <f>_xlfn.XLOOKUP(SUBSTITUTE(Table6[[#This Row],[rxn]],"'",""),Table1[rxnid2],Table1[kapp (1/h)],MEDIAN(Table1[kapp (1/h)]))</f>
        <v>24803.684102600713</v>
      </c>
    </row>
    <row r="3838" spans="6:7" hidden="1" x14ac:dyDescent="0.2">
      <c r="F3838" t="s">
        <v>9589</v>
      </c>
      <c r="G3838">
        <f>_xlfn.XLOOKUP(SUBSTITUTE(Table6[[#This Row],[rxn]],"'",""),Table1[rxnid2],Table1[kapp (1/h)],MEDIAN(Table1[kapp (1/h)]))</f>
        <v>24803.684102600713</v>
      </c>
    </row>
    <row r="3839" spans="6:7" hidden="1" x14ac:dyDescent="0.2">
      <c r="F3839" t="s">
        <v>9590</v>
      </c>
      <c r="G3839">
        <f>_xlfn.XLOOKUP(SUBSTITUTE(Table6[[#This Row],[rxn]],"'",""),Table1[rxnid2],Table1[kapp (1/h)],MEDIAN(Table1[kapp (1/h)]))</f>
        <v>24803.684102600713</v>
      </c>
    </row>
    <row r="3840" spans="6:7" hidden="1" x14ac:dyDescent="0.2">
      <c r="F3840" t="s">
        <v>9591</v>
      </c>
      <c r="G3840">
        <f>_xlfn.XLOOKUP(SUBSTITUTE(Table6[[#This Row],[rxn]],"'",""),Table1[rxnid2],Table1[kapp (1/h)],MEDIAN(Table1[kapp (1/h)]))</f>
        <v>24803.684102600713</v>
      </c>
    </row>
    <row r="3841" spans="6:7" hidden="1" x14ac:dyDescent="0.2">
      <c r="F3841" t="s">
        <v>9592</v>
      </c>
      <c r="G3841">
        <f>_xlfn.XLOOKUP(SUBSTITUTE(Table6[[#This Row],[rxn]],"'",""),Table1[rxnid2],Table1[kapp (1/h)],MEDIAN(Table1[kapp (1/h)]))</f>
        <v>24803.684102600713</v>
      </c>
    </row>
    <row r="3842" spans="6:7" hidden="1" x14ac:dyDescent="0.2">
      <c r="F3842" t="s">
        <v>9593</v>
      </c>
      <c r="G3842">
        <f>_xlfn.XLOOKUP(SUBSTITUTE(Table6[[#This Row],[rxn]],"'",""),Table1[rxnid2],Table1[kapp (1/h)],MEDIAN(Table1[kapp (1/h)]))</f>
        <v>24803.684102600713</v>
      </c>
    </row>
    <row r="3843" spans="6:7" hidden="1" x14ac:dyDescent="0.2">
      <c r="F3843" t="s">
        <v>9594</v>
      </c>
      <c r="G3843">
        <f>_xlfn.XLOOKUP(SUBSTITUTE(Table6[[#This Row],[rxn]],"'",""),Table1[rxnid2],Table1[kapp (1/h)],MEDIAN(Table1[kapp (1/h)]))</f>
        <v>24803.684102600713</v>
      </c>
    </row>
    <row r="3844" spans="6:7" hidden="1" x14ac:dyDescent="0.2">
      <c r="F3844" t="s">
        <v>9595</v>
      </c>
      <c r="G3844">
        <f>_xlfn.XLOOKUP(SUBSTITUTE(Table6[[#This Row],[rxn]],"'",""),Table1[rxnid2],Table1[kapp (1/h)],MEDIAN(Table1[kapp (1/h)]))</f>
        <v>24803.684102600713</v>
      </c>
    </row>
    <row r="3845" spans="6:7" hidden="1" x14ac:dyDescent="0.2">
      <c r="F3845" t="s">
        <v>9596</v>
      </c>
      <c r="G3845">
        <f>_xlfn.XLOOKUP(SUBSTITUTE(Table6[[#This Row],[rxn]],"'",""),Table1[rxnid2],Table1[kapp (1/h)],MEDIAN(Table1[kapp (1/h)]))</f>
        <v>24803.684102600713</v>
      </c>
    </row>
    <row r="3846" spans="6:7" hidden="1" x14ac:dyDescent="0.2">
      <c r="F3846" t="s">
        <v>9597</v>
      </c>
      <c r="G3846">
        <f>_xlfn.XLOOKUP(SUBSTITUTE(Table6[[#This Row],[rxn]],"'",""),Table1[rxnid2],Table1[kapp (1/h)],MEDIAN(Table1[kapp (1/h)]))</f>
        <v>24803.684102600713</v>
      </c>
    </row>
    <row r="3847" spans="6:7" hidden="1" x14ac:dyDescent="0.2">
      <c r="F3847" t="s">
        <v>9598</v>
      </c>
      <c r="G3847">
        <f>_xlfn.XLOOKUP(SUBSTITUTE(Table6[[#This Row],[rxn]],"'",""),Table1[rxnid2],Table1[kapp (1/h)],MEDIAN(Table1[kapp (1/h)]))</f>
        <v>24803.684102600713</v>
      </c>
    </row>
    <row r="3848" spans="6:7" hidden="1" x14ac:dyDescent="0.2">
      <c r="F3848" t="s">
        <v>9599</v>
      </c>
      <c r="G3848">
        <f>_xlfn.XLOOKUP(SUBSTITUTE(Table6[[#This Row],[rxn]],"'",""),Table1[rxnid2],Table1[kapp (1/h)],MEDIAN(Table1[kapp (1/h)]))</f>
        <v>24803.684102600713</v>
      </c>
    </row>
    <row r="3849" spans="6:7" hidden="1" x14ac:dyDescent="0.2">
      <c r="F3849" t="s">
        <v>9600</v>
      </c>
      <c r="G3849">
        <f>_xlfn.XLOOKUP(SUBSTITUTE(Table6[[#This Row],[rxn]],"'",""),Table1[rxnid2],Table1[kapp (1/h)],MEDIAN(Table1[kapp (1/h)]))</f>
        <v>24803.684102600713</v>
      </c>
    </row>
    <row r="3850" spans="6:7" hidden="1" x14ac:dyDescent="0.2">
      <c r="F3850" t="s">
        <v>9601</v>
      </c>
      <c r="G3850">
        <f>_xlfn.XLOOKUP(SUBSTITUTE(Table6[[#This Row],[rxn]],"'",""),Table1[rxnid2],Table1[kapp (1/h)],MEDIAN(Table1[kapp (1/h)]))</f>
        <v>24803.684102600713</v>
      </c>
    </row>
    <row r="3851" spans="6:7" hidden="1" x14ac:dyDescent="0.2">
      <c r="F3851" t="s">
        <v>9602</v>
      </c>
      <c r="G3851">
        <f>_xlfn.XLOOKUP(SUBSTITUTE(Table6[[#This Row],[rxn]],"'",""),Table1[rxnid2],Table1[kapp (1/h)],MEDIAN(Table1[kapp (1/h)]))</f>
        <v>24803.684102600713</v>
      </c>
    </row>
    <row r="3852" spans="6:7" hidden="1" x14ac:dyDescent="0.2">
      <c r="F3852" t="s">
        <v>9603</v>
      </c>
      <c r="G3852">
        <f>_xlfn.XLOOKUP(SUBSTITUTE(Table6[[#This Row],[rxn]],"'",""),Table1[rxnid2],Table1[kapp (1/h)],MEDIAN(Table1[kapp (1/h)]))</f>
        <v>24803.684102600713</v>
      </c>
    </row>
    <row r="3853" spans="6:7" hidden="1" x14ac:dyDescent="0.2">
      <c r="F3853" t="s">
        <v>9604</v>
      </c>
      <c r="G3853">
        <f>_xlfn.XLOOKUP(SUBSTITUTE(Table6[[#This Row],[rxn]],"'",""),Table1[rxnid2],Table1[kapp (1/h)],MEDIAN(Table1[kapp (1/h)]))</f>
        <v>24803.684102600713</v>
      </c>
    </row>
    <row r="3854" spans="6:7" hidden="1" x14ac:dyDescent="0.2">
      <c r="F3854" t="s">
        <v>9605</v>
      </c>
      <c r="G3854">
        <f>_xlfn.XLOOKUP(SUBSTITUTE(Table6[[#This Row],[rxn]],"'",""),Table1[rxnid2],Table1[kapp (1/h)],MEDIAN(Table1[kapp (1/h)]))</f>
        <v>24803.684102600713</v>
      </c>
    </row>
    <row r="3855" spans="6:7" hidden="1" x14ac:dyDescent="0.2">
      <c r="F3855" t="s">
        <v>9606</v>
      </c>
      <c r="G3855">
        <f>_xlfn.XLOOKUP(SUBSTITUTE(Table6[[#This Row],[rxn]],"'",""),Table1[rxnid2],Table1[kapp (1/h)],MEDIAN(Table1[kapp (1/h)]))</f>
        <v>24803.684102600713</v>
      </c>
    </row>
    <row r="3856" spans="6:7" hidden="1" x14ac:dyDescent="0.2">
      <c r="F3856" t="s">
        <v>9607</v>
      </c>
      <c r="G3856">
        <f>_xlfn.XLOOKUP(SUBSTITUTE(Table6[[#This Row],[rxn]],"'",""),Table1[rxnid2],Table1[kapp (1/h)],MEDIAN(Table1[kapp (1/h)]))</f>
        <v>24803.684102600713</v>
      </c>
    </row>
    <row r="3857" spans="6:7" hidden="1" x14ac:dyDescent="0.2">
      <c r="F3857" t="s">
        <v>9608</v>
      </c>
      <c r="G3857">
        <f>_xlfn.XLOOKUP(SUBSTITUTE(Table6[[#This Row],[rxn]],"'",""),Table1[rxnid2],Table1[kapp (1/h)],MEDIAN(Table1[kapp (1/h)]))</f>
        <v>24803.684102600713</v>
      </c>
    </row>
    <row r="3858" spans="6:7" hidden="1" x14ac:dyDescent="0.2">
      <c r="F3858" t="s">
        <v>9609</v>
      </c>
      <c r="G3858">
        <f>_xlfn.XLOOKUP(SUBSTITUTE(Table6[[#This Row],[rxn]],"'",""),Table1[rxnid2],Table1[kapp (1/h)],MEDIAN(Table1[kapp (1/h)]))</f>
        <v>24803.684102600713</v>
      </c>
    </row>
    <row r="3859" spans="6:7" hidden="1" x14ac:dyDescent="0.2">
      <c r="F3859" t="s">
        <v>9610</v>
      </c>
      <c r="G3859">
        <f>_xlfn.XLOOKUP(SUBSTITUTE(Table6[[#This Row],[rxn]],"'",""),Table1[rxnid2],Table1[kapp (1/h)],MEDIAN(Table1[kapp (1/h)]))</f>
        <v>24803.684102600713</v>
      </c>
    </row>
    <row r="3860" spans="6:7" hidden="1" x14ac:dyDescent="0.2">
      <c r="F3860" t="s">
        <v>9611</v>
      </c>
      <c r="G3860">
        <f>_xlfn.XLOOKUP(SUBSTITUTE(Table6[[#This Row],[rxn]],"'",""),Table1[rxnid2],Table1[kapp (1/h)],MEDIAN(Table1[kapp (1/h)]))</f>
        <v>24803.684102600713</v>
      </c>
    </row>
    <row r="3861" spans="6:7" hidden="1" x14ac:dyDescent="0.2">
      <c r="F3861" t="s">
        <v>9612</v>
      </c>
      <c r="G3861">
        <f>_xlfn.XLOOKUP(SUBSTITUTE(Table6[[#This Row],[rxn]],"'",""),Table1[rxnid2],Table1[kapp (1/h)],MEDIAN(Table1[kapp (1/h)]))</f>
        <v>24803.684102600713</v>
      </c>
    </row>
    <row r="3862" spans="6:7" hidden="1" x14ac:dyDescent="0.2">
      <c r="F3862" t="s">
        <v>9613</v>
      </c>
      <c r="G3862">
        <f>_xlfn.XLOOKUP(SUBSTITUTE(Table6[[#This Row],[rxn]],"'",""),Table1[rxnid2],Table1[kapp (1/h)],MEDIAN(Table1[kapp (1/h)]))</f>
        <v>24803.684102600713</v>
      </c>
    </row>
    <row r="3863" spans="6:7" hidden="1" x14ac:dyDescent="0.2">
      <c r="F3863" t="s">
        <v>9614</v>
      </c>
      <c r="G3863">
        <f>_xlfn.XLOOKUP(SUBSTITUTE(Table6[[#This Row],[rxn]],"'",""),Table1[rxnid2],Table1[kapp (1/h)],MEDIAN(Table1[kapp (1/h)]))</f>
        <v>24803.684102600713</v>
      </c>
    </row>
    <row r="3864" spans="6:7" hidden="1" x14ac:dyDescent="0.2">
      <c r="F3864" t="s">
        <v>9615</v>
      </c>
      <c r="G3864">
        <f>_xlfn.XLOOKUP(SUBSTITUTE(Table6[[#This Row],[rxn]],"'",""),Table1[rxnid2],Table1[kapp (1/h)],MEDIAN(Table1[kapp (1/h)]))</f>
        <v>24803.684102600713</v>
      </c>
    </row>
    <row r="3865" spans="6:7" hidden="1" x14ac:dyDescent="0.2">
      <c r="F3865" t="s">
        <v>9616</v>
      </c>
      <c r="G3865">
        <f>_xlfn.XLOOKUP(SUBSTITUTE(Table6[[#This Row],[rxn]],"'",""),Table1[rxnid2],Table1[kapp (1/h)],MEDIAN(Table1[kapp (1/h)]))</f>
        <v>24803.684102600713</v>
      </c>
    </row>
    <row r="3866" spans="6:7" hidden="1" x14ac:dyDescent="0.2">
      <c r="F3866" t="s">
        <v>9617</v>
      </c>
      <c r="G3866">
        <f>_xlfn.XLOOKUP(SUBSTITUTE(Table6[[#This Row],[rxn]],"'",""),Table1[rxnid2],Table1[kapp (1/h)],MEDIAN(Table1[kapp (1/h)]))</f>
        <v>24803.684102600713</v>
      </c>
    </row>
    <row r="3867" spans="6:7" hidden="1" x14ac:dyDescent="0.2">
      <c r="F3867" t="s">
        <v>9618</v>
      </c>
      <c r="G3867">
        <f>_xlfn.XLOOKUP(SUBSTITUTE(Table6[[#This Row],[rxn]],"'",""),Table1[rxnid2],Table1[kapp (1/h)],MEDIAN(Table1[kapp (1/h)]))</f>
        <v>24803.684102600713</v>
      </c>
    </row>
    <row r="3868" spans="6:7" hidden="1" x14ac:dyDescent="0.2">
      <c r="F3868" t="s">
        <v>9619</v>
      </c>
      <c r="G3868">
        <f>_xlfn.XLOOKUP(SUBSTITUTE(Table6[[#This Row],[rxn]],"'",""),Table1[rxnid2],Table1[kapp (1/h)],MEDIAN(Table1[kapp (1/h)]))</f>
        <v>24803.684102600713</v>
      </c>
    </row>
    <row r="3869" spans="6:7" hidden="1" x14ac:dyDescent="0.2">
      <c r="F3869" t="s">
        <v>9620</v>
      </c>
      <c r="G3869">
        <f>_xlfn.XLOOKUP(SUBSTITUTE(Table6[[#This Row],[rxn]],"'",""),Table1[rxnid2],Table1[kapp (1/h)],MEDIAN(Table1[kapp (1/h)]))</f>
        <v>24803.684102600713</v>
      </c>
    </row>
    <row r="3870" spans="6:7" hidden="1" x14ac:dyDescent="0.2">
      <c r="F3870" t="s">
        <v>9621</v>
      </c>
      <c r="G3870">
        <f>_xlfn.XLOOKUP(SUBSTITUTE(Table6[[#This Row],[rxn]],"'",""),Table1[rxnid2],Table1[kapp (1/h)],MEDIAN(Table1[kapp (1/h)]))</f>
        <v>24803.684102600713</v>
      </c>
    </row>
    <row r="3871" spans="6:7" hidden="1" x14ac:dyDescent="0.2">
      <c r="F3871" t="s">
        <v>9622</v>
      </c>
      <c r="G3871">
        <f>_xlfn.XLOOKUP(SUBSTITUTE(Table6[[#This Row],[rxn]],"'",""),Table1[rxnid2],Table1[kapp (1/h)],MEDIAN(Table1[kapp (1/h)]))</f>
        <v>24803.684102600713</v>
      </c>
    </row>
    <row r="3872" spans="6:7" hidden="1" x14ac:dyDescent="0.2">
      <c r="F3872" t="s">
        <v>9623</v>
      </c>
      <c r="G3872">
        <f>_xlfn.XLOOKUP(SUBSTITUTE(Table6[[#This Row],[rxn]],"'",""),Table1[rxnid2],Table1[kapp (1/h)],MEDIAN(Table1[kapp (1/h)]))</f>
        <v>24803.684102600713</v>
      </c>
    </row>
    <row r="3873" spans="6:7" hidden="1" x14ac:dyDescent="0.2">
      <c r="F3873" t="s">
        <v>9624</v>
      </c>
      <c r="G3873">
        <f>_xlfn.XLOOKUP(SUBSTITUTE(Table6[[#This Row],[rxn]],"'",""),Table1[rxnid2],Table1[kapp (1/h)],MEDIAN(Table1[kapp (1/h)]))</f>
        <v>24803.684102600713</v>
      </c>
    </row>
    <row r="3874" spans="6:7" hidden="1" x14ac:dyDescent="0.2">
      <c r="F3874" t="s">
        <v>9625</v>
      </c>
      <c r="G3874">
        <f>_xlfn.XLOOKUP(SUBSTITUTE(Table6[[#This Row],[rxn]],"'",""),Table1[rxnid2],Table1[kapp (1/h)],MEDIAN(Table1[kapp (1/h)]))</f>
        <v>24803.684102600713</v>
      </c>
    </row>
    <row r="3875" spans="6:7" hidden="1" x14ac:dyDescent="0.2">
      <c r="F3875" t="s">
        <v>9626</v>
      </c>
      <c r="G3875">
        <f>_xlfn.XLOOKUP(SUBSTITUTE(Table6[[#This Row],[rxn]],"'",""),Table1[rxnid2],Table1[kapp (1/h)],MEDIAN(Table1[kapp (1/h)]))</f>
        <v>24803.684102600713</v>
      </c>
    </row>
    <row r="3876" spans="6:7" hidden="1" x14ac:dyDescent="0.2">
      <c r="F3876" t="s">
        <v>9627</v>
      </c>
      <c r="G3876">
        <f>_xlfn.XLOOKUP(SUBSTITUTE(Table6[[#This Row],[rxn]],"'",""),Table1[rxnid2],Table1[kapp (1/h)],MEDIAN(Table1[kapp (1/h)]))</f>
        <v>24803.684102600713</v>
      </c>
    </row>
    <row r="3877" spans="6:7" hidden="1" x14ac:dyDescent="0.2">
      <c r="F3877" t="s">
        <v>9628</v>
      </c>
      <c r="G3877">
        <f>_xlfn.XLOOKUP(SUBSTITUTE(Table6[[#This Row],[rxn]],"'",""),Table1[rxnid2],Table1[kapp (1/h)],MEDIAN(Table1[kapp (1/h)]))</f>
        <v>24803.684102600713</v>
      </c>
    </row>
    <row r="3878" spans="6:7" hidden="1" x14ac:dyDescent="0.2">
      <c r="F3878" t="s">
        <v>9629</v>
      </c>
      <c r="G3878">
        <f>_xlfn.XLOOKUP(SUBSTITUTE(Table6[[#This Row],[rxn]],"'",""),Table1[rxnid2],Table1[kapp (1/h)],MEDIAN(Table1[kapp (1/h)]))</f>
        <v>24803.684102600713</v>
      </c>
    </row>
    <row r="3879" spans="6:7" hidden="1" x14ac:dyDescent="0.2">
      <c r="F3879" t="s">
        <v>9630</v>
      </c>
      <c r="G3879">
        <f>_xlfn.XLOOKUP(SUBSTITUTE(Table6[[#This Row],[rxn]],"'",""),Table1[rxnid2],Table1[kapp (1/h)],MEDIAN(Table1[kapp (1/h)]))</f>
        <v>24803.684102600713</v>
      </c>
    </row>
    <row r="3880" spans="6:7" hidden="1" x14ac:dyDescent="0.2">
      <c r="F3880" t="s">
        <v>9631</v>
      </c>
      <c r="G3880">
        <f>_xlfn.XLOOKUP(SUBSTITUTE(Table6[[#This Row],[rxn]],"'",""),Table1[rxnid2],Table1[kapp (1/h)],MEDIAN(Table1[kapp (1/h)]))</f>
        <v>24803.684102600713</v>
      </c>
    </row>
    <row r="3881" spans="6:7" hidden="1" x14ac:dyDescent="0.2">
      <c r="F3881" t="s">
        <v>9632</v>
      </c>
      <c r="G3881">
        <f>_xlfn.XLOOKUP(SUBSTITUTE(Table6[[#This Row],[rxn]],"'",""),Table1[rxnid2],Table1[kapp (1/h)],MEDIAN(Table1[kapp (1/h)]))</f>
        <v>24803.684102600713</v>
      </c>
    </row>
    <row r="3882" spans="6:7" hidden="1" x14ac:dyDescent="0.2">
      <c r="F3882" t="s">
        <v>9633</v>
      </c>
      <c r="G3882">
        <f>_xlfn.XLOOKUP(SUBSTITUTE(Table6[[#This Row],[rxn]],"'",""),Table1[rxnid2],Table1[kapp (1/h)],MEDIAN(Table1[kapp (1/h)]))</f>
        <v>24803.684102600713</v>
      </c>
    </row>
    <row r="3883" spans="6:7" hidden="1" x14ac:dyDescent="0.2">
      <c r="F3883" t="s">
        <v>9634</v>
      </c>
      <c r="G3883">
        <f>_xlfn.XLOOKUP(SUBSTITUTE(Table6[[#This Row],[rxn]],"'",""),Table1[rxnid2],Table1[kapp (1/h)],MEDIAN(Table1[kapp (1/h)]))</f>
        <v>24803.684102600713</v>
      </c>
    </row>
    <row r="3884" spans="6:7" hidden="1" x14ac:dyDescent="0.2">
      <c r="F3884" t="s">
        <v>9635</v>
      </c>
      <c r="G3884">
        <f>_xlfn.XLOOKUP(SUBSTITUTE(Table6[[#This Row],[rxn]],"'",""),Table1[rxnid2],Table1[kapp (1/h)],MEDIAN(Table1[kapp (1/h)]))</f>
        <v>24803.684102600713</v>
      </c>
    </row>
    <row r="3885" spans="6:7" hidden="1" x14ac:dyDescent="0.2">
      <c r="F3885" t="s">
        <v>9636</v>
      </c>
      <c r="G3885">
        <f>_xlfn.XLOOKUP(SUBSTITUTE(Table6[[#This Row],[rxn]],"'",""),Table1[rxnid2],Table1[kapp (1/h)],MEDIAN(Table1[kapp (1/h)]))</f>
        <v>24803.684102600713</v>
      </c>
    </row>
    <row r="3886" spans="6:7" hidden="1" x14ac:dyDescent="0.2">
      <c r="F3886" t="s">
        <v>9637</v>
      </c>
      <c r="G3886">
        <f>_xlfn.XLOOKUP(SUBSTITUTE(Table6[[#This Row],[rxn]],"'",""),Table1[rxnid2],Table1[kapp (1/h)],MEDIAN(Table1[kapp (1/h)]))</f>
        <v>24803.684102600713</v>
      </c>
    </row>
    <row r="3887" spans="6:7" hidden="1" x14ac:dyDescent="0.2">
      <c r="F3887" t="s">
        <v>9638</v>
      </c>
      <c r="G3887">
        <f>_xlfn.XLOOKUP(SUBSTITUTE(Table6[[#This Row],[rxn]],"'",""),Table1[rxnid2],Table1[kapp (1/h)],MEDIAN(Table1[kapp (1/h)]))</f>
        <v>24803.684102600713</v>
      </c>
    </row>
    <row r="3888" spans="6:7" hidden="1" x14ac:dyDescent="0.2">
      <c r="F3888" t="s">
        <v>9639</v>
      </c>
      <c r="G3888">
        <f>_xlfn.XLOOKUP(SUBSTITUTE(Table6[[#This Row],[rxn]],"'",""),Table1[rxnid2],Table1[kapp (1/h)],MEDIAN(Table1[kapp (1/h)]))</f>
        <v>24803.684102600713</v>
      </c>
    </row>
    <row r="3889" spans="6:7" hidden="1" x14ac:dyDescent="0.2">
      <c r="F3889" t="s">
        <v>9640</v>
      </c>
      <c r="G3889">
        <f>_xlfn.XLOOKUP(SUBSTITUTE(Table6[[#This Row],[rxn]],"'",""),Table1[rxnid2],Table1[kapp (1/h)],MEDIAN(Table1[kapp (1/h)]))</f>
        <v>24803.684102600713</v>
      </c>
    </row>
    <row r="3890" spans="6:7" hidden="1" x14ac:dyDescent="0.2">
      <c r="F3890" t="s">
        <v>9641</v>
      </c>
      <c r="G3890">
        <f>_xlfn.XLOOKUP(SUBSTITUTE(Table6[[#This Row],[rxn]],"'",""),Table1[rxnid2],Table1[kapp (1/h)],MEDIAN(Table1[kapp (1/h)]))</f>
        <v>24803.684102600713</v>
      </c>
    </row>
    <row r="3891" spans="6:7" hidden="1" x14ac:dyDescent="0.2">
      <c r="F3891" t="s">
        <v>9642</v>
      </c>
      <c r="G3891">
        <f>_xlfn.XLOOKUP(SUBSTITUTE(Table6[[#This Row],[rxn]],"'",""),Table1[rxnid2],Table1[kapp (1/h)],MEDIAN(Table1[kapp (1/h)]))</f>
        <v>24803.684102600713</v>
      </c>
    </row>
    <row r="3892" spans="6:7" hidden="1" x14ac:dyDescent="0.2">
      <c r="F3892" t="s">
        <v>9643</v>
      </c>
      <c r="G3892">
        <f>_xlfn.XLOOKUP(SUBSTITUTE(Table6[[#This Row],[rxn]],"'",""),Table1[rxnid2],Table1[kapp (1/h)],MEDIAN(Table1[kapp (1/h)]))</f>
        <v>24803.684102600713</v>
      </c>
    </row>
    <row r="3893" spans="6:7" hidden="1" x14ac:dyDescent="0.2">
      <c r="F3893" t="s">
        <v>9644</v>
      </c>
      <c r="G3893">
        <f>_xlfn.XLOOKUP(SUBSTITUTE(Table6[[#This Row],[rxn]],"'",""),Table1[rxnid2],Table1[kapp (1/h)],MEDIAN(Table1[kapp (1/h)]))</f>
        <v>24803.684102600713</v>
      </c>
    </row>
    <row r="3894" spans="6:7" hidden="1" x14ac:dyDescent="0.2">
      <c r="F3894" t="s">
        <v>9645</v>
      </c>
      <c r="G3894">
        <f>_xlfn.XLOOKUP(SUBSTITUTE(Table6[[#This Row],[rxn]],"'",""),Table1[rxnid2],Table1[kapp (1/h)],MEDIAN(Table1[kapp (1/h)]))</f>
        <v>24803.684102600713</v>
      </c>
    </row>
    <row r="3895" spans="6:7" hidden="1" x14ac:dyDescent="0.2">
      <c r="F3895" t="s">
        <v>9646</v>
      </c>
      <c r="G3895">
        <f>_xlfn.XLOOKUP(SUBSTITUTE(Table6[[#This Row],[rxn]],"'",""),Table1[rxnid2],Table1[kapp (1/h)],MEDIAN(Table1[kapp (1/h)]))</f>
        <v>24803.684102600713</v>
      </c>
    </row>
    <row r="3896" spans="6:7" hidden="1" x14ac:dyDescent="0.2">
      <c r="F3896" t="s">
        <v>9647</v>
      </c>
      <c r="G3896">
        <f>_xlfn.XLOOKUP(SUBSTITUTE(Table6[[#This Row],[rxn]],"'",""),Table1[rxnid2],Table1[kapp (1/h)],MEDIAN(Table1[kapp (1/h)]))</f>
        <v>24803.684102600713</v>
      </c>
    </row>
    <row r="3897" spans="6:7" hidden="1" x14ac:dyDescent="0.2">
      <c r="F3897" t="s">
        <v>9648</v>
      </c>
      <c r="G3897">
        <f>_xlfn.XLOOKUP(SUBSTITUTE(Table6[[#This Row],[rxn]],"'",""),Table1[rxnid2],Table1[kapp (1/h)],MEDIAN(Table1[kapp (1/h)]))</f>
        <v>24803.684102600713</v>
      </c>
    </row>
    <row r="3898" spans="6:7" hidden="1" x14ac:dyDescent="0.2">
      <c r="F3898" t="s">
        <v>9649</v>
      </c>
      <c r="G3898">
        <f>_xlfn.XLOOKUP(SUBSTITUTE(Table6[[#This Row],[rxn]],"'",""),Table1[rxnid2],Table1[kapp (1/h)],MEDIAN(Table1[kapp (1/h)]))</f>
        <v>24803.684102600713</v>
      </c>
    </row>
    <row r="3899" spans="6:7" hidden="1" x14ac:dyDescent="0.2">
      <c r="F3899" t="s">
        <v>9650</v>
      </c>
      <c r="G3899">
        <f>_xlfn.XLOOKUP(SUBSTITUTE(Table6[[#This Row],[rxn]],"'",""),Table1[rxnid2],Table1[kapp (1/h)],MEDIAN(Table1[kapp (1/h)]))</f>
        <v>24803.684102600713</v>
      </c>
    </row>
    <row r="3900" spans="6:7" hidden="1" x14ac:dyDescent="0.2">
      <c r="F3900" t="s">
        <v>9651</v>
      </c>
      <c r="G3900">
        <f>_xlfn.XLOOKUP(SUBSTITUTE(Table6[[#This Row],[rxn]],"'",""),Table1[rxnid2],Table1[kapp (1/h)],MEDIAN(Table1[kapp (1/h)]))</f>
        <v>24803.684102600713</v>
      </c>
    </row>
    <row r="3901" spans="6:7" hidden="1" x14ac:dyDescent="0.2">
      <c r="F3901" t="s">
        <v>9652</v>
      </c>
      <c r="G3901">
        <f>_xlfn.XLOOKUP(SUBSTITUTE(Table6[[#This Row],[rxn]],"'",""),Table1[rxnid2],Table1[kapp (1/h)],MEDIAN(Table1[kapp (1/h)]))</f>
        <v>24803.684102600713</v>
      </c>
    </row>
    <row r="3902" spans="6:7" hidden="1" x14ac:dyDescent="0.2">
      <c r="F3902" t="s">
        <v>9653</v>
      </c>
      <c r="G3902">
        <f>_xlfn.XLOOKUP(SUBSTITUTE(Table6[[#This Row],[rxn]],"'",""),Table1[rxnid2],Table1[kapp (1/h)],MEDIAN(Table1[kapp (1/h)]))</f>
        <v>24803.684102600713</v>
      </c>
    </row>
    <row r="3903" spans="6:7" hidden="1" x14ac:dyDescent="0.2">
      <c r="F3903" t="s">
        <v>9654</v>
      </c>
      <c r="G3903">
        <f>_xlfn.XLOOKUP(SUBSTITUTE(Table6[[#This Row],[rxn]],"'",""),Table1[rxnid2],Table1[kapp (1/h)],MEDIAN(Table1[kapp (1/h)]))</f>
        <v>24803.684102600713</v>
      </c>
    </row>
    <row r="3904" spans="6:7" hidden="1" x14ac:dyDescent="0.2">
      <c r="F3904" t="s">
        <v>9655</v>
      </c>
      <c r="G3904">
        <f>_xlfn.XLOOKUP(SUBSTITUTE(Table6[[#This Row],[rxn]],"'",""),Table1[rxnid2],Table1[kapp (1/h)],MEDIAN(Table1[kapp (1/h)]))</f>
        <v>24803.684102600713</v>
      </c>
    </row>
    <row r="3905" spans="6:7" hidden="1" x14ac:dyDescent="0.2">
      <c r="F3905" t="s">
        <v>9656</v>
      </c>
      <c r="G3905">
        <f>_xlfn.XLOOKUP(SUBSTITUTE(Table6[[#This Row],[rxn]],"'",""),Table1[rxnid2],Table1[kapp (1/h)],MEDIAN(Table1[kapp (1/h)]))</f>
        <v>24803.684102600713</v>
      </c>
    </row>
    <row r="3906" spans="6:7" hidden="1" x14ac:dyDescent="0.2">
      <c r="F3906" t="s">
        <v>9657</v>
      </c>
      <c r="G3906">
        <f>_xlfn.XLOOKUP(SUBSTITUTE(Table6[[#This Row],[rxn]],"'",""),Table1[rxnid2],Table1[kapp (1/h)],MEDIAN(Table1[kapp (1/h)]))</f>
        <v>24803.684102600713</v>
      </c>
    </row>
    <row r="3907" spans="6:7" hidden="1" x14ac:dyDescent="0.2">
      <c r="F3907" t="s">
        <v>9658</v>
      </c>
      <c r="G3907">
        <f>_xlfn.XLOOKUP(SUBSTITUTE(Table6[[#This Row],[rxn]],"'",""),Table1[rxnid2],Table1[kapp (1/h)],MEDIAN(Table1[kapp (1/h)]))</f>
        <v>24803.684102600713</v>
      </c>
    </row>
    <row r="3908" spans="6:7" hidden="1" x14ac:dyDescent="0.2">
      <c r="F3908" t="s">
        <v>9659</v>
      </c>
      <c r="G3908">
        <f>_xlfn.XLOOKUP(SUBSTITUTE(Table6[[#This Row],[rxn]],"'",""),Table1[rxnid2],Table1[kapp (1/h)],MEDIAN(Table1[kapp (1/h)]))</f>
        <v>24803.684102600713</v>
      </c>
    </row>
    <row r="3909" spans="6:7" hidden="1" x14ac:dyDescent="0.2">
      <c r="F3909" t="s">
        <v>9660</v>
      </c>
      <c r="G3909">
        <f>_xlfn.XLOOKUP(SUBSTITUTE(Table6[[#This Row],[rxn]],"'",""),Table1[rxnid2],Table1[kapp (1/h)],MEDIAN(Table1[kapp (1/h)]))</f>
        <v>24803.684102600713</v>
      </c>
    </row>
    <row r="3910" spans="6:7" hidden="1" x14ac:dyDescent="0.2">
      <c r="F3910" t="s">
        <v>9661</v>
      </c>
      <c r="G3910">
        <f>_xlfn.XLOOKUP(SUBSTITUTE(Table6[[#This Row],[rxn]],"'",""),Table1[rxnid2],Table1[kapp (1/h)],MEDIAN(Table1[kapp (1/h)]))</f>
        <v>24803.684102600713</v>
      </c>
    </row>
    <row r="3911" spans="6:7" hidden="1" x14ac:dyDescent="0.2">
      <c r="F3911" t="s">
        <v>9662</v>
      </c>
      <c r="G3911">
        <f>_xlfn.XLOOKUP(SUBSTITUTE(Table6[[#This Row],[rxn]],"'",""),Table1[rxnid2],Table1[kapp (1/h)],MEDIAN(Table1[kapp (1/h)]))</f>
        <v>24803.684102600713</v>
      </c>
    </row>
    <row r="3912" spans="6:7" hidden="1" x14ac:dyDescent="0.2">
      <c r="F3912" t="s">
        <v>9663</v>
      </c>
      <c r="G3912">
        <f>_xlfn.XLOOKUP(SUBSTITUTE(Table6[[#This Row],[rxn]],"'",""),Table1[rxnid2],Table1[kapp (1/h)],MEDIAN(Table1[kapp (1/h)]))</f>
        <v>24803.684102600713</v>
      </c>
    </row>
    <row r="3913" spans="6:7" hidden="1" x14ac:dyDescent="0.2">
      <c r="F3913" t="s">
        <v>9664</v>
      </c>
      <c r="G3913">
        <f>_xlfn.XLOOKUP(SUBSTITUTE(Table6[[#This Row],[rxn]],"'",""),Table1[rxnid2],Table1[kapp (1/h)],MEDIAN(Table1[kapp (1/h)]))</f>
        <v>24803.684102600713</v>
      </c>
    </row>
    <row r="3914" spans="6:7" hidden="1" x14ac:dyDescent="0.2">
      <c r="F3914" t="s">
        <v>9665</v>
      </c>
      <c r="G3914">
        <f>_xlfn.XLOOKUP(SUBSTITUTE(Table6[[#This Row],[rxn]],"'",""),Table1[rxnid2],Table1[kapp (1/h)],MEDIAN(Table1[kapp (1/h)]))</f>
        <v>24803.684102600713</v>
      </c>
    </row>
    <row r="3915" spans="6:7" hidden="1" x14ac:dyDescent="0.2">
      <c r="F3915" t="s">
        <v>9666</v>
      </c>
      <c r="G3915">
        <f>_xlfn.XLOOKUP(SUBSTITUTE(Table6[[#This Row],[rxn]],"'",""),Table1[rxnid2],Table1[kapp (1/h)],MEDIAN(Table1[kapp (1/h)]))</f>
        <v>24803.684102600713</v>
      </c>
    </row>
    <row r="3916" spans="6:7" hidden="1" x14ac:dyDescent="0.2">
      <c r="F3916" t="s">
        <v>9667</v>
      </c>
      <c r="G3916">
        <f>_xlfn.XLOOKUP(SUBSTITUTE(Table6[[#This Row],[rxn]],"'",""),Table1[rxnid2],Table1[kapp (1/h)],MEDIAN(Table1[kapp (1/h)]))</f>
        <v>24803.684102600713</v>
      </c>
    </row>
    <row r="3917" spans="6:7" hidden="1" x14ac:dyDescent="0.2">
      <c r="F3917" t="s">
        <v>9668</v>
      </c>
      <c r="G3917">
        <f>_xlfn.XLOOKUP(SUBSTITUTE(Table6[[#This Row],[rxn]],"'",""),Table1[rxnid2],Table1[kapp (1/h)],MEDIAN(Table1[kapp (1/h)]))</f>
        <v>24803.684102600713</v>
      </c>
    </row>
    <row r="3918" spans="6:7" hidden="1" x14ac:dyDescent="0.2">
      <c r="F3918" t="s">
        <v>9669</v>
      </c>
      <c r="G3918">
        <f>_xlfn.XLOOKUP(SUBSTITUTE(Table6[[#This Row],[rxn]],"'",""),Table1[rxnid2],Table1[kapp (1/h)],MEDIAN(Table1[kapp (1/h)]))</f>
        <v>24803.684102600713</v>
      </c>
    </row>
    <row r="3919" spans="6:7" hidden="1" x14ac:dyDescent="0.2">
      <c r="F3919" t="s">
        <v>9670</v>
      </c>
      <c r="G3919">
        <f>_xlfn.XLOOKUP(SUBSTITUTE(Table6[[#This Row],[rxn]],"'",""),Table1[rxnid2],Table1[kapp (1/h)],MEDIAN(Table1[kapp (1/h)]))</f>
        <v>24803.684102600713</v>
      </c>
    </row>
    <row r="3920" spans="6:7" hidden="1" x14ac:dyDescent="0.2">
      <c r="F3920" t="s">
        <v>9671</v>
      </c>
      <c r="G3920">
        <f>_xlfn.XLOOKUP(SUBSTITUTE(Table6[[#This Row],[rxn]],"'",""),Table1[rxnid2],Table1[kapp (1/h)],MEDIAN(Table1[kapp (1/h)]))</f>
        <v>24803.684102600713</v>
      </c>
    </row>
    <row r="3921" spans="6:7" hidden="1" x14ac:dyDescent="0.2">
      <c r="F3921" t="s">
        <v>9672</v>
      </c>
      <c r="G3921">
        <f>_xlfn.XLOOKUP(SUBSTITUTE(Table6[[#This Row],[rxn]],"'",""),Table1[rxnid2],Table1[kapp (1/h)],MEDIAN(Table1[kapp (1/h)]))</f>
        <v>24803.684102600713</v>
      </c>
    </row>
    <row r="3922" spans="6:7" hidden="1" x14ac:dyDescent="0.2">
      <c r="F3922" t="s">
        <v>9673</v>
      </c>
      <c r="G3922">
        <f>_xlfn.XLOOKUP(SUBSTITUTE(Table6[[#This Row],[rxn]],"'",""),Table1[rxnid2],Table1[kapp (1/h)],MEDIAN(Table1[kapp (1/h)]))</f>
        <v>24803.684102600713</v>
      </c>
    </row>
    <row r="3923" spans="6:7" hidden="1" x14ac:dyDescent="0.2">
      <c r="F3923" t="s">
        <v>9674</v>
      </c>
      <c r="G3923">
        <f>_xlfn.XLOOKUP(SUBSTITUTE(Table6[[#This Row],[rxn]],"'",""),Table1[rxnid2],Table1[kapp (1/h)],MEDIAN(Table1[kapp (1/h)]))</f>
        <v>24803.684102600713</v>
      </c>
    </row>
    <row r="3924" spans="6:7" hidden="1" x14ac:dyDescent="0.2">
      <c r="F3924" t="s">
        <v>9675</v>
      </c>
      <c r="G3924">
        <f>_xlfn.XLOOKUP(SUBSTITUTE(Table6[[#This Row],[rxn]],"'",""),Table1[rxnid2],Table1[kapp (1/h)],MEDIAN(Table1[kapp (1/h)]))</f>
        <v>24803.684102600713</v>
      </c>
    </row>
    <row r="3925" spans="6:7" hidden="1" x14ac:dyDescent="0.2">
      <c r="F3925" t="s">
        <v>9676</v>
      </c>
      <c r="G3925">
        <f>_xlfn.XLOOKUP(SUBSTITUTE(Table6[[#This Row],[rxn]],"'",""),Table1[rxnid2],Table1[kapp (1/h)],MEDIAN(Table1[kapp (1/h)]))</f>
        <v>24803.684102600713</v>
      </c>
    </row>
    <row r="3926" spans="6:7" hidden="1" x14ac:dyDescent="0.2">
      <c r="F3926" t="s">
        <v>9677</v>
      </c>
      <c r="G3926">
        <f>_xlfn.XLOOKUP(SUBSTITUTE(Table6[[#This Row],[rxn]],"'",""),Table1[rxnid2],Table1[kapp (1/h)],MEDIAN(Table1[kapp (1/h)]))</f>
        <v>24803.684102600713</v>
      </c>
    </row>
    <row r="3927" spans="6:7" hidden="1" x14ac:dyDescent="0.2">
      <c r="F3927" t="s">
        <v>9678</v>
      </c>
      <c r="G3927">
        <f>_xlfn.XLOOKUP(SUBSTITUTE(Table6[[#This Row],[rxn]],"'",""),Table1[rxnid2],Table1[kapp (1/h)],MEDIAN(Table1[kapp (1/h)]))</f>
        <v>24803.684102600713</v>
      </c>
    </row>
    <row r="3928" spans="6:7" hidden="1" x14ac:dyDescent="0.2">
      <c r="F3928" t="s">
        <v>9679</v>
      </c>
      <c r="G3928">
        <f>_xlfn.XLOOKUP(SUBSTITUTE(Table6[[#This Row],[rxn]],"'",""),Table1[rxnid2],Table1[kapp (1/h)],MEDIAN(Table1[kapp (1/h)]))</f>
        <v>24803.684102600713</v>
      </c>
    </row>
    <row r="3929" spans="6:7" hidden="1" x14ac:dyDescent="0.2">
      <c r="F3929" t="s">
        <v>9680</v>
      </c>
      <c r="G3929">
        <f>_xlfn.XLOOKUP(SUBSTITUTE(Table6[[#This Row],[rxn]],"'",""),Table1[rxnid2],Table1[kapp (1/h)],MEDIAN(Table1[kapp (1/h)]))</f>
        <v>24803.684102600713</v>
      </c>
    </row>
    <row r="3930" spans="6:7" hidden="1" x14ac:dyDescent="0.2">
      <c r="F3930" t="s">
        <v>9681</v>
      </c>
      <c r="G3930">
        <f>_xlfn.XLOOKUP(SUBSTITUTE(Table6[[#This Row],[rxn]],"'",""),Table1[rxnid2],Table1[kapp (1/h)],MEDIAN(Table1[kapp (1/h)]))</f>
        <v>24803.684102600713</v>
      </c>
    </row>
    <row r="3931" spans="6:7" hidden="1" x14ac:dyDescent="0.2">
      <c r="F3931" t="s">
        <v>9682</v>
      </c>
      <c r="G3931">
        <f>_xlfn.XLOOKUP(SUBSTITUTE(Table6[[#This Row],[rxn]],"'",""),Table1[rxnid2],Table1[kapp (1/h)],MEDIAN(Table1[kapp (1/h)]))</f>
        <v>24803.684102600713</v>
      </c>
    </row>
    <row r="3932" spans="6:7" hidden="1" x14ac:dyDescent="0.2">
      <c r="F3932" t="s">
        <v>9683</v>
      </c>
      <c r="G3932">
        <f>_xlfn.XLOOKUP(SUBSTITUTE(Table6[[#This Row],[rxn]],"'",""),Table1[rxnid2],Table1[kapp (1/h)],MEDIAN(Table1[kapp (1/h)]))</f>
        <v>24803.684102600713</v>
      </c>
    </row>
    <row r="3933" spans="6:7" hidden="1" x14ac:dyDescent="0.2">
      <c r="F3933" t="s">
        <v>9684</v>
      </c>
      <c r="G3933">
        <f>_xlfn.XLOOKUP(SUBSTITUTE(Table6[[#This Row],[rxn]],"'",""),Table1[rxnid2],Table1[kapp (1/h)],MEDIAN(Table1[kapp (1/h)]))</f>
        <v>24803.684102600713</v>
      </c>
    </row>
    <row r="3934" spans="6:7" hidden="1" x14ac:dyDescent="0.2">
      <c r="F3934" t="s">
        <v>9685</v>
      </c>
      <c r="G3934">
        <f>_xlfn.XLOOKUP(SUBSTITUTE(Table6[[#This Row],[rxn]],"'",""),Table1[rxnid2],Table1[kapp (1/h)],MEDIAN(Table1[kapp (1/h)]))</f>
        <v>24803.684102600713</v>
      </c>
    </row>
    <row r="3935" spans="6:7" hidden="1" x14ac:dyDescent="0.2">
      <c r="F3935" t="s">
        <v>9686</v>
      </c>
      <c r="G3935">
        <f>_xlfn.XLOOKUP(SUBSTITUTE(Table6[[#This Row],[rxn]],"'",""),Table1[rxnid2],Table1[kapp (1/h)],MEDIAN(Table1[kapp (1/h)]))</f>
        <v>24803.684102600713</v>
      </c>
    </row>
    <row r="3936" spans="6:7" hidden="1" x14ac:dyDescent="0.2">
      <c r="F3936" t="s">
        <v>9687</v>
      </c>
      <c r="G3936">
        <f>_xlfn.XLOOKUP(SUBSTITUTE(Table6[[#This Row],[rxn]],"'",""),Table1[rxnid2],Table1[kapp (1/h)],MEDIAN(Table1[kapp (1/h)]))</f>
        <v>24803.684102600713</v>
      </c>
    </row>
    <row r="3937" spans="6:7" hidden="1" x14ac:dyDescent="0.2">
      <c r="F3937" t="s">
        <v>9688</v>
      </c>
      <c r="G3937">
        <f>_xlfn.XLOOKUP(SUBSTITUTE(Table6[[#This Row],[rxn]],"'",""),Table1[rxnid2],Table1[kapp (1/h)],MEDIAN(Table1[kapp (1/h)]))</f>
        <v>24803.684102600713</v>
      </c>
    </row>
    <row r="3938" spans="6:7" hidden="1" x14ac:dyDescent="0.2">
      <c r="F3938" t="s">
        <v>9689</v>
      </c>
      <c r="G3938">
        <f>_xlfn.XLOOKUP(SUBSTITUTE(Table6[[#This Row],[rxn]],"'",""),Table1[rxnid2],Table1[kapp (1/h)],MEDIAN(Table1[kapp (1/h)]))</f>
        <v>24803.684102600713</v>
      </c>
    </row>
    <row r="3939" spans="6:7" hidden="1" x14ac:dyDescent="0.2">
      <c r="F3939" t="s">
        <v>9690</v>
      </c>
      <c r="G3939">
        <f>_xlfn.XLOOKUP(SUBSTITUTE(Table6[[#This Row],[rxn]],"'",""),Table1[rxnid2],Table1[kapp (1/h)],MEDIAN(Table1[kapp (1/h)]))</f>
        <v>24803.684102600713</v>
      </c>
    </row>
    <row r="3940" spans="6:7" hidden="1" x14ac:dyDescent="0.2">
      <c r="F3940" t="s">
        <v>9691</v>
      </c>
      <c r="G3940">
        <f>_xlfn.XLOOKUP(SUBSTITUTE(Table6[[#This Row],[rxn]],"'",""),Table1[rxnid2],Table1[kapp (1/h)],MEDIAN(Table1[kapp (1/h)]))</f>
        <v>24803.684102600713</v>
      </c>
    </row>
    <row r="3941" spans="6:7" hidden="1" x14ac:dyDescent="0.2">
      <c r="F3941" t="s">
        <v>9692</v>
      </c>
      <c r="G3941">
        <f>_xlfn.XLOOKUP(SUBSTITUTE(Table6[[#This Row],[rxn]],"'",""),Table1[rxnid2],Table1[kapp (1/h)],MEDIAN(Table1[kapp (1/h)]))</f>
        <v>24803.684102600713</v>
      </c>
    </row>
    <row r="3942" spans="6:7" hidden="1" x14ac:dyDescent="0.2">
      <c r="F3942" t="s">
        <v>9693</v>
      </c>
      <c r="G3942">
        <f>_xlfn.XLOOKUP(SUBSTITUTE(Table6[[#This Row],[rxn]],"'",""),Table1[rxnid2],Table1[kapp (1/h)],MEDIAN(Table1[kapp (1/h)]))</f>
        <v>24803.684102600713</v>
      </c>
    </row>
    <row r="3943" spans="6:7" hidden="1" x14ac:dyDescent="0.2">
      <c r="F3943" t="s">
        <v>9694</v>
      </c>
      <c r="G3943">
        <f>_xlfn.XLOOKUP(SUBSTITUTE(Table6[[#This Row],[rxn]],"'",""),Table1[rxnid2],Table1[kapp (1/h)],MEDIAN(Table1[kapp (1/h)]))</f>
        <v>24803.684102600713</v>
      </c>
    </row>
    <row r="3944" spans="6:7" hidden="1" x14ac:dyDescent="0.2">
      <c r="F3944" t="s">
        <v>9695</v>
      </c>
      <c r="G3944">
        <f>_xlfn.XLOOKUP(SUBSTITUTE(Table6[[#This Row],[rxn]],"'",""),Table1[rxnid2],Table1[kapp (1/h)],MEDIAN(Table1[kapp (1/h)]))</f>
        <v>24803.684102600713</v>
      </c>
    </row>
    <row r="3945" spans="6:7" hidden="1" x14ac:dyDescent="0.2">
      <c r="F3945" t="s">
        <v>9696</v>
      </c>
      <c r="G3945">
        <f>_xlfn.XLOOKUP(SUBSTITUTE(Table6[[#This Row],[rxn]],"'",""),Table1[rxnid2],Table1[kapp (1/h)],MEDIAN(Table1[kapp (1/h)]))</f>
        <v>24803.684102600713</v>
      </c>
    </row>
    <row r="3946" spans="6:7" hidden="1" x14ac:dyDescent="0.2">
      <c r="F3946" t="s">
        <v>9697</v>
      </c>
      <c r="G3946">
        <f>_xlfn.XLOOKUP(SUBSTITUTE(Table6[[#This Row],[rxn]],"'",""),Table1[rxnid2],Table1[kapp (1/h)],MEDIAN(Table1[kapp (1/h)]))</f>
        <v>24803.684102600713</v>
      </c>
    </row>
    <row r="3947" spans="6:7" hidden="1" x14ac:dyDescent="0.2">
      <c r="F3947" t="s">
        <v>9698</v>
      </c>
      <c r="G3947">
        <f>_xlfn.XLOOKUP(SUBSTITUTE(Table6[[#This Row],[rxn]],"'",""),Table1[rxnid2],Table1[kapp (1/h)],MEDIAN(Table1[kapp (1/h)]))</f>
        <v>24803.684102600713</v>
      </c>
    </row>
    <row r="3948" spans="6:7" hidden="1" x14ac:dyDescent="0.2">
      <c r="F3948" t="s">
        <v>9699</v>
      </c>
      <c r="G3948">
        <f>_xlfn.XLOOKUP(SUBSTITUTE(Table6[[#This Row],[rxn]],"'",""),Table1[rxnid2],Table1[kapp (1/h)],MEDIAN(Table1[kapp (1/h)]))</f>
        <v>24803.684102600713</v>
      </c>
    </row>
    <row r="3949" spans="6:7" hidden="1" x14ac:dyDescent="0.2">
      <c r="F3949" t="s">
        <v>9700</v>
      </c>
      <c r="G3949">
        <f>_xlfn.XLOOKUP(SUBSTITUTE(Table6[[#This Row],[rxn]],"'",""),Table1[rxnid2],Table1[kapp (1/h)],MEDIAN(Table1[kapp (1/h)]))</f>
        <v>24803.684102600713</v>
      </c>
    </row>
    <row r="3950" spans="6:7" hidden="1" x14ac:dyDescent="0.2">
      <c r="F3950" t="s">
        <v>9701</v>
      </c>
      <c r="G3950">
        <f>_xlfn.XLOOKUP(SUBSTITUTE(Table6[[#This Row],[rxn]],"'",""),Table1[rxnid2],Table1[kapp (1/h)],MEDIAN(Table1[kapp (1/h)]))</f>
        <v>24803.684102600713</v>
      </c>
    </row>
    <row r="3951" spans="6:7" hidden="1" x14ac:dyDescent="0.2">
      <c r="F3951" t="s">
        <v>9702</v>
      </c>
      <c r="G3951">
        <f>_xlfn.XLOOKUP(SUBSTITUTE(Table6[[#This Row],[rxn]],"'",""),Table1[rxnid2],Table1[kapp (1/h)],MEDIAN(Table1[kapp (1/h)]))</f>
        <v>24803.684102600713</v>
      </c>
    </row>
    <row r="3952" spans="6:7" hidden="1" x14ac:dyDescent="0.2">
      <c r="F3952" t="s">
        <v>9703</v>
      </c>
      <c r="G3952">
        <f>_xlfn.XLOOKUP(SUBSTITUTE(Table6[[#This Row],[rxn]],"'",""),Table1[rxnid2],Table1[kapp (1/h)],MEDIAN(Table1[kapp (1/h)]))</f>
        <v>24803.684102600713</v>
      </c>
    </row>
    <row r="3953" spans="6:7" hidden="1" x14ac:dyDescent="0.2">
      <c r="F3953" t="s">
        <v>9704</v>
      </c>
      <c r="G3953">
        <f>_xlfn.XLOOKUP(SUBSTITUTE(Table6[[#This Row],[rxn]],"'",""),Table1[rxnid2],Table1[kapp (1/h)],MEDIAN(Table1[kapp (1/h)]))</f>
        <v>24803.684102600713</v>
      </c>
    </row>
    <row r="3954" spans="6:7" hidden="1" x14ac:dyDescent="0.2">
      <c r="F3954" t="s">
        <v>9705</v>
      </c>
      <c r="G3954">
        <f>_xlfn.XLOOKUP(SUBSTITUTE(Table6[[#This Row],[rxn]],"'",""),Table1[rxnid2],Table1[kapp (1/h)],MEDIAN(Table1[kapp (1/h)]))</f>
        <v>24803.684102600713</v>
      </c>
    </row>
    <row r="3955" spans="6:7" hidden="1" x14ac:dyDescent="0.2">
      <c r="F3955" t="s">
        <v>9706</v>
      </c>
      <c r="G3955">
        <f>_xlfn.XLOOKUP(SUBSTITUTE(Table6[[#This Row],[rxn]],"'",""),Table1[rxnid2],Table1[kapp (1/h)],MEDIAN(Table1[kapp (1/h)]))</f>
        <v>24803.684102600713</v>
      </c>
    </row>
    <row r="3956" spans="6:7" hidden="1" x14ac:dyDescent="0.2">
      <c r="F3956" t="s">
        <v>9707</v>
      </c>
      <c r="G3956">
        <f>_xlfn.XLOOKUP(SUBSTITUTE(Table6[[#This Row],[rxn]],"'",""),Table1[rxnid2],Table1[kapp (1/h)],MEDIAN(Table1[kapp (1/h)]))</f>
        <v>24803.684102600713</v>
      </c>
    </row>
    <row r="3957" spans="6:7" hidden="1" x14ac:dyDescent="0.2">
      <c r="F3957" t="s">
        <v>9708</v>
      </c>
      <c r="G3957">
        <f>_xlfn.XLOOKUP(SUBSTITUTE(Table6[[#This Row],[rxn]],"'",""),Table1[rxnid2],Table1[kapp (1/h)],MEDIAN(Table1[kapp (1/h)]))</f>
        <v>24803.684102600713</v>
      </c>
    </row>
    <row r="3958" spans="6:7" hidden="1" x14ac:dyDescent="0.2">
      <c r="F3958" t="s">
        <v>9709</v>
      </c>
      <c r="G3958">
        <f>_xlfn.XLOOKUP(SUBSTITUTE(Table6[[#This Row],[rxn]],"'",""),Table1[rxnid2],Table1[kapp (1/h)],MEDIAN(Table1[kapp (1/h)]))</f>
        <v>24803.684102600713</v>
      </c>
    </row>
    <row r="3959" spans="6:7" hidden="1" x14ac:dyDescent="0.2">
      <c r="F3959" t="s">
        <v>9710</v>
      </c>
      <c r="G3959">
        <f>_xlfn.XLOOKUP(SUBSTITUTE(Table6[[#This Row],[rxn]],"'",""),Table1[rxnid2],Table1[kapp (1/h)],MEDIAN(Table1[kapp (1/h)]))</f>
        <v>24803.684102600713</v>
      </c>
    </row>
    <row r="3960" spans="6:7" hidden="1" x14ac:dyDescent="0.2">
      <c r="F3960" t="s">
        <v>9711</v>
      </c>
      <c r="G3960">
        <f>_xlfn.XLOOKUP(SUBSTITUTE(Table6[[#This Row],[rxn]],"'",""),Table1[rxnid2],Table1[kapp (1/h)],MEDIAN(Table1[kapp (1/h)]))</f>
        <v>24803.684102600713</v>
      </c>
    </row>
    <row r="3961" spans="6:7" hidden="1" x14ac:dyDescent="0.2">
      <c r="F3961" t="s">
        <v>9712</v>
      </c>
      <c r="G3961">
        <f>_xlfn.XLOOKUP(SUBSTITUTE(Table6[[#This Row],[rxn]],"'",""),Table1[rxnid2],Table1[kapp (1/h)],MEDIAN(Table1[kapp (1/h)]))</f>
        <v>24803.684102600713</v>
      </c>
    </row>
    <row r="3962" spans="6:7" hidden="1" x14ac:dyDescent="0.2">
      <c r="F3962" t="s">
        <v>9713</v>
      </c>
      <c r="G3962">
        <f>_xlfn.XLOOKUP(SUBSTITUTE(Table6[[#This Row],[rxn]],"'",""),Table1[rxnid2],Table1[kapp (1/h)],MEDIAN(Table1[kapp (1/h)]))</f>
        <v>24803.684102600713</v>
      </c>
    </row>
    <row r="3963" spans="6:7" hidden="1" x14ac:dyDescent="0.2">
      <c r="F3963" t="s">
        <v>9714</v>
      </c>
      <c r="G3963">
        <f>_xlfn.XLOOKUP(SUBSTITUTE(Table6[[#This Row],[rxn]],"'",""),Table1[rxnid2],Table1[kapp (1/h)],MEDIAN(Table1[kapp (1/h)]))</f>
        <v>24803.684102600713</v>
      </c>
    </row>
    <row r="3964" spans="6:7" hidden="1" x14ac:dyDescent="0.2">
      <c r="F3964" t="s">
        <v>9715</v>
      </c>
      <c r="G3964">
        <f>_xlfn.XLOOKUP(SUBSTITUTE(Table6[[#This Row],[rxn]],"'",""),Table1[rxnid2],Table1[kapp (1/h)],MEDIAN(Table1[kapp (1/h)]))</f>
        <v>24803.684102600713</v>
      </c>
    </row>
    <row r="3965" spans="6:7" hidden="1" x14ac:dyDescent="0.2">
      <c r="F3965" t="s">
        <v>9716</v>
      </c>
      <c r="G3965">
        <f>_xlfn.XLOOKUP(SUBSTITUTE(Table6[[#This Row],[rxn]],"'",""),Table1[rxnid2],Table1[kapp (1/h)],MEDIAN(Table1[kapp (1/h)]))</f>
        <v>24803.684102600713</v>
      </c>
    </row>
    <row r="3966" spans="6:7" hidden="1" x14ac:dyDescent="0.2">
      <c r="F3966" t="s">
        <v>9717</v>
      </c>
      <c r="G3966">
        <f>_xlfn.XLOOKUP(SUBSTITUTE(Table6[[#This Row],[rxn]],"'",""),Table1[rxnid2],Table1[kapp (1/h)],MEDIAN(Table1[kapp (1/h)]))</f>
        <v>24803.684102600713</v>
      </c>
    </row>
    <row r="3967" spans="6:7" hidden="1" x14ac:dyDescent="0.2">
      <c r="F3967" t="s">
        <v>9718</v>
      </c>
      <c r="G3967">
        <f>_xlfn.XLOOKUP(SUBSTITUTE(Table6[[#This Row],[rxn]],"'",""),Table1[rxnid2],Table1[kapp (1/h)],MEDIAN(Table1[kapp (1/h)]))</f>
        <v>24803.684102600713</v>
      </c>
    </row>
    <row r="3968" spans="6:7" hidden="1" x14ac:dyDescent="0.2">
      <c r="F3968" t="s">
        <v>9719</v>
      </c>
      <c r="G3968">
        <f>_xlfn.XLOOKUP(SUBSTITUTE(Table6[[#This Row],[rxn]],"'",""),Table1[rxnid2],Table1[kapp (1/h)],MEDIAN(Table1[kapp (1/h)]))</f>
        <v>24803.684102600713</v>
      </c>
    </row>
    <row r="3969" spans="6:7" hidden="1" x14ac:dyDescent="0.2">
      <c r="F3969" t="s">
        <v>9720</v>
      </c>
      <c r="G3969">
        <f>_xlfn.XLOOKUP(SUBSTITUTE(Table6[[#This Row],[rxn]],"'",""),Table1[rxnid2],Table1[kapp (1/h)],MEDIAN(Table1[kapp (1/h)]))</f>
        <v>24803.684102600713</v>
      </c>
    </row>
    <row r="3970" spans="6:7" hidden="1" x14ac:dyDescent="0.2">
      <c r="F3970" t="s">
        <v>9721</v>
      </c>
      <c r="G3970">
        <f>_xlfn.XLOOKUP(SUBSTITUTE(Table6[[#This Row],[rxn]],"'",""),Table1[rxnid2],Table1[kapp (1/h)],MEDIAN(Table1[kapp (1/h)]))</f>
        <v>24803.684102600713</v>
      </c>
    </row>
    <row r="3971" spans="6:7" hidden="1" x14ac:dyDescent="0.2">
      <c r="F3971" t="s">
        <v>9722</v>
      </c>
      <c r="G3971">
        <f>_xlfn.XLOOKUP(SUBSTITUTE(Table6[[#This Row],[rxn]],"'",""),Table1[rxnid2],Table1[kapp (1/h)],MEDIAN(Table1[kapp (1/h)]))</f>
        <v>24803.684102600713</v>
      </c>
    </row>
    <row r="3972" spans="6:7" hidden="1" x14ac:dyDescent="0.2">
      <c r="F3972" t="s">
        <v>9723</v>
      </c>
      <c r="G3972">
        <f>_xlfn.XLOOKUP(SUBSTITUTE(Table6[[#This Row],[rxn]],"'",""),Table1[rxnid2],Table1[kapp (1/h)],MEDIAN(Table1[kapp (1/h)]))</f>
        <v>24803.684102600713</v>
      </c>
    </row>
    <row r="3973" spans="6:7" hidden="1" x14ac:dyDescent="0.2">
      <c r="F3973" t="s">
        <v>9724</v>
      </c>
      <c r="G3973">
        <f>_xlfn.XLOOKUP(SUBSTITUTE(Table6[[#This Row],[rxn]],"'",""),Table1[rxnid2],Table1[kapp (1/h)],MEDIAN(Table1[kapp (1/h)]))</f>
        <v>24803.684102600713</v>
      </c>
    </row>
    <row r="3974" spans="6:7" hidden="1" x14ac:dyDescent="0.2">
      <c r="F3974" t="s">
        <v>9725</v>
      </c>
      <c r="G3974">
        <f>_xlfn.XLOOKUP(SUBSTITUTE(Table6[[#This Row],[rxn]],"'",""),Table1[rxnid2],Table1[kapp (1/h)],MEDIAN(Table1[kapp (1/h)]))</f>
        <v>24803.684102600713</v>
      </c>
    </row>
    <row r="3975" spans="6:7" hidden="1" x14ac:dyDescent="0.2">
      <c r="F3975" t="s">
        <v>9726</v>
      </c>
      <c r="G3975">
        <f>_xlfn.XLOOKUP(SUBSTITUTE(Table6[[#This Row],[rxn]],"'",""),Table1[rxnid2],Table1[kapp (1/h)],MEDIAN(Table1[kapp (1/h)]))</f>
        <v>24803.684102600713</v>
      </c>
    </row>
    <row r="3976" spans="6:7" hidden="1" x14ac:dyDescent="0.2">
      <c r="F3976" t="s">
        <v>9727</v>
      </c>
      <c r="G3976">
        <f>_xlfn.XLOOKUP(SUBSTITUTE(Table6[[#This Row],[rxn]],"'",""),Table1[rxnid2],Table1[kapp (1/h)],MEDIAN(Table1[kapp (1/h)]))</f>
        <v>24803.684102600713</v>
      </c>
    </row>
    <row r="3977" spans="6:7" hidden="1" x14ac:dyDescent="0.2">
      <c r="F3977" t="s">
        <v>9728</v>
      </c>
      <c r="G3977">
        <f>_xlfn.XLOOKUP(SUBSTITUTE(Table6[[#This Row],[rxn]],"'",""),Table1[rxnid2],Table1[kapp (1/h)],MEDIAN(Table1[kapp (1/h)]))</f>
        <v>24803.684102600713</v>
      </c>
    </row>
    <row r="3978" spans="6:7" hidden="1" x14ac:dyDescent="0.2">
      <c r="F3978" t="s">
        <v>9729</v>
      </c>
      <c r="G3978">
        <f>_xlfn.XLOOKUP(SUBSTITUTE(Table6[[#This Row],[rxn]],"'",""),Table1[rxnid2],Table1[kapp (1/h)],MEDIAN(Table1[kapp (1/h)]))</f>
        <v>24803.684102600713</v>
      </c>
    </row>
    <row r="3979" spans="6:7" hidden="1" x14ac:dyDescent="0.2">
      <c r="F3979" t="s">
        <v>9730</v>
      </c>
      <c r="G3979">
        <f>_xlfn.XLOOKUP(SUBSTITUTE(Table6[[#This Row],[rxn]],"'",""),Table1[rxnid2],Table1[kapp (1/h)],MEDIAN(Table1[kapp (1/h)]))</f>
        <v>24803.684102600713</v>
      </c>
    </row>
    <row r="3980" spans="6:7" hidden="1" x14ac:dyDescent="0.2">
      <c r="F3980" t="s">
        <v>9731</v>
      </c>
      <c r="G3980">
        <f>_xlfn.XLOOKUP(SUBSTITUTE(Table6[[#This Row],[rxn]],"'",""),Table1[rxnid2],Table1[kapp (1/h)],MEDIAN(Table1[kapp (1/h)]))</f>
        <v>24803.684102600713</v>
      </c>
    </row>
    <row r="3981" spans="6:7" hidden="1" x14ac:dyDescent="0.2">
      <c r="F3981" t="s">
        <v>9732</v>
      </c>
      <c r="G3981">
        <f>_xlfn.XLOOKUP(SUBSTITUTE(Table6[[#This Row],[rxn]],"'",""),Table1[rxnid2],Table1[kapp (1/h)],MEDIAN(Table1[kapp (1/h)]))</f>
        <v>24803.684102600713</v>
      </c>
    </row>
    <row r="3982" spans="6:7" hidden="1" x14ac:dyDescent="0.2">
      <c r="F3982" t="s">
        <v>9733</v>
      </c>
      <c r="G3982">
        <f>_xlfn.XLOOKUP(SUBSTITUTE(Table6[[#This Row],[rxn]],"'",""),Table1[rxnid2],Table1[kapp (1/h)],MEDIAN(Table1[kapp (1/h)]))</f>
        <v>24803.684102600713</v>
      </c>
    </row>
    <row r="3983" spans="6:7" hidden="1" x14ac:dyDescent="0.2">
      <c r="F3983" t="s">
        <v>9734</v>
      </c>
      <c r="G3983">
        <f>_xlfn.XLOOKUP(SUBSTITUTE(Table6[[#This Row],[rxn]],"'",""),Table1[rxnid2],Table1[kapp (1/h)],MEDIAN(Table1[kapp (1/h)]))</f>
        <v>24803.684102600713</v>
      </c>
    </row>
    <row r="3984" spans="6:7" hidden="1" x14ac:dyDescent="0.2">
      <c r="F3984" t="s">
        <v>9735</v>
      </c>
      <c r="G3984">
        <f>_xlfn.XLOOKUP(SUBSTITUTE(Table6[[#This Row],[rxn]],"'",""),Table1[rxnid2],Table1[kapp (1/h)],MEDIAN(Table1[kapp (1/h)]))</f>
        <v>24803.684102600713</v>
      </c>
    </row>
    <row r="3985" spans="6:7" hidden="1" x14ac:dyDescent="0.2">
      <c r="F3985" t="s">
        <v>9736</v>
      </c>
      <c r="G3985">
        <f>_xlfn.XLOOKUP(SUBSTITUTE(Table6[[#This Row],[rxn]],"'",""),Table1[rxnid2],Table1[kapp (1/h)],MEDIAN(Table1[kapp (1/h)]))</f>
        <v>24803.684102600713</v>
      </c>
    </row>
    <row r="3986" spans="6:7" hidden="1" x14ac:dyDescent="0.2">
      <c r="F3986" t="s">
        <v>9737</v>
      </c>
      <c r="G3986">
        <f>_xlfn.XLOOKUP(SUBSTITUTE(Table6[[#This Row],[rxn]],"'",""),Table1[rxnid2],Table1[kapp (1/h)],MEDIAN(Table1[kapp (1/h)]))</f>
        <v>24803.684102600713</v>
      </c>
    </row>
    <row r="3987" spans="6:7" hidden="1" x14ac:dyDescent="0.2">
      <c r="F3987" t="s">
        <v>9738</v>
      </c>
      <c r="G3987">
        <f>_xlfn.XLOOKUP(SUBSTITUTE(Table6[[#This Row],[rxn]],"'",""),Table1[rxnid2],Table1[kapp (1/h)],MEDIAN(Table1[kapp (1/h)]))</f>
        <v>24803.684102600713</v>
      </c>
    </row>
    <row r="3988" spans="6:7" hidden="1" x14ac:dyDescent="0.2">
      <c r="F3988" t="s">
        <v>9739</v>
      </c>
      <c r="G3988">
        <f>_xlfn.XLOOKUP(SUBSTITUTE(Table6[[#This Row],[rxn]],"'",""),Table1[rxnid2],Table1[kapp (1/h)],MEDIAN(Table1[kapp (1/h)]))</f>
        <v>24803.684102600713</v>
      </c>
    </row>
    <row r="3989" spans="6:7" hidden="1" x14ac:dyDescent="0.2">
      <c r="F3989" t="s">
        <v>9740</v>
      </c>
      <c r="G3989">
        <f>_xlfn.XLOOKUP(SUBSTITUTE(Table6[[#This Row],[rxn]],"'",""),Table1[rxnid2],Table1[kapp (1/h)],MEDIAN(Table1[kapp (1/h)]))</f>
        <v>24803.684102600713</v>
      </c>
    </row>
    <row r="3990" spans="6:7" hidden="1" x14ac:dyDescent="0.2">
      <c r="F3990" t="s">
        <v>9741</v>
      </c>
      <c r="G3990">
        <f>_xlfn.XLOOKUP(SUBSTITUTE(Table6[[#This Row],[rxn]],"'",""),Table1[rxnid2],Table1[kapp (1/h)],MEDIAN(Table1[kapp (1/h)]))</f>
        <v>24803.684102600713</v>
      </c>
    </row>
    <row r="3991" spans="6:7" hidden="1" x14ac:dyDescent="0.2">
      <c r="F3991" t="s">
        <v>9742</v>
      </c>
      <c r="G3991">
        <f>_xlfn.XLOOKUP(SUBSTITUTE(Table6[[#This Row],[rxn]],"'",""),Table1[rxnid2],Table1[kapp (1/h)],MEDIAN(Table1[kapp (1/h)]))</f>
        <v>24803.684102600713</v>
      </c>
    </row>
    <row r="3992" spans="6:7" hidden="1" x14ac:dyDescent="0.2">
      <c r="F3992" t="s">
        <v>9743</v>
      </c>
      <c r="G3992">
        <f>_xlfn.XLOOKUP(SUBSTITUTE(Table6[[#This Row],[rxn]],"'",""),Table1[rxnid2],Table1[kapp (1/h)],MEDIAN(Table1[kapp (1/h)]))</f>
        <v>24803.684102600713</v>
      </c>
    </row>
    <row r="3993" spans="6:7" hidden="1" x14ac:dyDescent="0.2">
      <c r="F3993" t="s">
        <v>9744</v>
      </c>
      <c r="G3993">
        <f>_xlfn.XLOOKUP(SUBSTITUTE(Table6[[#This Row],[rxn]],"'",""),Table1[rxnid2],Table1[kapp (1/h)],MEDIAN(Table1[kapp (1/h)]))</f>
        <v>24803.684102600713</v>
      </c>
    </row>
    <row r="3994" spans="6:7" hidden="1" x14ac:dyDescent="0.2">
      <c r="F3994" t="s">
        <v>9745</v>
      </c>
      <c r="G3994">
        <f>_xlfn.XLOOKUP(SUBSTITUTE(Table6[[#This Row],[rxn]],"'",""),Table1[rxnid2],Table1[kapp (1/h)],MEDIAN(Table1[kapp (1/h)]))</f>
        <v>24803.684102600713</v>
      </c>
    </row>
    <row r="3995" spans="6:7" hidden="1" x14ac:dyDescent="0.2">
      <c r="F3995" t="s">
        <v>9746</v>
      </c>
      <c r="G3995">
        <f>_xlfn.XLOOKUP(SUBSTITUTE(Table6[[#This Row],[rxn]],"'",""),Table1[rxnid2],Table1[kapp (1/h)],MEDIAN(Table1[kapp (1/h)]))</f>
        <v>24803.684102600713</v>
      </c>
    </row>
    <row r="3996" spans="6:7" hidden="1" x14ac:dyDescent="0.2">
      <c r="F3996" t="s">
        <v>9747</v>
      </c>
      <c r="G3996">
        <f>_xlfn.XLOOKUP(SUBSTITUTE(Table6[[#This Row],[rxn]],"'",""),Table1[rxnid2],Table1[kapp (1/h)],MEDIAN(Table1[kapp (1/h)]))</f>
        <v>24803.684102600713</v>
      </c>
    </row>
    <row r="3997" spans="6:7" hidden="1" x14ac:dyDescent="0.2">
      <c r="F3997" t="s">
        <v>9748</v>
      </c>
      <c r="G3997">
        <f>_xlfn.XLOOKUP(SUBSTITUTE(Table6[[#This Row],[rxn]],"'",""),Table1[rxnid2],Table1[kapp (1/h)],MEDIAN(Table1[kapp (1/h)]))</f>
        <v>24803.684102600713</v>
      </c>
    </row>
    <row r="3998" spans="6:7" hidden="1" x14ac:dyDescent="0.2">
      <c r="F3998" t="s">
        <v>9749</v>
      </c>
      <c r="G3998">
        <f>_xlfn.XLOOKUP(SUBSTITUTE(Table6[[#This Row],[rxn]],"'",""),Table1[rxnid2],Table1[kapp (1/h)],MEDIAN(Table1[kapp (1/h)]))</f>
        <v>24803.684102600713</v>
      </c>
    </row>
    <row r="3999" spans="6:7" hidden="1" x14ac:dyDescent="0.2">
      <c r="F3999" t="s">
        <v>9750</v>
      </c>
      <c r="G3999">
        <f>_xlfn.XLOOKUP(SUBSTITUTE(Table6[[#This Row],[rxn]],"'",""),Table1[rxnid2],Table1[kapp (1/h)],MEDIAN(Table1[kapp (1/h)]))</f>
        <v>24803.684102600713</v>
      </c>
    </row>
    <row r="4000" spans="6:7" hidden="1" x14ac:dyDescent="0.2">
      <c r="F4000" t="s">
        <v>9751</v>
      </c>
      <c r="G4000">
        <f>_xlfn.XLOOKUP(SUBSTITUTE(Table6[[#This Row],[rxn]],"'",""),Table1[rxnid2],Table1[kapp (1/h)],MEDIAN(Table1[kapp (1/h)]))</f>
        <v>24803.684102600713</v>
      </c>
    </row>
    <row r="4001" spans="6:7" hidden="1" x14ac:dyDescent="0.2">
      <c r="F4001" t="s">
        <v>9752</v>
      </c>
      <c r="G4001">
        <f>_xlfn.XLOOKUP(SUBSTITUTE(Table6[[#This Row],[rxn]],"'",""),Table1[rxnid2],Table1[kapp (1/h)],MEDIAN(Table1[kapp (1/h)]))</f>
        <v>24803.684102600713</v>
      </c>
    </row>
    <row r="4002" spans="6:7" hidden="1" x14ac:dyDescent="0.2">
      <c r="F4002" t="s">
        <v>9753</v>
      </c>
      <c r="G4002">
        <f>_xlfn.XLOOKUP(SUBSTITUTE(Table6[[#This Row],[rxn]],"'",""),Table1[rxnid2],Table1[kapp (1/h)],MEDIAN(Table1[kapp (1/h)]))</f>
        <v>24803.684102600713</v>
      </c>
    </row>
    <row r="4003" spans="6:7" hidden="1" x14ac:dyDescent="0.2">
      <c r="F4003" t="s">
        <v>9754</v>
      </c>
      <c r="G4003">
        <f>_xlfn.XLOOKUP(SUBSTITUTE(Table6[[#This Row],[rxn]],"'",""),Table1[rxnid2],Table1[kapp (1/h)],MEDIAN(Table1[kapp (1/h)]))</f>
        <v>24803.684102600713</v>
      </c>
    </row>
    <row r="4004" spans="6:7" hidden="1" x14ac:dyDescent="0.2">
      <c r="F4004" t="s">
        <v>9755</v>
      </c>
      <c r="G4004">
        <f>_xlfn.XLOOKUP(SUBSTITUTE(Table6[[#This Row],[rxn]],"'",""),Table1[rxnid2],Table1[kapp (1/h)],MEDIAN(Table1[kapp (1/h)]))</f>
        <v>24803.684102600713</v>
      </c>
    </row>
    <row r="4005" spans="6:7" hidden="1" x14ac:dyDescent="0.2">
      <c r="F4005" t="s">
        <v>9756</v>
      </c>
      <c r="G4005">
        <f>_xlfn.XLOOKUP(SUBSTITUTE(Table6[[#This Row],[rxn]],"'",""),Table1[rxnid2],Table1[kapp (1/h)],MEDIAN(Table1[kapp (1/h)]))</f>
        <v>24803.684102600713</v>
      </c>
    </row>
    <row r="4006" spans="6:7" hidden="1" x14ac:dyDescent="0.2">
      <c r="F4006" t="s">
        <v>9757</v>
      </c>
      <c r="G4006">
        <f>_xlfn.XLOOKUP(SUBSTITUTE(Table6[[#This Row],[rxn]],"'",""),Table1[rxnid2],Table1[kapp (1/h)],MEDIAN(Table1[kapp (1/h)]))</f>
        <v>24803.684102600713</v>
      </c>
    </row>
    <row r="4007" spans="6:7" hidden="1" x14ac:dyDescent="0.2">
      <c r="F4007" t="s">
        <v>9758</v>
      </c>
      <c r="G4007">
        <f>_xlfn.XLOOKUP(SUBSTITUTE(Table6[[#This Row],[rxn]],"'",""),Table1[rxnid2],Table1[kapp (1/h)],MEDIAN(Table1[kapp (1/h)]))</f>
        <v>24803.684102600713</v>
      </c>
    </row>
    <row r="4008" spans="6:7" hidden="1" x14ac:dyDescent="0.2">
      <c r="F4008" t="s">
        <v>9759</v>
      </c>
      <c r="G4008">
        <f>_xlfn.XLOOKUP(SUBSTITUTE(Table6[[#This Row],[rxn]],"'",""),Table1[rxnid2],Table1[kapp (1/h)],MEDIAN(Table1[kapp (1/h)]))</f>
        <v>24803.684102600713</v>
      </c>
    </row>
    <row r="4009" spans="6:7" hidden="1" x14ac:dyDescent="0.2">
      <c r="F4009" t="s">
        <v>9760</v>
      </c>
      <c r="G4009">
        <f>_xlfn.XLOOKUP(SUBSTITUTE(Table6[[#This Row],[rxn]],"'",""),Table1[rxnid2],Table1[kapp (1/h)],MEDIAN(Table1[kapp (1/h)]))</f>
        <v>24803.684102600713</v>
      </c>
    </row>
    <row r="4010" spans="6:7" hidden="1" x14ac:dyDescent="0.2">
      <c r="F4010" t="s">
        <v>9761</v>
      </c>
      <c r="G4010">
        <f>_xlfn.XLOOKUP(SUBSTITUTE(Table6[[#This Row],[rxn]],"'",""),Table1[rxnid2],Table1[kapp (1/h)],MEDIAN(Table1[kapp (1/h)]))</f>
        <v>24803.684102600713</v>
      </c>
    </row>
    <row r="4011" spans="6:7" hidden="1" x14ac:dyDescent="0.2">
      <c r="F4011" t="s">
        <v>9762</v>
      </c>
      <c r="G4011">
        <f>_xlfn.XLOOKUP(SUBSTITUTE(Table6[[#This Row],[rxn]],"'",""),Table1[rxnid2],Table1[kapp (1/h)],MEDIAN(Table1[kapp (1/h)]))</f>
        <v>24803.684102600713</v>
      </c>
    </row>
    <row r="4012" spans="6:7" hidden="1" x14ac:dyDescent="0.2">
      <c r="F4012" t="s">
        <v>9763</v>
      </c>
      <c r="G4012">
        <f>_xlfn.XLOOKUP(SUBSTITUTE(Table6[[#This Row],[rxn]],"'",""),Table1[rxnid2],Table1[kapp (1/h)],MEDIAN(Table1[kapp (1/h)]))</f>
        <v>24803.684102600713</v>
      </c>
    </row>
    <row r="4013" spans="6:7" hidden="1" x14ac:dyDescent="0.2">
      <c r="F4013" t="s">
        <v>9764</v>
      </c>
      <c r="G4013">
        <f>_xlfn.XLOOKUP(SUBSTITUTE(Table6[[#This Row],[rxn]],"'",""),Table1[rxnid2],Table1[kapp (1/h)],MEDIAN(Table1[kapp (1/h)]))</f>
        <v>24803.684102600713</v>
      </c>
    </row>
    <row r="4014" spans="6:7" hidden="1" x14ac:dyDescent="0.2">
      <c r="F4014" t="s">
        <v>9765</v>
      </c>
      <c r="G4014">
        <f>_xlfn.XLOOKUP(SUBSTITUTE(Table6[[#This Row],[rxn]],"'",""),Table1[rxnid2],Table1[kapp (1/h)],MEDIAN(Table1[kapp (1/h)]))</f>
        <v>24803.684102600713</v>
      </c>
    </row>
    <row r="4015" spans="6:7" hidden="1" x14ac:dyDescent="0.2">
      <c r="F4015" t="s">
        <v>9766</v>
      </c>
      <c r="G4015">
        <f>_xlfn.XLOOKUP(SUBSTITUTE(Table6[[#This Row],[rxn]],"'",""),Table1[rxnid2],Table1[kapp (1/h)],MEDIAN(Table1[kapp (1/h)]))</f>
        <v>24803.684102600713</v>
      </c>
    </row>
    <row r="4016" spans="6:7" hidden="1" x14ac:dyDescent="0.2">
      <c r="F4016" t="s">
        <v>9767</v>
      </c>
      <c r="G4016">
        <f>_xlfn.XLOOKUP(SUBSTITUTE(Table6[[#This Row],[rxn]],"'",""),Table1[rxnid2],Table1[kapp (1/h)],MEDIAN(Table1[kapp (1/h)]))</f>
        <v>24803.684102600713</v>
      </c>
    </row>
    <row r="4017" spans="6:7" hidden="1" x14ac:dyDescent="0.2">
      <c r="F4017" t="s">
        <v>9768</v>
      </c>
      <c r="G4017">
        <f>_xlfn.XLOOKUP(SUBSTITUTE(Table6[[#This Row],[rxn]],"'",""),Table1[rxnid2],Table1[kapp (1/h)],MEDIAN(Table1[kapp (1/h)]))</f>
        <v>24803.684102600713</v>
      </c>
    </row>
    <row r="4018" spans="6:7" hidden="1" x14ac:dyDescent="0.2">
      <c r="F4018" t="s">
        <v>9769</v>
      </c>
      <c r="G4018">
        <f>_xlfn.XLOOKUP(SUBSTITUTE(Table6[[#This Row],[rxn]],"'",""),Table1[rxnid2],Table1[kapp (1/h)],MEDIAN(Table1[kapp (1/h)]))</f>
        <v>24803.684102600713</v>
      </c>
    </row>
    <row r="4019" spans="6:7" hidden="1" x14ac:dyDescent="0.2">
      <c r="F4019" t="s">
        <v>9770</v>
      </c>
      <c r="G4019">
        <f>_xlfn.XLOOKUP(SUBSTITUTE(Table6[[#This Row],[rxn]],"'",""),Table1[rxnid2],Table1[kapp (1/h)],MEDIAN(Table1[kapp (1/h)]))</f>
        <v>24803.684102600713</v>
      </c>
    </row>
    <row r="4020" spans="6:7" hidden="1" x14ac:dyDescent="0.2">
      <c r="F4020" t="s">
        <v>9771</v>
      </c>
      <c r="G4020">
        <f>_xlfn.XLOOKUP(SUBSTITUTE(Table6[[#This Row],[rxn]],"'",""),Table1[rxnid2],Table1[kapp (1/h)],MEDIAN(Table1[kapp (1/h)]))</f>
        <v>24803.684102600713</v>
      </c>
    </row>
    <row r="4021" spans="6:7" hidden="1" x14ac:dyDescent="0.2">
      <c r="F4021" t="s">
        <v>9772</v>
      </c>
      <c r="G4021">
        <f>_xlfn.XLOOKUP(SUBSTITUTE(Table6[[#This Row],[rxn]],"'",""),Table1[rxnid2],Table1[kapp (1/h)],MEDIAN(Table1[kapp (1/h)]))</f>
        <v>24803.684102600713</v>
      </c>
    </row>
    <row r="4022" spans="6:7" hidden="1" x14ac:dyDescent="0.2">
      <c r="F4022" t="s">
        <v>9773</v>
      </c>
      <c r="G4022">
        <f>_xlfn.XLOOKUP(SUBSTITUTE(Table6[[#This Row],[rxn]],"'",""),Table1[rxnid2],Table1[kapp (1/h)],MEDIAN(Table1[kapp (1/h)]))</f>
        <v>24803.684102600713</v>
      </c>
    </row>
    <row r="4023" spans="6:7" hidden="1" x14ac:dyDescent="0.2">
      <c r="F4023" t="s">
        <v>9774</v>
      </c>
      <c r="G4023">
        <f>_xlfn.XLOOKUP(SUBSTITUTE(Table6[[#This Row],[rxn]],"'",""),Table1[rxnid2],Table1[kapp (1/h)],MEDIAN(Table1[kapp (1/h)]))</f>
        <v>24803.684102600713</v>
      </c>
    </row>
    <row r="4024" spans="6:7" hidden="1" x14ac:dyDescent="0.2">
      <c r="F4024" t="s">
        <v>9775</v>
      </c>
      <c r="G4024">
        <f>_xlfn.XLOOKUP(SUBSTITUTE(Table6[[#This Row],[rxn]],"'",""),Table1[rxnid2],Table1[kapp (1/h)],MEDIAN(Table1[kapp (1/h)]))</f>
        <v>24803.684102600713</v>
      </c>
    </row>
    <row r="4025" spans="6:7" hidden="1" x14ac:dyDescent="0.2">
      <c r="F4025" t="s">
        <v>9776</v>
      </c>
      <c r="G4025">
        <f>_xlfn.XLOOKUP(SUBSTITUTE(Table6[[#This Row],[rxn]],"'",""),Table1[rxnid2],Table1[kapp (1/h)],MEDIAN(Table1[kapp (1/h)]))</f>
        <v>24803.684102600713</v>
      </c>
    </row>
    <row r="4026" spans="6:7" hidden="1" x14ac:dyDescent="0.2">
      <c r="F4026" t="s">
        <v>9777</v>
      </c>
      <c r="G4026">
        <f>_xlfn.XLOOKUP(SUBSTITUTE(Table6[[#This Row],[rxn]],"'",""),Table1[rxnid2],Table1[kapp (1/h)],MEDIAN(Table1[kapp (1/h)]))</f>
        <v>24803.684102600713</v>
      </c>
    </row>
    <row r="4027" spans="6:7" hidden="1" x14ac:dyDescent="0.2">
      <c r="F4027" t="s">
        <v>9778</v>
      </c>
      <c r="G4027">
        <f>_xlfn.XLOOKUP(SUBSTITUTE(Table6[[#This Row],[rxn]],"'",""),Table1[rxnid2],Table1[kapp (1/h)],MEDIAN(Table1[kapp (1/h)]))</f>
        <v>24803.684102600713</v>
      </c>
    </row>
    <row r="4028" spans="6:7" hidden="1" x14ac:dyDescent="0.2">
      <c r="F4028" t="s">
        <v>9779</v>
      </c>
      <c r="G4028">
        <f>_xlfn.XLOOKUP(SUBSTITUTE(Table6[[#This Row],[rxn]],"'",""),Table1[rxnid2],Table1[kapp (1/h)],MEDIAN(Table1[kapp (1/h)]))</f>
        <v>24803.684102600713</v>
      </c>
    </row>
    <row r="4029" spans="6:7" hidden="1" x14ac:dyDescent="0.2">
      <c r="F4029" t="s">
        <v>9780</v>
      </c>
      <c r="G4029">
        <f>_xlfn.XLOOKUP(SUBSTITUTE(Table6[[#This Row],[rxn]],"'",""),Table1[rxnid2],Table1[kapp (1/h)],MEDIAN(Table1[kapp (1/h)]))</f>
        <v>24803.684102600713</v>
      </c>
    </row>
    <row r="4030" spans="6:7" hidden="1" x14ac:dyDescent="0.2">
      <c r="F4030" t="s">
        <v>9781</v>
      </c>
      <c r="G4030">
        <f>_xlfn.XLOOKUP(SUBSTITUTE(Table6[[#This Row],[rxn]],"'",""),Table1[rxnid2],Table1[kapp (1/h)],MEDIAN(Table1[kapp (1/h)]))</f>
        <v>24803.684102600713</v>
      </c>
    </row>
    <row r="4031" spans="6:7" hidden="1" x14ac:dyDescent="0.2">
      <c r="F4031" t="s">
        <v>9782</v>
      </c>
      <c r="G4031">
        <f>_xlfn.XLOOKUP(SUBSTITUTE(Table6[[#This Row],[rxn]],"'",""),Table1[rxnid2],Table1[kapp (1/h)],MEDIAN(Table1[kapp (1/h)]))</f>
        <v>24803.684102600713</v>
      </c>
    </row>
    <row r="4032" spans="6:7" hidden="1" x14ac:dyDescent="0.2">
      <c r="F4032" t="s">
        <v>9783</v>
      </c>
      <c r="G4032">
        <f>_xlfn.XLOOKUP(SUBSTITUTE(Table6[[#This Row],[rxn]],"'",""),Table1[rxnid2],Table1[kapp (1/h)],MEDIAN(Table1[kapp (1/h)]))</f>
        <v>24803.684102600713</v>
      </c>
    </row>
    <row r="4033" spans="6:7" hidden="1" x14ac:dyDescent="0.2">
      <c r="F4033" t="s">
        <v>9784</v>
      </c>
      <c r="G4033">
        <f>_xlfn.XLOOKUP(SUBSTITUTE(Table6[[#This Row],[rxn]],"'",""),Table1[rxnid2],Table1[kapp (1/h)],MEDIAN(Table1[kapp (1/h)]))</f>
        <v>24803.684102600713</v>
      </c>
    </row>
    <row r="4034" spans="6:7" hidden="1" x14ac:dyDescent="0.2">
      <c r="F4034" t="s">
        <v>9785</v>
      </c>
      <c r="G4034">
        <f>_xlfn.XLOOKUP(SUBSTITUTE(Table6[[#This Row],[rxn]],"'",""),Table1[rxnid2],Table1[kapp (1/h)],MEDIAN(Table1[kapp (1/h)]))</f>
        <v>24803.684102600713</v>
      </c>
    </row>
    <row r="4035" spans="6:7" hidden="1" x14ac:dyDescent="0.2">
      <c r="F4035" t="s">
        <v>9786</v>
      </c>
      <c r="G4035">
        <f>_xlfn.XLOOKUP(SUBSTITUTE(Table6[[#This Row],[rxn]],"'",""),Table1[rxnid2],Table1[kapp (1/h)],MEDIAN(Table1[kapp (1/h)]))</f>
        <v>24803.684102600713</v>
      </c>
    </row>
    <row r="4036" spans="6:7" hidden="1" x14ac:dyDescent="0.2">
      <c r="F4036" t="s">
        <v>9787</v>
      </c>
      <c r="G4036">
        <f>_xlfn.XLOOKUP(SUBSTITUTE(Table6[[#This Row],[rxn]],"'",""),Table1[rxnid2],Table1[kapp (1/h)],MEDIAN(Table1[kapp (1/h)]))</f>
        <v>24803.684102600713</v>
      </c>
    </row>
    <row r="4037" spans="6:7" hidden="1" x14ac:dyDescent="0.2">
      <c r="F4037" t="s">
        <v>9788</v>
      </c>
      <c r="G4037">
        <f>_xlfn.XLOOKUP(SUBSTITUTE(Table6[[#This Row],[rxn]],"'",""),Table1[rxnid2],Table1[kapp (1/h)],MEDIAN(Table1[kapp (1/h)]))</f>
        <v>24803.684102600713</v>
      </c>
    </row>
    <row r="4038" spans="6:7" hidden="1" x14ac:dyDescent="0.2">
      <c r="F4038" t="s">
        <v>9789</v>
      </c>
      <c r="G4038">
        <f>_xlfn.XLOOKUP(SUBSTITUTE(Table6[[#This Row],[rxn]],"'",""),Table1[rxnid2],Table1[kapp (1/h)],MEDIAN(Table1[kapp (1/h)]))</f>
        <v>24803.684102600713</v>
      </c>
    </row>
    <row r="4039" spans="6:7" hidden="1" x14ac:dyDescent="0.2">
      <c r="F4039" t="s">
        <v>9790</v>
      </c>
      <c r="G4039">
        <f>_xlfn.XLOOKUP(SUBSTITUTE(Table6[[#This Row],[rxn]],"'",""),Table1[rxnid2],Table1[kapp (1/h)],MEDIAN(Table1[kapp (1/h)]))</f>
        <v>24803.684102600713</v>
      </c>
    </row>
    <row r="4040" spans="6:7" hidden="1" x14ac:dyDescent="0.2">
      <c r="F4040" t="s">
        <v>9791</v>
      </c>
      <c r="G4040">
        <f>_xlfn.XLOOKUP(SUBSTITUTE(Table6[[#This Row],[rxn]],"'",""),Table1[rxnid2],Table1[kapp (1/h)],MEDIAN(Table1[kapp (1/h)]))</f>
        <v>24803.684102600713</v>
      </c>
    </row>
    <row r="4041" spans="6:7" hidden="1" x14ac:dyDescent="0.2">
      <c r="F4041" t="s">
        <v>9792</v>
      </c>
      <c r="G4041">
        <f>_xlfn.XLOOKUP(SUBSTITUTE(Table6[[#This Row],[rxn]],"'",""),Table1[rxnid2],Table1[kapp (1/h)],MEDIAN(Table1[kapp (1/h)]))</f>
        <v>24803.684102600713</v>
      </c>
    </row>
    <row r="4042" spans="6:7" hidden="1" x14ac:dyDescent="0.2">
      <c r="F4042" t="s">
        <v>9793</v>
      </c>
      <c r="G4042">
        <f>_xlfn.XLOOKUP(SUBSTITUTE(Table6[[#This Row],[rxn]],"'",""),Table1[rxnid2],Table1[kapp (1/h)],MEDIAN(Table1[kapp (1/h)]))</f>
        <v>24803.684102600713</v>
      </c>
    </row>
    <row r="4043" spans="6:7" hidden="1" x14ac:dyDescent="0.2">
      <c r="F4043" t="s">
        <v>9794</v>
      </c>
      <c r="G4043">
        <f>_xlfn.XLOOKUP(SUBSTITUTE(Table6[[#This Row],[rxn]],"'",""),Table1[rxnid2],Table1[kapp (1/h)],MEDIAN(Table1[kapp (1/h)]))</f>
        <v>24803.684102600713</v>
      </c>
    </row>
    <row r="4044" spans="6:7" hidden="1" x14ac:dyDescent="0.2">
      <c r="F4044" t="s">
        <v>9795</v>
      </c>
      <c r="G4044">
        <f>_xlfn.XLOOKUP(SUBSTITUTE(Table6[[#This Row],[rxn]],"'",""),Table1[rxnid2],Table1[kapp (1/h)],MEDIAN(Table1[kapp (1/h)]))</f>
        <v>24803.684102600713</v>
      </c>
    </row>
    <row r="4045" spans="6:7" hidden="1" x14ac:dyDescent="0.2">
      <c r="F4045" t="s">
        <v>9796</v>
      </c>
      <c r="G4045">
        <f>_xlfn.XLOOKUP(SUBSTITUTE(Table6[[#This Row],[rxn]],"'",""),Table1[rxnid2],Table1[kapp (1/h)],MEDIAN(Table1[kapp (1/h)]))</f>
        <v>24803.684102600713</v>
      </c>
    </row>
    <row r="4046" spans="6:7" hidden="1" x14ac:dyDescent="0.2">
      <c r="F4046" t="s">
        <v>9797</v>
      </c>
      <c r="G4046">
        <f>_xlfn.XLOOKUP(SUBSTITUTE(Table6[[#This Row],[rxn]],"'",""),Table1[rxnid2],Table1[kapp (1/h)],MEDIAN(Table1[kapp (1/h)]))</f>
        <v>24803.684102600713</v>
      </c>
    </row>
    <row r="4047" spans="6:7" hidden="1" x14ac:dyDescent="0.2">
      <c r="F4047" t="s">
        <v>9798</v>
      </c>
      <c r="G4047">
        <f>_xlfn.XLOOKUP(SUBSTITUTE(Table6[[#This Row],[rxn]],"'",""),Table1[rxnid2],Table1[kapp (1/h)],MEDIAN(Table1[kapp (1/h)]))</f>
        <v>24803.684102600713</v>
      </c>
    </row>
    <row r="4048" spans="6:7" hidden="1" x14ac:dyDescent="0.2">
      <c r="F4048" t="s">
        <v>9799</v>
      </c>
      <c r="G4048">
        <f>_xlfn.XLOOKUP(SUBSTITUTE(Table6[[#This Row],[rxn]],"'",""),Table1[rxnid2],Table1[kapp (1/h)],MEDIAN(Table1[kapp (1/h)]))</f>
        <v>24803.684102600713</v>
      </c>
    </row>
    <row r="4049" spans="6:7" hidden="1" x14ac:dyDescent="0.2">
      <c r="F4049" t="s">
        <v>9800</v>
      </c>
      <c r="G4049">
        <f>_xlfn.XLOOKUP(SUBSTITUTE(Table6[[#This Row],[rxn]],"'",""),Table1[rxnid2],Table1[kapp (1/h)],MEDIAN(Table1[kapp (1/h)]))</f>
        <v>24803.684102600713</v>
      </c>
    </row>
    <row r="4050" spans="6:7" hidden="1" x14ac:dyDescent="0.2">
      <c r="F4050" t="s">
        <v>9801</v>
      </c>
      <c r="G4050">
        <f>_xlfn.XLOOKUP(SUBSTITUTE(Table6[[#This Row],[rxn]],"'",""),Table1[rxnid2],Table1[kapp (1/h)],MEDIAN(Table1[kapp (1/h)]))</f>
        <v>24803.684102600713</v>
      </c>
    </row>
    <row r="4051" spans="6:7" hidden="1" x14ac:dyDescent="0.2">
      <c r="F4051" t="s">
        <v>9802</v>
      </c>
      <c r="G4051">
        <f>_xlfn.XLOOKUP(SUBSTITUTE(Table6[[#This Row],[rxn]],"'",""),Table1[rxnid2],Table1[kapp (1/h)],MEDIAN(Table1[kapp (1/h)]))</f>
        <v>24803.684102600713</v>
      </c>
    </row>
    <row r="4052" spans="6:7" hidden="1" x14ac:dyDescent="0.2">
      <c r="F4052" t="s">
        <v>9803</v>
      </c>
      <c r="G4052">
        <f>_xlfn.XLOOKUP(SUBSTITUTE(Table6[[#This Row],[rxn]],"'",""),Table1[rxnid2],Table1[kapp (1/h)],MEDIAN(Table1[kapp (1/h)]))</f>
        <v>24803.684102600713</v>
      </c>
    </row>
    <row r="4053" spans="6:7" hidden="1" x14ac:dyDescent="0.2">
      <c r="F4053" t="s">
        <v>9804</v>
      </c>
      <c r="G4053">
        <f>_xlfn.XLOOKUP(SUBSTITUTE(Table6[[#This Row],[rxn]],"'",""),Table1[rxnid2],Table1[kapp (1/h)],MEDIAN(Table1[kapp (1/h)]))</f>
        <v>24803.684102600713</v>
      </c>
    </row>
    <row r="4054" spans="6:7" hidden="1" x14ac:dyDescent="0.2">
      <c r="F4054" t="s">
        <v>9805</v>
      </c>
      <c r="G4054">
        <f>_xlfn.XLOOKUP(SUBSTITUTE(Table6[[#This Row],[rxn]],"'",""),Table1[rxnid2],Table1[kapp (1/h)],MEDIAN(Table1[kapp (1/h)]))</f>
        <v>24803.684102600713</v>
      </c>
    </row>
    <row r="4055" spans="6:7" hidden="1" x14ac:dyDescent="0.2">
      <c r="F4055" t="s">
        <v>9806</v>
      </c>
      <c r="G4055">
        <f>_xlfn.XLOOKUP(SUBSTITUTE(Table6[[#This Row],[rxn]],"'",""),Table1[rxnid2],Table1[kapp (1/h)],MEDIAN(Table1[kapp (1/h)]))</f>
        <v>24803.684102600713</v>
      </c>
    </row>
    <row r="4056" spans="6:7" hidden="1" x14ac:dyDescent="0.2">
      <c r="F4056" t="s">
        <v>9807</v>
      </c>
      <c r="G4056">
        <f>_xlfn.XLOOKUP(SUBSTITUTE(Table6[[#This Row],[rxn]],"'",""),Table1[rxnid2],Table1[kapp (1/h)],MEDIAN(Table1[kapp (1/h)]))</f>
        <v>24803.684102600713</v>
      </c>
    </row>
    <row r="4057" spans="6:7" hidden="1" x14ac:dyDescent="0.2">
      <c r="F4057" t="s">
        <v>9808</v>
      </c>
      <c r="G4057">
        <f>_xlfn.XLOOKUP(SUBSTITUTE(Table6[[#This Row],[rxn]],"'",""),Table1[rxnid2],Table1[kapp (1/h)],MEDIAN(Table1[kapp (1/h)]))</f>
        <v>24803.684102600713</v>
      </c>
    </row>
    <row r="4058" spans="6:7" hidden="1" x14ac:dyDescent="0.2">
      <c r="F4058" t="s">
        <v>9809</v>
      </c>
      <c r="G4058">
        <f>_xlfn.XLOOKUP(SUBSTITUTE(Table6[[#This Row],[rxn]],"'",""),Table1[rxnid2],Table1[kapp (1/h)],MEDIAN(Table1[kapp (1/h)]))</f>
        <v>24803.684102600713</v>
      </c>
    </row>
    <row r="4059" spans="6:7" hidden="1" x14ac:dyDescent="0.2">
      <c r="F4059" t="s">
        <v>9810</v>
      </c>
      <c r="G4059">
        <f>_xlfn.XLOOKUP(SUBSTITUTE(Table6[[#This Row],[rxn]],"'",""),Table1[rxnid2],Table1[kapp (1/h)],MEDIAN(Table1[kapp (1/h)]))</f>
        <v>24803.684102600713</v>
      </c>
    </row>
    <row r="4060" spans="6:7" hidden="1" x14ac:dyDescent="0.2">
      <c r="F4060" t="s">
        <v>9811</v>
      </c>
      <c r="G4060">
        <f>_xlfn.XLOOKUP(SUBSTITUTE(Table6[[#This Row],[rxn]],"'",""),Table1[rxnid2],Table1[kapp (1/h)],MEDIAN(Table1[kapp (1/h)]))</f>
        <v>24803.684102600713</v>
      </c>
    </row>
    <row r="4061" spans="6:7" hidden="1" x14ac:dyDescent="0.2">
      <c r="F4061" t="s">
        <v>9812</v>
      </c>
      <c r="G4061">
        <f>_xlfn.XLOOKUP(SUBSTITUTE(Table6[[#This Row],[rxn]],"'",""),Table1[rxnid2],Table1[kapp (1/h)],MEDIAN(Table1[kapp (1/h)]))</f>
        <v>24803.684102600713</v>
      </c>
    </row>
    <row r="4062" spans="6:7" hidden="1" x14ac:dyDescent="0.2">
      <c r="F4062" t="s">
        <v>9813</v>
      </c>
      <c r="G4062">
        <f>_xlfn.XLOOKUP(SUBSTITUTE(Table6[[#This Row],[rxn]],"'",""),Table1[rxnid2],Table1[kapp (1/h)],MEDIAN(Table1[kapp (1/h)]))</f>
        <v>24803.684102600713</v>
      </c>
    </row>
    <row r="4063" spans="6:7" hidden="1" x14ac:dyDescent="0.2">
      <c r="F4063" t="s">
        <v>9814</v>
      </c>
      <c r="G4063">
        <f>_xlfn.XLOOKUP(SUBSTITUTE(Table6[[#This Row],[rxn]],"'",""),Table1[rxnid2],Table1[kapp (1/h)],MEDIAN(Table1[kapp (1/h)]))</f>
        <v>24803.684102600713</v>
      </c>
    </row>
    <row r="4064" spans="6:7" hidden="1" x14ac:dyDescent="0.2">
      <c r="F4064" t="s">
        <v>9815</v>
      </c>
      <c r="G4064">
        <f>_xlfn.XLOOKUP(SUBSTITUTE(Table6[[#This Row],[rxn]],"'",""),Table1[rxnid2],Table1[kapp (1/h)],MEDIAN(Table1[kapp (1/h)]))</f>
        <v>24803.684102600713</v>
      </c>
    </row>
    <row r="4065" spans="6:7" hidden="1" x14ac:dyDescent="0.2">
      <c r="F4065" t="s">
        <v>9816</v>
      </c>
      <c r="G4065">
        <f>_xlfn.XLOOKUP(SUBSTITUTE(Table6[[#This Row],[rxn]],"'",""),Table1[rxnid2],Table1[kapp (1/h)],MEDIAN(Table1[kapp (1/h)]))</f>
        <v>24803.684102600713</v>
      </c>
    </row>
    <row r="4066" spans="6:7" hidden="1" x14ac:dyDescent="0.2">
      <c r="F4066" t="s">
        <v>9817</v>
      </c>
      <c r="G4066">
        <f>_xlfn.XLOOKUP(SUBSTITUTE(Table6[[#This Row],[rxn]],"'",""),Table1[rxnid2],Table1[kapp (1/h)],MEDIAN(Table1[kapp (1/h)]))</f>
        <v>24803.684102600713</v>
      </c>
    </row>
    <row r="4067" spans="6:7" hidden="1" x14ac:dyDescent="0.2">
      <c r="F4067" t="s">
        <v>9818</v>
      </c>
      <c r="G4067">
        <f>_xlfn.XLOOKUP(SUBSTITUTE(Table6[[#This Row],[rxn]],"'",""),Table1[rxnid2],Table1[kapp (1/h)],MEDIAN(Table1[kapp (1/h)]))</f>
        <v>24803.684102600713</v>
      </c>
    </row>
    <row r="4068" spans="6:7" hidden="1" x14ac:dyDescent="0.2">
      <c r="F4068" t="s">
        <v>9819</v>
      </c>
      <c r="G4068">
        <f>_xlfn.XLOOKUP(SUBSTITUTE(Table6[[#This Row],[rxn]],"'",""),Table1[rxnid2],Table1[kapp (1/h)],MEDIAN(Table1[kapp (1/h)]))</f>
        <v>24803.684102600713</v>
      </c>
    </row>
    <row r="4069" spans="6:7" hidden="1" x14ac:dyDescent="0.2">
      <c r="F4069" t="s">
        <v>9820</v>
      </c>
      <c r="G4069">
        <f>_xlfn.XLOOKUP(SUBSTITUTE(Table6[[#This Row],[rxn]],"'",""),Table1[rxnid2],Table1[kapp (1/h)],MEDIAN(Table1[kapp (1/h)]))</f>
        <v>24803.684102600713</v>
      </c>
    </row>
    <row r="4070" spans="6:7" hidden="1" x14ac:dyDescent="0.2">
      <c r="F4070" t="s">
        <v>9821</v>
      </c>
      <c r="G4070">
        <f>_xlfn.XLOOKUP(SUBSTITUTE(Table6[[#This Row],[rxn]],"'",""),Table1[rxnid2],Table1[kapp (1/h)],MEDIAN(Table1[kapp (1/h)]))</f>
        <v>24803.684102600713</v>
      </c>
    </row>
    <row r="4071" spans="6:7" hidden="1" x14ac:dyDescent="0.2">
      <c r="F4071" t="s">
        <v>9822</v>
      </c>
      <c r="G4071">
        <f>_xlfn.XLOOKUP(SUBSTITUTE(Table6[[#This Row],[rxn]],"'",""),Table1[rxnid2],Table1[kapp (1/h)],MEDIAN(Table1[kapp (1/h)]))</f>
        <v>24803.684102600713</v>
      </c>
    </row>
    <row r="4072" spans="6:7" hidden="1" x14ac:dyDescent="0.2">
      <c r="F4072" t="s">
        <v>9823</v>
      </c>
      <c r="G4072">
        <f>_xlfn.XLOOKUP(SUBSTITUTE(Table6[[#This Row],[rxn]],"'",""),Table1[rxnid2],Table1[kapp (1/h)],MEDIAN(Table1[kapp (1/h)]))</f>
        <v>24803.684102600713</v>
      </c>
    </row>
    <row r="4073" spans="6:7" hidden="1" x14ac:dyDescent="0.2">
      <c r="F4073" t="s">
        <v>9824</v>
      </c>
      <c r="G4073">
        <f>_xlfn.XLOOKUP(SUBSTITUTE(Table6[[#This Row],[rxn]],"'",""),Table1[rxnid2],Table1[kapp (1/h)],MEDIAN(Table1[kapp (1/h)]))</f>
        <v>24803.684102600713</v>
      </c>
    </row>
    <row r="4074" spans="6:7" hidden="1" x14ac:dyDescent="0.2">
      <c r="F4074" t="s">
        <v>9825</v>
      </c>
      <c r="G4074">
        <f>_xlfn.XLOOKUP(SUBSTITUTE(Table6[[#This Row],[rxn]],"'",""),Table1[rxnid2],Table1[kapp (1/h)],MEDIAN(Table1[kapp (1/h)]))</f>
        <v>24803.684102600713</v>
      </c>
    </row>
    <row r="4075" spans="6:7" hidden="1" x14ac:dyDescent="0.2">
      <c r="F4075" t="s">
        <v>9826</v>
      </c>
      <c r="G4075">
        <f>_xlfn.XLOOKUP(SUBSTITUTE(Table6[[#This Row],[rxn]],"'",""),Table1[rxnid2],Table1[kapp (1/h)],MEDIAN(Table1[kapp (1/h)]))</f>
        <v>24803.684102600713</v>
      </c>
    </row>
    <row r="4076" spans="6:7" hidden="1" x14ac:dyDescent="0.2">
      <c r="F4076" t="s">
        <v>9827</v>
      </c>
      <c r="G4076">
        <f>_xlfn.XLOOKUP(SUBSTITUTE(Table6[[#This Row],[rxn]],"'",""),Table1[rxnid2],Table1[kapp (1/h)],MEDIAN(Table1[kapp (1/h)]))</f>
        <v>24803.684102600713</v>
      </c>
    </row>
    <row r="4077" spans="6:7" hidden="1" x14ac:dyDescent="0.2">
      <c r="F4077" t="s">
        <v>9828</v>
      </c>
      <c r="G4077">
        <f>_xlfn.XLOOKUP(SUBSTITUTE(Table6[[#This Row],[rxn]],"'",""),Table1[rxnid2],Table1[kapp (1/h)],MEDIAN(Table1[kapp (1/h)]))</f>
        <v>24803.684102600713</v>
      </c>
    </row>
    <row r="4078" spans="6:7" hidden="1" x14ac:dyDescent="0.2">
      <c r="F4078" t="s">
        <v>9829</v>
      </c>
      <c r="G4078">
        <f>_xlfn.XLOOKUP(SUBSTITUTE(Table6[[#This Row],[rxn]],"'",""),Table1[rxnid2],Table1[kapp (1/h)],MEDIAN(Table1[kapp (1/h)]))</f>
        <v>24803.684102600713</v>
      </c>
    </row>
    <row r="4079" spans="6:7" hidden="1" x14ac:dyDescent="0.2">
      <c r="F4079" t="s">
        <v>9830</v>
      </c>
      <c r="G4079">
        <f>_xlfn.XLOOKUP(SUBSTITUTE(Table6[[#This Row],[rxn]],"'",""),Table1[rxnid2],Table1[kapp (1/h)],MEDIAN(Table1[kapp (1/h)]))</f>
        <v>24803.684102600713</v>
      </c>
    </row>
    <row r="4080" spans="6:7" hidden="1" x14ac:dyDescent="0.2">
      <c r="F4080" t="s">
        <v>9831</v>
      </c>
      <c r="G4080">
        <f>_xlfn.XLOOKUP(SUBSTITUTE(Table6[[#This Row],[rxn]],"'",""),Table1[rxnid2],Table1[kapp (1/h)],MEDIAN(Table1[kapp (1/h)]))</f>
        <v>24803.684102600713</v>
      </c>
    </row>
    <row r="4081" spans="6:7" hidden="1" x14ac:dyDescent="0.2">
      <c r="F4081" t="s">
        <v>9832</v>
      </c>
      <c r="G4081">
        <f>_xlfn.XLOOKUP(SUBSTITUTE(Table6[[#This Row],[rxn]],"'",""),Table1[rxnid2],Table1[kapp (1/h)],MEDIAN(Table1[kapp (1/h)]))</f>
        <v>24803.684102600713</v>
      </c>
    </row>
    <row r="4082" spans="6:7" hidden="1" x14ac:dyDescent="0.2">
      <c r="F4082" t="s">
        <v>9833</v>
      </c>
      <c r="G4082">
        <f>_xlfn.XLOOKUP(SUBSTITUTE(Table6[[#This Row],[rxn]],"'",""),Table1[rxnid2],Table1[kapp (1/h)],MEDIAN(Table1[kapp (1/h)]))</f>
        <v>24803.684102600713</v>
      </c>
    </row>
    <row r="4083" spans="6:7" hidden="1" x14ac:dyDescent="0.2">
      <c r="F4083" t="s">
        <v>9834</v>
      </c>
      <c r="G4083">
        <f>_xlfn.XLOOKUP(SUBSTITUTE(Table6[[#This Row],[rxn]],"'",""),Table1[rxnid2],Table1[kapp (1/h)],MEDIAN(Table1[kapp (1/h)]))</f>
        <v>24803.684102600713</v>
      </c>
    </row>
    <row r="4084" spans="6:7" hidden="1" x14ac:dyDescent="0.2">
      <c r="F4084" t="s">
        <v>9835</v>
      </c>
      <c r="G4084">
        <f>_xlfn.XLOOKUP(SUBSTITUTE(Table6[[#This Row],[rxn]],"'",""),Table1[rxnid2],Table1[kapp (1/h)],MEDIAN(Table1[kapp (1/h)]))</f>
        <v>24803.684102600713</v>
      </c>
    </row>
    <row r="4085" spans="6:7" hidden="1" x14ac:dyDescent="0.2">
      <c r="F4085" t="s">
        <v>9836</v>
      </c>
      <c r="G4085">
        <f>_xlfn.XLOOKUP(SUBSTITUTE(Table6[[#This Row],[rxn]],"'",""),Table1[rxnid2],Table1[kapp (1/h)],MEDIAN(Table1[kapp (1/h)]))</f>
        <v>24803.684102600713</v>
      </c>
    </row>
    <row r="4086" spans="6:7" hidden="1" x14ac:dyDescent="0.2">
      <c r="F4086" t="s">
        <v>9837</v>
      </c>
      <c r="G4086">
        <f>_xlfn.XLOOKUP(SUBSTITUTE(Table6[[#This Row],[rxn]],"'",""),Table1[rxnid2],Table1[kapp (1/h)],MEDIAN(Table1[kapp (1/h)]))</f>
        <v>24803.684102600713</v>
      </c>
    </row>
    <row r="4087" spans="6:7" hidden="1" x14ac:dyDescent="0.2">
      <c r="F4087" t="s">
        <v>9838</v>
      </c>
      <c r="G4087">
        <f>_xlfn.XLOOKUP(SUBSTITUTE(Table6[[#This Row],[rxn]],"'",""),Table1[rxnid2],Table1[kapp (1/h)],MEDIAN(Table1[kapp (1/h)]))</f>
        <v>24803.684102600713</v>
      </c>
    </row>
    <row r="4088" spans="6:7" hidden="1" x14ac:dyDescent="0.2">
      <c r="F4088" t="s">
        <v>9839</v>
      </c>
      <c r="G4088">
        <f>_xlfn.XLOOKUP(SUBSTITUTE(Table6[[#This Row],[rxn]],"'",""),Table1[rxnid2],Table1[kapp (1/h)],MEDIAN(Table1[kapp (1/h)]))</f>
        <v>24803.684102600713</v>
      </c>
    </row>
    <row r="4089" spans="6:7" hidden="1" x14ac:dyDescent="0.2">
      <c r="F4089" t="s">
        <v>9840</v>
      </c>
      <c r="G4089">
        <f>_xlfn.XLOOKUP(SUBSTITUTE(Table6[[#This Row],[rxn]],"'",""),Table1[rxnid2],Table1[kapp (1/h)],MEDIAN(Table1[kapp (1/h)]))</f>
        <v>24803.684102600713</v>
      </c>
    </row>
    <row r="4090" spans="6:7" hidden="1" x14ac:dyDescent="0.2">
      <c r="F4090" t="s">
        <v>9841</v>
      </c>
      <c r="G4090">
        <f>_xlfn.XLOOKUP(SUBSTITUTE(Table6[[#This Row],[rxn]],"'",""),Table1[rxnid2],Table1[kapp (1/h)],MEDIAN(Table1[kapp (1/h)]))</f>
        <v>24803.684102600713</v>
      </c>
    </row>
    <row r="4091" spans="6:7" hidden="1" x14ac:dyDescent="0.2">
      <c r="F4091" t="s">
        <v>9842</v>
      </c>
      <c r="G4091">
        <f>_xlfn.XLOOKUP(SUBSTITUTE(Table6[[#This Row],[rxn]],"'",""),Table1[rxnid2],Table1[kapp (1/h)],MEDIAN(Table1[kapp (1/h)]))</f>
        <v>24803.684102600713</v>
      </c>
    </row>
    <row r="4092" spans="6:7" hidden="1" x14ac:dyDescent="0.2">
      <c r="F4092" t="s">
        <v>9843</v>
      </c>
      <c r="G4092">
        <f>_xlfn.XLOOKUP(SUBSTITUTE(Table6[[#This Row],[rxn]],"'",""),Table1[rxnid2],Table1[kapp (1/h)],MEDIAN(Table1[kapp (1/h)]))</f>
        <v>24803.684102600713</v>
      </c>
    </row>
    <row r="4093" spans="6:7" hidden="1" x14ac:dyDescent="0.2">
      <c r="F4093" t="s">
        <v>9844</v>
      </c>
      <c r="G4093">
        <f>_xlfn.XLOOKUP(SUBSTITUTE(Table6[[#This Row],[rxn]],"'",""),Table1[rxnid2],Table1[kapp (1/h)],MEDIAN(Table1[kapp (1/h)]))</f>
        <v>24803.684102600713</v>
      </c>
    </row>
    <row r="4094" spans="6:7" hidden="1" x14ac:dyDescent="0.2">
      <c r="F4094" t="s">
        <v>9845</v>
      </c>
      <c r="G4094">
        <f>_xlfn.XLOOKUP(SUBSTITUTE(Table6[[#This Row],[rxn]],"'",""),Table1[rxnid2],Table1[kapp (1/h)],MEDIAN(Table1[kapp (1/h)]))</f>
        <v>24803.684102600713</v>
      </c>
    </row>
    <row r="4095" spans="6:7" hidden="1" x14ac:dyDescent="0.2">
      <c r="F4095" t="s">
        <v>9846</v>
      </c>
      <c r="G4095">
        <f>_xlfn.XLOOKUP(SUBSTITUTE(Table6[[#This Row],[rxn]],"'",""),Table1[rxnid2],Table1[kapp (1/h)],MEDIAN(Table1[kapp (1/h)]))</f>
        <v>24803.684102600713</v>
      </c>
    </row>
    <row r="4096" spans="6:7" hidden="1" x14ac:dyDescent="0.2">
      <c r="F4096" t="s">
        <v>9847</v>
      </c>
      <c r="G4096">
        <f>_xlfn.XLOOKUP(SUBSTITUTE(Table6[[#This Row],[rxn]],"'",""),Table1[rxnid2],Table1[kapp (1/h)],MEDIAN(Table1[kapp (1/h)]))</f>
        <v>24803.684102600713</v>
      </c>
    </row>
    <row r="4097" spans="6:7" hidden="1" x14ac:dyDescent="0.2">
      <c r="F4097" t="s">
        <v>9848</v>
      </c>
      <c r="G4097">
        <f>_xlfn.XLOOKUP(SUBSTITUTE(Table6[[#This Row],[rxn]],"'",""),Table1[rxnid2],Table1[kapp (1/h)],MEDIAN(Table1[kapp (1/h)]))</f>
        <v>24803.684102600713</v>
      </c>
    </row>
    <row r="4098" spans="6:7" hidden="1" x14ac:dyDescent="0.2">
      <c r="F4098" t="s">
        <v>9849</v>
      </c>
      <c r="G4098">
        <f>_xlfn.XLOOKUP(SUBSTITUTE(Table6[[#This Row],[rxn]],"'",""),Table1[rxnid2],Table1[kapp (1/h)],MEDIAN(Table1[kapp (1/h)]))</f>
        <v>24803.684102600713</v>
      </c>
    </row>
    <row r="4099" spans="6:7" hidden="1" x14ac:dyDescent="0.2">
      <c r="F4099" t="s">
        <v>9850</v>
      </c>
      <c r="G4099">
        <f>_xlfn.XLOOKUP(SUBSTITUTE(Table6[[#This Row],[rxn]],"'",""),Table1[rxnid2],Table1[kapp (1/h)],MEDIAN(Table1[kapp (1/h)]))</f>
        <v>24803.684102600713</v>
      </c>
    </row>
    <row r="4100" spans="6:7" hidden="1" x14ac:dyDescent="0.2">
      <c r="F4100" t="s">
        <v>9851</v>
      </c>
      <c r="G4100">
        <f>_xlfn.XLOOKUP(SUBSTITUTE(Table6[[#This Row],[rxn]],"'",""),Table1[rxnid2],Table1[kapp (1/h)],MEDIAN(Table1[kapp (1/h)]))</f>
        <v>24803.684102600713</v>
      </c>
    </row>
    <row r="4101" spans="6:7" hidden="1" x14ac:dyDescent="0.2">
      <c r="F4101" t="s">
        <v>9852</v>
      </c>
      <c r="G4101">
        <f>_xlfn.XLOOKUP(SUBSTITUTE(Table6[[#This Row],[rxn]],"'",""),Table1[rxnid2],Table1[kapp (1/h)],MEDIAN(Table1[kapp (1/h)]))</f>
        <v>24803.684102600713</v>
      </c>
    </row>
    <row r="4102" spans="6:7" hidden="1" x14ac:dyDescent="0.2">
      <c r="F4102" t="s">
        <v>9853</v>
      </c>
      <c r="G4102">
        <f>_xlfn.XLOOKUP(SUBSTITUTE(Table6[[#This Row],[rxn]],"'",""),Table1[rxnid2],Table1[kapp (1/h)],MEDIAN(Table1[kapp (1/h)]))</f>
        <v>24803.684102600713</v>
      </c>
    </row>
    <row r="4103" spans="6:7" hidden="1" x14ac:dyDescent="0.2">
      <c r="F4103" t="s">
        <v>9854</v>
      </c>
      <c r="G4103">
        <f>_xlfn.XLOOKUP(SUBSTITUTE(Table6[[#This Row],[rxn]],"'",""),Table1[rxnid2],Table1[kapp (1/h)],MEDIAN(Table1[kapp (1/h)]))</f>
        <v>24803.684102600713</v>
      </c>
    </row>
    <row r="4104" spans="6:7" hidden="1" x14ac:dyDescent="0.2">
      <c r="F4104" t="s">
        <v>9855</v>
      </c>
      <c r="G4104">
        <f>_xlfn.XLOOKUP(SUBSTITUTE(Table6[[#This Row],[rxn]],"'",""),Table1[rxnid2],Table1[kapp (1/h)],MEDIAN(Table1[kapp (1/h)]))</f>
        <v>24803.684102600713</v>
      </c>
    </row>
    <row r="4105" spans="6:7" hidden="1" x14ac:dyDescent="0.2">
      <c r="F4105" t="s">
        <v>9856</v>
      </c>
      <c r="G4105">
        <f>_xlfn.XLOOKUP(SUBSTITUTE(Table6[[#This Row],[rxn]],"'",""),Table1[rxnid2],Table1[kapp (1/h)],MEDIAN(Table1[kapp (1/h)]))</f>
        <v>24803.684102600713</v>
      </c>
    </row>
    <row r="4106" spans="6:7" hidden="1" x14ac:dyDescent="0.2">
      <c r="F4106" t="s">
        <v>9857</v>
      </c>
      <c r="G4106">
        <f>_xlfn.XLOOKUP(SUBSTITUTE(Table6[[#This Row],[rxn]],"'",""),Table1[rxnid2],Table1[kapp (1/h)],MEDIAN(Table1[kapp (1/h)]))</f>
        <v>24803.684102600713</v>
      </c>
    </row>
    <row r="4107" spans="6:7" hidden="1" x14ac:dyDescent="0.2">
      <c r="F4107" t="s">
        <v>9858</v>
      </c>
      <c r="G4107">
        <f>_xlfn.XLOOKUP(SUBSTITUTE(Table6[[#This Row],[rxn]],"'",""),Table1[rxnid2],Table1[kapp (1/h)],MEDIAN(Table1[kapp (1/h)]))</f>
        <v>24803.684102600713</v>
      </c>
    </row>
    <row r="4108" spans="6:7" hidden="1" x14ac:dyDescent="0.2">
      <c r="F4108" t="s">
        <v>9859</v>
      </c>
      <c r="G4108">
        <f>_xlfn.XLOOKUP(SUBSTITUTE(Table6[[#This Row],[rxn]],"'",""),Table1[rxnid2],Table1[kapp (1/h)],MEDIAN(Table1[kapp (1/h)]))</f>
        <v>24803.684102600713</v>
      </c>
    </row>
    <row r="4109" spans="6:7" hidden="1" x14ac:dyDescent="0.2">
      <c r="F4109" t="s">
        <v>9860</v>
      </c>
      <c r="G4109">
        <f>_xlfn.XLOOKUP(SUBSTITUTE(Table6[[#This Row],[rxn]],"'",""),Table1[rxnid2],Table1[kapp (1/h)],MEDIAN(Table1[kapp (1/h)]))</f>
        <v>24803.684102600713</v>
      </c>
    </row>
    <row r="4110" spans="6:7" hidden="1" x14ac:dyDescent="0.2">
      <c r="F4110" t="s">
        <v>9861</v>
      </c>
      <c r="G4110">
        <f>_xlfn.XLOOKUP(SUBSTITUTE(Table6[[#This Row],[rxn]],"'",""),Table1[rxnid2],Table1[kapp (1/h)],MEDIAN(Table1[kapp (1/h)]))</f>
        <v>24803.684102600713</v>
      </c>
    </row>
    <row r="4111" spans="6:7" hidden="1" x14ac:dyDescent="0.2">
      <c r="F4111" t="s">
        <v>9862</v>
      </c>
      <c r="G4111">
        <f>_xlfn.XLOOKUP(SUBSTITUTE(Table6[[#This Row],[rxn]],"'",""),Table1[rxnid2],Table1[kapp (1/h)],MEDIAN(Table1[kapp (1/h)]))</f>
        <v>24803.684102600713</v>
      </c>
    </row>
    <row r="4112" spans="6:7" hidden="1" x14ac:dyDescent="0.2">
      <c r="F4112" t="s">
        <v>9863</v>
      </c>
      <c r="G4112">
        <f>_xlfn.XLOOKUP(SUBSTITUTE(Table6[[#This Row],[rxn]],"'",""),Table1[rxnid2],Table1[kapp (1/h)],MEDIAN(Table1[kapp (1/h)]))</f>
        <v>24803.684102600713</v>
      </c>
    </row>
    <row r="4113" spans="6:7" hidden="1" x14ac:dyDescent="0.2">
      <c r="F4113" t="s">
        <v>9864</v>
      </c>
      <c r="G4113">
        <f>_xlfn.XLOOKUP(SUBSTITUTE(Table6[[#This Row],[rxn]],"'",""),Table1[rxnid2],Table1[kapp (1/h)],MEDIAN(Table1[kapp (1/h)]))</f>
        <v>24803.684102600713</v>
      </c>
    </row>
    <row r="4114" spans="6:7" hidden="1" x14ac:dyDescent="0.2">
      <c r="F4114" t="s">
        <v>9865</v>
      </c>
      <c r="G4114">
        <f>_xlfn.XLOOKUP(SUBSTITUTE(Table6[[#This Row],[rxn]],"'",""),Table1[rxnid2],Table1[kapp (1/h)],MEDIAN(Table1[kapp (1/h)]))</f>
        <v>24803.684102600713</v>
      </c>
    </row>
    <row r="4115" spans="6:7" hidden="1" x14ac:dyDescent="0.2">
      <c r="F4115" t="s">
        <v>9866</v>
      </c>
      <c r="G4115">
        <f>_xlfn.XLOOKUP(SUBSTITUTE(Table6[[#This Row],[rxn]],"'",""),Table1[rxnid2],Table1[kapp (1/h)],MEDIAN(Table1[kapp (1/h)]))</f>
        <v>24803.684102600713</v>
      </c>
    </row>
    <row r="4116" spans="6:7" hidden="1" x14ac:dyDescent="0.2">
      <c r="F4116" t="s">
        <v>9867</v>
      </c>
      <c r="G4116">
        <f>_xlfn.XLOOKUP(SUBSTITUTE(Table6[[#This Row],[rxn]],"'",""),Table1[rxnid2],Table1[kapp (1/h)],MEDIAN(Table1[kapp (1/h)]))</f>
        <v>24803.684102600713</v>
      </c>
    </row>
    <row r="4117" spans="6:7" hidden="1" x14ac:dyDescent="0.2">
      <c r="F4117" t="s">
        <v>9868</v>
      </c>
      <c r="G4117">
        <f>_xlfn.XLOOKUP(SUBSTITUTE(Table6[[#This Row],[rxn]],"'",""),Table1[rxnid2],Table1[kapp (1/h)],MEDIAN(Table1[kapp (1/h)]))</f>
        <v>24803.684102600713</v>
      </c>
    </row>
    <row r="4118" spans="6:7" hidden="1" x14ac:dyDescent="0.2">
      <c r="F4118" t="s">
        <v>9869</v>
      </c>
      <c r="G4118">
        <f>_xlfn.XLOOKUP(SUBSTITUTE(Table6[[#This Row],[rxn]],"'",""),Table1[rxnid2],Table1[kapp (1/h)],MEDIAN(Table1[kapp (1/h)]))</f>
        <v>24803.684102600713</v>
      </c>
    </row>
    <row r="4119" spans="6:7" hidden="1" x14ac:dyDescent="0.2">
      <c r="F4119" t="s">
        <v>9870</v>
      </c>
      <c r="G4119">
        <f>_xlfn.XLOOKUP(SUBSTITUTE(Table6[[#This Row],[rxn]],"'",""),Table1[rxnid2],Table1[kapp (1/h)],MEDIAN(Table1[kapp (1/h)]))</f>
        <v>24803.684102600713</v>
      </c>
    </row>
    <row r="4120" spans="6:7" hidden="1" x14ac:dyDescent="0.2">
      <c r="F4120" t="s">
        <v>9871</v>
      </c>
      <c r="G4120">
        <f>_xlfn.XLOOKUP(SUBSTITUTE(Table6[[#This Row],[rxn]],"'",""),Table1[rxnid2],Table1[kapp (1/h)],MEDIAN(Table1[kapp (1/h)]))</f>
        <v>24803.684102600713</v>
      </c>
    </row>
    <row r="4121" spans="6:7" hidden="1" x14ac:dyDescent="0.2">
      <c r="F4121" t="s">
        <v>9872</v>
      </c>
      <c r="G4121">
        <f>_xlfn.XLOOKUP(SUBSTITUTE(Table6[[#This Row],[rxn]],"'",""),Table1[rxnid2],Table1[kapp (1/h)],MEDIAN(Table1[kapp (1/h)]))</f>
        <v>24803.684102600713</v>
      </c>
    </row>
    <row r="4122" spans="6:7" hidden="1" x14ac:dyDescent="0.2">
      <c r="F4122" t="s">
        <v>9873</v>
      </c>
      <c r="G4122">
        <f>_xlfn.XLOOKUP(SUBSTITUTE(Table6[[#This Row],[rxn]],"'",""),Table1[rxnid2],Table1[kapp (1/h)],MEDIAN(Table1[kapp (1/h)]))</f>
        <v>24803.684102600713</v>
      </c>
    </row>
    <row r="4123" spans="6:7" hidden="1" x14ac:dyDescent="0.2">
      <c r="F4123" t="s">
        <v>9874</v>
      </c>
      <c r="G4123">
        <f>_xlfn.XLOOKUP(SUBSTITUTE(Table6[[#This Row],[rxn]],"'",""),Table1[rxnid2],Table1[kapp (1/h)],MEDIAN(Table1[kapp (1/h)]))</f>
        <v>24803.684102600713</v>
      </c>
    </row>
    <row r="4124" spans="6:7" hidden="1" x14ac:dyDescent="0.2">
      <c r="F4124" t="s">
        <v>9875</v>
      </c>
      <c r="G4124">
        <f>_xlfn.XLOOKUP(SUBSTITUTE(Table6[[#This Row],[rxn]],"'",""),Table1[rxnid2],Table1[kapp (1/h)],MEDIAN(Table1[kapp (1/h)]))</f>
        <v>24803.684102600713</v>
      </c>
    </row>
    <row r="4125" spans="6:7" hidden="1" x14ac:dyDescent="0.2">
      <c r="F4125" t="s">
        <v>9876</v>
      </c>
      <c r="G4125">
        <f>_xlfn.XLOOKUP(SUBSTITUTE(Table6[[#This Row],[rxn]],"'",""),Table1[rxnid2],Table1[kapp (1/h)],MEDIAN(Table1[kapp (1/h)]))</f>
        <v>24803.684102600713</v>
      </c>
    </row>
    <row r="4126" spans="6:7" hidden="1" x14ac:dyDescent="0.2">
      <c r="F4126" t="s">
        <v>9877</v>
      </c>
      <c r="G4126">
        <f>_xlfn.XLOOKUP(SUBSTITUTE(Table6[[#This Row],[rxn]],"'",""),Table1[rxnid2],Table1[kapp (1/h)],MEDIAN(Table1[kapp (1/h)]))</f>
        <v>24803.684102600713</v>
      </c>
    </row>
    <row r="4127" spans="6:7" hidden="1" x14ac:dyDescent="0.2">
      <c r="F4127" t="s">
        <v>9878</v>
      </c>
      <c r="G4127">
        <f>_xlfn.XLOOKUP(SUBSTITUTE(Table6[[#This Row],[rxn]],"'",""),Table1[rxnid2],Table1[kapp (1/h)],MEDIAN(Table1[kapp (1/h)]))</f>
        <v>24803.684102600713</v>
      </c>
    </row>
    <row r="4128" spans="6:7" hidden="1" x14ac:dyDescent="0.2">
      <c r="F4128" t="s">
        <v>9879</v>
      </c>
      <c r="G4128">
        <f>_xlfn.XLOOKUP(SUBSTITUTE(Table6[[#This Row],[rxn]],"'",""),Table1[rxnid2],Table1[kapp (1/h)],MEDIAN(Table1[kapp (1/h)]))</f>
        <v>24803.684102600713</v>
      </c>
    </row>
    <row r="4129" spans="6:7" hidden="1" x14ac:dyDescent="0.2">
      <c r="F4129" t="s">
        <v>9880</v>
      </c>
      <c r="G4129">
        <f>_xlfn.XLOOKUP(SUBSTITUTE(Table6[[#This Row],[rxn]],"'",""),Table1[rxnid2],Table1[kapp (1/h)],MEDIAN(Table1[kapp (1/h)]))</f>
        <v>24803.684102600713</v>
      </c>
    </row>
    <row r="4130" spans="6:7" hidden="1" x14ac:dyDescent="0.2">
      <c r="F4130" t="s">
        <v>9881</v>
      </c>
      <c r="G4130">
        <f>_xlfn.XLOOKUP(SUBSTITUTE(Table6[[#This Row],[rxn]],"'",""),Table1[rxnid2],Table1[kapp (1/h)],MEDIAN(Table1[kapp (1/h)]))</f>
        <v>24803.684102600713</v>
      </c>
    </row>
    <row r="4131" spans="6:7" hidden="1" x14ac:dyDescent="0.2">
      <c r="F4131" t="s">
        <v>9882</v>
      </c>
      <c r="G4131">
        <f>_xlfn.XLOOKUP(SUBSTITUTE(Table6[[#This Row],[rxn]],"'",""),Table1[rxnid2],Table1[kapp (1/h)],MEDIAN(Table1[kapp (1/h)]))</f>
        <v>24803.684102600713</v>
      </c>
    </row>
    <row r="4132" spans="6:7" hidden="1" x14ac:dyDescent="0.2">
      <c r="F4132" t="s">
        <v>9883</v>
      </c>
      <c r="G4132">
        <f>_xlfn.XLOOKUP(SUBSTITUTE(Table6[[#This Row],[rxn]],"'",""),Table1[rxnid2],Table1[kapp (1/h)],MEDIAN(Table1[kapp (1/h)]))</f>
        <v>24803.684102600713</v>
      </c>
    </row>
    <row r="4133" spans="6:7" hidden="1" x14ac:dyDescent="0.2">
      <c r="F4133" t="s">
        <v>9884</v>
      </c>
      <c r="G4133">
        <f>_xlfn.XLOOKUP(SUBSTITUTE(Table6[[#This Row],[rxn]],"'",""),Table1[rxnid2],Table1[kapp (1/h)],MEDIAN(Table1[kapp (1/h)]))</f>
        <v>24803.684102600713</v>
      </c>
    </row>
    <row r="4134" spans="6:7" hidden="1" x14ac:dyDescent="0.2">
      <c r="F4134" t="s">
        <v>9885</v>
      </c>
      <c r="G4134">
        <f>_xlfn.XLOOKUP(SUBSTITUTE(Table6[[#This Row],[rxn]],"'",""),Table1[rxnid2],Table1[kapp (1/h)],MEDIAN(Table1[kapp (1/h)]))</f>
        <v>24803.684102600713</v>
      </c>
    </row>
    <row r="4135" spans="6:7" hidden="1" x14ac:dyDescent="0.2">
      <c r="F4135" t="s">
        <v>9886</v>
      </c>
      <c r="G4135">
        <f>_xlfn.XLOOKUP(SUBSTITUTE(Table6[[#This Row],[rxn]],"'",""),Table1[rxnid2],Table1[kapp (1/h)],MEDIAN(Table1[kapp (1/h)]))</f>
        <v>24803.684102600713</v>
      </c>
    </row>
    <row r="4136" spans="6:7" hidden="1" x14ac:dyDescent="0.2">
      <c r="F4136" t="s">
        <v>9887</v>
      </c>
      <c r="G4136">
        <f>_xlfn.XLOOKUP(SUBSTITUTE(Table6[[#This Row],[rxn]],"'",""),Table1[rxnid2],Table1[kapp (1/h)],MEDIAN(Table1[kapp (1/h)]))</f>
        <v>24803.684102600713</v>
      </c>
    </row>
    <row r="4137" spans="6:7" hidden="1" x14ac:dyDescent="0.2">
      <c r="F4137" t="s">
        <v>9888</v>
      </c>
      <c r="G4137">
        <f>_xlfn.XLOOKUP(SUBSTITUTE(Table6[[#This Row],[rxn]],"'",""),Table1[rxnid2],Table1[kapp (1/h)],MEDIAN(Table1[kapp (1/h)]))</f>
        <v>24803.684102600713</v>
      </c>
    </row>
    <row r="4138" spans="6:7" hidden="1" x14ac:dyDescent="0.2">
      <c r="F4138" t="s">
        <v>9889</v>
      </c>
      <c r="G4138">
        <f>_xlfn.XLOOKUP(SUBSTITUTE(Table6[[#This Row],[rxn]],"'",""),Table1[rxnid2],Table1[kapp (1/h)],MEDIAN(Table1[kapp (1/h)]))</f>
        <v>24803.684102600713</v>
      </c>
    </row>
    <row r="4139" spans="6:7" hidden="1" x14ac:dyDescent="0.2">
      <c r="F4139" t="s">
        <v>9890</v>
      </c>
      <c r="G4139">
        <f>_xlfn.XLOOKUP(SUBSTITUTE(Table6[[#This Row],[rxn]],"'",""),Table1[rxnid2],Table1[kapp (1/h)],MEDIAN(Table1[kapp (1/h)]))</f>
        <v>24803.684102600713</v>
      </c>
    </row>
    <row r="4140" spans="6:7" hidden="1" x14ac:dyDescent="0.2">
      <c r="F4140" t="s">
        <v>9891</v>
      </c>
      <c r="G4140">
        <f>_xlfn.XLOOKUP(SUBSTITUTE(Table6[[#This Row],[rxn]],"'",""),Table1[rxnid2],Table1[kapp (1/h)],MEDIAN(Table1[kapp (1/h)]))</f>
        <v>24803.684102600713</v>
      </c>
    </row>
    <row r="4141" spans="6:7" hidden="1" x14ac:dyDescent="0.2">
      <c r="F4141" t="s">
        <v>9892</v>
      </c>
      <c r="G4141">
        <f>_xlfn.XLOOKUP(SUBSTITUTE(Table6[[#This Row],[rxn]],"'",""),Table1[rxnid2],Table1[kapp (1/h)],MEDIAN(Table1[kapp (1/h)]))</f>
        <v>24803.684102600713</v>
      </c>
    </row>
    <row r="4142" spans="6:7" hidden="1" x14ac:dyDescent="0.2">
      <c r="F4142" t="s">
        <v>9893</v>
      </c>
      <c r="G4142">
        <f>_xlfn.XLOOKUP(SUBSTITUTE(Table6[[#This Row],[rxn]],"'",""),Table1[rxnid2],Table1[kapp (1/h)],MEDIAN(Table1[kapp (1/h)]))</f>
        <v>24803.684102600713</v>
      </c>
    </row>
    <row r="4143" spans="6:7" hidden="1" x14ac:dyDescent="0.2">
      <c r="F4143" t="s">
        <v>9894</v>
      </c>
      <c r="G4143">
        <f>_xlfn.XLOOKUP(SUBSTITUTE(Table6[[#This Row],[rxn]],"'",""),Table1[rxnid2],Table1[kapp (1/h)],MEDIAN(Table1[kapp (1/h)]))</f>
        <v>24803.684102600713</v>
      </c>
    </row>
    <row r="4144" spans="6:7" hidden="1" x14ac:dyDescent="0.2">
      <c r="F4144" t="s">
        <v>9895</v>
      </c>
      <c r="G4144">
        <f>_xlfn.XLOOKUP(SUBSTITUTE(Table6[[#This Row],[rxn]],"'",""),Table1[rxnid2],Table1[kapp (1/h)],MEDIAN(Table1[kapp (1/h)]))</f>
        <v>24803.684102600713</v>
      </c>
    </row>
    <row r="4145" spans="6:7" hidden="1" x14ac:dyDescent="0.2">
      <c r="F4145" t="s">
        <v>9896</v>
      </c>
      <c r="G4145">
        <f>_xlfn.XLOOKUP(SUBSTITUTE(Table6[[#This Row],[rxn]],"'",""),Table1[rxnid2],Table1[kapp (1/h)],MEDIAN(Table1[kapp (1/h)]))</f>
        <v>24803.684102600713</v>
      </c>
    </row>
    <row r="4146" spans="6:7" hidden="1" x14ac:dyDescent="0.2">
      <c r="F4146" t="s">
        <v>9897</v>
      </c>
      <c r="G4146">
        <f>_xlfn.XLOOKUP(SUBSTITUTE(Table6[[#This Row],[rxn]],"'",""),Table1[rxnid2],Table1[kapp (1/h)],MEDIAN(Table1[kapp (1/h)]))</f>
        <v>24803.684102600713</v>
      </c>
    </row>
    <row r="4147" spans="6:7" hidden="1" x14ac:dyDescent="0.2">
      <c r="F4147" t="s">
        <v>9898</v>
      </c>
      <c r="G4147">
        <f>_xlfn.XLOOKUP(SUBSTITUTE(Table6[[#This Row],[rxn]],"'",""),Table1[rxnid2],Table1[kapp (1/h)],MEDIAN(Table1[kapp (1/h)]))</f>
        <v>24803.684102600713</v>
      </c>
    </row>
    <row r="4148" spans="6:7" hidden="1" x14ac:dyDescent="0.2">
      <c r="F4148" t="s">
        <v>9899</v>
      </c>
      <c r="G4148">
        <f>_xlfn.XLOOKUP(SUBSTITUTE(Table6[[#This Row],[rxn]],"'",""),Table1[rxnid2],Table1[kapp (1/h)],MEDIAN(Table1[kapp (1/h)]))</f>
        <v>24803.684102600713</v>
      </c>
    </row>
    <row r="4149" spans="6:7" hidden="1" x14ac:dyDescent="0.2">
      <c r="F4149" t="s">
        <v>9900</v>
      </c>
      <c r="G4149">
        <f>_xlfn.XLOOKUP(SUBSTITUTE(Table6[[#This Row],[rxn]],"'",""),Table1[rxnid2],Table1[kapp (1/h)],MEDIAN(Table1[kapp (1/h)]))</f>
        <v>24803.684102600713</v>
      </c>
    </row>
    <row r="4150" spans="6:7" hidden="1" x14ac:dyDescent="0.2">
      <c r="F4150" t="s">
        <v>9901</v>
      </c>
      <c r="G4150">
        <f>_xlfn.XLOOKUP(SUBSTITUTE(Table6[[#This Row],[rxn]],"'",""),Table1[rxnid2],Table1[kapp (1/h)],MEDIAN(Table1[kapp (1/h)]))</f>
        <v>24803.684102600713</v>
      </c>
    </row>
    <row r="4151" spans="6:7" hidden="1" x14ac:dyDescent="0.2">
      <c r="F4151" t="s">
        <v>9902</v>
      </c>
      <c r="G4151">
        <f>_xlfn.XLOOKUP(SUBSTITUTE(Table6[[#This Row],[rxn]],"'",""),Table1[rxnid2],Table1[kapp (1/h)],MEDIAN(Table1[kapp (1/h)]))</f>
        <v>24803.684102600713</v>
      </c>
    </row>
    <row r="4152" spans="6:7" hidden="1" x14ac:dyDescent="0.2">
      <c r="F4152" t="s">
        <v>9903</v>
      </c>
      <c r="G4152">
        <f>_xlfn.XLOOKUP(SUBSTITUTE(Table6[[#This Row],[rxn]],"'",""),Table1[rxnid2],Table1[kapp (1/h)],MEDIAN(Table1[kapp (1/h)]))</f>
        <v>24803.684102600713</v>
      </c>
    </row>
    <row r="4153" spans="6:7" hidden="1" x14ac:dyDescent="0.2">
      <c r="F4153" t="s">
        <v>9904</v>
      </c>
      <c r="G4153">
        <f>_xlfn.XLOOKUP(SUBSTITUTE(Table6[[#This Row],[rxn]],"'",""),Table1[rxnid2],Table1[kapp (1/h)],MEDIAN(Table1[kapp (1/h)]))</f>
        <v>24803.684102600713</v>
      </c>
    </row>
    <row r="4154" spans="6:7" hidden="1" x14ac:dyDescent="0.2">
      <c r="F4154" t="s">
        <v>9905</v>
      </c>
      <c r="G4154">
        <f>_xlfn.XLOOKUP(SUBSTITUTE(Table6[[#This Row],[rxn]],"'",""),Table1[rxnid2],Table1[kapp (1/h)],MEDIAN(Table1[kapp (1/h)]))</f>
        <v>24803.684102600713</v>
      </c>
    </row>
    <row r="4155" spans="6:7" hidden="1" x14ac:dyDescent="0.2">
      <c r="F4155" t="s">
        <v>9906</v>
      </c>
      <c r="G4155">
        <f>_xlfn.XLOOKUP(SUBSTITUTE(Table6[[#This Row],[rxn]],"'",""),Table1[rxnid2],Table1[kapp (1/h)],MEDIAN(Table1[kapp (1/h)]))</f>
        <v>24803.684102600713</v>
      </c>
    </row>
    <row r="4156" spans="6:7" hidden="1" x14ac:dyDescent="0.2">
      <c r="F4156" t="s">
        <v>9907</v>
      </c>
      <c r="G4156">
        <f>_xlfn.XLOOKUP(SUBSTITUTE(Table6[[#This Row],[rxn]],"'",""),Table1[rxnid2],Table1[kapp (1/h)],MEDIAN(Table1[kapp (1/h)]))</f>
        <v>24803.684102600713</v>
      </c>
    </row>
    <row r="4157" spans="6:7" hidden="1" x14ac:dyDescent="0.2">
      <c r="F4157" t="s">
        <v>9908</v>
      </c>
      <c r="G4157">
        <f>_xlfn.XLOOKUP(SUBSTITUTE(Table6[[#This Row],[rxn]],"'",""),Table1[rxnid2],Table1[kapp (1/h)],MEDIAN(Table1[kapp (1/h)]))</f>
        <v>24803.684102600713</v>
      </c>
    </row>
    <row r="4158" spans="6:7" hidden="1" x14ac:dyDescent="0.2">
      <c r="F4158" t="s">
        <v>9909</v>
      </c>
      <c r="G4158">
        <f>_xlfn.XLOOKUP(SUBSTITUTE(Table6[[#This Row],[rxn]],"'",""),Table1[rxnid2],Table1[kapp (1/h)],MEDIAN(Table1[kapp (1/h)]))</f>
        <v>24803.684102600713</v>
      </c>
    </row>
    <row r="4159" spans="6:7" hidden="1" x14ac:dyDescent="0.2">
      <c r="F4159" t="s">
        <v>9910</v>
      </c>
      <c r="G4159">
        <f>_xlfn.XLOOKUP(SUBSTITUTE(Table6[[#This Row],[rxn]],"'",""),Table1[rxnid2],Table1[kapp (1/h)],MEDIAN(Table1[kapp (1/h)]))</f>
        <v>24803.684102600713</v>
      </c>
    </row>
    <row r="4160" spans="6:7" hidden="1" x14ac:dyDescent="0.2">
      <c r="F4160" t="s">
        <v>9911</v>
      </c>
      <c r="G4160">
        <f>_xlfn.XLOOKUP(SUBSTITUTE(Table6[[#This Row],[rxn]],"'",""),Table1[rxnid2],Table1[kapp (1/h)],MEDIAN(Table1[kapp (1/h)]))</f>
        <v>24803.684102600713</v>
      </c>
    </row>
    <row r="4161" spans="6:7" hidden="1" x14ac:dyDescent="0.2">
      <c r="F4161" t="s">
        <v>9912</v>
      </c>
      <c r="G4161">
        <f>_xlfn.XLOOKUP(SUBSTITUTE(Table6[[#This Row],[rxn]],"'",""),Table1[rxnid2],Table1[kapp (1/h)],MEDIAN(Table1[kapp (1/h)]))</f>
        <v>24803.684102600713</v>
      </c>
    </row>
    <row r="4162" spans="6:7" hidden="1" x14ac:dyDescent="0.2">
      <c r="F4162" t="s">
        <v>9913</v>
      </c>
      <c r="G4162">
        <f>_xlfn.XLOOKUP(SUBSTITUTE(Table6[[#This Row],[rxn]],"'",""),Table1[rxnid2],Table1[kapp (1/h)],MEDIAN(Table1[kapp (1/h)]))</f>
        <v>24803.684102600713</v>
      </c>
    </row>
    <row r="4163" spans="6:7" hidden="1" x14ac:dyDescent="0.2">
      <c r="F4163" t="s">
        <v>9914</v>
      </c>
      <c r="G4163">
        <f>_xlfn.XLOOKUP(SUBSTITUTE(Table6[[#This Row],[rxn]],"'",""),Table1[rxnid2],Table1[kapp (1/h)],MEDIAN(Table1[kapp (1/h)]))</f>
        <v>24803.684102600713</v>
      </c>
    </row>
    <row r="4164" spans="6:7" hidden="1" x14ac:dyDescent="0.2">
      <c r="F4164" t="s">
        <v>9915</v>
      </c>
      <c r="G4164">
        <f>_xlfn.XLOOKUP(SUBSTITUTE(Table6[[#This Row],[rxn]],"'",""),Table1[rxnid2],Table1[kapp (1/h)],MEDIAN(Table1[kapp (1/h)]))</f>
        <v>24803.684102600713</v>
      </c>
    </row>
    <row r="4165" spans="6:7" hidden="1" x14ac:dyDescent="0.2">
      <c r="F4165" t="s">
        <v>9916</v>
      </c>
      <c r="G4165">
        <f>_xlfn.XLOOKUP(SUBSTITUTE(Table6[[#This Row],[rxn]],"'",""),Table1[rxnid2],Table1[kapp (1/h)],MEDIAN(Table1[kapp (1/h)]))</f>
        <v>24803.684102600713</v>
      </c>
    </row>
    <row r="4166" spans="6:7" hidden="1" x14ac:dyDescent="0.2">
      <c r="F4166" t="s">
        <v>9917</v>
      </c>
      <c r="G4166">
        <f>_xlfn.XLOOKUP(SUBSTITUTE(Table6[[#This Row],[rxn]],"'",""),Table1[rxnid2],Table1[kapp (1/h)],MEDIAN(Table1[kapp (1/h)]))</f>
        <v>24803.684102600713</v>
      </c>
    </row>
    <row r="4167" spans="6:7" hidden="1" x14ac:dyDescent="0.2">
      <c r="F4167" t="s">
        <v>9918</v>
      </c>
      <c r="G4167">
        <f>_xlfn.XLOOKUP(SUBSTITUTE(Table6[[#This Row],[rxn]],"'",""),Table1[rxnid2],Table1[kapp (1/h)],MEDIAN(Table1[kapp (1/h)]))</f>
        <v>24803.684102600713</v>
      </c>
    </row>
    <row r="4168" spans="6:7" hidden="1" x14ac:dyDescent="0.2">
      <c r="F4168" t="s">
        <v>9919</v>
      </c>
      <c r="G4168">
        <f>_xlfn.XLOOKUP(SUBSTITUTE(Table6[[#This Row],[rxn]],"'",""),Table1[rxnid2],Table1[kapp (1/h)],MEDIAN(Table1[kapp (1/h)]))</f>
        <v>24803.684102600713</v>
      </c>
    </row>
    <row r="4169" spans="6:7" hidden="1" x14ac:dyDescent="0.2">
      <c r="F4169" t="s">
        <v>9920</v>
      </c>
      <c r="G4169">
        <f>_xlfn.XLOOKUP(SUBSTITUTE(Table6[[#This Row],[rxn]],"'",""),Table1[rxnid2],Table1[kapp (1/h)],MEDIAN(Table1[kapp (1/h)]))</f>
        <v>24803.684102600713</v>
      </c>
    </row>
    <row r="4170" spans="6:7" hidden="1" x14ac:dyDescent="0.2">
      <c r="F4170" t="s">
        <v>9921</v>
      </c>
      <c r="G4170">
        <f>_xlfn.XLOOKUP(SUBSTITUTE(Table6[[#This Row],[rxn]],"'",""),Table1[rxnid2],Table1[kapp (1/h)],MEDIAN(Table1[kapp (1/h)]))</f>
        <v>24803.684102600713</v>
      </c>
    </row>
    <row r="4171" spans="6:7" hidden="1" x14ac:dyDescent="0.2">
      <c r="F4171" t="s">
        <v>9922</v>
      </c>
      <c r="G4171">
        <f>_xlfn.XLOOKUP(SUBSTITUTE(Table6[[#This Row],[rxn]],"'",""),Table1[rxnid2],Table1[kapp (1/h)],MEDIAN(Table1[kapp (1/h)]))</f>
        <v>24803.684102600713</v>
      </c>
    </row>
    <row r="4172" spans="6:7" hidden="1" x14ac:dyDescent="0.2">
      <c r="F4172" t="s">
        <v>9923</v>
      </c>
      <c r="G4172">
        <f>_xlfn.XLOOKUP(SUBSTITUTE(Table6[[#This Row],[rxn]],"'",""),Table1[rxnid2],Table1[kapp (1/h)],MEDIAN(Table1[kapp (1/h)]))</f>
        <v>24803.684102600713</v>
      </c>
    </row>
    <row r="4173" spans="6:7" hidden="1" x14ac:dyDescent="0.2">
      <c r="F4173" t="s">
        <v>9924</v>
      </c>
      <c r="G4173">
        <f>_xlfn.XLOOKUP(SUBSTITUTE(Table6[[#This Row],[rxn]],"'",""),Table1[rxnid2],Table1[kapp (1/h)],MEDIAN(Table1[kapp (1/h)]))</f>
        <v>24803.684102600713</v>
      </c>
    </row>
    <row r="4174" spans="6:7" hidden="1" x14ac:dyDescent="0.2">
      <c r="F4174" t="s">
        <v>9925</v>
      </c>
      <c r="G4174">
        <f>_xlfn.XLOOKUP(SUBSTITUTE(Table6[[#This Row],[rxn]],"'",""),Table1[rxnid2],Table1[kapp (1/h)],MEDIAN(Table1[kapp (1/h)]))</f>
        <v>24803.684102600713</v>
      </c>
    </row>
    <row r="4175" spans="6:7" hidden="1" x14ac:dyDescent="0.2">
      <c r="F4175" t="s">
        <v>9926</v>
      </c>
      <c r="G4175">
        <f>_xlfn.XLOOKUP(SUBSTITUTE(Table6[[#This Row],[rxn]],"'",""),Table1[rxnid2],Table1[kapp (1/h)],MEDIAN(Table1[kapp (1/h)]))</f>
        <v>24803.684102600713</v>
      </c>
    </row>
    <row r="4176" spans="6:7" hidden="1" x14ac:dyDescent="0.2">
      <c r="F4176" t="s">
        <v>9927</v>
      </c>
      <c r="G4176">
        <f>_xlfn.XLOOKUP(SUBSTITUTE(Table6[[#This Row],[rxn]],"'",""),Table1[rxnid2],Table1[kapp (1/h)],MEDIAN(Table1[kapp (1/h)]))</f>
        <v>24803.684102600713</v>
      </c>
    </row>
    <row r="4177" spans="6:7" hidden="1" x14ac:dyDescent="0.2">
      <c r="F4177" t="s">
        <v>9928</v>
      </c>
      <c r="G4177">
        <f>_xlfn.XLOOKUP(SUBSTITUTE(Table6[[#This Row],[rxn]],"'",""),Table1[rxnid2],Table1[kapp (1/h)],MEDIAN(Table1[kapp (1/h)]))</f>
        <v>24803.684102600713</v>
      </c>
    </row>
    <row r="4178" spans="6:7" hidden="1" x14ac:dyDescent="0.2">
      <c r="F4178" t="s">
        <v>9929</v>
      </c>
      <c r="G4178">
        <f>_xlfn.XLOOKUP(SUBSTITUTE(Table6[[#This Row],[rxn]],"'",""),Table1[rxnid2],Table1[kapp (1/h)],MEDIAN(Table1[kapp (1/h)]))</f>
        <v>24803.684102600713</v>
      </c>
    </row>
    <row r="4179" spans="6:7" hidden="1" x14ac:dyDescent="0.2">
      <c r="F4179" t="s">
        <v>9930</v>
      </c>
      <c r="G4179">
        <f>_xlfn.XLOOKUP(SUBSTITUTE(Table6[[#This Row],[rxn]],"'",""),Table1[rxnid2],Table1[kapp (1/h)],MEDIAN(Table1[kapp (1/h)]))</f>
        <v>24803.684102600713</v>
      </c>
    </row>
    <row r="4180" spans="6:7" hidden="1" x14ac:dyDescent="0.2">
      <c r="F4180" t="s">
        <v>9931</v>
      </c>
      <c r="G4180">
        <f>_xlfn.XLOOKUP(SUBSTITUTE(Table6[[#This Row],[rxn]],"'",""),Table1[rxnid2],Table1[kapp (1/h)],MEDIAN(Table1[kapp (1/h)]))</f>
        <v>24803.684102600713</v>
      </c>
    </row>
    <row r="4181" spans="6:7" hidden="1" x14ac:dyDescent="0.2">
      <c r="F4181" t="s">
        <v>9932</v>
      </c>
      <c r="G4181">
        <f>_xlfn.XLOOKUP(SUBSTITUTE(Table6[[#This Row],[rxn]],"'",""),Table1[rxnid2],Table1[kapp (1/h)],MEDIAN(Table1[kapp (1/h)]))</f>
        <v>24803.684102600713</v>
      </c>
    </row>
    <row r="4182" spans="6:7" hidden="1" x14ac:dyDescent="0.2">
      <c r="F4182" t="s">
        <v>9933</v>
      </c>
      <c r="G4182">
        <f>_xlfn.XLOOKUP(SUBSTITUTE(Table6[[#This Row],[rxn]],"'",""),Table1[rxnid2],Table1[kapp (1/h)],MEDIAN(Table1[kapp (1/h)]))</f>
        <v>24803.684102600713</v>
      </c>
    </row>
    <row r="4183" spans="6:7" hidden="1" x14ac:dyDescent="0.2">
      <c r="F4183" t="s">
        <v>9934</v>
      </c>
      <c r="G4183">
        <f>_xlfn.XLOOKUP(SUBSTITUTE(Table6[[#This Row],[rxn]],"'",""),Table1[rxnid2],Table1[kapp (1/h)],MEDIAN(Table1[kapp (1/h)]))</f>
        <v>24803.684102600713</v>
      </c>
    </row>
    <row r="4184" spans="6:7" hidden="1" x14ac:dyDescent="0.2">
      <c r="F4184" t="s">
        <v>9935</v>
      </c>
      <c r="G4184">
        <f>_xlfn.XLOOKUP(SUBSTITUTE(Table6[[#This Row],[rxn]],"'",""),Table1[rxnid2],Table1[kapp (1/h)],MEDIAN(Table1[kapp (1/h)]))</f>
        <v>24803.684102600713</v>
      </c>
    </row>
    <row r="4185" spans="6:7" hidden="1" x14ac:dyDescent="0.2">
      <c r="F4185" t="s">
        <v>9936</v>
      </c>
      <c r="G4185">
        <f>_xlfn.XLOOKUP(SUBSTITUTE(Table6[[#This Row],[rxn]],"'",""),Table1[rxnid2],Table1[kapp (1/h)],MEDIAN(Table1[kapp (1/h)]))</f>
        <v>24803.684102600713</v>
      </c>
    </row>
    <row r="4186" spans="6:7" hidden="1" x14ac:dyDescent="0.2">
      <c r="F4186" t="s">
        <v>9937</v>
      </c>
      <c r="G4186">
        <f>_xlfn.XLOOKUP(SUBSTITUTE(Table6[[#This Row],[rxn]],"'",""),Table1[rxnid2],Table1[kapp (1/h)],MEDIAN(Table1[kapp (1/h)]))</f>
        <v>24803.684102600713</v>
      </c>
    </row>
    <row r="4187" spans="6:7" hidden="1" x14ac:dyDescent="0.2">
      <c r="F4187" t="s">
        <v>9938</v>
      </c>
      <c r="G4187">
        <f>_xlfn.XLOOKUP(SUBSTITUTE(Table6[[#This Row],[rxn]],"'",""),Table1[rxnid2],Table1[kapp (1/h)],MEDIAN(Table1[kapp (1/h)]))</f>
        <v>24803.684102600713</v>
      </c>
    </row>
    <row r="4188" spans="6:7" hidden="1" x14ac:dyDescent="0.2">
      <c r="F4188" t="s">
        <v>9939</v>
      </c>
      <c r="G4188">
        <f>_xlfn.XLOOKUP(SUBSTITUTE(Table6[[#This Row],[rxn]],"'",""),Table1[rxnid2],Table1[kapp (1/h)],MEDIAN(Table1[kapp (1/h)]))</f>
        <v>24803.684102600713</v>
      </c>
    </row>
    <row r="4189" spans="6:7" hidden="1" x14ac:dyDescent="0.2">
      <c r="F4189" t="s">
        <v>9940</v>
      </c>
      <c r="G4189">
        <f>_xlfn.XLOOKUP(SUBSTITUTE(Table6[[#This Row],[rxn]],"'",""),Table1[rxnid2],Table1[kapp (1/h)],MEDIAN(Table1[kapp (1/h)]))</f>
        <v>24803.684102600713</v>
      </c>
    </row>
    <row r="4190" spans="6:7" hidden="1" x14ac:dyDescent="0.2">
      <c r="F4190" t="s">
        <v>9941</v>
      </c>
      <c r="G4190">
        <f>_xlfn.XLOOKUP(SUBSTITUTE(Table6[[#This Row],[rxn]],"'",""),Table1[rxnid2],Table1[kapp (1/h)],MEDIAN(Table1[kapp (1/h)]))</f>
        <v>24803.684102600713</v>
      </c>
    </row>
    <row r="4191" spans="6:7" hidden="1" x14ac:dyDescent="0.2">
      <c r="F4191" t="s">
        <v>9942</v>
      </c>
      <c r="G4191">
        <f>_xlfn.XLOOKUP(SUBSTITUTE(Table6[[#This Row],[rxn]],"'",""),Table1[rxnid2],Table1[kapp (1/h)],MEDIAN(Table1[kapp (1/h)]))</f>
        <v>24803.684102600713</v>
      </c>
    </row>
    <row r="4192" spans="6:7" hidden="1" x14ac:dyDescent="0.2">
      <c r="F4192" t="s">
        <v>9943</v>
      </c>
      <c r="G4192">
        <f>_xlfn.XLOOKUP(SUBSTITUTE(Table6[[#This Row],[rxn]],"'",""),Table1[rxnid2],Table1[kapp (1/h)],MEDIAN(Table1[kapp (1/h)]))</f>
        <v>24803.684102600713</v>
      </c>
    </row>
    <row r="4193" spans="6:7" hidden="1" x14ac:dyDescent="0.2">
      <c r="F4193" t="s">
        <v>9944</v>
      </c>
      <c r="G4193">
        <f>_xlfn.XLOOKUP(SUBSTITUTE(Table6[[#This Row],[rxn]],"'",""),Table1[rxnid2],Table1[kapp (1/h)],MEDIAN(Table1[kapp (1/h)]))</f>
        <v>24803.684102600713</v>
      </c>
    </row>
    <row r="4194" spans="6:7" hidden="1" x14ac:dyDescent="0.2">
      <c r="F4194" t="s">
        <v>9945</v>
      </c>
      <c r="G4194">
        <f>_xlfn.XLOOKUP(SUBSTITUTE(Table6[[#This Row],[rxn]],"'",""),Table1[rxnid2],Table1[kapp (1/h)],MEDIAN(Table1[kapp (1/h)]))</f>
        <v>24803.684102600713</v>
      </c>
    </row>
    <row r="4195" spans="6:7" hidden="1" x14ac:dyDescent="0.2">
      <c r="F4195" t="s">
        <v>9946</v>
      </c>
      <c r="G4195">
        <f>_xlfn.XLOOKUP(SUBSTITUTE(Table6[[#This Row],[rxn]],"'",""),Table1[rxnid2],Table1[kapp (1/h)],MEDIAN(Table1[kapp (1/h)]))</f>
        <v>24803.684102600713</v>
      </c>
    </row>
    <row r="4196" spans="6:7" hidden="1" x14ac:dyDescent="0.2">
      <c r="F4196" t="s">
        <v>9947</v>
      </c>
      <c r="G4196">
        <f>_xlfn.XLOOKUP(SUBSTITUTE(Table6[[#This Row],[rxn]],"'",""),Table1[rxnid2],Table1[kapp (1/h)],MEDIAN(Table1[kapp (1/h)]))</f>
        <v>24803.684102600713</v>
      </c>
    </row>
    <row r="4197" spans="6:7" hidden="1" x14ac:dyDescent="0.2">
      <c r="F4197" t="s">
        <v>9948</v>
      </c>
      <c r="G4197">
        <f>_xlfn.XLOOKUP(SUBSTITUTE(Table6[[#This Row],[rxn]],"'",""),Table1[rxnid2],Table1[kapp (1/h)],MEDIAN(Table1[kapp (1/h)]))</f>
        <v>24803.684102600713</v>
      </c>
    </row>
    <row r="4198" spans="6:7" hidden="1" x14ac:dyDescent="0.2">
      <c r="F4198" t="s">
        <v>9949</v>
      </c>
      <c r="G4198">
        <f>_xlfn.XLOOKUP(SUBSTITUTE(Table6[[#This Row],[rxn]],"'",""),Table1[rxnid2],Table1[kapp (1/h)],MEDIAN(Table1[kapp (1/h)]))</f>
        <v>24803.684102600713</v>
      </c>
    </row>
    <row r="4199" spans="6:7" hidden="1" x14ac:dyDescent="0.2">
      <c r="F4199" t="s">
        <v>9950</v>
      </c>
      <c r="G4199">
        <f>_xlfn.XLOOKUP(SUBSTITUTE(Table6[[#This Row],[rxn]],"'",""),Table1[rxnid2],Table1[kapp (1/h)],MEDIAN(Table1[kapp (1/h)]))</f>
        <v>24803.684102600713</v>
      </c>
    </row>
    <row r="4200" spans="6:7" hidden="1" x14ac:dyDescent="0.2">
      <c r="F4200" t="s">
        <v>9951</v>
      </c>
      <c r="G4200">
        <f>_xlfn.XLOOKUP(SUBSTITUTE(Table6[[#This Row],[rxn]],"'",""),Table1[rxnid2],Table1[kapp (1/h)],MEDIAN(Table1[kapp (1/h)]))</f>
        <v>24803.684102600713</v>
      </c>
    </row>
    <row r="4201" spans="6:7" hidden="1" x14ac:dyDescent="0.2">
      <c r="F4201" t="s">
        <v>9952</v>
      </c>
      <c r="G4201">
        <f>_xlfn.XLOOKUP(SUBSTITUTE(Table6[[#This Row],[rxn]],"'",""),Table1[rxnid2],Table1[kapp (1/h)],MEDIAN(Table1[kapp (1/h)]))</f>
        <v>24803.684102600713</v>
      </c>
    </row>
    <row r="4202" spans="6:7" hidden="1" x14ac:dyDescent="0.2">
      <c r="F4202" t="s">
        <v>9953</v>
      </c>
      <c r="G4202">
        <f>_xlfn.XLOOKUP(SUBSTITUTE(Table6[[#This Row],[rxn]],"'",""),Table1[rxnid2],Table1[kapp (1/h)],MEDIAN(Table1[kapp (1/h)]))</f>
        <v>24803.684102600713</v>
      </c>
    </row>
    <row r="4203" spans="6:7" hidden="1" x14ac:dyDescent="0.2">
      <c r="F4203" t="s">
        <v>9954</v>
      </c>
      <c r="G4203">
        <f>_xlfn.XLOOKUP(SUBSTITUTE(Table6[[#This Row],[rxn]],"'",""),Table1[rxnid2],Table1[kapp (1/h)],MEDIAN(Table1[kapp (1/h)]))</f>
        <v>24803.684102600713</v>
      </c>
    </row>
    <row r="4204" spans="6:7" hidden="1" x14ac:dyDescent="0.2">
      <c r="F4204" t="s">
        <v>9955</v>
      </c>
      <c r="G4204">
        <f>_xlfn.XLOOKUP(SUBSTITUTE(Table6[[#This Row],[rxn]],"'",""),Table1[rxnid2],Table1[kapp (1/h)],MEDIAN(Table1[kapp (1/h)]))</f>
        <v>24803.684102600713</v>
      </c>
    </row>
    <row r="4205" spans="6:7" hidden="1" x14ac:dyDescent="0.2">
      <c r="F4205" t="s">
        <v>9956</v>
      </c>
      <c r="G4205">
        <f>_xlfn.XLOOKUP(SUBSTITUTE(Table6[[#This Row],[rxn]],"'",""),Table1[rxnid2],Table1[kapp (1/h)],MEDIAN(Table1[kapp (1/h)]))</f>
        <v>24803.684102600713</v>
      </c>
    </row>
    <row r="4206" spans="6:7" hidden="1" x14ac:dyDescent="0.2">
      <c r="F4206" t="s">
        <v>9957</v>
      </c>
      <c r="G4206">
        <f>_xlfn.XLOOKUP(SUBSTITUTE(Table6[[#This Row],[rxn]],"'",""),Table1[rxnid2],Table1[kapp (1/h)],MEDIAN(Table1[kapp (1/h)]))</f>
        <v>24803.684102600713</v>
      </c>
    </row>
    <row r="4207" spans="6:7" hidden="1" x14ac:dyDescent="0.2">
      <c r="F4207" t="s">
        <v>9958</v>
      </c>
      <c r="G4207">
        <f>_xlfn.XLOOKUP(SUBSTITUTE(Table6[[#This Row],[rxn]],"'",""),Table1[rxnid2],Table1[kapp (1/h)],MEDIAN(Table1[kapp (1/h)]))</f>
        <v>24803.684102600713</v>
      </c>
    </row>
    <row r="4208" spans="6:7" hidden="1" x14ac:dyDescent="0.2">
      <c r="F4208" t="s">
        <v>9959</v>
      </c>
      <c r="G4208">
        <f>_xlfn.XLOOKUP(SUBSTITUTE(Table6[[#This Row],[rxn]],"'",""),Table1[rxnid2],Table1[kapp (1/h)],MEDIAN(Table1[kapp (1/h)]))</f>
        <v>24803.684102600713</v>
      </c>
    </row>
    <row r="4209" spans="6:7" hidden="1" x14ac:dyDescent="0.2">
      <c r="F4209" t="s">
        <v>9960</v>
      </c>
      <c r="G4209">
        <f>_xlfn.XLOOKUP(SUBSTITUTE(Table6[[#This Row],[rxn]],"'",""),Table1[rxnid2],Table1[kapp (1/h)],MEDIAN(Table1[kapp (1/h)]))</f>
        <v>24803.684102600713</v>
      </c>
    </row>
    <row r="4210" spans="6:7" hidden="1" x14ac:dyDescent="0.2">
      <c r="F4210" t="s">
        <v>9961</v>
      </c>
      <c r="G4210">
        <f>_xlfn.XLOOKUP(SUBSTITUTE(Table6[[#This Row],[rxn]],"'",""),Table1[rxnid2],Table1[kapp (1/h)],MEDIAN(Table1[kapp (1/h)]))</f>
        <v>24803.684102600713</v>
      </c>
    </row>
    <row r="4211" spans="6:7" hidden="1" x14ac:dyDescent="0.2">
      <c r="F4211" t="s">
        <v>9962</v>
      </c>
      <c r="G4211">
        <f>_xlfn.XLOOKUP(SUBSTITUTE(Table6[[#This Row],[rxn]],"'",""),Table1[rxnid2],Table1[kapp (1/h)],MEDIAN(Table1[kapp (1/h)]))</f>
        <v>24803.684102600713</v>
      </c>
    </row>
    <row r="4212" spans="6:7" hidden="1" x14ac:dyDescent="0.2">
      <c r="F4212" t="s">
        <v>9963</v>
      </c>
      <c r="G4212">
        <f>_xlfn.XLOOKUP(SUBSTITUTE(Table6[[#This Row],[rxn]],"'",""),Table1[rxnid2],Table1[kapp (1/h)],MEDIAN(Table1[kapp (1/h)]))</f>
        <v>24803.684102600713</v>
      </c>
    </row>
    <row r="4213" spans="6:7" hidden="1" x14ac:dyDescent="0.2">
      <c r="F4213" t="s">
        <v>9964</v>
      </c>
      <c r="G4213">
        <f>_xlfn.XLOOKUP(SUBSTITUTE(Table6[[#This Row],[rxn]],"'",""),Table1[rxnid2],Table1[kapp (1/h)],MEDIAN(Table1[kapp (1/h)]))</f>
        <v>24803.684102600713</v>
      </c>
    </row>
    <row r="4214" spans="6:7" hidden="1" x14ac:dyDescent="0.2">
      <c r="F4214" t="s">
        <v>9965</v>
      </c>
      <c r="G4214">
        <f>_xlfn.XLOOKUP(SUBSTITUTE(Table6[[#This Row],[rxn]],"'",""),Table1[rxnid2],Table1[kapp (1/h)],MEDIAN(Table1[kapp (1/h)]))</f>
        <v>24803.684102600713</v>
      </c>
    </row>
    <row r="4215" spans="6:7" hidden="1" x14ac:dyDescent="0.2">
      <c r="F4215" t="s">
        <v>9966</v>
      </c>
      <c r="G4215">
        <f>_xlfn.XLOOKUP(SUBSTITUTE(Table6[[#This Row],[rxn]],"'",""),Table1[rxnid2],Table1[kapp (1/h)],MEDIAN(Table1[kapp (1/h)]))</f>
        <v>24803.684102600713</v>
      </c>
    </row>
    <row r="4216" spans="6:7" hidden="1" x14ac:dyDescent="0.2">
      <c r="F4216" t="s">
        <v>9967</v>
      </c>
      <c r="G4216">
        <f>_xlfn.XLOOKUP(SUBSTITUTE(Table6[[#This Row],[rxn]],"'",""),Table1[rxnid2],Table1[kapp (1/h)],MEDIAN(Table1[kapp (1/h)]))</f>
        <v>24803.684102600713</v>
      </c>
    </row>
    <row r="4217" spans="6:7" hidden="1" x14ac:dyDescent="0.2">
      <c r="F4217" t="s">
        <v>9968</v>
      </c>
      <c r="G4217">
        <f>_xlfn.XLOOKUP(SUBSTITUTE(Table6[[#This Row],[rxn]],"'",""),Table1[rxnid2],Table1[kapp (1/h)],MEDIAN(Table1[kapp (1/h)]))</f>
        <v>24803.684102600713</v>
      </c>
    </row>
    <row r="4218" spans="6:7" hidden="1" x14ac:dyDescent="0.2">
      <c r="F4218" t="s">
        <v>9969</v>
      </c>
      <c r="G4218">
        <f>_xlfn.XLOOKUP(SUBSTITUTE(Table6[[#This Row],[rxn]],"'",""),Table1[rxnid2],Table1[kapp (1/h)],MEDIAN(Table1[kapp (1/h)]))</f>
        <v>24803.684102600713</v>
      </c>
    </row>
    <row r="4219" spans="6:7" hidden="1" x14ac:dyDescent="0.2">
      <c r="F4219" t="s">
        <v>9970</v>
      </c>
      <c r="G4219">
        <f>_xlfn.XLOOKUP(SUBSTITUTE(Table6[[#This Row],[rxn]],"'",""),Table1[rxnid2],Table1[kapp (1/h)],MEDIAN(Table1[kapp (1/h)]))</f>
        <v>24803.684102600713</v>
      </c>
    </row>
    <row r="4220" spans="6:7" hidden="1" x14ac:dyDescent="0.2">
      <c r="F4220" t="s">
        <v>9971</v>
      </c>
      <c r="G4220">
        <f>_xlfn.XLOOKUP(SUBSTITUTE(Table6[[#This Row],[rxn]],"'",""),Table1[rxnid2],Table1[kapp (1/h)],MEDIAN(Table1[kapp (1/h)]))</f>
        <v>24803.684102600713</v>
      </c>
    </row>
    <row r="4221" spans="6:7" hidden="1" x14ac:dyDescent="0.2">
      <c r="F4221" t="s">
        <v>9972</v>
      </c>
      <c r="G4221">
        <f>_xlfn.XLOOKUP(SUBSTITUTE(Table6[[#This Row],[rxn]],"'",""),Table1[rxnid2],Table1[kapp (1/h)],MEDIAN(Table1[kapp (1/h)]))</f>
        <v>24803.684102600713</v>
      </c>
    </row>
    <row r="4222" spans="6:7" hidden="1" x14ac:dyDescent="0.2">
      <c r="F4222" t="s">
        <v>9973</v>
      </c>
      <c r="G4222">
        <f>_xlfn.XLOOKUP(SUBSTITUTE(Table6[[#This Row],[rxn]],"'",""),Table1[rxnid2],Table1[kapp (1/h)],MEDIAN(Table1[kapp (1/h)]))</f>
        <v>24803.684102600713</v>
      </c>
    </row>
    <row r="4223" spans="6:7" hidden="1" x14ac:dyDescent="0.2">
      <c r="F4223" t="s">
        <v>9974</v>
      </c>
      <c r="G4223">
        <f>_xlfn.XLOOKUP(SUBSTITUTE(Table6[[#This Row],[rxn]],"'",""),Table1[rxnid2],Table1[kapp (1/h)],MEDIAN(Table1[kapp (1/h)]))</f>
        <v>24803.684102600713</v>
      </c>
    </row>
    <row r="4224" spans="6:7" hidden="1" x14ac:dyDescent="0.2">
      <c r="F4224" t="s">
        <v>9975</v>
      </c>
      <c r="G4224">
        <f>_xlfn.XLOOKUP(SUBSTITUTE(Table6[[#This Row],[rxn]],"'",""),Table1[rxnid2],Table1[kapp (1/h)],MEDIAN(Table1[kapp (1/h)]))</f>
        <v>24803.684102600713</v>
      </c>
    </row>
    <row r="4225" spans="6:7" hidden="1" x14ac:dyDescent="0.2">
      <c r="F4225" t="s">
        <v>9976</v>
      </c>
      <c r="G4225">
        <f>_xlfn.XLOOKUP(SUBSTITUTE(Table6[[#This Row],[rxn]],"'",""),Table1[rxnid2],Table1[kapp (1/h)],MEDIAN(Table1[kapp (1/h)]))</f>
        <v>24803.684102600713</v>
      </c>
    </row>
    <row r="4226" spans="6:7" hidden="1" x14ac:dyDescent="0.2">
      <c r="F4226" t="s">
        <v>9977</v>
      </c>
      <c r="G4226">
        <f>_xlfn.XLOOKUP(SUBSTITUTE(Table6[[#This Row],[rxn]],"'",""),Table1[rxnid2],Table1[kapp (1/h)],MEDIAN(Table1[kapp (1/h)]))</f>
        <v>24803.684102600713</v>
      </c>
    </row>
    <row r="4227" spans="6:7" hidden="1" x14ac:dyDescent="0.2">
      <c r="F4227" t="s">
        <v>9978</v>
      </c>
      <c r="G4227">
        <f>_xlfn.XLOOKUP(SUBSTITUTE(Table6[[#This Row],[rxn]],"'",""),Table1[rxnid2],Table1[kapp (1/h)],MEDIAN(Table1[kapp (1/h)]))</f>
        <v>24803.684102600713</v>
      </c>
    </row>
    <row r="4228" spans="6:7" hidden="1" x14ac:dyDescent="0.2">
      <c r="F4228" t="s">
        <v>9979</v>
      </c>
      <c r="G4228">
        <f>_xlfn.XLOOKUP(SUBSTITUTE(Table6[[#This Row],[rxn]],"'",""),Table1[rxnid2],Table1[kapp (1/h)],MEDIAN(Table1[kapp (1/h)]))</f>
        <v>24803.684102600713</v>
      </c>
    </row>
    <row r="4229" spans="6:7" hidden="1" x14ac:dyDescent="0.2">
      <c r="F4229" t="s">
        <v>9980</v>
      </c>
      <c r="G4229">
        <f>_xlfn.XLOOKUP(SUBSTITUTE(Table6[[#This Row],[rxn]],"'",""),Table1[rxnid2],Table1[kapp (1/h)],MEDIAN(Table1[kapp (1/h)]))</f>
        <v>24803.684102600713</v>
      </c>
    </row>
    <row r="4230" spans="6:7" hidden="1" x14ac:dyDescent="0.2">
      <c r="F4230" t="s">
        <v>9981</v>
      </c>
      <c r="G4230">
        <f>_xlfn.XLOOKUP(SUBSTITUTE(Table6[[#This Row],[rxn]],"'",""),Table1[rxnid2],Table1[kapp (1/h)],MEDIAN(Table1[kapp (1/h)]))</f>
        <v>24803.684102600713</v>
      </c>
    </row>
    <row r="4231" spans="6:7" hidden="1" x14ac:dyDescent="0.2">
      <c r="F4231" t="s">
        <v>9982</v>
      </c>
      <c r="G4231">
        <f>_xlfn.XLOOKUP(SUBSTITUTE(Table6[[#This Row],[rxn]],"'",""),Table1[rxnid2],Table1[kapp (1/h)],MEDIAN(Table1[kapp (1/h)]))</f>
        <v>24803.684102600713</v>
      </c>
    </row>
    <row r="4232" spans="6:7" hidden="1" x14ac:dyDescent="0.2">
      <c r="F4232" t="s">
        <v>9983</v>
      </c>
      <c r="G4232">
        <f>_xlfn.XLOOKUP(SUBSTITUTE(Table6[[#This Row],[rxn]],"'",""),Table1[rxnid2],Table1[kapp (1/h)],MEDIAN(Table1[kapp (1/h)]))</f>
        <v>24803.684102600713</v>
      </c>
    </row>
    <row r="4233" spans="6:7" hidden="1" x14ac:dyDescent="0.2">
      <c r="F4233" t="s">
        <v>9984</v>
      </c>
      <c r="G4233">
        <f>_xlfn.XLOOKUP(SUBSTITUTE(Table6[[#This Row],[rxn]],"'",""),Table1[rxnid2],Table1[kapp (1/h)],MEDIAN(Table1[kapp (1/h)]))</f>
        <v>24803.684102600713</v>
      </c>
    </row>
    <row r="4234" spans="6:7" hidden="1" x14ac:dyDescent="0.2">
      <c r="F4234" t="s">
        <v>9985</v>
      </c>
      <c r="G4234">
        <f>_xlfn.XLOOKUP(SUBSTITUTE(Table6[[#This Row],[rxn]],"'",""),Table1[rxnid2],Table1[kapp (1/h)],MEDIAN(Table1[kapp (1/h)]))</f>
        <v>24803.684102600713</v>
      </c>
    </row>
    <row r="4235" spans="6:7" hidden="1" x14ac:dyDescent="0.2">
      <c r="F4235" t="s">
        <v>9986</v>
      </c>
      <c r="G4235">
        <f>_xlfn.XLOOKUP(SUBSTITUTE(Table6[[#This Row],[rxn]],"'",""),Table1[rxnid2],Table1[kapp (1/h)],MEDIAN(Table1[kapp (1/h)]))</f>
        <v>24803.684102600713</v>
      </c>
    </row>
    <row r="4236" spans="6:7" hidden="1" x14ac:dyDescent="0.2">
      <c r="F4236" t="s">
        <v>9987</v>
      </c>
      <c r="G4236">
        <f>_xlfn.XLOOKUP(SUBSTITUTE(Table6[[#This Row],[rxn]],"'",""),Table1[rxnid2],Table1[kapp (1/h)],MEDIAN(Table1[kapp (1/h)]))</f>
        <v>24803.684102600713</v>
      </c>
    </row>
    <row r="4237" spans="6:7" hidden="1" x14ac:dyDescent="0.2">
      <c r="F4237" t="s">
        <v>9988</v>
      </c>
      <c r="G4237">
        <f>_xlfn.XLOOKUP(SUBSTITUTE(Table6[[#This Row],[rxn]],"'",""),Table1[rxnid2],Table1[kapp (1/h)],MEDIAN(Table1[kapp (1/h)]))</f>
        <v>24803.684102600713</v>
      </c>
    </row>
    <row r="4238" spans="6:7" hidden="1" x14ac:dyDescent="0.2">
      <c r="F4238" t="s">
        <v>9989</v>
      </c>
      <c r="G4238">
        <f>_xlfn.XLOOKUP(SUBSTITUTE(Table6[[#This Row],[rxn]],"'",""),Table1[rxnid2],Table1[kapp (1/h)],MEDIAN(Table1[kapp (1/h)]))</f>
        <v>24803.684102600713</v>
      </c>
    </row>
    <row r="4239" spans="6:7" hidden="1" x14ac:dyDescent="0.2">
      <c r="F4239" t="s">
        <v>9990</v>
      </c>
      <c r="G4239">
        <f>_xlfn.XLOOKUP(SUBSTITUTE(Table6[[#This Row],[rxn]],"'",""),Table1[rxnid2],Table1[kapp (1/h)],MEDIAN(Table1[kapp (1/h)]))</f>
        <v>24803.684102600713</v>
      </c>
    </row>
    <row r="4240" spans="6:7" hidden="1" x14ac:dyDescent="0.2">
      <c r="F4240" t="s">
        <v>9991</v>
      </c>
      <c r="G4240">
        <f>_xlfn.XLOOKUP(SUBSTITUTE(Table6[[#This Row],[rxn]],"'",""),Table1[rxnid2],Table1[kapp (1/h)],MEDIAN(Table1[kapp (1/h)]))</f>
        <v>24803.684102600713</v>
      </c>
    </row>
    <row r="4241" spans="6:7" hidden="1" x14ac:dyDescent="0.2">
      <c r="F4241" t="s">
        <v>9992</v>
      </c>
      <c r="G4241">
        <f>_xlfn.XLOOKUP(SUBSTITUTE(Table6[[#This Row],[rxn]],"'",""),Table1[rxnid2],Table1[kapp (1/h)],MEDIAN(Table1[kapp (1/h)]))</f>
        <v>24803.684102600713</v>
      </c>
    </row>
    <row r="4242" spans="6:7" hidden="1" x14ac:dyDescent="0.2">
      <c r="F4242" t="s">
        <v>9993</v>
      </c>
      <c r="G4242">
        <f>_xlfn.XLOOKUP(SUBSTITUTE(Table6[[#This Row],[rxn]],"'",""),Table1[rxnid2],Table1[kapp (1/h)],MEDIAN(Table1[kapp (1/h)]))</f>
        <v>24803.684102600713</v>
      </c>
    </row>
    <row r="4243" spans="6:7" hidden="1" x14ac:dyDescent="0.2">
      <c r="F4243" t="s">
        <v>9994</v>
      </c>
      <c r="G4243">
        <f>_xlfn.XLOOKUP(SUBSTITUTE(Table6[[#This Row],[rxn]],"'",""),Table1[rxnid2],Table1[kapp (1/h)],MEDIAN(Table1[kapp (1/h)]))</f>
        <v>24803.684102600713</v>
      </c>
    </row>
    <row r="4244" spans="6:7" hidden="1" x14ac:dyDescent="0.2">
      <c r="F4244" t="s">
        <v>9995</v>
      </c>
      <c r="G4244">
        <f>_xlfn.XLOOKUP(SUBSTITUTE(Table6[[#This Row],[rxn]],"'",""),Table1[rxnid2],Table1[kapp (1/h)],MEDIAN(Table1[kapp (1/h)]))</f>
        <v>24803.684102600713</v>
      </c>
    </row>
    <row r="4245" spans="6:7" hidden="1" x14ac:dyDescent="0.2">
      <c r="F4245" t="s">
        <v>9996</v>
      </c>
      <c r="G4245">
        <f>_xlfn.XLOOKUP(SUBSTITUTE(Table6[[#This Row],[rxn]],"'",""),Table1[rxnid2],Table1[kapp (1/h)],MEDIAN(Table1[kapp (1/h)]))</f>
        <v>24803.684102600713</v>
      </c>
    </row>
    <row r="4246" spans="6:7" hidden="1" x14ac:dyDescent="0.2">
      <c r="F4246" t="s">
        <v>9997</v>
      </c>
      <c r="G4246">
        <f>_xlfn.XLOOKUP(SUBSTITUTE(Table6[[#This Row],[rxn]],"'",""),Table1[rxnid2],Table1[kapp (1/h)],MEDIAN(Table1[kapp (1/h)]))</f>
        <v>24803.684102600713</v>
      </c>
    </row>
    <row r="4247" spans="6:7" hidden="1" x14ac:dyDescent="0.2">
      <c r="F4247" t="s">
        <v>9998</v>
      </c>
      <c r="G4247">
        <f>_xlfn.XLOOKUP(SUBSTITUTE(Table6[[#This Row],[rxn]],"'",""),Table1[rxnid2],Table1[kapp (1/h)],MEDIAN(Table1[kapp (1/h)]))</f>
        <v>24803.684102600713</v>
      </c>
    </row>
    <row r="4248" spans="6:7" hidden="1" x14ac:dyDescent="0.2">
      <c r="F4248" t="s">
        <v>9999</v>
      </c>
      <c r="G4248">
        <f>_xlfn.XLOOKUP(SUBSTITUTE(Table6[[#This Row],[rxn]],"'",""),Table1[rxnid2],Table1[kapp (1/h)],MEDIAN(Table1[kapp (1/h)]))</f>
        <v>24803.684102600713</v>
      </c>
    </row>
    <row r="4249" spans="6:7" hidden="1" x14ac:dyDescent="0.2">
      <c r="F4249" t="s">
        <v>10000</v>
      </c>
      <c r="G4249">
        <f>_xlfn.XLOOKUP(SUBSTITUTE(Table6[[#This Row],[rxn]],"'",""),Table1[rxnid2],Table1[kapp (1/h)],MEDIAN(Table1[kapp (1/h)]))</f>
        <v>24803.684102600713</v>
      </c>
    </row>
    <row r="4250" spans="6:7" hidden="1" x14ac:dyDescent="0.2">
      <c r="F4250" t="s">
        <v>10001</v>
      </c>
      <c r="G4250">
        <f>_xlfn.XLOOKUP(SUBSTITUTE(Table6[[#This Row],[rxn]],"'",""),Table1[rxnid2],Table1[kapp (1/h)],MEDIAN(Table1[kapp (1/h)]))</f>
        <v>24803.684102600713</v>
      </c>
    </row>
    <row r="4251" spans="6:7" hidden="1" x14ac:dyDescent="0.2">
      <c r="F4251" t="s">
        <v>10002</v>
      </c>
      <c r="G4251">
        <f>_xlfn.XLOOKUP(SUBSTITUTE(Table6[[#This Row],[rxn]],"'",""),Table1[rxnid2],Table1[kapp (1/h)],MEDIAN(Table1[kapp (1/h)]))</f>
        <v>24803.684102600713</v>
      </c>
    </row>
    <row r="4252" spans="6:7" hidden="1" x14ac:dyDescent="0.2">
      <c r="F4252" t="s">
        <v>10003</v>
      </c>
      <c r="G4252">
        <f>_xlfn.XLOOKUP(SUBSTITUTE(Table6[[#This Row],[rxn]],"'",""),Table1[rxnid2],Table1[kapp (1/h)],MEDIAN(Table1[kapp (1/h)]))</f>
        <v>24803.684102600713</v>
      </c>
    </row>
    <row r="4253" spans="6:7" hidden="1" x14ac:dyDescent="0.2">
      <c r="F4253" t="s">
        <v>10004</v>
      </c>
      <c r="G4253">
        <f>_xlfn.XLOOKUP(SUBSTITUTE(Table6[[#This Row],[rxn]],"'",""),Table1[rxnid2],Table1[kapp (1/h)],MEDIAN(Table1[kapp (1/h)]))</f>
        <v>24803.684102600713</v>
      </c>
    </row>
    <row r="4254" spans="6:7" hidden="1" x14ac:dyDescent="0.2">
      <c r="F4254" t="s">
        <v>10005</v>
      </c>
      <c r="G4254">
        <f>_xlfn.XLOOKUP(SUBSTITUTE(Table6[[#This Row],[rxn]],"'",""),Table1[rxnid2],Table1[kapp (1/h)],MEDIAN(Table1[kapp (1/h)]))</f>
        <v>24803.684102600713</v>
      </c>
    </row>
    <row r="4255" spans="6:7" hidden="1" x14ac:dyDescent="0.2">
      <c r="F4255" t="s">
        <v>10006</v>
      </c>
      <c r="G4255">
        <f>_xlfn.XLOOKUP(SUBSTITUTE(Table6[[#This Row],[rxn]],"'",""),Table1[rxnid2],Table1[kapp (1/h)],MEDIAN(Table1[kapp (1/h)]))</f>
        <v>24803.684102600713</v>
      </c>
    </row>
    <row r="4256" spans="6:7" hidden="1" x14ac:dyDescent="0.2">
      <c r="F4256" t="s">
        <v>10007</v>
      </c>
      <c r="G4256">
        <f>_xlfn.XLOOKUP(SUBSTITUTE(Table6[[#This Row],[rxn]],"'",""),Table1[rxnid2],Table1[kapp (1/h)],MEDIAN(Table1[kapp (1/h)]))</f>
        <v>24803.684102600713</v>
      </c>
    </row>
    <row r="4257" spans="6:7" hidden="1" x14ac:dyDescent="0.2">
      <c r="F4257" t="s">
        <v>10008</v>
      </c>
      <c r="G4257">
        <f>_xlfn.XLOOKUP(SUBSTITUTE(Table6[[#This Row],[rxn]],"'",""),Table1[rxnid2],Table1[kapp (1/h)],MEDIAN(Table1[kapp (1/h)]))</f>
        <v>24803.684102600713</v>
      </c>
    </row>
    <row r="4258" spans="6:7" hidden="1" x14ac:dyDescent="0.2">
      <c r="F4258" t="s">
        <v>10009</v>
      </c>
      <c r="G4258">
        <f>_xlfn.XLOOKUP(SUBSTITUTE(Table6[[#This Row],[rxn]],"'",""),Table1[rxnid2],Table1[kapp (1/h)],MEDIAN(Table1[kapp (1/h)]))</f>
        <v>24803.684102600713</v>
      </c>
    </row>
    <row r="4259" spans="6:7" hidden="1" x14ac:dyDescent="0.2">
      <c r="F4259" t="s">
        <v>10010</v>
      </c>
      <c r="G4259">
        <f>_xlfn.XLOOKUP(SUBSTITUTE(Table6[[#This Row],[rxn]],"'",""),Table1[rxnid2],Table1[kapp (1/h)],MEDIAN(Table1[kapp (1/h)]))</f>
        <v>24803.684102600713</v>
      </c>
    </row>
    <row r="4260" spans="6:7" hidden="1" x14ac:dyDescent="0.2">
      <c r="F4260" t="s">
        <v>10011</v>
      </c>
      <c r="G4260">
        <f>_xlfn.XLOOKUP(SUBSTITUTE(Table6[[#This Row],[rxn]],"'",""),Table1[rxnid2],Table1[kapp (1/h)],MEDIAN(Table1[kapp (1/h)]))</f>
        <v>24803.684102600713</v>
      </c>
    </row>
    <row r="4261" spans="6:7" hidden="1" x14ac:dyDescent="0.2">
      <c r="F4261" t="s">
        <v>10012</v>
      </c>
      <c r="G4261">
        <f>_xlfn.XLOOKUP(SUBSTITUTE(Table6[[#This Row],[rxn]],"'",""),Table1[rxnid2],Table1[kapp (1/h)],MEDIAN(Table1[kapp (1/h)]))</f>
        <v>24803.684102600713</v>
      </c>
    </row>
    <row r="4262" spans="6:7" hidden="1" x14ac:dyDescent="0.2">
      <c r="F4262" t="s">
        <v>10013</v>
      </c>
      <c r="G4262">
        <f>_xlfn.XLOOKUP(SUBSTITUTE(Table6[[#This Row],[rxn]],"'",""),Table1[rxnid2],Table1[kapp (1/h)],MEDIAN(Table1[kapp (1/h)]))</f>
        <v>24803.684102600713</v>
      </c>
    </row>
    <row r="4263" spans="6:7" hidden="1" x14ac:dyDescent="0.2">
      <c r="F4263" t="s">
        <v>10014</v>
      </c>
      <c r="G4263">
        <f>_xlfn.XLOOKUP(SUBSTITUTE(Table6[[#This Row],[rxn]],"'",""),Table1[rxnid2],Table1[kapp (1/h)],MEDIAN(Table1[kapp (1/h)]))</f>
        <v>24803.684102600713</v>
      </c>
    </row>
    <row r="4264" spans="6:7" hidden="1" x14ac:dyDescent="0.2">
      <c r="F4264" t="s">
        <v>10015</v>
      </c>
      <c r="G4264">
        <f>_xlfn.XLOOKUP(SUBSTITUTE(Table6[[#This Row],[rxn]],"'",""),Table1[rxnid2],Table1[kapp (1/h)],MEDIAN(Table1[kapp (1/h)]))</f>
        <v>24803.684102600713</v>
      </c>
    </row>
    <row r="4265" spans="6:7" hidden="1" x14ac:dyDescent="0.2">
      <c r="F4265" t="s">
        <v>10016</v>
      </c>
      <c r="G4265">
        <f>_xlfn.XLOOKUP(SUBSTITUTE(Table6[[#This Row],[rxn]],"'",""),Table1[rxnid2],Table1[kapp (1/h)],MEDIAN(Table1[kapp (1/h)]))</f>
        <v>24803.684102600713</v>
      </c>
    </row>
    <row r="4266" spans="6:7" hidden="1" x14ac:dyDescent="0.2">
      <c r="F4266" t="s">
        <v>10017</v>
      </c>
      <c r="G4266">
        <f>_xlfn.XLOOKUP(SUBSTITUTE(Table6[[#This Row],[rxn]],"'",""),Table1[rxnid2],Table1[kapp (1/h)],MEDIAN(Table1[kapp (1/h)]))</f>
        <v>24803.684102600713</v>
      </c>
    </row>
    <row r="4267" spans="6:7" hidden="1" x14ac:dyDescent="0.2">
      <c r="F4267" t="s">
        <v>10018</v>
      </c>
      <c r="G4267">
        <f>_xlfn.XLOOKUP(SUBSTITUTE(Table6[[#This Row],[rxn]],"'",""),Table1[rxnid2],Table1[kapp (1/h)],MEDIAN(Table1[kapp (1/h)]))</f>
        <v>24803.684102600713</v>
      </c>
    </row>
    <row r="4268" spans="6:7" hidden="1" x14ac:dyDescent="0.2">
      <c r="F4268" t="s">
        <v>10019</v>
      </c>
      <c r="G4268">
        <f>_xlfn.XLOOKUP(SUBSTITUTE(Table6[[#This Row],[rxn]],"'",""),Table1[rxnid2],Table1[kapp (1/h)],MEDIAN(Table1[kapp (1/h)]))</f>
        <v>24803.684102600713</v>
      </c>
    </row>
    <row r="4269" spans="6:7" hidden="1" x14ac:dyDescent="0.2">
      <c r="F4269" t="s">
        <v>10020</v>
      </c>
      <c r="G4269">
        <f>_xlfn.XLOOKUP(SUBSTITUTE(Table6[[#This Row],[rxn]],"'",""),Table1[rxnid2],Table1[kapp (1/h)],MEDIAN(Table1[kapp (1/h)]))</f>
        <v>24803.684102600713</v>
      </c>
    </row>
    <row r="4270" spans="6:7" hidden="1" x14ac:dyDescent="0.2">
      <c r="F4270" t="s">
        <v>10021</v>
      </c>
      <c r="G4270">
        <f>_xlfn.XLOOKUP(SUBSTITUTE(Table6[[#This Row],[rxn]],"'",""),Table1[rxnid2],Table1[kapp (1/h)],MEDIAN(Table1[kapp (1/h)]))</f>
        <v>24803.684102600713</v>
      </c>
    </row>
    <row r="4271" spans="6:7" hidden="1" x14ac:dyDescent="0.2">
      <c r="F4271" t="s">
        <v>10022</v>
      </c>
      <c r="G4271">
        <f>_xlfn.XLOOKUP(SUBSTITUTE(Table6[[#This Row],[rxn]],"'",""),Table1[rxnid2],Table1[kapp (1/h)],MEDIAN(Table1[kapp (1/h)]))</f>
        <v>24803.684102600713</v>
      </c>
    </row>
    <row r="4272" spans="6:7" hidden="1" x14ac:dyDescent="0.2">
      <c r="F4272" t="s">
        <v>10023</v>
      </c>
      <c r="G4272">
        <f>_xlfn.XLOOKUP(SUBSTITUTE(Table6[[#This Row],[rxn]],"'",""),Table1[rxnid2],Table1[kapp (1/h)],MEDIAN(Table1[kapp (1/h)]))</f>
        <v>24803.684102600713</v>
      </c>
    </row>
    <row r="4273" spans="6:7" hidden="1" x14ac:dyDescent="0.2">
      <c r="F4273" t="s">
        <v>10024</v>
      </c>
      <c r="G4273">
        <f>_xlfn.XLOOKUP(SUBSTITUTE(Table6[[#This Row],[rxn]],"'",""),Table1[rxnid2],Table1[kapp (1/h)],MEDIAN(Table1[kapp (1/h)]))</f>
        <v>24803.684102600713</v>
      </c>
    </row>
    <row r="4274" spans="6:7" hidden="1" x14ac:dyDescent="0.2">
      <c r="F4274" t="s">
        <v>10025</v>
      </c>
      <c r="G4274">
        <f>_xlfn.XLOOKUP(SUBSTITUTE(Table6[[#This Row],[rxn]],"'",""),Table1[rxnid2],Table1[kapp (1/h)],MEDIAN(Table1[kapp (1/h)]))</f>
        <v>24803.684102600713</v>
      </c>
    </row>
    <row r="4275" spans="6:7" hidden="1" x14ac:dyDescent="0.2">
      <c r="F4275" t="s">
        <v>10026</v>
      </c>
      <c r="G4275">
        <f>_xlfn.XLOOKUP(SUBSTITUTE(Table6[[#This Row],[rxn]],"'",""),Table1[rxnid2],Table1[kapp (1/h)],MEDIAN(Table1[kapp (1/h)]))</f>
        <v>24803.684102600713</v>
      </c>
    </row>
    <row r="4276" spans="6:7" hidden="1" x14ac:dyDescent="0.2">
      <c r="F4276" t="s">
        <v>10027</v>
      </c>
      <c r="G4276">
        <f>_xlfn.XLOOKUP(SUBSTITUTE(Table6[[#This Row],[rxn]],"'",""),Table1[rxnid2],Table1[kapp (1/h)],MEDIAN(Table1[kapp (1/h)]))</f>
        <v>24803.684102600713</v>
      </c>
    </row>
    <row r="4277" spans="6:7" hidden="1" x14ac:dyDescent="0.2">
      <c r="F4277" t="s">
        <v>10028</v>
      </c>
      <c r="G4277">
        <f>_xlfn.XLOOKUP(SUBSTITUTE(Table6[[#This Row],[rxn]],"'",""),Table1[rxnid2],Table1[kapp (1/h)],MEDIAN(Table1[kapp (1/h)]))</f>
        <v>24803.684102600713</v>
      </c>
    </row>
    <row r="4278" spans="6:7" hidden="1" x14ac:dyDescent="0.2">
      <c r="F4278" t="s">
        <v>10029</v>
      </c>
      <c r="G4278">
        <f>_xlfn.XLOOKUP(SUBSTITUTE(Table6[[#This Row],[rxn]],"'",""),Table1[rxnid2],Table1[kapp (1/h)],MEDIAN(Table1[kapp (1/h)]))</f>
        <v>24803.684102600713</v>
      </c>
    </row>
    <row r="4279" spans="6:7" hidden="1" x14ac:dyDescent="0.2">
      <c r="F4279" t="s">
        <v>10030</v>
      </c>
      <c r="G4279">
        <f>_xlfn.XLOOKUP(SUBSTITUTE(Table6[[#This Row],[rxn]],"'",""),Table1[rxnid2],Table1[kapp (1/h)],MEDIAN(Table1[kapp (1/h)]))</f>
        <v>24803.684102600713</v>
      </c>
    </row>
    <row r="4280" spans="6:7" hidden="1" x14ac:dyDescent="0.2">
      <c r="F4280" t="s">
        <v>10031</v>
      </c>
      <c r="G4280">
        <f>_xlfn.XLOOKUP(SUBSTITUTE(Table6[[#This Row],[rxn]],"'",""),Table1[rxnid2],Table1[kapp (1/h)],MEDIAN(Table1[kapp (1/h)]))</f>
        <v>24803.684102600713</v>
      </c>
    </row>
    <row r="4281" spans="6:7" hidden="1" x14ac:dyDescent="0.2">
      <c r="F4281" t="s">
        <v>10032</v>
      </c>
      <c r="G4281">
        <f>_xlfn.XLOOKUP(SUBSTITUTE(Table6[[#This Row],[rxn]],"'",""),Table1[rxnid2],Table1[kapp (1/h)],MEDIAN(Table1[kapp (1/h)]))</f>
        <v>24803.684102600713</v>
      </c>
    </row>
    <row r="4282" spans="6:7" hidden="1" x14ac:dyDescent="0.2">
      <c r="F4282" t="s">
        <v>10033</v>
      </c>
      <c r="G4282">
        <f>_xlfn.XLOOKUP(SUBSTITUTE(Table6[[#This Row],[rxn]],"'",""),Table1[rxnid2],Table1[kapp (1/h)],MEDIAN(Table1[kapp (1/h)]))</f>
        <v>24803.684102600713</v>
      </c>
    </row>
    <row r="4283" spans="6:7" hidden="1" x14ac:dyDescent="0.2">
      <c r="F4283" t="s">
        <v>10034</v>
      </c>
      <c r="G4283">
        <f>_xlfn.XLOOKUP(SUBSTITUTE(Table6[[#This Row],[rxn]],"'",""),Table1[rxnid2],Table1[kapp (1/h)],MEDIAN(Table1[kapp (1/h)]))</f>
        <v>24803.684102600713</v>
      </c>
    </row>
    <row r="4284" spans="6:7" hidden="1" x14ac:dyDescent="0.2">
      <c r="F4284" t="s">
        <v>10035</v>
      </c>
      <c r="G4284">
        <f>_xlfn.XLOOKUP(SUBSTITUTE(Table6[[#This Row],[rxn]],"'",""),Table1[rxnid2],Table1[kapp (1/h)],MEDIAN(Table1[kapp (1/h)]))</f>
        <v>24803.684102600713</v>
      </c>
    </row>
    <row r="4285" spans="6:7" hidden="1" x14ac:dyDescent="0.2">
      <c r="F4285" t="s">
        <v>10036</v>
      </c>
      <c r="G4285">
        <f>_xlfn.XLOOKUP(SUBSTITUTE(Table6[[#This Row],[rxn]],"'",""),Table1[rxnid2],Table1[kapp (1/h)],MEDIAN(Table1[kapp (1/h)]))</f>
        <v>24803.684102600713</v>
      </c>
    </row>
    <row r="4286" spans="6:7" hidden="1" x14ac:dyDescent="0.2">
      <c r="F4286" t="s">
        <v>10037</v>
      </c>
      <c r="G4286">
        <f>_xlfn.XLOOKUP(SUBSTITUTE(Table6[[#This Row],[rxn]],"'",""),Table1[rxnid2],Table1[kapp (1/h)],MEDIAN(Table1[kapp (1/h)]))</f>
        <v>24803.684102600713</v>
      </c>
    </row>
    <row r="4287" spans="6:7" hidden="1" x14ac:dyDescent="0.2">
      <c r="F4287" t="s">
        <v>10038</v>
      </c>
      <c r="G4287">
        <f>_xlfn.XLOOKUP(SUBSTITUTE(Table6[[#This Row],[rxn]],"'",""),Table1[rxnid2],Table1[kapp (1/h)],MEDIAN(Table1[kapp (1/h)]))</f>
        <v>24803.684102600713</v>
      </c>
    </row>
    <row r="4288" spans="6:7" hidden="1" x14ac:dyDescent="0.2">
      <c r="F4288" t="s">
        <v>10039</v>
      </c>
      <c r="G4288">
        <f>_xlfn.XLOOKUP(SUBSTITUTE(Table6[[#This Row],[rxn]],"'",""),Table1[rxnid2],Table1[kapp (1/h)],MEDIAN(Table1[kapp (1/h)]))</f>
        <v>24803.684102600713</v>
      </c>
    </row>
    <row r="4289" spans="6:7" hidden="1" x14ac:dyDescent="0.2">
      <c r="F4289" t="s">
        <v>10040</v>
      </c>
      <c r="G4289">
        <f>_xlfn.XLOOKUP(SUBSTITUTE(Table6[[#This Row],[rxn]],"'",""),Table1[rxnid2],Table1[kapp (1/h)],MEDIAN(Table1[kapp (1/h)]))</f>
        <v>24803.684102600713</v>
      </c>
    </row>
    <row r="4290" spans="6:7" hidden="1" x14ac:dyDescent="0.2">
      <c r="F4290" t="s">
        <v>10041</v>
      </c>
      <c r="G4290">
        <f>_xlfn.XLOOKUP(SUBSTITUTE(Table6[[#This Row],[rxn]],"'",""),Table1[rxnid2],Table1[kapp (1/h)],MEDIAN(Table1[kapp (1/h)]))</f>
        <v>24803.684102600713</v>
      </c>
    </row>
    <row r="4291" spans="6:7" hidden="1" x14ac:dyDescent="0.2">
      <c r="F4291" t="s">
        <v>10042</v>
      </c>
      <c r="G4291">
        <f>_xlfn.XLOOKUP(SUBSTITUTE(Table6[[#This Row],[rxn]],"'",""),Table1[rxnid2],Table1[kapp (1/h)],MEDIAN(Table1[kapp (1/h)]))</f>
        <v>24803.684102600713</v>
      </c>
    </row>
    <row r="4292" spans="6:7" hidden="1" x14ac:dyDescent="0.2">
      <c r="F4292" t="s">
        <v>10043</v>
      </c>
      <c r="G4292">
        <f>_xlfn.XLOOKUP(SUBSTITUTE(Table6[[#This Row],[rxn]],"'",""),Table1[rxnid2],Table1[kapp (1/h)],MEDIAN(Table1[kapp (1/h)]))</f>
        <v>24803.684102600713</v>
      </c>
    </row>
    <row r="4293" spans="6:7" hidden="1" x14ac:dyDescent="0.2">
      <c r="F4293" t="s">
        <v>10044</v>
      </c>
      <c r="G4293">
        <f>_xlfn.XLOOKUP(SUBSTITUTE(Table6[[#This Row],[rxn]],"'",""),Table1[rxnid2],Table1[kapp (1/h)],MEDIAN(Table1[kapp (1/h)]))</f>
        <v>24803.684102600713</v>
      </c>
    </row>
    <row r="4294" spans="6:7" hidden="1" x14ac:dyDescent="0.2">
      <c r="F4294" t="s">
        <v>10045</v>
      </c>
      <c r="G4294">
        <f>_xlfn.XLOOKUP(SUBSTITUTE(Table6[[#This Row],[rxn]],"'",""),Table1[rxnid2],Table1[kapp (1/h)],MEDIAN(Table1[kapp (1/h)]))</f>
        <v>24803.684102600713</v>
      </c>
    </row>
    <row r="4295" spans="6:7" hidden="1" x14ac:dyDescent="0.2">
      <c r="F4295" t="s">
        <v>10046</v>
      </c>
      <c r="G4295">
        <f>_xlfn.XLOOKUP(SUBSTITUTE(Table6[[#This Row],[rxn]],"'",""),Table1[rxnid2],Table1[kapp (1/h)],MEDIAN(Table1[kapp (1/h)]))</f>
        <v>24803.684102600713</v>
      </c>
    </row>
    <row r="4296" spans="6:7" hidden="1" x14ac:dyDescent="0.2">
      <c r="F4296" t="s">
        <v>10047</v>
      </c>
      <c r="G4296">
        <f>_xlfn.XLOOKUP(SUBSTITUTE(Table6[[#This Row],[rxn]],"'",""),Table1[rxnid2],Table1[kapp (1/h)],MEDIAN(Table1[kapp (1/h)]))</f>
        <v>24803.684102600713</v>
      </c>
    </row>
    <row r="4297" spans="6:7" hidden="1" x14ac:dyDescent="0.2">
      <c r="F4297" t="s">
        <v>10048</v>
      </c>
      <c r="G4297">
        <f>_xlfn.XLOOKUP(SUBSTITUTE(Table6[[#This Row],[rxn]],"'",""),Table1[rxnid2],Table1[kapp (1/h)],MEDIAN(Table1[kapp (1/h)]))</f>
        <v>24803.684102600713</v>
      </c>
    </row>
    <row r="4298" spans="6:7" hidden="1" x14ac:dyDescent="0.2">
      <c r="F4298" t="s">
        <v>10049</v>
      </c>
      <c r="G4298">
        <f>_xlfn.XLOOKUP(SUBSTITUTE(Table6[[#This Row],[rxn]],"'",""),Table1[rxnid2],Table1[kapp (1/h)],MEDIAN(Table1[kapp (1/h)]))</f>
        <v>24803.684102600713</v>
      </c>
    </row>
    <row r="4299" spans="6:7" hidden="1" x14ac:dyDescent="0.2">
      <c r="F4299" t="s">
        <v>10050</v>
      </c>
      <c r="G4299">
        <f>_xlfn.XLOOKUP(SUBSTITUTE(Table6[[#This Row],[rxn]],"'",""),Table1[rxnid2],Table1[kapp (1/h)],MEDIAN(Table1[kapp (1/h)]))</f>
        <v>24803.684102600713</v>
      </c>
    </row>
    <row r="4300" spans="6:7" hidden="1" x14ac:dyDescent="0.2">
      <c r="F4300" t="s">
        <v>10051</v>
      </c>
      <c r="G4300">
        <f>_xlfn.XLOOKUP(SUBSTITUTE(Table6[[#This Row],[rxn]],"'",""),Table1[rxnid2],Table1[kapp (1/h)],MEDIAN(Table1[kapp (1/h)]))</f>
        <v>24803.684102600713</v>
      </c>
    </row>
    <row r="4301" spans="6:7" hidden="1" x14ac:dyDescent="0.2">
      <c r="F4301" t="s">
        <v>10052</v>
      </c>
      <c r="G4301">
        <f>_xlfn.XLOOKUP(SUBSTITUTE(Table6[[#This Row],[rxn]],"'",""),Table1[rxnid2],Table1[kapp (1/h)],MEDIAN(Table1[kapp (1/h)]))</f>
        <v>24803.684102600713</v>
      </c>
    </row>
    <row r="4302" spans="6:7" hidden="1" x14ac:dyDescent="0.2">
      <c r="F4302" t="s">
        <v>10053</v>
      </c>
      <c r="G4302">
        <f>_xlfn.XLOOKUP(SUBSTITUTE(Table6[[#This Row],[rxn]],"'",""),Table1[rxnid2],Table1[kapp (1/h)],MEDIAN(Table1[kapp (1/h)]))</f>
        <v>24803.684102600713</v>
      </c>
    </row>
    <row r="4303" spans="6:7" hidden="1" x14ac:dyDescent="0.2">
      <c r="F4303" t="s">
        <v>10054</v>
      </c>
      <c r="G4303">
        <f>_xlfn.XLOOKUP(SUBSTITUTE(Table6[[#This Row],[rxn]],"'",""),Table1[rxnid2],Table1[kapp (1/h)],MEDIAN(Table1[kapp (1/h)]))</f>
        <v>24803.684102600713</v>
      </c>
    </row>
    <row r="4304" spans="6:7" hidden="1" x14ac:dyDescent="0.2">
      <c r="F4304" t="s">
        <v>10055</v>
      </c>
      <c r="G4304">
        <f>_xlfn.XLOOKUP(SUBSTITUTE(Table6[[#This Row],[rxn]],"'",""),Table1[rxnid2],Table1[kapp (1/h)],MEDIAN(Table1[kapp (1/h)]))</f>
        <v>24803.684102600713</v>
      </c>
    </row>
    <row r="4305" spans="6:7" hidden="1" x14ac:dyDescent="0.2">
      <c r="F4305" t="s">
        <v>10056</v>
      </c>
      <c r="G4305">
        <f>_xlfn.XLOOKUP(SUBSTITUTE(Table6[[#This Row],[rxn]],"'",""),Table1[rxnid2],Table1[kapp (1/h)],MEDIAN(Table1[kapp (1/h)]))</f>
        <v>24803.684102600713</v>
      </c>
    </row>
    <row r="4306" spans="6:7" hidden="1" x14ac:dyDescent="0.2">
      <c r="F4306" t="s">
        <v>10057</v>
      </c>
      <c r="G4306">
        <f>_xlfn.XLOOKUP(SUBSTITUTE(Table6[[#This Row],[rxn]],"'",""),Table1[rxnid2],Table1[kapp (1/h)],MEDIAN(Table1[kapp (1/h)]))</f>
        <v>24803.684102600713</v>
      </c>
    </row>
    <row r="4307" spans="6:7" hidden="1" x14ac:dyDescent="0.2">
      <c r="F4307" t="s">
        <v>10058</v>
      </c>
      <c r="G4307">
        <f>_xlfn.XLOOKUP(SUBSTITUTE(Table6[[#This Row],[rxn]],"'",""),Table1[rxnid2],Table1[kapp (1/h)],MEDIAN(Table1[kapp (1/h)]))</f>
        <v>24803.684102600713</v>
      </c>
    </row>
    <row r="4308" spans="6:7" hidden="1" x14ac:dyDescent="0.2">
      <c r="F4308" t="s">
        <v>10059</v>
      </c>
      <c r="G4308">
        <f>_xlfn.XLOOKUP(SUBSTITUTE(Table6[[#This Row],[rxn]],"'",""),Table1[rxnid2],Table1[kapp (1/h)],MEDIAN(Table1[kapp (1/h)]))</f>
        <v>24803.684102600713</v>
      </c>
    </row>
    <row r="4309" spans="6:7" hidden="1" x14ac:dyDescent="0.2">
      <c r="F4309" t="s">
        <v>10060</v>
      </c>
      <c r="G4309">
        <f>_xlfn.XLOOKUP(SUBSTITUTE(Table6[[#This Row],[rxn]],"'",""),Table1[rxnid2],Table1[kapp (1/h)],MEDIAN(Table1[kapp (1/h)]))</f>
        <v>24803.684102600713</v>
      </c>
    </row>
    <row r="4310" spans="6:7" hidden="1" x14ac:dyDescent="0.2">
      <c r="F4310" t="s">
        <v>10061</v>
      </c>
      <c r="G4310">
        <f>_xlfn.XLOOKUP(SUBSTITUTE(Table6[[#This Row],[rxn]],"'",""),Table1[rxnid2],Table1[kapp (1/h)],MEDIAN(Table1[kapp (1/h)]))</f>
        <v>24803.684102600713</v>
      </c>
    </row>
    <row r="4311" spans="6:7" hidden="1" x14ac:dyDescent="0.2">
      <c r="F4311" t="s">
        <v>10062</v>
      </c>
      <c r="G4311">
        <f>_xlfn.XLOOKUP(SUBSTITUTE(Table6[[#This Row],[rxn]],"'",""),Table1[rxnid2],Table1[kapp (1/h)],MEDIAN(Table1[kapp (1/h)]))</f>
        <v>24803.684102600713</v>
      </c>
    </row>
    <row r="4312" spans="6:7" hidden="1" x14ac:dyDescent="0.2">
      <c r="F4312" t="s">
        <v>10063</v>
      </c>
      <c r="G4312">
        <f>_xlfn.XLOOKUP(SUBSTITUTE(Table6[[#This Row],[rxn]],"'",""),Table1[rxnid2],Table1[kapp (1/h)],MEDIAN(Table1[kapp (1/h)]))</f>
        <v>24803.684102600713</v>
      </c>
    </row>
    <row r="4313" spans="6:7" hidden="1" x14ac:dyDescent="0.2">
      <c r="F4313" t="s">
        <v>10064</v>
      </c>
      <c r="G4313">
        <f>_xlfn.XLOOKUP(SUBSTITUTE(Table6[[#This Row],[rxn]],"'",""),Table1[rxnid2],Table1[kapp (1/h)],MEDIAN(Table1[kapp (1/h)]))</f>
        <v>24803.684102600713</v>
      </c>
    </row>
    <row r="4314" spans="6:7" hidden="1" x14ac:dyDescent="0.2">
      <c r="F4314" t="s">
        <v>10065</v>
      </c>
      <c r="G4314">
        <f>_xlfn.XLOOKUP(SUBSTITUTE(Table6[[#This Row],[rxn]],"'",""),Table1[rxnid2],Table1[kapp (1/h)],MEDIAN(Table1[kapp (1/h)]))</f>
        <v>24803.684102600713</v>
      </c>
    </row>
    <row r="4315" spans="6:7" hidden="1" x14ac:dyDescent="0.2">
      <c r="F4315" t="s">
        <v>10066</v>
      </c>
      <c r="G4315">
        <f>_xlfn.XLOOKUP(SUBSTITUTE(Table6[[#This Row],[rxn]],"'",""),Table1[rxnid2],Table1[kapp (1/h)],MEDIAN(Table1[kapp (1/h)]))</f>
        <v>24803.684102600713</v>
      </c>
    </row>
    <row r="4316" spans="6:7" hidden="1" x14ac:dyDescent="0.2">
      <c r="F4316" t="s">
        <v>10067</v>
      </c>
      <c r="G4316">
        <f>_xlfn.XLOOKUP(SUBSTITUTE(Table6[[#This Row],[rxn]],"'",""),Table1[rxnid2],Table1[kapp (1/h)],MEDIAN(Table1[kapp (1/h)]))</f>
        <v>24803.684102600713</v>
      </c>
    </row>
    <row r="4317" spans="6:7" hidden="1" x14ac:dyDescent="0.2">
      <c r="F4317" t="s">
        <v>10068</v>
      </c>
      <c r="G4317">
        <f>_xlfn.XLOOKUP(SUBSTITUTE(Table6[[#This Row],[rxn]],"'",""),Table1[rxnid2],Table1[kapp (1/h)],MEDIAN(Table1[kapp (1/h)]))</f>
        <v>24803.684102600713</v>
      </c>
    </row>
    <row r="4318" spans="6:7" hidden="1" x14ac:dyDescent="0.2">
      <c r="F4318" t="s">
        <v>10069</v>
      </c>
      <c r="G4318">
        <f>_xlfn.XLOOKUP(SUBSTITUTE(Table6[[#This Row],[rxn]],"'",""),Table1[rxnid2],Table1[kapp (1/h)],MEDIAN(Table1[kapp (1/h)]))</f>
        <v>24803.684102600713</v>
      </c>
    </row>
    <row r="4319" spans="6:7" hidden="1" x14ac:dyDescent="0.2">
      <c r="F4319" t="s">
        <v>10070</v>
      </c>
      <c r="G4319">
        <f>_xlfn.XLOOKUP(SUBSTITUTE(Table6[[#This Row],[rxn]],"'",""),Table1[rxnid2],Table1[kapp (1/h)],MEDIAN(Table1[kapp (1/h)]))</f>
        <v>24803.684102600713</v>
      </c>
    </row>
    <row r="4320" spans="6:7" hidden="1" x14ac:dyDescent="0.2">
      <c r="F4320" t="s">
        <v>10071</v>
      </c>
      <c r="G4320">
        <f>_xlfn.XLOOKUP(SUBSTITUTE(Table6[[#This Row],[rxn]],"'",""),Table1[rxnid2],Table1[kapp (1/h)],MEDIAN(Table1[kapp (1/h)]))</f>
        <v>24803.684102600713</v>
      </c>
    </row>
    <row r="4321" spans="6:7" hidden="1" x14ac:dyDescent="0.2">
      <c r="F4321" t="s">
        <v>10072</v>
      </c>
      <c r="G4321">
        <f>_xlfn.XLOOKUP(SUBSTITUTE(Table6[[#This Row],[rxn]],"'",""),Table1[rxnid2],Table1[kapp (1/h)],MEDIAN(Table1[kapp (1/h)]))</f>
        <v>24803.684102600713</v>
      </c>
    </row>
    <row r="4322" spans="6:7" hidden="1" x14ac:dyDescent="0.2">
      <c r="F4322" t="s">
        <v>10073</v>
      </c>
      <c r="G4322">
        <f>_xlfn.XLOOKUP(SUBSTITUTE(Table6[[#This Row],[rxn]],"'",""),Table1[rxnid2],Table1[kapp (1/h)],MEDIAN(Table1[kapp (1/h)]))</f>
        <v>24803.684102600713</v>
      </c>
    </row>
    <row r="4323" spans="6:7" hidden="1" x14ac:dyDescent="0.2">
      <c r="F4323" t="s">
        <v>10074</v>
      </c>
      <c r="G4323">
        <f>_xlfn.XLOOKUP(SUBSTITUTE(Table6[[#This Row],[rxn]],"'",""),Table1[rxnid2],Table1[kapp (1/h)],MEDIAN(Table1[kapp (1/h)]))</f>
        <v>24803.684102600713</v>
      </c>
    </row>
    <row r="4324" spans="6:7" hidden="1" x14ac:dyDescent="0.2">
      <c r="F4324" t="s">
        <v>10075</v>
      </c>
      <c r="G4324">
        <f>_xlfn.XLOOKUP(SUBSTITUTE(Table6[[#This Row],[rxn]],"'",""),Table1[rxnid2],Table1[kapp (1/h)],MEDIAN(Table1[kapp (1/h)]))</f>
        <v>24803.684102600713</v>
      </c>
    </row>
    <row r="4325" spans="6:7" hidden="1" x14ac:dyDescent="0.2">
      <c r="F4325" t="s">
        <v>10076</v>
      </c>
      <c r="G4325">
        <f>_xlfn.XLOOKUP(SUBSTITUTE(Table6[[#This Row],[rxn]],"'",""),Table1[rxnid2],Table1[kapp (1/h)],MEDIAN(Table1[kapp (1/h)]))</f>
        <v>24803.684102600713</v>
      </c>
    </row>
    <row r="4326" spans="6:7" hidden="1" x14ac:dyDescent="0.2">
      <c r="F4326" t="s">
        <v>10077</v>
      </c>
      <c r="G4326">
        <f>_xlfn.XLOOKUP(SUBSTITUTE(Table6[[#This Row],[rxn]],"'",""),Table1[rxnid2],Table1[kapp (1/h)],MEDIAN(Table1[kapp (1/h)]))</f>
        <v>24803.684102600713</v>
      </c>
    </row>
    <row r="4327" spans="6:7" hidden="1" x14ac:dyDescent="0.2">
      <c r="F4327" t="s">
        <v>10078</v>
      </c>
      <c r="G4327">
        <f>_xlfn.XLOOKUP(SUBSTITUTE(Table6[[#This Row],[rxn]],"'",""),Table1[rxnid2],Table1[kapp (1/h)],MEDIAN(Table1[kapp (1/h)]))</f>
        <v>24803.684102600713</v>
      </c>
    </row>
    <row r="4328" spans="6:7" hidden="1" x14ac:dyDescent="0.2">
      <c r="F4328" t="s">
        <v>10079</v>
      </c>
      <c r="G4328">
        <f>_xlfn.XLOOKUP(SUBSTITUTE(Table6[[#This Row],[rxn]],"'",""),Table1[rxnid2],Table1[kapp (1/h)],MEDIAN(Table1[kapp (1/h)]))</f>
        <v>24803.684102600713</v>
      </c>
    </row>
    <row r="4329" spans="6:7" hidden="1" x14ac:dyDescent="0.2">
      <c r="F4329" t="s">
        <v>10080</v>
      </c>
      <c r="G4329">
        <f>_xlfn.XLOOKUP(SUBSTITUTE(Table6[[#This Row],[rxn]],"'",""),Table1[rxnid2],Table1[kapp (1/h)],MEDIAN(Table1[kapp (1/h)]))</f>
        <v>24803.684102600713</v>
      </c>
    </row>
    <row r="4330" spans="6:7" hidden="1" x14ac:dyDescent="0.2">
      <c r="F4330" t="s">
        <v>10081</v>
      </c>
      <c r="G4330">
        <f>_xlfn.XLOOKUP(SUBSTITUTE(Table6[[#This Row],[rxn]],"'",""),Table1[rxnid2],Table1[kapp (1/h)],MEDIAN(Table1[kapp (1/h)]))</f>
        <v>24803.684102600713</v>
      </c>
    </row>
    <row r="4331" spans="6:7" hidden="1" x14ac:dyDescent="0.2">
      <c r="F4331" t="s">
        <v>10082</v>
      </c>
      <c r="G4331">
        <f>_xlfn.XLOOKUP(SUBSTITUTE(Table6[[#This Row],[rxn]],"'",""),Table1[rxnid2],Table1[kapp (1/h)],MEDIAN(Table1[kapp (1/h)]))</f>
        <v>24803.684102600713</v>
      </c>
    </row>
    <row r="4332" spans="6:7" hidden="1" x14ac:dyDescent="0.2">
      <c r="F4332" t="s">
        <v>10083</v>
      </c>
      <c r="G4332">
        <f>_xlfn.XLOOKUP(SUBSTITUTE(Table6[[#This Row],[rxn]],"'",""),Table1[rxnid2],Table1[kapp (1/h)],MEDIAN(Table1[kapp (1/h)]))</f>
        <v>24803.684102600713</v>
      </c>
    </row>
    <row r="4333" spans="6:7" hidden="1" x14ac:dyDescent="0.2">
      <c r="F4333" t="s">
        <v>10084</v>
      </c>
      <c r="G4333">
        <f>_xlfn.XLOOKUP(SUBSTITUTE(Table6[[#This Row],[rxn]],"'",""),Table1[rxnid2],Table1[kapp (1/h)],MEDIAN(Table1[kapp (1/h)]))</f>
        <v>24803.684102600713</v>
      </c>
    </row>
    <row r="4334" spans="6:7" hidden="1" x14ac:dyDescent="0.2">
      <c r="F4334" t="s">
        <v>10085</v>
      </c>
      <c r="G4334">
        <f>_xlfn.XLOOKUP(SUBSTITUTE(Table6[[#This Row],[rxn]],"'",""),Table1[rxnid2],Table1[kapp (1/h)],MEDIAN(Table1[kapp (1/h)]))</f>
        <v>24803.684102600713</v>
      </c>
    </row>
    <row r="4335" spans="6:7" hidden="1" x14ac:dyDescent="0.2">
      <c r="F4335" t="s">
        <v>10086</v>
      </c>
      <c r="G4335">
        <f>_xlfn.XLOOKUP(SUBSTITUTE(Table6[[#This Row],[rxn]],"'",""),Table1[rxnid2],Table1[kapp (1/h)],MEDIAN(Table1[kapp (1/h)]))</f>
        <v>24803.684102600713</v>
      </c>
    </row>
    <row r="4336" spans="6:7" hidden="1" x14ac:dyDescent="0.2">
      <c r="F4336" t="s">
        <v>10087</v>
      </c>
      <c r="G4336">
        <f>_xlfn.XLOOKUP(SUBSTITUTE(Table6[[#This Row],[rxn]],"'",""),Table1[rxnid2],Table1[kapp (1/h)],MEDIAN(Table1[kapp (1/h)]))</f>
        <v>24803.684102600713</v>
      </c>
    </row>
    <row r="4337" spans="6:7" hidden="1" x14ac:dyDescent="0.2">
      <c r="F4337" t="s">
        <v>10088</v>
      </c>
      <c r="G4337">
        <f>_xlfn.XLOOKUP(SUBSTITUTE(Table6[[#This Row],[rxn]],"'",""),Table1[rxnid2],Table1[kapp (1/h)],MEDIAN(Table1[kapp (1/h)]))</f>
        <v>24803.684102600713</v>
      </c>
    </row>
    <row r="4338" spans="6:7" hidden="1" x14ac:dyDescent="0.2">
      <c r="F4338" t="s">
        <v>10089</v>
      </c>
      <c r="G4338">
        <f>_xlfn.XLOOKUP(SUBSTITUTE(Table6[[#This Row],[rxn]],"'",""),Table1[rxnid2],Table1[kapp (1/h)],MEDIAN(Table1[kapp (1/h)]))</f>
        <v>24803.684102600713</v>
      </c>
    </row>
    <row r="4339" spans="6:7" hidden="1" x14ac:dyDescent="0.2">
      <c r="F4339" t="s">
        <v>10090</v>
      </c>
      <c r="G4339">
        <f>_xlfn.XLOOKUP(SUBSTITUTE(Table6[[#This Row],[rxn]],"'",""),Table1[rxnid2],Table1[kapp (1/h)],MEDIAN(Table1[kapp (1/h)]))</f>
        <v>24803.684102600713</v>
      </c>
    </row>
    <row r="4340" spans="6:7" hidden="1" x14ac:dyDescent="0.2">
      <c r="F4340" t="s">
        <v>10091</v>
      </c>
      <c r="G4340">
        <f>_xlfn.XLOOKUP(SUBSTITUTE(Table6[[#This Row],[rxn]],"'",""),Table1[rxnid2],Table1[kapp (1/h)],MEDIAN(Table1[kapp (1/h)]))</f>
        <v>24803.684102600713</v>
      </c>
    </row>
    <row r="4341" spans="6:7" hidden="1" x14ac:dyDescent="0.2">
      <c r="F4341" t="s">
        <v>10092</v>
      </c>
      <c r="G4341">
        <f>_xlfn.XLOOKUP(SUBSTITUTE(Table6[[#This Row],[rxn]],"'",""),Table1[rxnid2],Table1[kapp (1/h)],MEDIAN(Table1[kapp (1/h)]))</f>
        <v>24803.684102600713</v>
      </c>
    </row>
    <row r="4342" spans="6:7" hidden="1" x14ac:dyDescent="0.2">
      <c r="F4342" t="s">
        <v>10093</v>
      </c>
      <c r="G4342">
        <f>_xlfn.XLOOKUP(SUBSTITUTE(Table6[[#This Row],[rxn]],"'",""),Table1[rxnid2],Table1[kapp (1/h)],MEDIAN(Table1[kapp (1/h)]))</f>
        <v>24803.684102600713</v>
      </c>
    </row>
    <row r="4343" spans="6:7" hidden="1" x14ac:dyDescent="0.2">
      <c r="F4343" t="s">
        <v>10094</v>
      </c>
      <c r="G4343">
        <f>_xlfn.XLOOKUP(SUBSTITUTE(Table6[[#This Row],[rxn]],"'",""),Table1[rxnid2],Table1[kapp (1/h)],MEDIAN(Table1[kapp (1/h)]))</f>
        <v>24803.684102600713</v>
      </c>
    </row>
    <row r="4344" spans="6:7" hidden="1" x14ac:dyDescent="0.2">
      <c r="F4344" t="s">
        <v>10095</v>
      </c>
      <c r="G4344">
        <f>_xlfn.XLOOKUP(SUBSTITUTE(Table6[[#This Row],[rxn]],"'",""),Table1[rxnid2],Table1[kapp (1/h)],MEDIAN(Table1[kapp (1/h)]))</f>
        <v>24803.684102600713</v>
      </c>
    </row>
    <row r="4345" spans="6:7" hidden="1" x14ac:dyDescent="0.2">
      <c r="F4345" t="s">
        <v>10096</v>
      </c>
      <c r="G4345">
        <f>_xlfn.XLOOKUP(SUBSTITUTE(Table6[[#This Row],[rxn]],"'",""),Table1[rxnid2],Table1[kapp (1/h)],MEDIAN(Table1[kapp (1/h)]))</f>
        <v>24803.684102600713</v>
      </c>
    </row>
    <row r="4346" spans="6:7" hidden="1" x14ac:dyDescent="0.2">
      <c r="F4346" t="s">
        <v>10097</v>
      </c>
      <c r="G4346">
        <f>_xlfn.XLOOKUP(SUBSTITUTE(Table6[[#This Row],[rxn]],"'",""),Table1[rxnid2],Table1[kapp (1/h)],MEDIAN(Table1[kapp (1/h)]))</f>
        <v>24803.684102600713</v>
      </c>
    </row>
    <row r="4347" spans="6:7" hidden="1" x14ac:dyDescent="0.2">
      <c r="F4347" t="s">
        <v>10098</v>
      </c>
      <c r="G4347">
        <f>_xlfn.XLOOKUP(SUBSTITUTE(Table6[[#This Row],[rxn]],"'",""),Table1[rxnid2],Table1[kapp (1/h)],MEDIAN(Table1[kapp (1/h)]))</f>
        <v>24803.684102600713</v>
      </c>
    </row>
    <row r="4348" spans="6:7" hidden="1" x14ac:dyDescent="0.2">
      <c r="F4348" t="s">
        <v>10099</v>
      </c>
      <c r="G4348">
        <f>_xlfn.XLOOKUP(SUBSTITUTE(Table6[[#This Row],[rxn]],"'",""),Table1[rxnid2],Table1[kapp (1/h)],MEDIAN(Table1[kapp (1/h)]))</f>
        <v>24803.684102600713</v>
      </c>
    </row>
    <row r="4349" spans="6:7" hidden="1" x14ac:dyDescent="0.2">
      <c r="F4349" t="s">
        <v>10100</v>
      </c>
      <c r="G4349">
        <f>_xlfn.XLOOKUP(SUBSTITUTE(Table6[[#This Row],[rxn]],"'",""),Table1[rxnid2],Table1[kapp (1/h)],MEDIAN(Table1[kapp (1/h)]))</f>
        <v>24803.684102600713</v>
      </c>
    </row>
    <row r="4350" spans="6:7" hidden="1" x14ac:dyDescent="0.2">
      <c r="F4350" t="s">
        <v>10101</v>
      </c>
      <c r="G4350">
        <f>_xlfn.XLOOKUP(SUBSTITUTE(Table6[[#This Row],[rxn]],"'",""),Table1[rxnid2],Table1[kapp (1/h)],MEDIAN(Table1[kapp (1/h)]))</f>
        <v>24803.684102600713</v>
      </c>
    </row>
    <row r="4351" spans="6:7" hidden="1" x14ac:dyDescent="0.2">
      <c r="F4351" t="s">
        <v>10102</v>
      </c>
      <c r="G4351">
        <f>_xlfn.XLOOKUP(SUBSTITUTE(Table6[[#This Row],[rxn]],"'",""),Table1[rxnid2],Table1[kapp (1/h)],MEDIAN(Table1[kapp (1/h)]))</f>
        <v>24803.684102600713</v>
      </c>
    </row>
    <row r="4352" spans="6:7" hidden="1" x14ac:dyDescent="0.2">
      <c r="F4352" t="s">
        <v>10103</v>
      </c>
      <c r="G4352">
        <f>_xlfn.XLOOKUP(SUBSTITUTE(Table6[[#This Row],[rxn]],"'",""),Table1[rxnid2],Table1[kapp (1/h)],MEDIAN(Table1[kapp (1/h)]))</f>
        <v>24803.684102600713</v>
      </c>
    </row>
    <row r="4353" spans="6:7" hidden="1" x14ac:dyDescent="0.2">
      <c r="F4353" t="s">
        <v>10104</v>
      </c>
      <c r="G4353">
        <f>_xlfn.XLOOKUP(SUBSTITUTE(Table6[[#This Row],[rxn]],"'",""),Table1[rxnid2],Table1[kapp (1/h)],MEDIAN(Table1[kapp (1/h)]))</f>
        <v>24803.684102600713</v>
      </c>
    </row>
    <row r="4354" spans="6:7" hidden="1" x14ac:dyDescent="0.2">
      <c r="F4354" t="s">
        <v>10105</v>
      </c>
      <c r="G4354">
        <f>_xlfn.XLOOKUP(SUBSTITUTE(Table6[[#This Row],[rxn]],"'",""),Table1[rxnid2],Table1[kapp (1/h)],MEDIAN(Table1[kapp (1/h)]))</f>
        <v>24803.684102600713</v>
      </c>
    </row>
    <row r="4355" spans="6:7" hidden="1" x14ac:dyDescent="0.2">
      <c r="F4355" t="s">
        <v>10106</v>
      </c>
      <c r="G4355">
        <f>_xlfn.XLOOKUP(SUBSTITUTE(Table6[[#This Row],[rxn]],"'",""),Table1[rxnid2],Table1[kapp (1/h)],MEDIAN(Table1[kapp (1/h)]))</f>
        <v>24803.684102600713</v>
      </c>
    </row>
    <row r="4356" spans="6:7" hidden="1" x14ac:dyDescent="0.2">
      <c r="F4356" t="s">
        <v>10107</v>
      </c>
      <c r="G4356">
        <f>_xlfn.XLOOKUP(SUBSTITUTE(Table6[[#This Row],[rxn]],"'",""),Table1[rxnid2],Table1[kapp (1/h)],MEDIAN(Table1[kapp (1/h)]))</f>
        <v>24803.684102600713</v>
      </c>
    </row>
    <row r="4357" spans="6:7" hidden="1" x14ac:dyDescent="0.2">
      <c r="F4357" t="s">
        <v>10108</v>
      </c>
      <c r="G4357">
        <f>_xlfn.XLOOKUP(SUBSTITUTE(Table6[[#This Row],[rxn]],"'",""),Table1[rxnid2],Table1[kapp (1/h)],MEDIAN(Table1[kapp (1/h)]))</f>
        <v>24803.684102600713</v>
      </c>
    </row>
    <row r="4358" spans="6:7" hidden="1" x14ac:dyDescent="0.2">
      <c r="F4358" t="s">
        <v>10109</v>
      </c>
      <c r="G4358">
        <f>_xlfn.XLOOKUP(SUBSTITUTE(Table6[[#This Row],[rxn]],"'",""),Table1[rxnid2],Table1[kapp (1/h)],MEDIAN(Table1[kapp (1/h)]))</f>
        <v>24803.684102600713</v>
      </c>
    </row>
    <row r="4359" spans="6:7" hidden="1" x14ac:dyDescent="0.2">
      <c r="F4359" t="s">
        <v>10110</v>
      </c>
      <c r="G4359">
        <f>_xlfn.XLOOKUP(SUBSTITUTE(Table6[[#This Row],[rxn]],"'",""),Table1[rxnid2],Table1[kapp (1/h)],MEDIAN(Table1[kapp (1/h)]))</f>
        <v>24803.684102600713</v>
      </c>
    </row>
    <row r="4360" spans="6:7" hidden="1" x14ac:dyDescent="0.2">
      <c r="F4360" t="s">
        <v>10111</v>
      </c>
      <c r="G4360">
        <f>_xlfn.XLOOKUP(SUBSTITUTE(Table6[[#This Row],[rxn]],"'",""),Table1[rxnid2],Table1[kapp (1/h)],MEDIAN(Table1[kapp (1/h)]))</f>
        <v>24803.684102600713</v>
      </c>
    </row>
    <row r="4361" spans="6:7" hidden="1" x14ac:dyDescent="0.2">
      <c r="F4361" t="s">
        <v>10112</v>
      </c>
      <c r="G4361">
        <f>_xlfn.XLOOKUP(SUBSTITUTE(Table6[[#This Row],[rxn]],"'",""),Table1[rxnid2],Table1[kapp (1/h)],MEDIAN(Table1[kapp (1/h)]))</f>
        <v>24803.684102600713</v>
      </c>
    </row>
    <row r="4362" spans="6:7" hidden="1" x14ac:dyDescent="0.2">
      <c r="F4362" t="s">
        <v>10113</v>
      </c>
      <c r="G4362">
        <f>_xlfn.XLOOKUP(SUBSTITUTE(Table6[[#This Row],[rxn]],"'",""),Table1[rxnid2],Table1[kapp (1/h)],MEDIAN(Table1[kapp (1/h)]))</f>
        <v>24803.684102600713</v>
      </c>
    </row>
    <row r="4363" spans="6:7" hidden="1" x14ac:dyDescent="0.2">
      <c r="F4363" t="s">
        <v>10114</v>
      </c>
      <c r="G4363">
        <f>_xlfn.XLOOKUP(SUBSTITUTE(Table6[[#This Row],[rxn]],"'",""),Table1[rxnid2],Table1[kapp (1/h)],MEDIAN(Table1[kapp (1/h)]))</f>
        <v>24803.684102600713</v>
      </c>
    </row>
    <row r="4364" spans="6:7" hidden="1" x14ac:dyDescent="0.2">
      <c r="F4364" t="s">
        <v>10115</v>
      </c>
      <c r="G4364">
        <f>_xlfn.XLOOKUP(SUBSTITUTE(Table6[[#This Row],[rxn]],"'",""),Table1[rxnid2],Table1[kapp (1/h)],MEDIAN(Table1[kapp (1/h)]))</f>
        <v>24803.684102600713</v>
      </c>
    </row>
    <row r="4365" spans="6:7" hidden="1" x14ac:dyDescent="0.2">
      <c r="F4365" t="s">
        <v>10116</v>
      </c>
      <c r="G4365">
        <f>_xlfn.XLOOKUP(SUBSTITUTE(Table6[[#This Row],[rxn]],"'",""),Table1[rxnid2],Table1[kapp (1/h)],MEDIAN(Table1[kapp (1/h)]))</f>
        <v>24803.684102600713</v>
      </c>
    </row>
    <row r="4366" spans="6:7" hidden="1" x14ac:dyDescent="0.2">
      <c r="F4366" t="s">
        <v>10117</v>
      </c>
      <c r="G4366">
        <f>_xlfn.XLOOKUP(SUBSTITUTE(Table6[[#This Row],[rxn]],"'",""),Table1[rxnid2],Table1[kapp (1/h)],MEDIAN(Table1[kapp (1/h)]))</f>
        <v>24803.684102600713</v>
      </c>
    </row>
    <row r="4367" spans="6:7" hidden="1" x14ac:dyDescent="0.2">
      <c r="F4367" t="s">
        <v>10118</v>
      </c>
      <c r="G4367">
        <f>_xlfn.XLOOKUP(SUBSTITUTE(Table6[[#This Row],[rxn]],"'",""),Table1[rxnid2],Table1[kapp (1/h)],MEDIAN(Table1[kapp (1/h)]))</f>
        <v>24803.684102600713</v>
      </c>
    </row>
    <row r="4368" spans="6:7" hidden="1" x14ac:dyDescent="0.2">
      <c r="F4368" t="s">
        <v>10119</v>
      </c>
      <c r="G4368">
        <f>_xlfn.XLOOKUP(SUBSTITUTE(Table6[[#This Row],[rxn]],"'",""),Table1[rxnid2],Table1[kapp (1/h)],MEDIAN(Table1[kapp (1/h)]))</f>
        <v>24803.684102600713</v>
      </c>
    </row>
    <row r="4369" spans="6:7" hidden="1" x14ac:dyDescent="0.2">
      <c r="F4369" t="s">
        <v>10120</v>
      </c>
      <c r="G4369">
        <f>_xlfn.XLOOKUP(SUBSTITUTE(Table6[[#This Row],[rxn]],"'",""),Table1[rxnid2],Table1[kapp (1/h)],MEDIAN(Table1[kapp (1/h)]))</f>
        <v>24803.684102600713</v>
      </c>
    </row>
    <row r="4370" spans="6:7" hidden="1" x14ac:dyDescent="0.2">
      <c r="F4370" t="s">
        <v>10121</v>
      </c>
      <c r="G4370">
        <f>_xlfn.XLOOKUP(SUBSTITUTE(Table6[[#This Row],[rxn]],"'",""),Table1[rxnid2],Table1[kapp (1/h)],MEDIAN(Table1[kapp (1/h)]))</f>
        <v>24803.684102600713</v>
      </c>
    </row>
    <row r="4371" spans="6:7" hidden="1" x14ac:dyDescent="0.2">
      <c r="F4371" t="s">
        <v>10122</v>
      </c>
      <c r="G4371">
        <f>_xlfn.XLOOKUP(SUBSTITUTE(Table6[[#This Row],[rxn]],"'",""),Table1[rxnid2],Table1[kapp (1/h)],MEDIAN(Table1[kapp (1/h)]))</f>
        <v>24803.684102600713</v>
      </c>
    </row>
    <row r="4372" spans="6:7" hidden="1" x14ac:dyDescent="0.2">
      <c r="F4372" t="s">
        <v>10123</v>
      </c>
      <c r="G4372">
        <f>_xlfn.XLOOKUP(SUBSTITUTE(Table6[[#This Row],[rxn]],"'",""),Table1[rxnid2],Table1[kapp (1/h)],MEDIAN(Table1[kapp (1/h)]))</f>
        <v>24803.684102600713</v>
      </c>
    </row>
    <row r="4373" spans="6:7" hidden="1" x14ac:dyDescent="0.2">
      <c r="F4373" t="s">
        <v>10124</v>
      </c>
      <c r="G4373">
        <f>_xlfn.XLOOKUP(SUBSTITUTE(Table6[[#This Row],[rxn]],"'",""),Table1[rxnid2],Table1[kapp (1/h)],MEDIAN(Table1[kapp (1/h)]))</f>
        <v>24803.684102600713</v>
      </c>
    </row>
    <row r="4374" spans="6:7" hidden="1" x14ac:dyDescent="0.2">
      <c r="F4374" t="s">
        <v>10125</v>
      </c>
      <c r="G4374">
        <f>_xlfn.XLOOKUP(SUBSTITUTE(Table6[[#This Row],[rxn]],"'",""),Table1[rxnid2],Table1[kapp (1/h)],MEDIAN(Table1[kapp (1/h)]))</f>
        <v>24803.684102600713</v>
      </c>
    </row>
    <row r="4375" spans="6:7" hidden="1" x14ac:dyDescent="0.2">
      <c r="F4375" t="s">
        <v>10126</v>
      </c>
      <c r="G4375">
        <f>_xlfn.XLOOKUP(SUBSTITUTE(Table6[[#This Row],[rxn]],"'",""),Table1[rxnid2],Table1[kapp (1/h)],MEDIAN(Table1[kapp (1/h)]))</f>
        <v>24803.684102600713</v>
      </c>
    </row>
    <row r="4376" spans="6:7" hidden="1" x14ac:dyDescent="0.2">
      <c r="F4376" t="s">
        <v>10127</v>
      </c>
      <c r="G4376">
        <f>_xlfn.XLOOKUP(SUBSTITUTE(Table6[[#This Row],[rxn]],"'",""),Table1[rxnid2],Table1[kapp (1/h)],MEDIAN(Table1[kapp (1/h)]))</f>
        <v>24803.684102600713</v>
      </c>
    </row>
    <row r="4377" spans="6:7" hidden="1" x14ac:dyDescent="0.2">
      <c r="F4377" t="s">
        <v>10128</v>
      </c>
      <c r="G4377">
        <f>_xlfn.XLOOKUP(SUBSTITUTE(Table6[[#This Row],[rxn]],"'",""),Table1[rxnid2],Table1[kapp (1/h)],MEDIAN(Table1[kapp (1/h)]))</f>
        <v>24803.684102600713</v>
      </c>
    </row>
    <row r="4378" spans="6:7" hidden="1" x14ac:dyDescent="0.2">
      <c r="F4378" t="s">
        <v>10129</v>
      </c>
      <c r="G4378">
        <f>_xlfn.XLOOKUP(SUBSTITUTE(Table6[[#This Row],[rxn]],"'",""),Table1[rxnid2],Table1[kapp (1/h)],MEDIAN(Table1[kapp (1/h)]))</f>
        <v>24803.684102600713</v>
      </c>
    </row>
    <row r="4379" spans="6:7" hidden="1" x14ac:dyDescent="0.2">
      <c r="F4379" t="s">
        <v>10130</v>
      </c>
      <c r="G4379">
        <f>_xlfn.XLOOKUP(SUBSTITUTE(Table6[[#This Row],[rxn]],"'",""),Table1[rxnid2],Table1[kapp (1/h)],MEDIAN(Table1[kapp (1/h)]))</f>
        <v>24803.684102600713</v>
      </c>
    </row>
    <row r="4380" spans="6:7" hidden="1" x14ac:dyDescent="0.2">
      <c r="F4380" t="s">
        <v>10131</v>
      </c>
      <c r="G4380">
        <f>_xlfn.XLOOKUP(SUBSTITUTE(Table6[[#This Row],[rxn]],"'",""),Table1[rxnid2],Table1[kapp (1/h)],MEDIAN(Table1[kapp (1/h)]))</f>
        <v>24803.684102600713</v>
      </c>
    </row>
    <row r="4381" spans="6:7" hidden="1" x14ac:dyDescent="0.2">
      <c r="F4381" t="s">
        <v>10132</v>
      </c>
      <c r="G4381">
        <f>_xlfn.XLOOKUP(SUBSTITUTE(Table6[[#This Row],[rxn]],"'",""),Table1[rxnid2],Table1[kapp (1/h)],MEDIAN(Table1[kapp (1/h)]))</f>
        <v>24803.684102600713</v>
      </c>
    </row>
    <row r="4382" spans="6:7" hidden="1" x14ac:dyDescent="0.2">
      <c r="F4382" t="s">
        <v>10133</v>
      </c>
      <c r="G4382">
        <f>_xlfn.XLOOKUP(SUBSTITUTE(Table6[[#This Row],[rxn]],"'",""),Table1[rxnid2],Table1[kapp (1/h)],MEDIAN(Table1[kapp (1/h)]))</f>
        <v>24803.684102600713</v>
      </c>
    </row>
    <row r="4383" spans="6:7" hidden="1" x14ac:dyDescent="0.2">
      <c r="F4383" t="s">
        <v>10134</v>
      </c>
      <c r="G4383">
        <f>_xlfn.XLOOKUP(SUBSTITUTE(Table6[[#This Row],[rxn]],"'",""),Table1[rxnid2],Table1[kapp (1/h)],MEDIAN(Table1[kapp (1/h)]))</f>
        <v>24803.684102600713</v>
      </c>
    </row>
    <row r="4384" spans="6:7" hidden="1" x14ac:dyDescent="0.2">
      <c r="F4384" t="s">
        <v>10135</v>
      </c>
      <c r="G4384">
        <f>_xlfn.XLOOKUP(SUBSTITUTE(Table6[[#This Row],[rxn]],"'",""),Table1[rxnid2],Table1[kapp (1/h)],MEDIAN(Table1[kapp (1/h)]))</f>
        <v>24803.684102600713</v>
      </c>
    </row>
    <row r="4385" spans="6:7" hidden="1" x14ac:dyDescent="0.2">
      <c r="F4385" t="s">
        <v>10136</v>
      </c>
      <c r="G4385">
        <f>_xlfn.XLOOKUP(SUBSTITUTE(Table6[[#This Row],[rxn]],"'",""),Table1[rxnid2],Table1[kapp (1/h)],MEDIAN(Table1[kapp (1/h)]))</f>
        <v>24803.684102600713</v>
      </c>
    </row>
    <row r="4386" spans="6:7" hidden="1" x14ac:dyDescent="0.2">
      <c r="F4386" t="s">
        <v>10137</v>
      </c>
      <c r="G4386">
        <f>_xlfn.XLOOKUP(SUBSTITUTE(Table6[[#This Row],[rxn]],"'",""),Table1[rxnid2],Table1[kapp (1/h)],MEDIAN(Table1[kapp (1/h)]))</f>
        <v>24803.684102600713</v>
      </c>
    </row>
    <row r="4387" spans="6:7" hidden="1" x14ac:dyDescent="0.2">
      <c r="F4387" t="s">
        <v>10138</v>
      </c>
      <c r="G4387">
        <f>_xlfn.XLOOKUP(SUBSTITUTE(Table6[[#This Row],[rxn]],"'",""),Table1[rxnid2],Table1[kapp (1/h)],MEDIAN(Table1[kapp (1/h)]))</f>
        <v>24803.684102600713</v>
      </c>
    </row>
    <row r="4388" spans="6:7" hidden="1" x14ac:dyDescent="0.2">
      <c r="F4388" t="s">
        <v>10139</v>
      </c>
      <c r="G4388">
        <f>_xlfn.XLOOKUP(SUBSTITUTE(Table6[[#This Row],[rxn]],"'",""),Table1[rxnid2],Table1[kapp (1/h)],MEDIAN(Table1[kapp (1/h)]))</f>
        <v>24803.684102600713</v>
      </c>
    </row>
    <row r="4389" spans="6:7" hidden="1" x14ac:dyDescent="0.2">
      <c r="F4389" t="s">
        <v>10140</v>
      </c>
      <c r="G4389">
        <f>_xlfn.XLOOKUP(SUBSTITUTE(Table6[[#This Row],[rxn]],"'",""),Table1[rxnid2],Table1[kapp (1/h)],MEDIAN(Table1[kapp (1/h)]))</f>
        <v>24803.684102600713</v>
      </c>
    </row>
    <row r="4390" spans="6:7" hidden="1" x14ac:dyDescent="0.2">
      <c r="F4390" t="s">
        <v>10141</v>
      </c>
      <c r="G4390">
        <f>_xlfn.XLOOKUP(SUBSTITUTE(Table6[[#This Row],[rxn]],"'",""),Table1[rxnid2],Table1[kapp (1/h)],MEDIAN(Table1[kapp (1/h)]))</f>
        <v>24803.684102600713</v>
      </c>
    </row>
    <row r="4391" spans="6:7" hidden="1" x14ac:dyDescent="0.2">
      <c r="F4391" t="s">
        <v>10142</v>
      </c>
      <c r="G4391">
        <f>_xlfn.XLOOKUP(SUBSTITUTE(Table6[[#This Row],[rxn]],"'",""),Table1[rxnid2],Table1[kapp (1/h)],MEDIAN(Table1[kapp (1/h)]))</f>
        <v>24803.684102600713</v>
      </c>
    </row>
    <row r="4392" spans="6:7" hidden="1" x14ac:dyDescent="0.2">
      <c r="F4392" t="s">
        <v>10143</v>
      </c>
      <c r="G4392">
        <f>_xlfn.XLOOKUP(SUBSTITUTE(Table6[[#This Row],[rxn]],"'",""),Table1[rxnid2],Table1[kapp (1/h)],MEDIAN(Table1[kapp (1/h)]))</f>
        <v>24803.684102600713</v>
      </c>
    </row>
    <row r="4393" spans="6:7" hidden="1" x14ac:dyDescent="0.2">
      <c r="F4393" t="s">
        <v>10144</v>
      </c>
      <c r="G4393">
        <f>_xlfn.XLOOKUP(SUBSTITUTE(Table6[[#This Row],[rxn]],"'",""),Table1[rxnid2],Table1[kapp (1/h)],MEDIAN(Table1[kapp (1/h)]))</f>
        <v>24803.684102600713</v>
      </c>
    </row>
    <row r="4394" spans="6:7" hidden="1" x14ac:dyDescent="0.2">
      <c r="F4394" t="s">
        <v>10145</v>
      </c>
      <c r="G4394">
        <f>_xlfn.XLOOKUP(SUBSTITUTE(Table6[[#This Row],[rxn]],"'",""),Table1[rxnid2],Table1[kapp (1/h)],MEDIAN(Table1[kapp (1/h)]))</f>
        <v>24803.684102600713</v>
      </c>
    </row>
    <row r="4395" spans="6:7" hidden="1" x14ac:dyDescent="0.2">
      <c r="F4395" t="s">
        <v>10146</v>
      </c>
      <c r="G4395">
        <f>_xlfn.XLOOKUP(SUBSTITUTE(Table6[[#This Row],[rxn]],"'",""),Table1[rxnid2],Table1[kapp (1/h)],MEDIAN(Table1[kapp (1/h)]))</f>
        <v>24803.684102600713</v>
      </c>
    </row>
    <row r="4396" spans="6:7" hidden="1" x14ac:dyDescent="0.2">
      <c r="F4396" t="s">
        <v>10147</v>
      </c>
      <c r="G4396">
        <f>_xlfn.XLOOKUP(SUBSTITUTE(Table6[[#This Row],[rxn]],"'",""),Table1[rxnid2],Table1[kapp (1/h)],MEDIAN(Table1[kapp (1/h)]))</f>
        <v>24803.684102600713</v>
      </c>
    </row>
    <row r="4397" spans="6:7" hidden="1" x14ac:dyDescent="0.2">
      <c r="F4397" t="s">
        <v>10148</v>
      </c>
      <c r="G4397">
        <f>_xlfn.XLOOKUP(SUBSTITUTE(Table6[[#This Row],[rxn]],"'",""),Table1[rxnid2],Table1[kapp (1/h)],MEDIAN(Table1[kapp (1/h)]))</f>
        <v>24803.684102600713</v>
      </c>
    </row>
    <row r="4398" spans="6:7" hidden="1" x14ac:dyDescent="0.2">
      <c r="F4398" t="s">
        <v>10149</v>
      </c>
      <c r="G4398">
        <f>_xlfn.XLOOKUP(SUBSTITUTE(Table6[[#This Row],[rxn]],"'",""),Table1[rxnid2],Table1[kapp (1/h)],MEDIAN(Table1[kapp (1/h)]))</f>
        <v>24803.684102600713</v>
      </c>
    </row>
    <row r="4399" spans="6:7" hidden="1" x14ac:dyDescent="0.2">
      <c r="F4399" t="s">
        <v>10150</v>
      </c>
      <c r="G4399">
        <f>_xlfn.XLOOKUP(SUBSTITUTE(Table6[[#This Row],[rxn]],"'",""),Table1[rxnid2],Table1[kapp (1/h)],MEDIAN(Table1[kapp (1/h)]))</f>
        <v>24803.684102600713</v>
      </c>
    </row>
    <row r="4400" spans="6:7" hidden="1" x14ac:dyDescent="0.2">
      <c r="F4400" t="s">
        <v>10151</v>
      </c>
      <c r="G4400">
        <f>_xlfn.XLOOKUP(SUBSTITUTE(Table6[[#This Row],[rxn]],"'",""),Table1[rxnid2],Table1[kapp (1/h)],MEDIAN(Table1[kapp (1/h)]))</f>
        <v>24803.684102600713</v>
      </c>
    </row>
    <row r="4401" spans="6:7" hidden="1" x14ac:dyDescent="0.2">
      <c r="F4401" t="s">
        <v>10152</v>
      </c>
      <c r="G4401">
        <f>_xlfn.XLOOKUP(SUBSTITUTE(Table6[[#This Row],[rxn]],"'",""),Table1[rxnid2],Table1[kapp (1/h)],MEDIAN(Table1[kapp (1/h)]))</f>
        <v>24803.684102600713</v>
      </c>
    </row>
    <row r="4402" spans="6:7" hidden="1" x14ac:dyDescent="0.2">
      <c r="F4402" t="s">
        <v>10153</v>
      </c>
      <c r="G4402">
        <f>_xlfn.XLOOKUP(SUBSTITUTE(Table6[[#This Row],[rxn]],"'",""),Table1[rxnid2],Table1[kapp (1/h)],MEDIAN(Table1[kapp (1/h)]))</f>
        <v>24803.684102600713</v>
      </c>
    </row>
    <row r="4403" spans="6:7" hidden="1" x14ac:dyDescent="0.2">
      <c r="F4403" t="s">
        <v>10154</v>
      </c>
      <c r="G4403">
        <f>_xlfn.XLOOKUP(SUBSTITUTE(Table6[[#This Row],[rxn]],"'",""),Table1[rxnid2],Table1[kapp (1/h)],MEDIAN(Table1[kapp (1/h)]))</f>
        <v>24803.684102600713</v>
      </c>
    </row>
    <row r="4404" spans="6:7" hidden="1" x14ac:dyDescent="0.2">
      <c r="F4404" t="s">
        <v>10155</v>
      </c>
      <c r="G4404">
        <f>_xlfn.XLOOKUP(SUBSTITUTE(Table6[[#This Row],[rxn]],"'",""),Table1[rxnid2],Table1[kapp (1/h)],MEDIAN(Table1[kapp (1/h)]))</f>
        <v>24803.684102600713</v>
      </c>
    </row>
    <row r="4405" spans="6:7" hidden="1" x14ac:dyDescent="0.2">
      <c r="F4405" t="s">
        <v>10156</v>
      </c>
      <c r="G4405">
        <f>_xlfn.XLOOKUP(SUBSTITUTE(Table6[[#This Row],[rxn]],"'",""),Table1[rxnid2],Table1[kapp (1/h)],MEDIAN(Table1[kapp (1/h)]))</f>
        <v>24803.684102600713</v>
      </c>
    </row>
    <row r="4406" spans="6:7" hidden="1" x14ac:dyDescent="0.2">
      <c r="F4406" t="s">
        <v>10157</v>
      </c>
      <c r="G4406">
        <f>_xlfn.XLOOKUP(SUBSTITUTE(Table6[[#This Row],[rxn]],"'",""),Table1[rxnid2],Table1[kapp (1/h)],MEDIAN(Table1[kapp (1/h)]))</f>
        <v>24803.684102600713</v>
      </c>
    </row>
    <row r="4407" spans="6:7" hidden="1" x14ac:dyDescent="0.2">
      <c r="F4407" t="s">
        <v>10158</v>
      </c>
      <c r="G4407">
        <f>_xlfn.XLOOKUP(SUBSTITUTE(Table6[[#This Row],[rxn]],"'",""),Table1[rxnid2],Table1[kapp (1/h)],MEDIAN(Table1[kapp (1/h)]))</f>
        <v>24803.684102600713</v>
      </c>
    </row>
    <row r="4408" spans="6:7" hidden="1" x14ac:dyDescent="0.2">
      <c r="F4408" t="s">
        <v>10159</v>
      </c>
      <c r="G4408">
        <f>_xlfn.XLOOKUP(SUBSTITUTE(Table6[[#This Row],[rxn]],"'",""),Table1[rxnid2],Table1[kapp (1/h)],MEDIAN(Table1[kapp (1/h)]))</f>
        <v>24803.684102600713</v>
      </c>
    </row>
    <row r="4409" spans="6:7" hidden="1" x14ac:dyDescent="0.2">
      <c r="F4409" t="s">
        <v>10160</v>
      </c>
      <c r="G4409">
        <f>_xlfn.XLOOKUP(SUBSTITUTE(Table6[[#This Row],[rxn]],"'",""),Table1[rxnid2],Table1[kapp (1/h)],MEDIAN(Table1[kapp (1/h)]))</f>
        <v>24803.684102600713</v>
      </c>
    </row>
    <row r="4410" spans="6:7" hidden="1" x14ac:dyDescent="0.2">
      <c r="F4410" t="s">
        <v>10161</v>
      </c>
      <c r="G4410">
        <f>_xlfn.XLOOKUP(SUBSTITUTE(Table6[[#This Row],[rxn]],"'",""),Table1[rxnid2],Table1[kapp (1/h)],MEDIAN(Table1[kapp (1/h)]))</f>
        <v>24803.684102600713</v>
      </c>
    </row>
    <row r="4411" spans="6:7" hidden="1" x14ac:dyDescent="0.2">
      <c r="F4411" t="s">
        <v>10162</v>
      </c>
      <c r="G4411">
        <f>_xlfn.XLOOKUP(SUBSTITUTE(Table6[[#This Row],[rxn]],"'",""),Table1[rxnid2],Table1[kapp (1/h)],MEDIAN(Table1[kapp (1/h)]))</f>
        <v>24803.684102600713</v>
      </c>
    </row>
    <row r="4412" spans="6:7" hidden="1" x14ac:dyDescent="0.2">
      <c r="F4412" t="s">
        <v>10163</v>
      </c>
      <c r="G4412">
        <f>_xlfn.XLOOKUP(SUBSTITUTE(Table6[[#This Row],[rxn]],"'",""),Table1[rxnid2],Table1[kapp (1/h)],MEDIAN(Table1[kapp (1/h)]))</f>
        <v>24803.684102600713</v>
      </c>
    </row>
    <row r="4413" spans="6:7" hidden="1" x14ac:dyDescent="0.2">
      <c r="F4413" t="s">
        <v>10164</v>
      </c>
      <c r="G4413">
        <f>_xlfn.XLOOKUP(SUBSTITUTE(Table6[[#This Row],[rxn]],"'",""),Table1[rxnid2],Table1[kapp (1/h)],MEDIAN(Table1[kapp (1/h)]))</f>
        <v>24803.684102600713</v>
      </c>
    </row>
    <row r="4414" spans="6:7" hidden="1" x14ac:dyDescent="0.2">
      <c r="F4414" t="s">
        <v>10165</v>
      </c>
      <c r="G4414">
        <f>_xlfn.XLOOKUP(SUBSTITUTE(Table6[[#This Row],[rxn]],"'",""),Table1[rxnid2],Table1[kapp (1/h)],MEDIAN(Table1[kapp (1/h)]))</f>
        <v>24803.684102600713</v>
      </c>
    </row>
    <row r="4415" spans="6:7" hidden="1" x14ac:dyDescent="0.2">
      <c r="F4415" t="s">
        <v>10166</v>
      </c>
      <c r="G4415">
        <f>_xlfn.XLOOKUP(SUBSTITUTE(Table6[[#This Row],[rxn]],"'",""),Table1[rxnid2],Table1[kapp (1/h)],MEDIAN(Table1[kapp (1/h)]))</f>
        <v>24803.684102600713</v>
      </c>
    </row>
    <row r="4416" spans="6:7" hidden="1" x14ac:dyDescent="0.2">
      <c r="F4416" t="s">
        <v>10167</v>
      </c>
      <c r="G4416">
        <f>_xlfn.XLOOKUP(SUBSTITUTE(Table6[[#This Row],[rxn]],"'",""),Table1[rxnid2],Table1[kapp (1/h)],MEDIAN(Table1[kapp (1/h)]))</f>
        <v>24803.684102600713</v>
      </c>
    </row>
    <row r="4417" spans="6:7" hidden="1" x14ac:dyDescent="0.2">
      <c r="F4417" t="s">
        <v>10168</v>
      </c>
      <c r="G4417">
        <f>_xlfn.XLOOKUP(SUBSTITUTE(Table6[[#This Row],[rxn]],"'",""),Table1[rxnid2],Table1[kapp (1/h)],MEDIAN(Table1[kapp (1/h)]))</f>
        <v>24803.684102600713</v>
      </c>
    </row>
    <row r="4418" spans="6:7" hidden="1" x14ac:dyDescent="0.2">
      <c r="F4418" t="s">
        <v>10169</v>
      </c>
      <c r="G4418">
        <f>_xlfn.XLOOKUP(SUBSTITUTE(Table6[[#This Row],[rxn]],"'",""),Table1[rxnid2],Table1[kapp (1/h)],MEDIAN(Table1[kapp (1/h)]))</f>
        <v>24803.684102600713</v>
      </c>
    </row>
    <row r="4419" spans="6:7" hidden="1" x14ac:dyDescent="0.2">
      <c r="F4419" t="s">
        <v>10170</v>
      </c>
      <c r="G4419">
        <f>_xlfn.XLOOKUP(SUBSTITUTE(Table6[[#This Row],[rxn]],"'",""),Table1[rxnid2],Table1[kapp (1/h)],MEDIAN(Table1[kapp (1/h)]))</f>
        <v>24803.684102600713</v>
      </c>
    </row>
    <row r="4420" spans="6:7" hidden="1" x14ac:dyDescent="0.2">
      <c r="F4420" t="s">
        <v>10171</v>
      </c>
      <c r="G4420">
        <f>_xlfn.XLOOKUP(SUBSTITUTE(Table6[[#This Row],[rxn]],"'",""),Table1[rxnid2],Table1[kapp (1/h)],MEDIAN(Table1[kapp (1/h)]))</f>
        <v>24803.684102600713</v>
      </c>
    </row>
    <row r="4421" spans="6:7" hidden="1" x14ac:dyDescent="0.2">
      <c r="F4421" t="s">
        <v>10172</v>
      </c>
      <c r="G4421">
        <f>_xlfn.XLOOKUP(SUBSTITUTE(Table6[[#This Row],[rxn]],"'",""),Table1[rxnid2],Table1[kapp (1/h)],MEDIAN(Table1[kapp (1/h)]))</f>
        <v>24803.684102600713</v>
      </c>
    </row>
    <row r="4422" spans="6:7" hidden="1" x14ac:dyDescent="0.2">
      <c r="F4422" t="s">
        <v>10173</v>
      </c>
      <c r="G4422">
        <f>_xlfn.XLOOKUP(SUBSTITUTE(Table6[[#This Row],[rxn]],"'",""),Table1[rxnid2],Table1[kapp (1/h)],MEDIAN(Table1[kapp (1/h)]))</f>
        <v>24803.684102600713</v>
      </c>
    </row>
    <row r="4423" spans="6:7" hidden="1" x14ac:dyDescent="0.2">
      <c r="F4423" t="s">
        <v>10174</v>
      </c>
      <c r="G4423">
        <f>_xlfn.XLOOKUP(SUBSTITUTE(Table6[[#This Row],[rxn]],"'",""),Table1[rxnid2],Table1[kapp (1/h)],MEDIAN(Table1[kapp (1/h)]))</f>
        <v>24803.684102600713</v>
      </c>
    </row>
    <row r="4424" spans="6:7" hidden="1" x14ac:dyDescent="0.2">
      <c r="F4424" t="s">
        <v>10175</v>
      </c>
      <c r="G4424">
        <f>_xlfn.XLOOKUP(SUBSTITUTE(Table6[[#This Row],[rxn]],"'",""),Table1[rxnid2],Table1[kapp (1/h)],MEDIAN(Table1[kapp (1/h)]))</f>
        <v>24803.684102600713</v>
      </c>
    </row>
    <row r="4425" spans="6:7" hidden="1" x14ac:dyDescent="0.2">
      <c r="F4425" t="s">
        <v>10176</v>
      </c>
      <c r="G4425">
        <f>_xlfn.XLOOKUP(SUBSTITUTE(Table6[[#This Row],[rxn]],"'",""),Table1[rxnid2],Table1[kapp (1/h)],MEDIAN(Table1[kapp (1/h)]))</f>
        <v>24803.684102600713</v>
      </c>
    </row>
    <row r="4426" spans="6:7" hidden="1" x14ac:dyDescent="0.2">
      <c r="F4426" t="s">
        <v>10177</v>
      </c>
      <c r="G4426">
        <f>_xlfn.XLOOKUP(SUBSTITUTE(Table6[[#This Row],[rxn]],"'",""),Table1[rxnid2],Table1[kapp (1/h)],MEDIAN(Table1[kapp (1/h)]))</f>
        <v>24803.684102600713</v>
      </c>
    </row>
    <row r="4427" spans="6:7" hidden="1" x14ac:dyDescent="0.2">
      <c r="F4427" t="s">
        <v>10178</v>
      </c>
      <c r="G4427">
        <f>_xlfn.XLOOKUP(SUBSTITUTE(Table6[[#This Row],[rxn]],"'",""),Table1[rxnid2],Table1[kapp (1/h)],MEDIAN(Table1[kapp (1/h)]))</f>
        <v>24803.684102600713</v>
      </c>
    </row>
    <row r="4428" spans="6:7" hidden="1" x14ac:dyDescent="0.2">
      <c r="F4428" t="s">
        <v>10179</v>
      </c>
      <c r="G4428">
        <f>_xlfn.XLOOKUP(SUBSTITUTE(Table6[[#This Row],[rxn]],"'",""),Table1[rxnid2],Table1[kapp (1/h)],MEDIAN(Table1[kapp (1/h)]))</f>
        <v>24803.684102600713</v>
      </c>
    </row>
    <row r="4429" spans="6:7" hidden="1" x14ac:dyDescent="0.2">
      <c r="F4429" t="s">
        <v>10180</v>
      </c>
      <c r="G4429">
        <f>_xlfn.XLOOKUP(SUBSTITUTE(Table6[[#This Row],[rxn]],"'",""),Table1[rxnid2],Table1[kapp (1/h)],MEDIAN(Table1[kapp (1/h)]))</f>
        <v>24803.684102600713</v>
      </c>
    </row>
    <row r="4430" spans="6:7" hidden="1" x14ac:dyDescent="0.2">
      <c r="F4430" t="s">
        <v>10181</v>
      </c>
      <c r="G4430">
        <f>_xlfn.XLOOKUP(SUBSTITUTE(Table6[[#This Row],[rxn]],"'",""),Table1[rxnid2],Table1[kapp (1/h)],MEDIAN(Table1[kapp (1/h)]))</f>
        <v>24803.684102600713</v>
      </c>
    </row>
    <row r="4431" spans="6:7" hidden="1" x14ac:dyDescent="0.2">
      <c r="F4431" t="s">
        <v>10182</v>
      </c>
      <c r="G4431">
        <f>_xlfn.XLOOKUP(SUBSTITUTE(Table6[[#This Row],[rxn]],"'",""),Table1[rxnid2],Table1[kapp (1/h)],MEDIAN(Table1[kapp (1/h)]))</f>
        <v>24803.684102600713</v>
      </c>
    </row>
    <row r="4432" spans="6:7" hidden="1" x14ac:dyDescent="0.2">
      <c r="F4432" t="s">
        <v>10183</v>
      </c>
      <c r="G4432">
        <f>_xlfn.XLOOKUP(SUBSTITUTE(Table6[[#This Row],[rxn]],"'",""),Table1[rxnid2],Table1[kapp (1/h)],MEDIAN(Table1[kapp (1/h)]))</f>
        <v>24803.684102600713</v>
      </c>
    </row>
    <row r="4433" spans="6:7" hidden="1" x14ac:dyDescent="0.2">
      <c r="F4433" t="s">
        <v>10184</v>
      </c>
      <c r="G4433">
        <f>_xlfn.XLOOKUP(SUBSTITUTE(Table6[[#This Row],[rxn]],"'",""),Table1[rxnid2],Table1[kapp (1/h)],MEDIAN(Table1[kapp (1/h)]))</f>
        <v>24803.684102600713</v>
      </c>
    </row>
    <row r="4434" spans="6:7" hidden="1" x14ac:dyDescent="0.2">
      <c r="F4434" t="s">
        <v>10185</v>
      </c>
      <c r="G4434">
        <f>_xlfn.XLOOKUP(SUBSTITUTE(Table6[[#This Row],[rxn]],"'",""),Table1[rxnid2],Table1[kapp (1/h)],MEDIAN(Table1[kapp (1/h)]))</f>
        <v>24803.684102600713</v>
      </c>
    </row>
    <row r="4435" spans="6:7" hidden="1" x14ac:dyDescent="0.2">
      <c r="F4435" t="s">
        <v>10186</v>
      </c>
      <c r="G4435">
        <f>_xlfn.XLOOKUP(SUBSTITUTE(Table6[[#This Row],[rxn]],"'",""),Table1[rxnid2],Table1[kapp (1/h)],MEDIAN(Table1[kapp (1/h)]))</f>
        <v>24803.684102600713</v>
      </c>
    </row>
    <row r="4436" spans="6:7" hidden="1" x14ac:dyDescent="0.2">
      <c r="F4436" t="s">
        <v>10187</v>
      </c>
      <c r="G4436">
        <f>_xlfn.XLOOKUP(SUBSTITUTE(Table6[[#This Row],[rxn]],"'",""),Table1[rxnid2],Table1[kapp (1/h)],MEDIAN(Table1[kapp (1/h)]))</f>
        <v>24803.684102600713</v>
      </c>
    </row>
    <row r="4437" spans="6:7" hidden="1" x14ac:dyDescent="0.2">
      <c r="F4437" t="s">
        <v>10188</v>
      </c>
      <c r="G4437">
        <f>_xlfn.XLOOKUP(SUBSTITUTE(Table6[[#This Row],[rxn]],"'",""),Table1[rxnid2],Table1[kapp (1/h)],MEDIAN(Table1[kapp (1/h)]))</f>
        <v>24803.684102600713</v>
      </c>
    </row>
    <row r="4438" spans="6:7" hidden="1" x14ac:dyDescent="0.2">
      <c r="F4438" t="s">
        <v>10189</v>
      </c>
      <c r="G4438">
        <f>_xlfn.XLOOKUP(SUBSTITUTE(Table6[[#This Row],[rxn]],"'",""),Table1[rxnid2],Table1[kapp (1/h)],MEDIAN(Table1[kapp (1/h)]))</f>
        <v>24803.684102600713</v>
      </c>
    </row>
    <row r="4439" spans="6:7" hidden="1" x14ac:dyDescent="0.2">
      <c r="F4439" t="s">
        <v>10190</v>
      </c>
      <c r="G4439">
        <f>_xlfn.XLOOKUP(SUBSTITUTE(Table6[[#This Row],[rxn]],"'",""),Table1[rxnid2],Table1[kapp (1/h)],MEDIAN(Table1[kapp (1/h)]))</f>
        <v>24803.684102600713</v>
      </c>
    </row>
    <row r="4440" spans="6:7" hidden="1" x14ac:dyDescent="0.2">
      <c r="F4440" t="s">
        <v>10191</v>
      </c>
      <c r="G4440">
        <f>_xlfn.XLOOKUP(SUBSTITUTE(Table6[[#This Row],[rxn]],"'",""),Table1[rxnid2],Table1[kapp (1/h)],MEDIAN(Table1[kapp (1/h)]))</f>
        <v>24803.684102600713</v>
      </c>
    </row>
    <row r="4441" spans="6:7" hidden="1" x14ac:dyDescent="0.2">
      <c r="F4441" t="s">
        <v>10192</v>
      </c>
      <c r="G4441">
        <f>_xlfn.XLOOKUP(SUBSTITUTE(Table6[[#This Row],[rxn]],"'",""),Table1[rxnid2],Table1[kapp (1/h)],MEDIAN(Table1[kapp (1/h)]))</f>
        <v>24803.684102600713</v>
      </c>
    </row>
    <row r="4442" spans="6:7" hidden="1" x14ac:dyDescent="0.2">
      <c r="F4442" t="s">
        <v>10193</v>
      </c>
      <c r="G4442">
        <f>_xlfn.XLOOKUP(SUBSTITUTE(Table6[[#This Row],[rxn]],"'",""),Table1[rxnid2],Table1[kapp (1/h)],MEDIAN(Table1[kapp (1/h)]))</f>
        <v>24803.684102600713</v>
      </c>
    </row>
    <row r="4443" spans="6:7" hidden="1" x14ac:dyDescent="0.2">
      <c r="F4443" t="s">
        <v>10194</v>
      </c>
      <c r="G4443">
        <f>_xlfn.XLOOKUP(SUBSTITUTE(Table6[[#This Row],[rxn]],"'",""),Table1[rxnid2],Table1[kapp (1/h)],MEDIAN(Table1[kapp (1/h)]))</f>
        <v>24803.684102600713</v>
      </c>
    </row>
    <row r="4444" spans="6:7" hidden="1" x14ac:dyDescent="0.2">
      <c r="F4444" t="s">
        <v>10195</v>
      </c>
      <c r="G4444">
        <f>_xlfn.XLOOKUP(SUBSTITUTE(Table6[[#This Row],[rxn]],"'",""),Table1[rxnid2],Table1[kapp (1/h)],MEDIAN(Table1[kapp (1/h)]))</f>
        <v>24803.684102600713</v>
      </c>
    </row>
    <row r="4445" spans="6:7" hidden="1" x14ac:dyDescent="0.2">
      <c r="F4445" t="s">
        <v>10196</v>
      </c>
      <c r="G4445">
        <f>_xlfn.XLOOKUP(SUBSTITUTE(Table6[[#This Row],[rxn]],"'",""),Table1[rxnid2],Table1[kapp (1/h)],MEDIAN(Table1[kapp (1/h)]))</f>
        <v>24803.684102600713</v>
      </c>
    </row>
    <row r="4446" spans="6:7" hidden="1" x14ac:dyDescent="0.2">
      <c r="F4446" t="s">
        <v>10197</v>
      </c>
      <c r="G4446">
        <f>_xlfn.XLOOKUP(SUBSTITUTE(Table6[[#This Row],[rxn]],"'",""),Table1[rxnid2],Table1[kapp (1/h)],MEDIAN(Table1[kapp (1/h)]))</f>
        <v>24803.684102600713</v>
      </c>
    </row>
    <row r="4447" spans="6:7" hidden="1" x14ac:dyDescent="0.2">
      <c r="F4447" t="s">
        <v>10198</v>
      </c>
      <c r="G4447">
        <f>_xlfn.XLOOKUP(SUBSTITUTE(Table6[[#This Row],[rxn]],"'",""),Table1[rxnid2],Table1[kapp (1/h)],MEDIAN(Table1[kapp (1/h)]))</f>
        <v>24803.684102600713</v>
      </c>
    </row>
    <row r="4448" spans="6:7" hidden="1" x14ac:dyDescent="0.2">
      <c r="F4448" t="s">
        <v>10199</v>
      </c>
      <c r="G4448">
        <f>_xlfn.XLOOKUP(SUBSTITUTE(Table6[[#This Row],[rxn]],"'",""),Table1[rxnid2],Table1[kapp (1/h)],MEDIAN(Table1[kapp (1/h)]))</f>
        <v>24803.684102600713</v>
      </c>
    </row>
    <row r="4449" spans="6:7" hidden="1" x14ac:dyDescent="0.2">
      <c r="F4449" t="s">
        <v>10200</v>
      </c>
      <c r="G4449">
        <f>_xlfn.XLOOKUP(SUBSTITUTE(Table6[[#This Row],[rxn]],"'",""),Table1[rxnid2],Table1[kapp (1/h)],MEDIAN(Table1[kapp (1/h)]))</f>
        <v>24803.684102600713</v>
      </c>
    </row>
    <row r="4450" spans="6:7" hidden="1" x14ac:dyDescent="0.2">
      <c r="F4450" t="s">
        <v>10201</v>
      </c>
      <c r="G4450">
        <f>_xlfn.XLOOKUP(SUBSTITUTE(Table6[[#This Row],[rxn]],"'",""),Table1[rxnid2],Table1[kapp (1/h)],MEDIAN(Table1[kapp (1/h)]))</f>
        <v>24803.684102600713</v>
      </c>
    </row>
    <row r="4451" spans="6:7" hidden="1" x14ac:dyDescent="0.2">
      <c r="F4451" t="s">
        <v>10202</v>
      </c>
      <c r="G4451">
        <f>_xlfn.XLOOKUP(SUBSTITUTE(Table6[[#This Row],[rxn]],"'",""),Table1[rxnid2],Table1[kapp (1/h)],MEDIAN(Table1[kapp (1/h)]))</f>
        <v>24803.684102600713</v>
      </c>
    </row>
    <row r="4452" spans="6:7" hidden="1" x14ac:dyDescent="0.2">
      <c r="F4452" t="s">
        <v>10203</v>
      </c>
      <c r="G4452">
        <f>_xlfn.XLOOKUP(SUBSTITUTE(Table6[[#This Row],[rxn]],"'",""),Table1[rxnid2],Table1[kapp (1/h)],MEDIAN(Table1[kapp (1/h)]))</f>
        <v>24803.684102600713</v>
      </c>
    </row>
    <row r="4453" spans="6:7" hidden="1" x14ac:dyDescent="0.2">
      <c r="F4453" t="s">
        <v>10204</v>
      </c>
      <c r="G4453">
        <f>_xlfn.XLOOKUP(SUBSTITUTE(Table6[[#This Row],[rxn]],"'",""),Table1[rxnid2],Table1[kapp (1/h)],MEDIAN(Table1[kapp (1/h)]))</f>
        <v>24803.684102600713</v>
      </c>
    </row>
    <row r="4454" spans="6:7" hidden="1" x14ac:dyDescent="0.2">
      <c r="F4454" t="s">
        <v>10205</v>
      </c>
      <c r="G4454">
        <f>_xlfn.XLOOKUP(SUBSTITUTE(Table6[[#This Row],[rxn]],"'",""),Table1[rxnid2],Table1[kapp (1/h)],MEDIAN(Table1[kapp (1/h)]))</f>
        <v>24803.684102600713</v>
      </c>
    </row>
    <row r="4455" spans="6:7" hidden="1" x14ac:dyDescent="0.2">
      <c r="F4455" t="s">
        <v>10206</v>
      </c>
      <c r="G4455">
        <f>_xlfn.XLOOKUP(SUBSTITUTE(Table6[[#This Row],[rxn]],"'",""),Table1[rxnid2],Table1[kapp (1/h)],MEDIAN(Table1[kapp (1/h)]))</f>
        <v>24803.684102600713</v>
      </c>
    </row>
    <row r="4456" spans="6:7" hidden="1" x14ac:dyDescent="0.2">
      <c r="F4456" t="s">
        <v>10207</v>
      </c>
      <c r="G4456">
        <f>_xlfn.XLOOKUP(SUBSTITUTE(Table6[[#This Row],[rxn]],"'",""),Table1[rxnid2],Table1[kapp (1/h)],MEDIAN(Table1[kapp (1/h)]))</f>
        <v>24803.684102600713</v>
      </c>
    </row>
    <row r="4457" spans="6:7" hidden="1" x14ac:dyDescent="0.2">
      <c r="F4457" t="s">
        <v>10208</v>
      </c>
      <c r="G4457">
        <f>_xlfn.XLOOKUP(SUBSTITUTE(Table6[[#This Row],[rxn]],"'",""),Table1[rxnid2],Table1[kapp (1/h)],MEDIAN(Table1[kapp (1/h)]))</f>
        <v>24803.684102600713</v>
      </c>
    </row>
    <row r="4458" spans="6:7" hidden="1" x14ac:dyDescent="0.2">
      <c r="F4458" t="s">
        <v>10209</v>
      </c>
      <c r="G4458">
        <f>_xlfn.XLOOKUP(SUBSTITUTE(Table6[[#This Row],[rxn]],"'",""),Table1[rxnid2],Table1[kapp (1/h)],MEDIAN(Table1[kapp (1/h)]))</f>
        <v>24803.684102600713</v>
      </c>
    </row>
    <row r="4459" spans="6:7" hidden="1" x14ac:dyDescent="0.2">
      <c r="F4459" t="s">
        <v>10210</v>
      </c>
      <c r="G4459">
        <f>_xlfn.XLOOKUP(SUBSTITUTE(Table6[[#This Row],[rxn]],"'",""),Table1[rxnid2],Table1[kapp (1/h)],MEDIAN(Table1[kapp (1/h)]))</f>
        <v>24803.684102600713</v>
      </c>
    </row>
    <row r="4460" spans="6:7" hidden="1" x14ac:dyDescent="0.2">
      <c r="F4460" t="s">
        <v>10211</v>
      </c>
      <c r="G4460">
        <f>_xlfn.XLOOKUP(SUBSTITUTE(Table6[[#This Row],[rxn]],"'",""),Table1[rxnid2],Table1[kapp (1/h)],MEDIAN(Table1[kapp (1/h)]))</f>
        <v>24803.684102600713</v>
      </c>
    </row>
    <row r="4461" spans="6:7" hidden="1" x14ac:dyDescent="0.2">
      <c r="F4461" t="s">
        <v>10212</v>
      </c>
      <c r="G4461">
        <f>_xlfn.XLOOKUP(SUBSTITUTE(Table6[[#This Row],[rxn]],"'",""),Table1[rxnid2],Table1[kapp (1/h)],MEDIAN(Table1[kapp (1/h)]))</f>
        <v>24803.684102600713</v>
      </c>
    </row>
    <row r="4462" spans="6:7" hidden="1" x14ac:dyDescent="0.2">
      <c r="F4462" t="s">
        <v>10213</v>
      </c>
      <c r="G4462">
        <f>_xlfn.XLOOKUP(SUBSTITUTE(Table6[[#This Row],[rxn]],"'",""),Table1[rxnid2],Table1[kapp (1/h)],MEDIAN(Table1[kapp (1/h)]))</f>
        <v>24803.684102600713</v>
      </c>
    </row>
    <row r="4463" spans="6:7" hidden="1" x14ac:dyDescent="0.2">
      <c r="F4463" t="s">
        <v>10214</v>
      </c>
      <c r="G4463">
        <f>_xlfn.XLOOKUP(SUBSTITUTE(Table6[[#This Row],[rxn]],"'",""),Table1[rxnid2],Table1[kapp (1/h)],MEDIAN(Table1[kapp (1/h)]))</f>
        <v>24803.684102600713</v>
      </c>
    </row>
    <row r="4464" spans="6:7" hidden="1" x14ac:dyDescent="0.2">
      <c r="F4464" t="s">
        <v>10215</v>
      </c>
      <c r="G4464">
        <f>_xlfn.XLOOKUP(SUBSTITUTE(Table6[[#This Row],[rxn]],"'",""),Table1[rxnid2],Table1[kapp (1/h)],MEDIAN(Table1[kapp (1/h)]))</f>
        <v>24803.684102600713</v>
      </c>
    </row>
    <row r="4465" spans="6:7" hidden="1" x14ac:dyDescent="0.2">
      <c r="F4465" t="s">
        <v>10216</v>
      </c>
      <c r="G4465">
        <f>_xlfn.XLOOKUP(SUBSTITUTE(Table6[[#This Row],[rxn]],"'",""),Table1[rxnid2],Table1[kapp (1/h)],MEDIAN(Table1[kapp (1/h)]))</f>
        <v>24803.684102600713</v>
      </c>
    </row>
    <row r="4466" spans="6:7" hidden="1" x14ac:dyDescent="0.2">
      <c r="F4466" t="s">
        <v>10217</v>
      </c>
      <c r="G4466">
        <f>_xlfn.XLOOKUP(SUBSTITUTE(Table6[[#This Row],[rxn]],"'",""),Table1[rxnid2],Table1[kapp (1/h)],MEDIAN(Table1[kapp (1/h)]))</f>
        <v>24803.684102600713</v>
      </c>
    </row>
    <row r="4467" spans="6:7" hidden="1" x14ac:dyDescent="0.2">
      <c r="F4467" t="s">
        <v>10218</v>
      </c>
      <c r="G4467">
        <f>_xlfn.XLOOKUP(SUBSTITUTE(Table6[[#This Row],[rxn]],"'",""),Table1[rxnid2],Table1[kapp (1/h)],MEDIAN(Table1[kapp (1/h)]))</f>
        <v>24803.684102600713</v>
      </c>
    </row>
    <row r="4468" spans="6:7" hidden="1" x14ac:dyDescent="0.2">
      <c r="F4468" t="s">
        <v>10219</v>
      </c>
      <c r="G4468">
        <f>_xlfn.XLOOKUP(SUBSTITUTE(Table6[[#This Row],[rxn]],"'",""),Table1[rxnid2],Table1[kapp (1/h)],MEDIAN(Table1[kapp (1/h)]))</f>
        <v>24803.684102600713</v>
      </c>
    </row>
    <row r="4469" spans="6:7" hidden="1" x14ac:dyDescent="0.2">
      <c r="F4469" t="s">
        <v>10220</v>
      </c>
      <c r="G4469">
        <f>_xlfn.XLOOKUP(SUBSTITUTE(Table6[[#This Row],[rxn]],"'",""),Table1[rxnid2],Table1[kapp (1/h)],MEDIAN(Table1[kapp (1/h)]))</f>
        <v>24803.684102600713</v>
      </c>
    </row>
    <row r="4470" spans="6:7" hidden="1" x14ac:dyDescent="0.2">
      <c r="F4470" t="s">
        <v>10221</v>
      </c>
      <c r="G4470">
        <f>_xlfn.XLOOKUP(SUBSTITUTE(Table6[[#This Row],[rxn]],"'",""),Table1[rxnid2],Table1[kapp (1/h)],MEDIAN(Table1[kapp (1/h)]))</f>
        <v>24803.684102600713</v>
      </c>
    </row>
    <row r="4471" spans="6:7" hidden="1" x14ac:dyDescent="0.2">
      <c r="F4471" t="s">
        <v>10222</v>
      </c>
      <c r="G4471">
        <f>_xlfn.XLOOKUP(SUBSTITUTE(Table6[[#This Row],[rxn]],"'",""),Table1[rxnid2],Table1[kapp (1/h)],MEDIAN(Table1[kapp (1/h)]))</f>
        <v>24803.684102600713</v>
      </c>
    </row>
    <row r="4472" spans="6:7" hidden="1" x14ac:dyDescent="0.2">
      <c r="F4472" t="s">
        <v>10223</v>
      </c>
      <c r="G4472">
        <f>_xlfn.XLOOKUP(SUBSTITUTE(Table6[[#This Row],[rxn]],"'",""),Table1[rxnid2],Table1[kapp (1/h)],MEDIAN(Table1[kapp (1/h)]))</f>
        <v>24803.684102600713</v>
      </c>
    </row>
    <row r="4473" spans="6:7" hidden="1" x14ac:dyDescent="0.2">
      <c r="F4473" t="s">
        <v>10224</v>
      </c>
      <c r="G4473">
        <f>_xlfn.XLOOKUP(SUBSTITUTE(Table6[[#This Row],[rxn]],"'",""),Table1[rxnid2],Table1[kapp (1/h)],MEDIAN(Table1[kapp (1/h)]))</f>
        <v>24803.684102600713</v>
      </c>
    </row>
    <row r="4474" spans="6:7" hidden="1" x14ac:dyDescent="0.2">
      <c r="F4474" t="s">
        <v>10225</v>
      </c>
      <c r="G4474">
        <f>_xlfn.XLOOKUP(SUBSTITUTE(Table6[[#This Row],[rxn]],"'",""),Table1[rxnid2],Table1[kapp (1/h)],MEDIAN(Table1[kapp (1/h)]))</f>
        <v>24803.684102600713</v>
      </c>
    </row>
    <row r="4475" spans="6:7" hidden="1" x14ac:dyDescent="0.2">
      <c r="F4475" t="s">
        <v>10226</v>
      </c>
      <c r="G4475">
        <f>_xlfn.XLOOKUP(SUBSTITUTE(Table6[[#This Row],[rxn]],"'",""),Table1[rxnid2],Table1[kapp (1/h)],MEDIAN(Table1[kapp (1/h)]))</f>
        <v>24803.684102600713</v>
      </c>
    </row>
    <row r="4476" spans="6:7" hidden="1" x14ac:dyDescent="0.2">
      <c r="F4476" t="s">
        <v>10227</v>
      </c>
      <c r="G4476">
        <f>_xlfn.XLOOKUP(SUBSTITUTE(Table6[[#This Row],[rxn]],"'",""),Table1[rxnid2],Table1[kapp (1/h)],MEDIAN(Table1[kapp (1/h)]))</f>
        <v>24803.684102600713</v>
      </c>
    </row>
    <row r="4477" spans="6:7" hidden="1" x14ac:dyDescent="0.2">
      <c r="F4477" t="s">
        <v>10228</v>
      </c>
      <c r="G4477">
        <f>_xlfn.XLOOKUP(SUBSTITUTE(Table6[[#This Row],[rxn]],"'",""),Table1[rxnid2],Table1[kapp (1/h)],MEDIAN(Table1[kapp (1/h)]))</f>
        <v>24803.684102600713</v>
      </c>
    </row>
    <row r="4478" spans="6:7" hidden="1" x14ac:dyDescent="0.2">
      <c r="F4478" t="s">
        <v>10229</v>
      </c>
      <c r="G4478">
        <f>_xlfn.XLOOKUP(SUBSTITUTE(Table6[[#This Row],[rxn]],"'",""),Table1[rxnid2],Table1[kapp (1/h)],MEDIAN(Table1[kapp (1/h)]))</f>
        <v>24803.684102600713</v>
      </c>
    </row>
    <row r="4479" spans="6:7" hidden="1" x14ac:dyDescent="0.2">
      <c r="F4479" t="s">
        <v>10230</v>
      </c>
      <c r="G4479">
        <f>_xlfn.XLOOKUP(SUBSTITUTE(Table6[[#This Row],[rxn]],"'",""),Table1[rxnid2],Table1[kapp (1/h)],MEDIAN(Table1[kapp (1/h)]))</f>
        <v>24803.684102600713</v>
      </c>
    </row>
    <row r="4480" spans="6:7" hidden="1" x14ac:dyDescent="0.2">
      <c r="F4480" t="s">
        <v>10231</v>
      </c>
      <c r="G4480">
        <f>_xlfn.XLOOKUP(SUBSTITUTE(Table6[[#This Row],[rxn]],"'",""),Table1[rxnid2],Table1[kapp (1/h)],MEDIAN(Table1[kapp (1/h)]))</f>
        <v>24803.684102600713</v>
      </c>
    </row>
    <row r="4481" spans="6:7" hidden="1" x14ac:dyDescent="0.2">
      <c r="F4481" t="s">
        <v>10232</v>
      </c>
      <c r="G4481">
        <f>_xlfn.XLOOKUP(SUBSTITUTE(Table6[[#This Row],[rxn]],"'",""),Table1[rxnid2],Table1[kapp (1/h)],MEDIAN(Table1[kapp (1/h)]))</f>
        <v>24803.684102600713</v>
      </c>
    </row>
    <row r="4482" spans="6:7" hidden="1" x14ac:dyDescent="0.2">
      <c r="F4482" t="s">
        <v>10233</v>
      </c>
      <c r="G4482">
        <f>_xlfn.XLOOKUP(SUBSTITUTE(Table6[[#This Row],[rxn]],"'",""),Table1[rxnid2],Table1[kapp (1/h)],MEDIAN(Table1[kapp (1/h)]))</f>
        <v>24803.684102600713</v>
      </c>
    </row>
    <row r="4483" spans="6:7" hidden="1" x14ac:dyDescent="0.2">
      <c r="F4483" t="s">
        <v>10234</v>
      </c>
      <c r="G4483">
        <f>_xlfn.XLOOKUP(SUBSTITUTE(Table6[[#This Row],[rxn]],"'",""),Table1[rxnid2],Table1[kapp (1/h)],MEDIAN(Table1[kapp (1/h)]))</f>
        <v>24803.684102600713</v>
      </c>
    </row>
    <row r="4484" spans="6:7" hidden="1" x14ac:dyDescent="0.2">
      <c r="F4484" t="s">
        <v>10235</v>
      </c>
      <c r="G4484">
        <f>_xlfn.XLOOKUP(SUBSTITUTE(Table6[[#This Row],[rxn]],"'",""),Table1[rxnid2],Table1[kapp (1/h)],MEDIAN(Table1[kapp (1/h)]))</f>
        <v>24803.684102600713</v>
      </c>
    </row>
    <row r="4485" spans="6:7" hidden="1" x14ac:dyDescent="0.2">
      <c r="F4485" t="s">
        <v>10236</v>
      </c>
      <c r="G4485">
        <f>_xlfn.XLOOKUP(SUBSTITUTE(Table6[[#This Row],[rxn]],"'",""),Table1[rxnid2],Table1[kapp (1/h)],MEDIAN(Table1[kapp (1/h)]))</f>
        <v>24803.684102600713</v>
      </c>
    </row>
    <row r="4486" spans="6:7" hidden="1" x14ac:dyDescent="0.2">
      <c r="F4486" t="s">
        <v>10237</v>
      </c>
      <c r="G4486">
        <f>_xlfn.XLOOKUP(SUBSTITUTE(Table6[[#This Row],[rxn]],"'",""),Table1[rxnid2],Table1[kapp (1/h)],MEDIAN(Table1[kapp (1/h)]))</f>
        <v>24803.684102600713</v>
      </c>
    </row>
    <row r="4487" spans="6:7" hidden="1" x14ac:dyDescent="0.2">
      <c r="F4487" t="s">
        <v>10238</v>
      </c>
      <c r="G4487">
        <f>_xlfn.XLOOKUP(SUBSTITUTE(Table6[[#This Row],[rxn]],"'",""),Table1[rxnid2],Table1[kapp (1/h)],MEDIAN(Table1[kapp (1/h)]))</f>
        <v>24803.684102600713</v>
      </c>
    </row>
    <row r="4488" spans="6:7" hidden="1" x14ac:dyDescent="0.2">
      <c r="F4488" t="s">
        <v>10239</v>
      </c>
      <c r="G4488">
        <f>_xlfn.XLOOKUP(SUBSTITUTE(Table6[[#This Row],[rxn]],"'",""),Table1[rxnid2],Table1[kapp (1/h)],MEDIAN(Table1[kapp (1/h)]))</f>
        <v>24803.684102600713</v>
      </c>
    </row>
    <row r="4489" spans="6:7" hidden="1" x14ac:dyDescent="0.2">
      <c r="F4489" t="s">
        <v>10240</v>
      </c>
      <c r="G4489">
        <f>_xlfn.XLOOKUP(SUBSTITUTE(Table6[[#This Row],[rxn]],"'",""),Table1[rxnid2],Table1[kapp (1/h)],MEDIAN(Table1[kapp (1/h)]))</f>
        <v>24803.684102600713</v>
      </c>
    </row>
    <row r="4490" spans="6:7" hidden="1" x14ac:dyDescent="0.2">
      <c r="F4490" t="s">
        <v>10241</v>
      </c>
      <c r="G4490">
        <f>_xlfn.XLOOKUP(SUBSTITUTE(Table6[[#This Row],[rxn]],"'",""),Table1[rxnid2],Table1[kapp (1/h)],MEDIAN(Table1[kapp (1/h)]))</f>
        <v>24803.684102600713</v>
      </c>
    </row>
    <row r="4491" spans="6:7" hidden="1" x14ac:dyDescent="0.2">
      <c r="F4491" t="s">
        <v>10242</v>
      </c>
      <c r="G4491">
        <f>_xlfn.XLOOKUP(SUBSTITUTE(Table6[[#This Row],[rxn]],"'",""),Table1[rxnid2],Table1[kapp (1/h)],MEDIAN(Table1[kapp (1/h)]))</f>
        <v>24803.684102600713</v>
      </c>
    </row>
    <row r="4492" spans="6:7" hidden="1" x14ac:dyDescent="0.2">
      <c r="F4492" t="s">
        <v>10243</v>
      </c>
      <c r="G4492">
        <f>_xlfn.XLOOKUP(SUBSTITUTE(Table6[[#This Row],[rxn]],"'",""),Table1[rxnid2],Table1[kapp (1/h)],MEDIAN(Table1[kapp (1/h)]))</f>
        <v>24803.684102600713</v>
      </c>
    </row>
    <row r="4493" spans="6:7" hidden="1" x14ac:dyDescent="0.2">
      <c r="F4493" t="s">
        <v>10244</v>
      </c>
      <c r="G4493">
        <f>_xlfn.XLOOKUP(SUBSTITUTE(Table6[[#This Row],[rxn]],"'",""),Table1[rxnid2],Table1[kapp (1/h)],MEDIAN(Table1[kapp (1/h)]))</f>
        <v>24803.684102600713</v>
      </c>
    </row>
    <row r="4494" spans="6:7" hidden="1" x14ac:dyDescent="0.2">
      <c r="F4494" t="s">
        <v>10245</v>
      </c>
      <c r="G4494">
        <f>_xlfn.XLOOKUP(SUBSTITUTE(Table6[[#This Row],[rxn]],"'",""),Table1[rxnid2],Table1[kapp (1/h)],MEDIAN(Table1[kapp (1/h)]))</f>
        <v>24803.684102600713</v>
      </c>
    </row>
    <row r="4495" spans="6:7" hidden="1" x14ac:dyDescent="0.2">
      <c r="F4495" t="s">
        <v>10246</v>
      </c>
      <c r="G4495">
        <f>_xlfn.XLOOKUP(SUBSTITUTE(Table6[[#This Row],[rxn]],"'",""),Table1[rxnid2],Table1[kapp (1/h)],MEDIAN(Table1[kapp (1/h)]))</f>
        <v>24803.684102600713</v>
      </c>
    </row>
    <row r="4496" spans="6:7" hidden="1" x14ac:dyDescent="0.2">
      <c r="F4496" t="s">
        <v>10247</v>
      </c>
      <c r="G4496">
        <f>_xlfn.XLOOKUP(SUBSTITUTE(Table6[[#This Row],[rxn]],"'",""),Table1[rxnid2],Table1[kapp (1/h)],MEDIAN(Table1[kapp (1/h)]))</f>
        <v>24803.684102600713</v>
      </c>
    </row>
    <row r="4497" spans="6:7" hidden="1" x14ac:dyDescent="0.2">
      <c r="F4497" t="s">
        <v>10248</v>
      </c>
      <c r="G4497">
        <f>_xlfn.XLOOKUP(SUBSTITUTE(Table6[[#This Row],[rxn]],"'",""),Table1[rxnid2],Table1[kapp (1/h)],MEDIAN(Table1[kapp (1/h)]))</f>
        <v>24803.684102600713</v>
      </c>
    </row>
    <row r="4498" spans="6:7" hidden="1" x14ac:dyDescent="0.2">
      <c r="F4498" t="s">
        <v>10249</v>
      </c>
      <c r="G4498">
        <f>_xlfn.XLOOKUP(SUBSTITUTE(Table6[[#This Row],[rxn]],"'",""),Table1[rxnid2],Table1[kapp (1/h)],MEDIAN(Table1[kapp (1/h)]))</f>
        <v>24803.684102600713</v>
      </c>
    </row>
    <row r="4499" spans="6:7" hidden="1" x14ac:dyDescent="0.2">
      <c r="F4499" t="s">
        <v>10250</v>
      </c>
      <c r="G4499">
        <f>_xlfn.XLOOKUP(SUBSTITUTE(Table6[[#This Row],[rxn]],"'",""),Table1[rxnid2],Table1[kapp (1/h)],MEDIAN(Table1[kapp (1/h)]))</f>
        <v>24803.684102600713</v>
      </c>
    </row>
    <row r="4500" spans="6:7" hidden="1" x14ac:dyDescent="0.2">
      <c r="F4500" t="s">
        <v>10251</v>
      </c>
      <c r="G4500">
        <f>_xlfn.XLOOKUP(SUBSTITUTE(Table6[[#This Row],[rxn]],"'",""),Table1[rxnid2],Table1[kapp (1/h)],MEDIAN(Table1[kapp (1/h)]))</f>
        <v>24803.684102600713</v>
      </c>
    </row>
    <row r="4501" spans="6:7" hidden="1" x14ac:dyDescent="0.2">
      <c r="F4501" t="s">
        <v>10252</v>
      </c>
      <c r="G4501">
        <f>_xlfn.XLOOKUP(SUBSTITUTE(Table6[[#This Row],[rxn]],"'",""),Table1[rxnid2],Table1[kapp (1/h)],MEDIAN(Table1[kapp (1/h)]))</f>
        <v>24803.684102600713</v>
      </c>
    </row>
    <row r="4502" spans="6:7" hidden="1" x14ac:dyDescent="0.2">
      <c r="F4502" t="s">
        <v>10253</v>
      </c>
      <c r="G4502">
        <f>_xlfn.XLOOKUP(SUBSTITUTE(Table6[[#This Row],[rxn]],"'",""),Table1[rxnid2],Table1[kapp (1/h)],MEDIAN(Table1[kapp (1/h)]))</f>
        <v>24803.684102600713</v>
      </c>
    </row>
    <row r="4503" spans="6:7" hidden="1" x14ac:dyDescent="0.2">
      <c r="F4503" t="s">
        <v>10254</v>
      </c>
      <c r="G4503">
        <f>_xlfn.XLOOKUP(SUBSTITUTE(Table6[[#This Row],[rxn]],"'",""),Table1[rxnid2],Table1[kapp (1/h)],MEDIAN(Table1[kapp (1/h)]))</f>
        <v>24803.684102600713</v>
      </c>
    </row>
    <row r="4504" spans="6:7" hidden="1" x14ac:dyDescent="0.2">
      <c r="F4504" t="s">
        <v>10255</v>
      </c>
      <c r="G4504">
        <f>_xlfn.XLOOKUP(SUBSTITUTE(Table6[[#This Row],[rxn]],"'",""),Table1[rxnid2],Table1[kapp (1/h)],MEDIAN(Table1[kapp (1/h)]))</f>
        <v>24803.684102600713</v>
      </c>
    </row>
    <row r="4505" spans="6:7" hidden="1" x14ac:dyDescent="0.2">
      <c r="F4505" t="s">
        <v>10256</v>
      </c>
      <c r="G4505">
        <f>_xlfn.XLOOKUP(SUBSTITUTE(Table6[[#This Row],[rxn]],"'",""),Table1[rxnid2],Table1[kapp (1/h)],MEDIAN(Table1[kapp (1/h)]))</f>
        <v>24803.684102600713</v>
      </c>
    </row>
    <row r="4506" spans="6:7" hidden="1" x14ac:dyDescent="0.2">
      <c r="F4506" t="s">
        <v>10257</v>
      </c>
      <c r="G4506">
        <f>_xlfn.XLOOKUP(SUBSTITUTE(Table6[[#This Row],[rxn]],"'",""),Table1[rxnid2],Table1[kapp (1/h)],MEDIAN(Table1[kapp (1/h)]))</f>
        <v>24803.684102600713</v>
      </c>
    </row>
    <row r="4507" spans="6:7" hidden="1" x14ac:dyDescent="0.2">
      <c r="F4507" t="s">
        <v>10258</v>
      </c>
      <c r="G4507">
        <f>_xlfn.XLOOKUP(SUBSTITUTE(Table6[[#This Row],[rxn]],"'",""),Table1[rxnid2],Table1[kapp (1/h)],MEDIAN(Table1[kapp (1/h)]))</f>
        <v>24803.684102600713</v>
      </c>
    </row>
    <row r="4508" spans="6:7" hidden="1" x14ac:dyDescent="0.2">
      <c r="F4508" t="s">
        <v>10259</v>
      </c>
      <c r="G4508">
        <f>_xlfn.XLOOKUP(SUBSTITUTE(Table6[[#This Row],[rxn]],"'",""),Table1[rxnid2],Table1[kapp (1/h)],MEDIAN(Table1[kapp (1/h)]))</f>
        <v>24803.684102600713</v>
      </c>
    </row>
    <row r="4509" spans="6:7" hidden="1" x14ac:dyDescent="0.2">
      <c r="F4509" t="s">
        <v>10260</v>
      </c>
      <c r="G4509">
        <f>_xlfn.XLOOKUP(SUBSTITUTE(Table6[[#This Row],[rxn]],"'",""),Table1[rxnid2],Table1[kapp (1/h)],MEDIAN(Table1[kapp (1/h)]))</f>
        <v>24803.684102600713</v>
      </c>
    </row>
    <row r="4510" spans="6:7" hidden="1" x14ac:dyDescent="0.2">
      <c r="F4510" t="s">
        <v>10261</v>
      </c>
      <c r="G4510">
        <f>_xlfn.XLOOKUP(SUBSTITUTE(Table6[[#This Row],[rxn]],"'",""),Table1[rxnid2],Table1[kapp (1/h)],MEDIAN(Table1[kapp (1/h)]))</f>
        <v>24803.684102600713</v>
      </c>
    </row>
    <row r="4511" spans="6:7" hidden="1" x14ac:dyDescent="0.2">
      <c r="F4511" t="s">
        <v>10262</v>
      </c>
      <c r="G4511">
        <f>_xlfn.XLOOKUP(SUBSTITUTE(Table6[[#This Row],[rxn]],"'",""),Table1[rxnid2],Table1[kapp (1/h)],MEDIAN(Table1[kapp (1/h)]))</f>
        <v>24803.684102600713</v>
      </c>
    </row>
    <row r="4512" spans="6:7" hidden="1" x14ac:dyDescent="0.2">
      <c r="F4512" t="s">
        <v>10263</v>
      </c>
      <c r="G4512">
        <f>_xlfn.XLOOKUP(SUBSTITUTE(Table6[[#This Row],[rxn]],"'",""),Table1[rxnid2],Table1[kapp (1/h)],MEDIAN(Table1[kapp (1/h)]))</f>
        <v>24803.684102600713</v>
      </c>
    </row>
    <row r="4513" spans="6:7" hidden="1" x14ac:dyDescent="0.2">
      <c r="F4513" t="s">
        <v>10264</v>
      </c>
      <c r="G4513">
        <f>_xlfn.XLOOKUP(SUBSTITUTE(Table6[[#This Row],[rxn]],"'",""),Table1[rxnid2],Table1[kapp (1/h)],MEDIAN(Table1[kapp (1/h)]))</f>
        <v>24803.684102600713</v>
      </c>
    </row>
    <row r="4514" spans="6:7" hidden="1" x14ac:dyDescent="0.2">
      <c r="F4514" t="s">
        <v>10265</v>
      </c>
      <c r="G4514">
        <f>_xlfn.XLOOKUP(SUBSTITUTE(Table6[[#This Row],[rxn]],"'",""),Table1[rxnid2],Table1[kapp (1/h)],MEDIAN(Table1[kapp (1/h)]))</f>
        <v>24803.684102600713</v>
      </c>
    </row>
    <row r="4515" spans="6:7" hidden="1" x14ac:dyDescent="0.2">
      <c r="F4515" t="s">
        <v>10266</v>
      </c>
      <c r="G4515">
        <f>_xlfn.XLOOKUP(SUBSTITUTE(Table6[[#This Row],[rxn]],"'",""),Table1[rxnid2],Table1[kapp (1/h)],MEDIAN(Table1[kapp (1/h)]))</f>
        <v>24803.684102600713</v>
      </c>
    </row>
    <row r="4516" spans="6:7" hidden="1" x14ac:dyDescent="0.2">
      <c r="F4516" t="s">
        <v>10267</v>
      </c>
      <c r="G4516">
        <f>_xlfn.XLOOKUP(SUBSTITUTE(Table6[[#This Row],[rxn]],"'",""),Table1[rxnid2],Table1[kapp (1/h)],MEDIAN(Table1[kapp (1/h)]))</f>
        <v>24803.684102600713</v>
      </c>
    </row>
    <row r="4517" spans="6:7" hidden="1" x14ac:dyDescent="0.2">
      <c r="F4517" t="s">
        <v>10268</v>
      </c>
      <c r="G4517">
        <f>_xlfn.XLOOKUP(SUBSTITUTE(Table6[[#This Row],[rxn]],"'",""),Table1[rxnid2],Table1[kapp (1/h)],MEDIAN(Table1[kapp (1/h)]))</f>
        <v>24803.684102600713</v>
      </c>
    </row>
    <row r="4518" spans="6:7" hidden="1" x14ac:dyDescent="0.2">
      <c r="F4518" t="s">
        <v>10269</v>
      </c>
      <c r="G4518">
        <f>_xlfn.XLOOKUP(SUBSTITUTE(Table6[[#This Row],[rxn]],"'",""),Table1[rxnid2],Table1[kapp (1/h)],MEDIAN(Table1[kapp (1/h)]))</f>
        <v>24803.684102600713</v>
      </c>
    </row>
    <row r="4519" spans="6:7" hidden="1" x14ac:dyDescent="0.2">
      <c r="F4519" t="s">
        <v>10270</v>
      </c>
      <c r="G4519">
        <f>_xlfn.XLOOKUP(SUBSTITUTE(Table6[[#This Row],[rxn]],"'",""),Table1[rxnid2],Table1[kapp (1/h)],MEDIAN(Table1[kapp (1/h)]))</f>
        <v>24803.684102600713</v>
      </c>
    </row>
    <row r="4520" spans="6:7" hidden="1" x14ac:dyDescent="0.2">
      <c r="F4520" t="s">
        <v>10271</v>
      </c>
      <c r="G4520">
        <f>_xlfn.XLOOKUP(SUBSTITUTE(Table6[[#This Row],[rxn]],"'",""),Table1[rxnid2],Table1[kapp (1/h)],MEDIAN(Table1[kapp (1/h)]))</f>
        <v>24803.684102600713</v>
      </c>
    </row>
    <row r="4521" spans="6:7" hidden="1" x14ac:dyDescent="0.2">
      <c r="F4521" t="s">
        <v>10272</v>
      </c>
      <c r="G4521">
        <f>_xlfn.XLOOKUP(SUBSTITUTE(Table6[[#This Row],[rxn]],"'",""),Table1[rxnid2],Table1[kapp (1/h)],MEDIAN(Table1[kapp (1/h)]))</f>
        <v>24803.684102600713</v>
      </c>
    </row>
    <row r="4522" spans="6:7" hidden="1" x14ac:dyDescent="0.2">
      <c r="F4522" t="s">
        <v>10273</v>
      </c>
      <c r="G4522">
        <f>_xlfn.XLOOKUP(SUBSTITUTE(Table6[[#This Row],[rxn]],"'",""),Table1[rxnid2],Table1[kapp (1/h)],MEDIAN(Table1[kapp (1/h)]))</f>
        <v>24803.684102600713</v>
      </c>
    </row>
    <row r="4523" spans="6:7" hidden="1" x14ac:dyDescent="0.2">
      <c r="F4523" t="s">
        <v>10274</v>
      </c>
      <c r="G4523">
        <f>_xlfn.XLOOKUP(SUBSTITUTE(Table6[[#This Row],[rxn]],"'",""),Table1[rxnid2],Table1[kapp (1/h)],MEDIAN(Table1[kapp (1/h)]))</f>
        <v>24803.684102600713</v>
      </c>
    </row>
    <row r="4524" spans="6:7" hidden="1" x14ac:dyDescent="0.2">
      <c r="F4524" t="s">
        <v>10275</v>
      </c>
      <c r="G4524">
        <f>_xlfn.XLOOKUP(SUBSTITUTE(Table6[[#This Row],[rxn]],"'",""),Table1[rxnid2],Table1[kapp (1/h)],MEDIAN(Table1[kapp (1/h)]))</f>
        <v>24803.684102600713</v>
      </c>
    </row>
    <row r="4525" spans="6:7" hidden="1" x14ac:dyDescent="0.2">
      <c r="F4525" t="s">
        <v>10276</v>
      </c>
      <c r="G4525">
        <f>_xlfn.XLOOKUP(SUBSTITUTE(Table6[[#This Row],[rxn]],"'",""),Table1[rxnid2],Table1[kapp (1/h)],MEDIAN(Table1[kapp (1/h)]))</f>
        <v>24803.684102600713</v>
      </c>
    </row>
    <row r="4526" spans="6:7" hidden="1" x14ac:dyDescent="0.2">
      <c r="F4526" t="s">
        <v>10277</v>
      </c>
      <c r="G4526">
        <f>_xlfn.XLOOKUP(SUBSTITUTE(Table6[[#This Row],[rxn]],"'",""),Table1[rxnid2],Table1[kapp (1/h)],MEDIAN(Table1[kapp (1/h)]))</f>
        <v>24803.684102600713</v>
      </c>
    </row>
    <row r="4527" spans="6:7" hidden="1" x14ac:dyDescent="0.2">
      <c r="F4527" t="s">
        <v>10278</v>
      </c>
      <c r="G4527">
        <f>_xlfn.XLOOKUP(SUBSTITUTE(Table6[[#This Row],[rxn]],"'",""),Table1[rxnid2],Table1[kapp (1/h)],MEDIAN(Table1[kapp (1/h)]))</f>
        <v>24803.684102600713</v>
      </c>
    </row>
    <row r="4528" spans="6:7" hidden="1" x14ac:dyDescent="0.2">
      <c r="F4528" t="s">
        <v>10279</v>
      </c>
      <c r="G4528">
        <f>_xlfn.XLOOKUP(SUBSTITUTE(Table6[[#This Row],[rxn]],"'",""),Table1[rxnid2],Table1[kapp (1/h)],MEDIAN(Table1[kapp (1/h)]))</f>
        <v>24803.684102600713</v>
      </c>
    </row>
    <row r="4529" spans="6:7" hidden="1" x14ac:dyDescent="0.2">
      <c r="F4529" t="s">
        <v>10280</v>
      </c>
      <c r="G4529">
        <f>_xlfn.XLOOKUP(SUBSTITUTE(Table6[[#This Row],[rxn]],"'",""),Table1[rxnid2],Table1[kapp (1/h)],MEDIAN(Table1[kapp (1/h)]))</f>
        <v>24803.684102600713</v>
      </c>
    </row>
    <row r="4530" spans="6:7" hidden="1" x14ac:dyDescent="0.2">
      <c r="F4530" t="s">
        <v>10281</v>
      </c>
      <c r="G4530">
        <f>_xlfn.XLOOKUP(SUBSTITUTE(Table6[[#This Row],[rxn]],"'",""),Table1[rxnid2],Table1[kapp (1/h)],MEDIAN(Table1[kapp (1/h)]))</f>
        <v>24803.684102600713</v>
      </c>
    </row>
    <row r="4531" spans="6:7" hidden="1" x14ac:dyDescent="0.2">
      <c r="F4531" t="s">
        <v>10282</v>
      </c>
      <c r="G4531">
        <f>_xlfn.XLOOKUP(SUBSTITUTE(Table6[[#This Row],[rxn]],"'",""),Table1[rxnid2],Table1[kapp (1/h)],MEDIAN(Table1[kapp (1/h)]))</f>
        <v>24803.684102600713</v>
      </c>
    </row>
    <row r="4532" spans="6:7" hidden="1" x14ac:dyDescent="0.2">
      <c r="F4532" t="s">
        <v>10283</v>
      </c>
      <c r="G4532">
        <f>_xlfn.XLOOKUP(SUBSTITUTE(Table6[[#This Row],[rxn]],"'",""),Table1[rxnid2],Table1[kapp (1/h)],MEDIAN(Table1[kapp (1/h)]))</f>
        <v>24803.684102600713</v>
      </c>
    </row>
    <row r="4533" spans="6:7" hidden="1" x14ac:dyDescent="0.2">
      <c r="F4533" t="s">
        <v>10284</v>
      </c>
      <c r="G4533">
        <f>_xlfn.XLOOKUP(SUBSTITUTE(Table6[[#This Row],[rxn]],"'",""),Table1[rxnid2],Table1[kapp (1/h)],MEDIAN(Table1[kapp (1/h)]))</f>
        <v>24803.684102600713</v>
      </c>
    </row>
    <row r="4534" spans="6:7" hidden="1" x14ac:dyDescent="0.2">
      <c r="F4534" t="s">
        <v>10285</v>
      </c>
      <c r="G4534">
        <f>_xlfn.XLOOKUP(SUBSTITUTE(Table6[[#This Row],[rxn]],"'",""),Table1[rxnid2],Table1[kapp (1/h)],MEDIAN(Table1[kapp (1/h)]))</f>
        <v>24803.684102600713</v>
      </c>
    </row>
    <row r="4535" spans="6:7" hidden="1" x14ac:dyDescent="0.2">
      <c r="F4535" t="s">
        <v>10286</v>
      </c>
      <c r="G4535">
        <f>_xlfn.XLOOKUP(SUBSTITUTE(Table6[[#This Row],[rxn]],"'",""),Table1[rxnid2],Table1[kapp (1/h)],MEDIAN(Table1[kapp (1/h)]))</f>
        <v>24803.684102600713</v>
      </c>
    </row>
    <row r="4536" spans="6:7" hidden="1" x14ac:dyDescent="0.2">
      <c r="F4536" t="s">
        <v>10287</v>
      </c>
      <c r="G4536">
        <f>_xlfn.XLOOKUP(SUBSTITUTE(Table6[[#This Row],[rxn]],"'",""),Table1[rxnid2],Table1[kapp (1/h)],MEDIAN(Table1[kapp (1/h)]))</f>
        <v>24803.684102600713</v>
      </c>
    </row>
    <row r="4537" spans="6:7" hidden="1" x14ac:dyDescent="0.2">
      <c r="F4537" t="s">
        <v>10288</v>
      </c>
      <c r="G4537">
        <f>_xlfn.XLOOKUP(SUBSTITUTE(Table6[[#This Row],[rxn]],"'",""),Table1[rxnid2],Table1[kapp (1/h)],MEDIAN(Table1[kapp (1/h)]))</f>
        <v>24803.684102600713</v>
      </c>
    </row>
    <row r="4538" spans="6:7" hidden="1" x14ac:dyDescent="0.2">
      <c r="F4538" t="s">
        <v>10289</v>
      </c>
      <c r="G4538">
        <f>_xlfn.XLOOKUP(SUBSTITUTE(Table6[[#This Row],[rxn]],"'",""),Table1[rxnid2],Table1[kapp (1/h)],MEDIAN(Table1[kapp (1/h)]))</f>
        <v>24803.684102600713</v>
      </c>
    </row>
    <row r="4539" spans="6:7" hidden="1" x14ac:dyDescent="0.2">
      <c r="F4539" t="s">
        <v>10290</v>
      </c>
      <c r="G4539">
        <f>_xlfn.XLOOKUP(SUBSTITUTE(Table6[[#This Row],[rxn]],"'",""),Table1[rxnid2],Table1[kapp (1/h)],MEDIAN(Table1[kapp (1/h)]))</f>
        <v>24803.684102600713</v>
      </c>
    </row>
    <row r="4540" spans="6:7" hidden="1" x14ac:dyDescent="0.2">
      <c r="F4540" t="s">
        <v>10291</v>
      </c>
      <c r="G4540">
        <f>_xlfn.XLOOKUP(SUBSTITUTE(Table6[[#This Row],[rxn]],"'",""),Table1[rxnid2],Table1[kapp (1/h)],MEDIAN(Table1[kapp (1/h)]))</f>
        <v>24803.684102600713</v>
      </c>
    </row>
    <row r="4541" spans="6:7" hidden="1" x14ac:dyDescent="0.2">
      <c r="F4541" t="s">
        <v>10292</v>
      </c>
      <c r="G4541">
        <f>_xlfn.XLOOKUP(SUBSTITUTE(Table6[[#This Row],[rxn]],"'",""),Table1[rxnid2],Table1[kapp (1/h)],MEDIAN(Table1[kapp (1/h)]))</f>
        <v>24803.684102600713</v>
      </c>
    </row>
    <row r="4542" spans="6:7" hidden="1" x14ac:dyDescent="0.2">
      <c r="F4542" t="s">
        <v>10293</v>
      </c>
      <c r="G4542">
        <f>_xlfn.XLOOKUP(SUBSTITUTE(Table6[[#This Row],[rxn]],"'",""),Table1[rxnid2],Table1[kapp (1/h)],MEDIAN(Table1[kapp (1/h)]))</f>
        <v>24803.684102600713</v>
      </c>
    </row>
    <row r="4543" spans="6:7" hidden="1" x14ac:dyDescent="0.2">
      <c r="F4543" t="s">
        <v>10294</v>
      </c>
      <c r="G4543">
        <f>_xlfn.XLOOKUP(SUBSTITUTE(Table6[[#This Row],[rxn]],"'",""),Table1[rxnid2],Table1[kapp (1/h)],MEDIAN(Table1[kapp (1/h)]))</f>
        <v>24803.684102600713</v>
      </c>
    </row>
    <row r="4544" spans="6:7" hidden="1" x14ac:dyDescent="0.2">
      <c r="F4544" t="s">
        <v>10295</v>
      </c>
      <c r="G4544">
        <f>_xlfn.XLOOKUP(SUBSTITUTE(Table6[[#This Row],[rxn]],"'",""),Table1[rxnid2],Table1[kapp (1/h)],MEDIAN(Table1[kapp (1/h)]))</f>
        <v>24803.684102600713</v>
      </c>
    </row>
    <row r="4545" spans="6:7" hidden="1" x14ac:dyDescent="0.2">
      <c r="F4545" t="s">
        <v>10296</v>
      </c>
      <c r="G4545">
        <f>_xlfn.XLOOKUP(SUBSTITUTE(Table6[[#This Row],[rxn]],"'",""),Table1[rxnid2],Table1[kapp (1/h)],MEDIAN(Table1[kapp (1/h)]))</f>
        <v>24803.684102600713</v>
      </c>
    </row>
    <row r="4546" spans="6:7" hidden="1" x14ac:dyDescent="0.2">
      <c r="F4546" t="s">
        <v>10297</v>
      </c>
      <c r="G4546">
        <f>_xlfn.XLOOKUP(SUBSTITUTE(Table6[[#This Row],[rxn]],"'",""),Table1[rxnid2],Table1[kapp (1/h)],MEDIAN(Table1[kapp (1/h)]))</f>
        <v>24803.684102600713</v>
      </c>
    </row>
    <row r="4547" spans="6:7" hidden="1" x14ac:dyDescent="0.2">
      <c r="F4547" t="s">
        <v>10298</v>
      </c>
      <c r="G4547">
        <f>_xlfn.XLOOKUP(SUBSTITUTE(Table6[[#This Row],[rxn]],"'",""),Table1[rxnid2],Table1[kapp (1/h)],MEDIAN(Table1[kapp (1/h)]))</f>
        <v>24803.684102600713</v>
      </c>
    </row>
    <row r="4548" spans="6:7" hidden="1" x14ac:dyDescent="0.2">
      <c r="F4548" t="s">
        <v>10299</v>
      </c>
      <c r="G4548">
        <f>_xlfn.XLOOKUP(SUBSTITUTE(Table6[[#This Row],[rxn]],"'",""),Table1[rxnid2],Table1[kapp (1/h)],MEDIAN(Table1[kapp (1/h)]))</f>
        <v>24803.684102600713</v>
      </c>
    </row>
    <row r="4549" spans="6:7" hidden="1" x14ac:dyDescent="0.2">
      <c r="F4549" t="s">
        <v>10300</v>
      </c>
      <c r="G4549">
        <f>_xlfn.XLOOKUP(SUBSTITUTE(Table6[[#This Row],[rxn]],"'",""),Table1[rxnid2],Table1[kapp (1/h)],MEDIAN(Table1[kapp (1/h)]))</f>
        <v>24803.684102600713</v>
      </c>
    </row>
    <row r="4550" spans="6:7" hidden="1" x14ac:dyDescent="0.2">
      <c r="F4550" t="s">
        <v>10301</v>
      </c>
      <c r="G4550">
        <f>_xlfn.XLOOKUP(SUBSTITUTE(Table6[[#This Row],[rxn]],"'",""),Table1[rxnid2],Table1[kapp (1/h)],MEDIAN(Table1[kapp (1/h)]))</f>
        <v>24803.684102600713</v>
      </c>
    </row>
    <row r="4551" spans="6:7" hidden="1" x14ac:dyDescent="0.2">
      <c r="F4551" t="s">
        <v>10302</v>
      </c>
      <c r="G4551">
        <f>_xlfn.XLOOKUP(SUBSTITUTE(Table6[[#This Row],[rxn]],"'",""),Table1[rxnid2],Table1[kapp (1/h)],MEDIAN(Table1[kapp (1/h)]))</f>
        <v>24803.684102600713</v>
      </c>
    </row>
    <row r="4552" spans="6:7" hidden="1" x14ac:dyDescent="0.2">
      <c r="F4552" t="s">
        <v>10303</v>
      </c>
      <c r="G4552">
        <f>_xlfn.XLOOKUP(SUBSTITUTE(Table6[[#This Row],[rxn]],"'",""),Table1[rxnid2],Table1[kapp (1/h)],MEDIAN(Table1[kapp (1/h)]))</f>
        <v>24803.684102600713</v>
      </c>
    </row>
    <row r="4553" spans="6:7" hidden="1" x14ac:dyDescent="0.2">
      <c r="F4553" t="s">
        <v>10304</v>
      </c>
      <c r="G4553">
        <f>_xlfn.XLOOKUP(SUBSTITUTE(Table6[[#This Row],[rxn]],"'",""),Table1[rxnid2],Table1[kapp (1/h)],MEDIAN(Table1[kapp (1/h)]))</f>
        <v>24803.684102600713</v>
      </c>
    </row>
    <row r="4554" spans="6:7" hidden="1" x14ac:dyDescent="0.2">
      <c r="F4554" t="s">
        <v>10305</v>
      </c>
      <c r="G4554">
        <f>_xlfn.XLOOKUP(SUBSTITUTE(Table6[[#This Row],[rxn]],"'",""),Table1[rxnid2],Table1[kapp (1/h)],MEDIAN(Table1[kapp (1/h)]))</f>
        <v>24803.684102600713</v>
      </c>
    </row>
    <row r="4555" spans="6:7" hidden="1" x14ac:dyDescent="0.2">
      <c r="F4555" t="s">
        <v>10306</v>
      </c>
      <c r="G4555">
        <f>_xlfn.XLOOKUP(SUBSTITUTE(Table6[[#This Row],[rxn]],"'",""),Table1[rxnid2],Table1[kapp (1/h)],MEDIAN(Table1[kapp (1/h)]))</f>
        <v>24803.684102600713</v>
      </c>
    </row>
    <row r="4556" spans="6:7" hidden="1" x14ac:dyDescent="0.2">
      <c r="F4556" t="s">
        <v>10307</v>
      </c>
      <c r="G4556">
        <f>_xlfn.XLOOKUP(SUBSTITUTE(Table6[[#This Row],[rxn]],"'",""),Table1[rxnid2],Table1[kapp (1/h)],MEDIAN(Table1[kapp (1/h)]))</f>
        <v>24803.684102600713</v>
      </c>
    </row>
    <row r="4557" spans="6:7" hidden="1" x14ac:dyDescent="0.2">
      <c r="F4557" t="s">
        <v>10308</v>
      </c>
      <c r="G4557">
        <f>_xlfn.XLOOKUP(SUBSTITUTE(Table6[[#This Row],[rxn]],"'",""),Table1[rxnid2],Table1[kapp (1/h)],MEDIAN(Table1[kapp (1/h)]))</f>
        <v>24803.684102600713</v>
      </c>
    </row>
    <row r="4558" spans="6:7" hidden="1" x14ac:dyDescent="0.2">
      <c r="F4558" t="s">
        <v>10309</v>
      </c>
      <c r="G4558">
        <f>_xlfn.XLOOKUP(SUBSTITUTE(Table6[[#This Row],[rxn]],"'",""),Table1[rxnid2],Table1[kapp (1/h)],MEDIAN(Table1[kapp (1/h)]))</f>
        <v>24803.684102600713</v>
      </c>
    </row>
    <row r="4559" spans="6:7" hidden="1" x14ac:dyDescent="0.2">
      <c r="F4559" t="s">
        <v>10310</v>
      </c>
      <c r="G4559">
        <f>_xlfn.XLOOKUP(SUBSTITUTE(Table6[[#This Row],[rxn]],"'",""),Table1[rxnid2],Table1[kapp (1/h)],MEDIAN(Table1[kapp (1/h)]))</f>
        <v>24803.684102600713</v>
      </c>
    </row>
    <row r="4560" spans="6:7" hidden="1" x14ac:dyDescent="0.2">
      <c r="F4560" t="s">
        <v>10311</v>
      </c>
      <c r="G4560">
        <f>_xlfn.XLOOKUP(SUBSTITUTE(Table6[[#This Row],[rxn]],"'",""),Table1[rxnid2],Table1[kapp (1/h)],MEDIAN(Table1[kapp (1/h)]))</f>
        <v>24803.684102600713</v>
      </c>
    </row>
    <row r="4561" spans="6:7" hidden="1" x14ac:dyDescent="0.2">
      <c r="F4561" t="s">
        <v>10312</v>
      </c>
      <c r="G4561">
        <f>_xlfn.XLOOKUP(SUBSTITUTE(Table6[[#This Row],[rxn]],"'",""),Table1[rxnid2],Table1[kapp (1/h)],MEDIAN(Table1[kapp (1/h)]))</f>
        <v>24803.684102600713</v>
      </c>
    </row>
    <row r="4562" spans="6:7" hidden="1" x14ac:dyDescent="0.2">
      <c r="F4562" t="s">
        <v>10313</v>
      </c>
      <c r="G4562">
        <f>_xlfn.XLOOKUP(SUBSTITUTE(Table6[[#This Row],[rxn]],"'",""),Table1[rxnid2],Table1[kapp (1/h)],MEDIAN(Table1[kapp (1/h)]))</f>
        <v>24803.684102600713</v>
      </c>
    </row>
    <row r="4563" spans="6:7" hidden="1" x14ac:dyDescent="0.2">
      <c r="F4563" t="s">
        <v>10314</v>
      </c>
      <c r="G4563">
        <f>_xlfn.XLOOKUP(SUBSTITUTE(Table6[[#This Row],[rxn]],"'",""),Table1[rxnid2],Table1[kapp (1/h)],MEDIAN(Table1[kapp (1/h)]))</f>
        <v>24803.684102600713</v>
      </c>
    </row>
    <row r="4564" spans="6:7" hidden="1" x14ac:dyDescent="0.2">
      <c r="F4564" t="s">
        <v>10315</v>
      </c>
      <c r="G4564">
        <f>_xlfn.XLOOKUP(SUBSTITUTE(Table6[[#This Row],[rxn]],"'",""),Table1[rxnid2],Table1[kapp (1/h)],MEDIAN(Table1[kapp (1/h)]))</f>
        <v>24803.684102600713</v>
      </c>
    </row>
    <row r="4565" spans="6:7" hidden="1" x14ac:dyDescent="0.2">
      <c r="F4565" t="s">
        <v>10316</v>
      </c>
      <c r="G4565">
        <f>_xlfn.XLOOKUP(SUBSTITUTE(Table6[[#This Row],[rxn]],"'",""),Table1[rxnid2],Table1[kapp (1/h)],MEDIAN(Table1[kapp (1/h)]))</f>
        <v>24803.684102600713</v>
      </c>
    </row>
    <row r="4566" spans="6:7" hidden="1" x14ac:dyDescent="0.2">
      <c r="F4566" t="s">
        <v>10317</v>
      </c>
      <c r="G4566">
        <f>_xlfn.XLOOKUP(SUBSTITUTE(Table6[[#This Row],[rxn]],"'",""),Table1[rxnid2],Table1[kapp (1/h)],MEDIAN(Table1[kapp (1/h)]))</f>
        <v>24803.684102600713</v>
      </c>
    </row>
    <row r="4567" spans="6:7" hidden="1" x14ac:dyDescent="0.2">
      <c r="F4567" t="s">
        <v>10318</v>
      </c>
      <c r="G4567">
        <f>_xlfn.XLOOKUP(SUBSTITUTE(Table6[[#This Row],[rxn]],"'",""),Table1[rxnid2],Table1[kapp (1/h)],MEDIAN(Table1[kapp (1/h)]))</f>
        <v>24803.684102600713</v>
      </c>
    </row>
    <row r="4568" spans="6:7" hidden="1" x14ac:dyDescent="0.2">
      <c r="F4568" t="s">
        <v>10319</v>
      </c>
      <c r="G4568">
        <f>_xlfn.XLOOKUP(SUBSTITUTE(Table6[[#This Row],[rxn]],"'",""),Table1[rxnid2],Table1[kapp (1/h)],MEDIAN(Table1[kapp (1/h)]))</f>
        <v>24803.684102600713</v>
      </c>
    </row>
    <row r="4569" spans="6:7" hidden="1" x14ac:dyDescent="0.2">
      <c r="F4569" t="s">
        <v>10320</v>
      </c>
      <c r="G4569">
        <f>_xlfn.XLOOKUP(SUBSTITUTE(Table6[[#This Row],[rxn]],"'",""),Table1[rxnid2],Table1[kapp (1/h)],MEDIAN(Table1[kapp (1/h)]))</f>
        <v>24803.684102600713</v>
      </c>
    </row>
    <row r="4570" spans="6:7" hidden="1" x14ac:dyDescent="0.2">
      <c r="F4570" t="s">
        <v>10321</v>
      </c>
      <c r="G4570">
        <f>_xlfn.XLOOKUP(SUBSTITUTE(Table6[[#This Row],[rxn]],"'",""),Table1[rxnid2],Table1[kapp (1/h)],MEDIAN(Table1[kapp (1/h)]))</f>
        <v>24803.684102600713</v>
      </c>
    </row>
    <row r="4571" spans="6:7" hidden="1" x14ac:dyDescent="0.2">
      <c r="F4571" t="s">
        <v>10322</v>
      </c>
      <c r="G4571">
        <f>_xlfn.XLOOKUP(SUBSTITUTE(Table6[[#This Row],[rxn]],"'",""),Table1[rxnid2],Table1[kapp (1/h)],MEDIAN(Table1[kapp (1/h)]))</f>
        <v>24803.684102600713</v>
      </c>
    </row>
    <row r="4572" spans="6:7" hidden="1" x14ac:dyDescent="0.2">
      <c r="F4572" t="s">
        <v>10323</v>
      </c>
      <c r="G4572">
        <f>_xlfn.XLOOKUP(SUBSTITUTE(Table6[[#This Row],[rxn]],"'",""),Table1[rxnid2],Table1[kapp (1/h)],MEDIAN(Table1[kapp (1/h)]))</f>
        <v>24803.684102600713</v>
      </c>
    </row>
    <row r="4573" spans="6:7" hidden="1" x14ac:dyDescent="0.2">
      <c r="F4573" t="s">
        <v>10324</v>
      </c>
      <c r="G4573">
        <f>_xlfn.XLOOKUP(SUBSTITUTE(Table6[[#This Row],[rxn]],"'",""),Table1[rxnid2],Table1[kapp (1/h)],MEDIAN(Table1[kapp (1/h)]))</f>
        <v>24803.684102600713</v>
      </c>
    </row>
    <row r="4574" spans="6:7" hidden="1" x14ac:dyDescent="0.2">
      <c r="F4574" t="s">
        <v>10325</v>
      </c>
      <c r="G4574">
        <f>_xlfn.XLOOKUP(SUBSTITUTE(Table6[[#This Row],[rxn]],"'",""),Table1[rxnid2],Table1[kapp (1/h)],MEDIAN(Table1[kapp (1/h)]))</f>
        <v>24803.684102600713</v>
      </c>
    </row>
    <row r="4575" spans="6:7" hidden="1" x14ac:dyDescent="0.2">
      <c r="F4575" t="s">
        <v>10326</v>
      </c>
      <c r="G4575">
        <f>_xlfn.XLOOKUP(SUBSTITUTE(Table6[[#This Row],[rxn]],"'",""),Table1[rxnid2],Table1[kapp (1/h)],MEDIAN(Table1[kapp (1/h)]))</f>
        <v>24803.684102600713</v>
      </c>
    </row>
    <row r="4576" spans="6:7" hidden="1" x14ac:dyDescent="0.2">
      <c r="F4576" t="s">
        <v>10327</v>
      </c>
      <c r="G4576">
        <f>_xlfn.XLOOKUP(SUBSTITUTE(Table6[[#This Row],[rxn]],"'",""),Table1[rxnid2],Table1[kapp (1/h)],MEDIAN(Table1[kapp (1/h)]))</f>
        <v>24803.684102600713</v>
      </c>
    </row>
    <row r="4577" spans="6:7" hidden="1" x14ac:dyDescent="0.2">
      <c r="F4577" t="s">
        <v>10328</v>
      </c>
      <c r="G4577">
        <f>_xlfn.XLOOKUP(SUBSTITUTE(Table6[[#This Row],[rxn]],"'",""),Table1[rxnid2],Table1[kapp (1/h)],MEDIAN(Table1[kapp (1/h)]))</f>
        <v>24803.684102600713</v>
      </c>
    </row>
    <row r="4578" spans="6:7" hidden="1" x14ac:dyDescent="0.2">
      <c r="F4578" t="s">
        <v>10329</v>
      </c>
      <c r="G4578">
        <f>_xlfn.XLOOKUP(SUBSTITUTE(Table6[[#This Row],[rxn]],"'",""),Table1[rxnid2],Table1[kapp (1/h)],MEDIAN(Table1[kapp (1/h)]))</f>
        <v>24803.684102600713</v>
      </c>
    </row>
    <row r="4579" spans="6:7" hidden="1" x14ac:dyDescent="0.2">
      <c r="F4579" t="s">
        <v>10330</v>
      </c>
      <c r="G4579">
        <f>_xlfn.XLOOKUP(SUBSTITUTE(Table6[[#This Row],[rxn]],"'",""),Table1[rxnid2],Table1[kapp (1/h)],MEDIAN(Table1[kapp (1/h)]))</f>
        <v>24803.684102600713</v>
      </c>
    </row>
    <row r="4580" spans="6:7" hidden="1" x14ac:dyDescent="0.2">
      <c r="F4580" t="s">
        <v>10331</v>
      </c>
      <c r="G4580">
        <f>_xlfn.XLOOKUP(SUBSTITUTE(Table6[[#This Row],[rxn]],"'",""),Table1[rxnid2],Table1[kapp (1/h)],MEDIAN(Table1[kapp (1/h)]))</f>
        <v>24803.684102600713</v>
      </c>
    </row>
    <row r="4581" spans="6:7" hidden="1" x14ac:dyDescent="0.2">
      <c r="F4581" t="s">
        <v>10332</v>
      </c>
      <c r="G4581">
        <f>_xlfn.XLOOKUP(SUBSTITUTE(Table6[[#This Row],[rxn]],"'",""),Table1[rxnid2],Table1[kapp (1/h)],MEDIAN(Table1[kapp (1/h)]))</f>
        <v>24803.684102600713</v>
      </c>
    </row>
    <row r="4582" spans="6:7" hidden="1" x14ac:dyDescent="0.2">
      <c r="F4582" t="s">
        <v>10333</v>
      </c>
      <c r="G4582">
        <f>_xlfn.XLOOKUP(SUBSTITUTE(Table6[[#This Row],[rxn]],"'",""),Table1[rxnid2],Table1[kapp (1/h)],MEDIAN(Table1[kapp (1/h)]))</f>
        <v>24803.684102600713</v>
      </c>
    </row>
    <row r="4583" spans="6:7" hidden="1" x14ac:dyDescent="0.2">
      <c r="F4583" t="s">
        <v>10334</v>
      </c>
      <c r="G4583">
        <f>_xlfn.XLOOKUP(SUBSTITUTE(Table6[[#This Row],[rxn]],"'",""),Table1[rxnid2],Table1[kapp (1/h)],MEDIAN(Table1[kapp (1/h)]))</f>
        <v>24803.684102600713</v>
      </c>
    </row>
    <row r="4584" spans="6:7" hidden="1" x14ac:dyDescent="0.2">
      <c r="F4584" t="s">
        <v>10335</v>
      </c>
      <c r="G4584">
        <f>_xlfn.XLOOKUP(SUBSTITUTE(Table6[[#This Row],[rxn]],"'",""),Table1[rxnid2],Table1[kapp (1/h)],MEDIAN(Table1[kapp (1/h)]))</f>
        <v>24803.684102600713</v>
      </c>
    </row>
    <row r="4585" spans="6:7" hidden="1" x14ac:dyDescent="0.2">
      <c r="F4585" t="s">
        <v>10336</v>
      </c>
      <c r="G4585">
        <f>_xlfn.XLOOKUP(SUBSTITUTE(Table6[[#This Row],[rxn]],"'",""),Table1[rxnid2],Table1[kapp (1/h)],MEDIAN(Table1[kapp (1/h)]))</f>
        <v>24803.684102600713</v>
      </c>
    </row>
    <row r="4586" spans="6:7" hidden="1" x14ac:dyDescent="0.2">
      <c r="F4586" t="s">
        <v>10337</v>
      </c>
      <c r="G4586">
        <f>_xlfn.XLOOKUP(SUBSTITUTE(Table6[[#This Row],[rxn]],"'",""),Table1[rxnid2],Table1[kapp (1/h)],MEDIAN(Table1[kapp (1/h)]))</f>
        <v>24803.684102600713</v>
      </c>
    </row>
    <row r="4587" spans="6:7" hidden="1" x14ac:dyDescent="0.2">
      <c r="F4587" t="s">
        <v>10338</v>
      </c>
      <c r="G4587">
        <f>_xlfn.XLOOKUP(SUBSTITUTE(Table6[[#This Row],[rxn]],"'",""),Table1[rxnid2],Table1[kapp (1/h)],MEDIAN(Table1[kapp (1/h)]))</f>
        <v>24803.684102600713</v>
      </c>
    </row>
    <row r="4588" spans="6:7" hidden="1" x14ac:dyDescent="0.2">
      <c r="F4588" t="s">
        <v>10339</v>
      </c>
      <c r="G4588">
        <f>_xlfn.XLOOKUP(SUBSTITUTE(Table6[[#This Row],[rxn]],"'",""),Table1[rxnid2],Table1[kapp (1/h)],MEDIAN(Table1[kapp (1/h)]))</f>
        <v>24803.684102600713</v>
      </c>
    </row>
    <row r="4589" spans="6:7" hidden="1" x14ac:dyDescent="0.2">
      <c r="F4589" t="s">
        <v>10340</v>
      </c>
      <c r="G4589">
        <f>_xlfn.XLOOKUP(SUBSTITUTE(Table6[[#This Row],[rxn]],"'",""),Table1[rxnid2],Table1[kapp (1/h)],MEDIAN(Table1[kapp (1/h)]))</f>
        <v>24803.684102600713</v>
      </c>
    </row>
    <row r="4590" spans="6:7" hidden="1" x14ac:dyDescent="0.2">
      <c r="F4590" t="s">
        <v>10341</v>
      </c>
      <c r="G4590">
        <f>_xlfn.XLOOKUP(SUBSTITUTE(Table6[[#This Row],[rxn]],"'",""),Table1[rxnid2],Table1[kapp (1/h)],MEDIAN(Table1[kapp (1/h)]))</f>
        <v>24803.684102600713</v>
      </c>
    </row>
    <row r="4591" spans="6:7" hidden="1" x14ac:dyDescent="0.2">
      <c r="F4591" t="s">
        <v>10342</v>
      </c>
      <c r="G4591">
        <f>_xlfn.XLOOKUP(SUBSTITUTE(Table6[[#This Row],[rxn]],"'",""),Table1[rxnid2],Table1[kapp (1/h)],MEDIAN(Table1[kapp (1/h)]))</f>
        <v>24803.684102600713</v>
      </c>
    </row>
    <row r="4592" spans="6:7" hidden="1" x14ac:dyDescent="0.2">
      <c r="F4592" t="s">
        <v>10343</v>
      </c>
      <c r="G4592">
        <f>_xlfn.XLOOKUP(SUBSTITUTE(Table6[[#This Row],[rxn]],"'",""),Table1[rxnid2],Table1[kapp (1/h)],MEDIAN(Table1[kapp (1/h)]))</f>
        <v>24803.684102600713</v>
      </c>
    </row>
    <row r="4593" spans="6:7" hidden="1" x14ac:dyDescent="0.2">
      <c r="F4593" t="s">
        <v>10344</v>
      </c>
      <c r="G4593">
        <f>_xlfn.XLOOKUP(SUBSTITUTE(Table6[[#This Row],[rxn]],"'",""),Table1[rxnid2],Table1[kapp (1/h)],MEDIAN(Table1[kapp (1/h)]))</f>
        <v>24803.684102600713</v>
      </c>
    </row>
    <row r="4594" spans="6:7" hidden="1" x14ac:dyDescent="0.2">
      <c r="F4594" t="s">
        <v>10345</v>
      </c>
      <c r="G4594">
        <f>_xlfn.XLOOKUP(SUBSTITUTE(Table6[[#This Row],[rxn]],"'",""),Table1[rxnid2],Table1[kapp (1/h)],MEDIAN(Table1[kapp (1/h)]))</f>
        <v>24803.684102600713</v>
      </c>
    </row>
    <row r="4595" spans="6:7" hidden="1" x14ac:dyDescent="0.2">
      <c r="F4595" t="s">
        <v>10346</v>
      </c>
      <c r="G4595">
        <f>_xlfn.XLOOKUP(SUBSTITUTE(Table6[[#This Row],[rxn]],"'",""),Table1[rxnid2],Table1[kapp (1/h)],MEDIAN(Table1[kapp (1/h)]))</f>
        <v>24803.684102600713</v>
      </c>
    </row>
    <row r="4596" spans="6:7" hidden="1" x14ac:dyDescent="0.2">
      <c r="F4596" t="s">
        <v>10347</v>
      </c>
      <c r="G4596">
        <f>_xlfn.XLOOKUP(SUBSTITUTE(Table6[[#This Row],[rxn]],"'",""),Table1[rxnid2],Table1[kapp (1/h)],MEDIAN(Table1[kapp (1/h)]))</f>
        <v>24803.684102600713</v>
      </c>
    </row>
    <row r="4597" spans="6:7" hidden="1" x14ac:dyDescent="0.2">
      <c r="F4597" t="s">
        <v>10348</v>
      </c>
      <c r="G4597">
        <f>_xlfn.XLOOKUP(SUBSTITUTE(Table6[[#This Row],[rxn]],"'",""),Table1[rxnid2],Table1[kapp (1/h)],MEDIAN(Table1[kapp (1/h)]))</f>
        <v>24803.684102600713</v>
      </c>
    </row>
    <row r="4598" spans="6:7" hidden="1" x14ac:dyDescent="0.2">
      <c r="F4598" t="s">
        <v>10349</v>
      </c>
      <c r="G4598">
        <f>_xlfn.XLOOKUP(SUBSTITUTE(Table6[[#This Row],[rxn]],"'",""),Table1[rxnid2],Table1[kapp (1/h)],MEDIAN(Table1[kapp (1/h)]))</f>
        <v>24803.684102600713</v>
      </c>
    </row>
    <row r="4599" spans="6:7" hidden="1" x14ac:dyDescent="0.2">
      <c r="F4599" t="s">
        <v>10350</v>
      </c>
      <c r="G4599">
        <f>_xlfn.XLOOKUP(SUBSTITUTE(Table6[[#This Row],[rxn]],"'",""),Table1[rxnid2],Table1[kapp (1/h)],MEDIAN(Table1[kapp (1/h)]))</f>
        <v>24803.684102600713</v>
      </c>
    </row>
    <row r="4600" spans="6:7" hidden="1" x14ac:dyDescent="0.2">
      <c r="F4600" t="s">
        <v>10351</v>
      </c>
      <c r="G4600">
        <f>_xlfn.XLOOKUP(SUBSTITUTE(Table6[[#This Row],[rxn]],"'",""),Table1[rxnid2],Table1[kapp (1/h)],MEDIAN(Table1[kapp (1/h)]))</f>
        <v>24803.684102600713</v>
      </c>
    </row>
    <row r="4601" spans="6:7" hidden="1" x14ac:dyDescent="0.2">
      <c r="F4601" t="s">
        <v>10352</v>
      </c>
      <c r="G4601">
        <f>_xlfn.XLOOKUP(SUBSTITUTE(Table6[[#This Row],[rxn]],"'",""),Table1[rxnid2],Table1[kapp (1/h)],MEDIAN(Table1[kapp (1/h)]))</f>
        <v>24803.684102600713</v>
      </c>
    </row>
    <row r="4602" spans="6:7" hidden="1" x14ac:dyDescent="0.2">
      <c r="F4602" t="s">
        <v>10353</v>
      </c>
      <c r="G4602">
        <f>_xlfn.XLOOKUP(SUBSTITUTE(Table6[[#This Row],[rxn]],"'",""),Table1[rxnid2],Table1[kapp (1/h)],MEDIAN(Table1[kapp (1/h)]))</f>
        <v>24803.684102600713</v>
      </c>
    </row>
    <row r="4603" spans="6:7" hidden="1" x14ac:dyDescent="0.2">
      <c r="F4603" t="s">
        <v>10354</v>
      </c>
      <c r="G4603">
        <f>_xlfn.XLOOKUP(SUBSTITUTE(Table6[[#This Row],[rxn]],"'",""),Table1[rxnid2],Table1[kapp (1/h)],MEDIAN(Table1[kapp (1/h)]))</f>
        <v>24803.684102600713</v>
      </c>
    </row>
    <row r="4604" spans="6:7" hidden="1" x14ac:dyDescent="0.2">
      <c r="F4604" t="s">
        <v>10355</v>
      </c>
      <c r="G4604">
        <f>_xlfn.XLOOKUP(SUBSTITUTE(Table6[[#This Row],[rxn]],"'",""),Table1[rxnid2],Table1[kapp (1/h)],MEDIAN(Table1[kapp (1/h)]))</f>
        <v>24803.684102600713</v>
      </c>
    </row>
    <row r="4605" spans="6:7" hidden="1" x14ac:dyDescent="0.2">
      <c r="F4605" t="s">
        <v>10356</v>
      </c>
      <c r="G4605">
        <f>_xlfn.XLOOKUP(SUBSTITUTE(Table6[[#This Row],[rxn]],"'",""),Table1[rxnid2],Table1[kapp (1/h)],MEDIAN(Table1[kapp (1/h)]))</f>
        <v>24803.684102600713</v>
      </c>
    </row>
    <row r="4606" spans="6:7" hidden="1" x14ac:dyDescent="0.2">
      <c r="F4606" t="s">
        <v>10357</v>
      </c>
      <c r="G4606">
        <f>_xlfn.XLOOKUP(SUBSTITUTE(Table6[[#This Row],[rxn]],"'",""),Table1[rxnid2],Table1[kapp (1/h)],MEDIAN(Table1[kapp (1/h)]))</f>
        <v>24803.684102600713</v>
      </c>
    </row>
    <row r="4607" spans="6:7" hidden="1" x14ac:dyDescent="0.2">
      <c r="F4607" t="s">
        <v>10358</v>
      </c>
      <c r="G4607">
        <f>_xlfn.XLOOKUP(SUBSTITUTE(Table6[[#This Row],[rxn]],"'",""),Table1[rxnid2],Table1[kapp (1/h)],MEDIAN(Table1[kapp (1/h)]))</f>
        <v>24803.684102600713</v>
      </c>
    </row>
    <row r="4608" spans="6:7" hidden="1" x14ac:dyDescent="0.2">
      <c r="F4608" t="s">
        <v>10359</v>
      </c>
      <c r="G4608">
        <f>_xlfn.XLOOKUP(SUBSTITUTE(Table6[[#This Row],[rxn]],"'",""),Table1[rxnid2],Table1[kapp (1/h)],MEDIAN(Table1[kapp (1/h)]))</f>
        <v>24803.684102600713</v>
      </c>
    </row>
    <row r="4609" spans="6:7" hidden="1" x14ac:dyDescent="0.2">
      <c r="F4609" t="s">
        <v>10360</v>
      </c>
      <c r="G4609">
        <f>_xlfn.XLOOKUP(SUBSTITUTE(Table6[[#This Row],[rxn]],"'",""),Table1[rxnid2],Table1[kapp (1/h)],MEDIAN(Table1[kapp (1/h)]))</f>
        <v>24803.684102600713</v>
      </c>
    </row>
    <row r="4610" spans="6:7" hidden="1" x14ac:dyDescent="0.2">
      <c r="F4610" t="s">
        <v>10361</v>
      </c>
      <c r="G4610">
        <f>_xlfn.XLOOKUP(SUBSTITUTE(Table6[[#This Row],[rxn]],"'",""),Table1[rxnid2],Table1[kapp (1/h)],MEDIAN(Table1[kapp (1/h)]))</f>
        <v>24803.684102600713</v>
      </c>
    </row>
    <row r="4611" spans="6:7" hidden="1" x14ac:dyDescent="0.2">
      <c r="F4611" t="s">
        <v>10362</v>
      </c>
      <c r="G4611">
        <f>_xlfn.XLOOKUP(SUBSTITUTE(Table6[[#This Row],[rxn]],"'",""),Table1[rxnid2],Table1[kapp (1/h)],MEDIAN(Table1[kapp (1/h)]))</f>
        <v>24803.684102600713</v>
      </c>
    </row>
    <row r="4612" spans="6:7" hidden="1" x14ac:dyDescent="0.2">
      <c r="F4612" t="s">
        <v>10363</v>
      </c>
      <c r="G4612">
        <f>_xlfn.XLOOKUP(SUBSTITUTE(Table6[[#This Row],[rxn]],"'",""),Table1[rxnid2],Table1[kapp (1/h)],MEDIAN(Table1[kapp (1/h)]))</f>
        <v>24803.684102600713</v>
      </c>
    </row>
    <row r="4613" spans="6:7" hidden="1" x14ac:dyDescent="0.2">
      <c r="F4613" t="s">
        <v>10364</v>
      </c>
      <c r="G4613">
        <f>_xlfn.XLOOKUP(SUBSTITUTE(Table6[[#This Row],[rxn]],"'",""),Table1[rxnid2],Table1[kapp (1/h)],MEDIAN(Table1[kapp (1/h)]))</f>
        <v>24803.684102600713</v>
      </c>
    </row>
    <row r="4614" spans="6:7" hidden="1" x14ac:dyDescent="0.2">
      <c r="F4614" t="s">
        <v>10365</v>
      </c>
      <c r="G4614">
        <f>_xlfn.XLOOKUP(SUBSTITUTE(Table6[[#This Row],[rxn]],"'",""),Table1[rxnid2],Table1[kapp (1/h)],MEDIAN(Table1[kapp (1/h)]))</f>
        <v>24803.684102600713</v>
      </c>
    </row>
    <row r="4615" spans="6:7" hidden="1" x14ac:dyDescent="0.2">
      <c r="F4615" t="s">
        <v>10366</v>
      </c>
      <c r="G4615">
        <f>_xlfn.XLOOKUP(SUBSTITUTE(Table6[[#This Row],[rxn]],"'",""),Table1[rxnid2],Table1[kapp (1/h)],MEDIAN(Table1[kapp (1/h)]))</f>
        <v>24803.684102600713</v>
      </c>
    </row>
    <row r="4616" spans="6:7" hidden="1" x14ac:dyDescent="0.2">
      <c r="F4616" t="s">
        <v>10367</v>
      </c>
      <c r="G4616">
        <f>_xlfn.XLOOKUP(SUBSTITUTE(Table6[[#This Row],[rxn]],"'",""),Table1[rxnid2],Table1[kapp (1/h)],MEDIAN(Table1[kapp (1/h)]))</f>
        <v>24803.684102600713</v>
      </c>
    </row>
    <row r="4617" spans="6:7" hidden="1" x14ac:dyDescent="0.2">
      <c r="F4617" t="s">
        <v>10368</v>
      </c>
      <c r="G4617">
        <f>_xlfn.XLOOKUP(SUBSTITUTE(Table6[[#This Row],[rxn]],"'",""),Table1[rxnid2],Table1[kapp (1/h)],MEDIAN(Table1[kapp (1/h)]))</f>
        <v>24803.684102600713</v>
      </c>
    </row>
    <row r="4618" spans="6:7" hidden="1" x14ac:dyDescent="0.2">
      <c r="F4618" t="s">
        <v>10369</v>
      </c>
      <c r="G4618">
        <f>_xlfn.XLOOKUP(SUBSTITUTE(Table6[[#This Row],[rxn]],"'",""),Table1[rxnid2],Table1[kapp (1/h)],MEDIAN(Table1[kapp (1/h)]))</f>
        <v>24803.684102600713</v>
      </c>
    </row>
    <row r="4619" spans="6:7" hidden="1" x14ac:dyDescent="0.2">
      <c r="F4619" t="s">
        <v>10370</v>
      </c>
      <c r="G4619">
        <f>_xlfn.XLOOKUP(SUBSTITUTE(Table6[[#This Row],[rxn]],"'",""),Table1[rxnid2],Table1[kapp (1/h)],MEDIAN(Table1[kapp (1/h)]))</f>
        <v>24803.684102600713</v>
      </c>
    </row>
    <row r="4620" spans="6:7" hidden="1" x14ac:dyDescent="0.2">
      <c r="F4620" t="s">
        <v>10371</v>
      </c>
      <c r="G4620">
        <f>_xlfn.XLOOKUP(SUBSTITUTE(Table6[[#This Row],[rxn]],"'",""),Table1[rxnid2],Table1[kapp (1/h)],MEDIAN(Table1[kapp (1/h)]))</f>
        <v>24803.684102600713</v>
      </c>
    </row>
    <row r="4621" spans="6:7" hidden="1" x14ac:dyDescent="0.2">
      <c r="F4621" t="s">
        <v>10372</v>
      </c>
      <c r="G4621">
        <f>_xlfn.XLOOKUP(SUBSTITUTE(Table6[[#This Row],[rxn]],"'",""),Table1[rxnid2],Table1[kapp (1/h)],MEDIAN(Table1[kapp (1/h)]))</f>
        <v>24803.684102600713</v>
      </c>
    </row>
    <row r="4622" spans="6:7" hidden="1" x14ac:dyDescent="0.2">
      <c r="F4622" t="s">
        <v>10373</v>
      </c>
      <c r="G4622">
        <f>_xlfn.XLOOKUP(SUBSTITUTE(Table6[[#This Row],[rxn]],"'",""),Table1[rxnid2],Table1[kapp (1/h)],MEDIAN(Table1[kapp (1/h)]))</f>
        <v>24803.684102600713</v>
      </c>
    </row>
    <row r="4623" spans="6:7" hidden="1" x14ac:dyDescent="0.2">
      <c r="F4623" t="s">
        <v>10374</v>
      </c>
      <c r="G4623">
        <f>_xlfn.XLOOKUP(SUBSTITUTE(Table6[[#This Row],[rxn]],"'",""),Table1[rxnid2],Table1[kapp (1/h)],MEDIAN(Table1[kapp (1/h)]))</f>
        <v>24803.684102600713</v>
      </c>
    </row>
    <row r="4624" spans="6:7" hidden="1" x14ac:dyDescent="0.2">
      <c r="F4624" t="s">
        <v>10375</v>
      </c>
      <c r="G4624">
        <f>_xlfn.XLOOKUP(SUBSTITUTE(Table6[[#This Row],[rxn]],"'",""),Table1[rxnid2],Table1[kapp (1/h)],MEDIAN(Table1[kapp (1/h)]))</f>
        <v>24803.684102600713</v>
      </c>
    </row>
    <row r="4625" spans="6:7" hidden="1" x14ac:dyDescent="0.2">
      <c r="F4625" t="s">
        <v>10376</v>
      </c>
      <c r="G4625">
        <f>_xlfn.XLOOKUP(SUBSTITUTE(Table6[[#This Row],[rxn]],"'",""),Table1[rxnid2],Table1[kapp (1/h)],MEDIAN(Table1[kapp (1/h)]))</f>
        <v>24803.684102600713</v>
      </c>
    </row>
    <row r="4626" spans="6:7" hidden="1" x14ac:dyDescent="0.2">
      <c r="F4626" t="s">
        <v>10377</v>
      </c>
      <c r="G4626">
        <f>_xlfn.XLOOKUP(SUBSTITUTE(Table6[[#This Row],[rxn]],"'",""),Table1[rxnid2],Table1[kapp (1/h)],MEDIAN(Table1[kapp (1/h)]))</f>
        <v>24803.684102600713</v>
      </c>
    </row>
    <row r="4627" spans="6:7" hidden="1" x14ac:dyDescent="0.2">
      <c r="F4627" t="s">
        <v>10378</v>
      </c>
      <c r="G4627">
        <f>_xlfn.XLOOKUP(SUBSTITUTE(Table6[[#This Row],[rxn]],"'",""),Table1[rxnid2],Table1[kapp (1/h)],MEDIAN(Table1[kapp (1/h)]))</f>
        <v>24803.684102600713</v>
      </c>
    </row>
    <row r="4628" spans="6:7" hidden="1" x14ac:dyDescent="0.2">
      <c r="F4628" t="s">
        <v>10379</v>
      </c>
      <c r="G4628">
        <f>_xlfn.XLOOKUP(SUBSTITUTE(Table6[[#This Row],[rxn]],"'",""),Table1[rxnid2],Table1[kapp (1/h)],MEDIAN(Table1[kapp (1/h)]))</f>
        <v>24803.684102600713</v>
      </c>
    </row>
    <row r="4629" spans="6:7" hidden="1" x14ac:dyDescent="0.2">
      <c r="F4629" t="s">
        <v>10380</v>
      </c>
      <c r="G4629">
        <f>_xlfn.XLOOKUP(SUBSTITUTE(Table6[[#This Row],[rxn]],"'",""),Table1[rxnid2],Table1[kapp (1/h)],MEDIAN(Table1[kapp (1/h)]))</f>
        <v>24803.684102600713</v>
      </c>
    </row>
    <row r="4630" spans="6:7" hidden="1" x14ac:dyDescent="0.2">
      <c r="F4630" t="s">
        <v>10381</v>
      </c>
      <c r="G4630">
        <f>_xlfn.XLOOKUP(SUBSTITUTE(Table6[[#This Row],[rxn]],"'",""),Table1[rxnid2],Table1[kapp (1/h)],MEDIAN(Table1[kapp (1/h)]))</f>
        <v>24803.684102600713</v>
      </c>
    </row>
    <row r="4631" spans="6:7" hidden="1" x14ac:dyDescent="0.2">
      <c r="F4631" t="s">
        <v>10382</v>
      </c>
      <c r="G4631">
        <f>_xlfn.XLOOKUP(SUBSTITUTE(Table6[[#This Row],[rxn]],"'",""),Table1[rxnid2],Table1[kapp (1/h)],MEDIAN(Table1[kapp (1/h)]))</f>
        <v>24803.684102600713</v>
      </c>
    </row>
    <row r="4632" spans="6:7" hidden="1" x14ac:dyDescent="0.2">
      <c r="F4632" t="s">
        <v>10383</v>
      </c>
      <c r="G4632">
        <f>_xlfn.XLOOKUP(SUBSTITUTE(Table6[[#This Row],[rxn]],"'",""),Table1[rxnid2],Table1[kapp (1/h)],MEDIAN(Table1[kapp (1/h)]))</f>
        <v>24803.684102600713</v>
      </c>
    </row>
    <row r="4633" spans="6:7" hidden="1" x14ac:dyDescent="0.2">
      <c r="F4633" t="s">
        <v>10384</v>
      </c>
      <c r="G4633">
        <f>_xlfn.XLOOKUP(SUBSTITUTE(Table6[[#This Row],[rxn]],"'",""),Table1[rxnid2],Table1[kapp (1/h)],MEDIAN(Table1[kapp (1/h)]))</f>
        <v>24803.684102600713</v>
      </c>
    </row>
    <row r="4634" spans="6:7" hidden="1" x14ac:dyDescent="0.2">
      <c r="F4634" t="s">
        <v>10385</v>
      </c>
      <c r="G4634">
        <f>_xlfn.XLOOKUP(SUBSTITUTE(Table6[[#This Row],[rxn]],"'",""),Table1[rxnid2],Table1[kapp (1/h)],MEDIAN(Table1[kapp (1/h)]))</f>
        <v>24803.684102600713</v>
      </c>
    </row>
    <row r="4635" spans="6:7" hidden="1" x14ac:dyDescent="0.2">
      <c r="F4635" t="s">
        <v>10386</v>
      </c>
      <c r="G4635">
        <f>_xlfn.XLOOKUP(SUBSTITUTE(Table6[[#This Row],[rxn]],"'",""),Table1[rxnid2],Table1[kapp (1/h)],MEDIAN(Table1[kapp (1/h)]))</f>
        <v>24803.684102600713</v>
      </c>
    </row>
    <row r="4636" spans="6:7" hidden="1" x14ac:dyDescent="0.2">
      <c r="F4636" t="s">
        <v>10387</v>
      </c>
      <c r="G4636">
        <f>_xlfn.XLOOKUP(SUBSTITUTE(Table6[[#This Row],[rxn]],"'",""),Table1[rxnid2],Table1[kapp (1/h)],MEDIAN(Table1[kapp (1/h)]))</f>
        <v>24803.684102600713</v>
      </c>
    </row>
    <row r="4637" spans="6:7" hidden="1" x14ac:dyDescent="0.2">
      <c r="F4637" t="s">
        <v>10388</v>
      </c>
      <c r="G4637">
        <f>_xlfn.XLOOKUP(SUBSTITUTE(Table6[[#This Row],[rxn]],"'",""),Table1[rxnid2],Table1[kapp (1/h)],MEDIAN(Table1[kapp (1/h)]))</f>
        <v>24803.684102600713</v>
      </c>
    </row>
    <row r="4638" spans="6:7" hidden="1" x14ac:dyDescent="0.2">
      <c r="F4638" t="s">
        <v>10389</v>
      </c>
      <c r="G4638">
        <f>_xlfn.XLOOKUP(SUBSTITUTE(Table6[[#This Row],[rxn]],"'",""),Table1[rxnid2],Table1[kapp (1/h)],MEDIAN(Table1[kapp (1/h)]))</f>
        <v>24803.684102600713</v>
      </c>
    </row>
    <row r="4639" spans="6:7" hidden="1" x14ac:dyDescent="0.2">
      <c r="F4639" t="s">
        <v>10390</v>
      </c>
      <c r="G4639">
        <f>_xlfn.XLOOKUP(SUBSTITUTE(Table6[[#This Row],[rxn]],"'",""),Table1[rxnid2],Table1[kapp (1/h)],MEDIAN(Table1[kapp (1/h)]))</f>
        <v>24803.684102600713</v>
      </c>
    </row>
    <row r="4640" spans="6:7" hidden="1" x14ac:dyDescent="0.2">
      <c r="F4640" t="s">
        <v>10391</v>
      </c>
      <c r="G4640">
        <f>_xlfn.XLOOKUP(SUBSTITUTE(Table6[[#This Row],[rxn]],"'",""),Table1[rxnid2],Table1[kapp (1/h)],MEDIAN(Table1[kapp (1/h)]))</f>
        <v>24803.684102600713</v>
      </c>
    </row>
    <row r="4641" spans="6:7" hidden="1" x14ac:dyDescent="0.2">
      <c r="F4641" t="s">
        <v>10392</v>
      </c>
      <c r="G4641">
        <f>_xlfn.XLOOKUP(SUBSTITUTE(Table6[[#This Row],[rxn]],"'",""),Table1[rxnid2],Table1[kapp (1/h)],MEDIAN(Table1[kapp (1/h)]))</f>
        <v>24803.684102600713</v>
      </c>
    </row>
    <row r="4642" spans="6:7" hidden="1" x14ac:dyDescent="0.2">
      <c r="F4642" t="s">
        <v>10393</v>
      </c>
      <c r="G4642">
        <f>_xlfn.XLOOKUP(SUBSTITUTE(Table6[[#This Row],[rxn]],"'",""),Table1[rxnid2],Table1[kapp (1/h)],MEDIAN(Table1[kapp (1/h)]))</f>
        <v>24803.684102600713</v>
      </c>
    </row>
    <row r="4643" spans="6:7" hidden="1" x14ac:dyDescent="0.2">
      <c r="F4643" t="s">
        <v>10394</v>
      </c>
      <c r="G4643">
        <f>_xlfn.XLOOKUP(SUBSTITUTE(Table6[[#This Row],[rxn]],"'",""),Table1[rxnid2],Table1[kapp (1/h)],MEDIAN(Table1[kapp (1/h)]))</f>
        <v>24803.684102600713</v>
      </c>
    </row>
    <row r="4644" spans="6:7" hidden="1" x14ac:dyDescent="0.2">
      <c r="F4644" t="s">
        <v>10395</v>
      </c>
      <c r="G4644">
        <f>_xlfn.XLOOKUP(SUBSTITUTE(Table6[[#This Row],[rxn]],"'",""),Table1[rxnid2],Table1[kapp (1/h)],MEDIAN(Table1[kapp (1/h)]))</f>
        <v>24803.684102600713</v>
      </c>
    </row>
    <row r="4645" spans="6:7" hidden="1" x14ac:dyDescent="0.2">
      <c r="F4645" t="s">
        <v>10396</v>
      </c>
      <c r="G4645">
        <f>_xlfn.XLOOKUP(SUBSTITUTE(Table6[[#This Row],[rxn]],"'",""),Table1[rxnid2],Table1[kapp (1/h)],MEDIAN(Table1[kapp (1/h)]))</f>
        <v>24803.684102600713</v>
      </c>
    </row>
    <row r="4646" spans="6:7" hidden="1" x14ac:dyDescent="0.2">
      <c r="F4646" t="s">
        <v>10397</v>
      </c>
      <c r="G4646">
        <f>_xlfn.XLOOKUP(SUBSTITUTE(Table6[[#This Row],[rxn]],"'",""),Table1[rxnid2],Table1[kapp (1/h)],MEDIAN(Table1[kapp (1/h)]))</f>
        <v>24803.684102600713</v>
      </c>
    </row>
    <row r="4647" spans="6:7" hidden="1" x14ac:dyDescent="0.2">
      <c r="F4647" t="s">
        <v>10398</v>
      </c>
      <c r="G4647">
        <f>_xlfn.XLOOKUP(SUBSTITUTE(Table6[[#This Row],[rxn]],"'",""),Table1[rxnid2],Table1[kapp (1/h)],MEDIAN(Table1[kapp (1/h)]))</f>
        <v>24803.684102600713</v>
      </c>
    </row>
    <row r="4648" spans="6:7" hidden="1" x14ac:dyDescent="0.2">
      <c r="F4648" t="s">
        <v>10399</v>
      </c>
      <c r="G4648">
        <f>_xlfn.XLOOKUP(SUBSTITUTE(Table6[[#This Row],[rxn]],"'",""),Table1[rxnid2],Table1[kapp (1/h)],MEDIAN(Table1[kapp (1/h)]))</f>
        <v>24803.684102600713</v>
      </c>
    </row>
    <row r="4649" spans="6:7" hidden="1" x14ac:dyDescent="0.2">
      <c r="F4649" t="s">
        <v>10400</v>
      </c>
      <c r="G4649">
        <f>_xlfn.XLOOKUP(SUBSTITUTE(Table6[[#This Row],[rxn]],"'",""),Table1[rxnid2],Table1[kapp (1/h)],MEDIAN(Table1[kapp (1/h)]))</f>
        <v>24803.684102600713</v>
      </c>
    </row>
    <row r="4650" spans="6:7" hidden="1" x14ac:dyDescent="0.2">
      <c r="F4650" t="s">
        <v>10401</v>
      </c>
      <c r="G4650">
        <f>_xlfn.XLOOKUP(SUBSTITUTE(Table6[[#This Row],[rxn]],"'",""),Table1[rxnid2],Table1[kapp (1/h)],MEDIAN(Table1[kapp (1/h)]))</f>
        <v>24803.684102600713</v>
      </c>
    </row>
    <row r="4651" spans="6:7" hidden="1" x14ac:dyDescent="0.2">
      <c r="F4651" t="s">
        <v>10402</v>
      </c>
      <c r="G4651">
        <f>_xlfn.XLOOKUP(SUBSTITUTE(Table6[[#This Row],[rxn]],"'",""),Table1[rxnid2],Table1[kapp (1/h)],MEDIAN(Table1[kapp (1/h)]))</f>
        <v>24803.684102600713</v>
      </c>
    </row>
    <row r="4652" spans="6:7" hidden="1" x14ac:dyDescent="0.2">
      <c r="F4652" t="s">
        <v>10403</v>
      </c>
      <c r="G4652">
        <f>_xlfn.XLOOKUP(SUBSTITUTE(Table6[[#This Row],[rxn]],"'",""),Table1[rxnid2],Table1[kapp (1/h)],MEDIAN(Table1[kapp (1/h)]))</f>
        <v>24803.684102600713</v>
      </c>
    </row>
    <row r="4653" spans="6:7" hidden="1" x14ac:dyDescent="0.2">
      <c r="F4653" t="s">
        <v>10404</v>
      </c>
      <c r="G4653">
        <f>_xlfn.XLOOKUP(SUBSTITUTE(Table6[[#This Row],[rxn]],"'",""),Table1[rxnid2],Table1[kapp (1/h)],MEDIAN(Table1[kapp (1/h)]))</f>
        <v>24803.684102600713</v>
      </c>
    </row>
    <row r="4654" spans="6:7" hidden="1" x14ac:dyDescent="0.2">
      <c r="F4654" t="s">
        <v>10405</v>
      </c>
      <c r="G4654">
        <f>_xlfn.XLOOKUP(SUBSTITUTE(Table6[[#This Row],[rxn]],"'",""),Table1[rxnid2],Table1[kapp (1/h)],MEDIAN(Table1[kapp (1/h)]))</f>
        <v>24803.684102600713</v>
      </c>
    </row>
    <row r="4655" spans="6:7" hidden="1" x14ac:dyDescent="0.2">
      <c r="F4655" t="s">
        <v>10406</v>
      </c>
      <c r="G4655">
        <f>_xlfn.XLOOKUP(SUBSTITUTE(Table6[[#This Row],[rxn]],"'",""),Table1[rxnid2],Table1[kapp (1/h)],MEDIAN(Table1[kapp (1/h)]))</f>
        <v>24803.684102600713</v>
      </c>
    </row>
    <row r="4656" spans="6:7" hidden="1" x14ac:dyDescent="0.2">
      <c r="F4656" t="s">
        <v>10407</v>
      </c>
      <c r="G4656">
        <f>_xlfn.XLOOKUP(SUBSTITUTE(Table6[[#This Row],[rxn]],"'",""),Table1[rxnid2],Table1[kapp (1/h)],MEDIAN(Table1[kapp (1/h)]))</f>
        <v>24803.684102600713</v>
      </c>
    </row>
    <row r="4657" spans="6:7" hidden="1" x14ac:dyDescent="0.2">
      <c r="F4657" t="s">
        <v>10408</v>
      </c>
      <c r="G4657">
        <f>_xlfn.XLOOKUP(SUBSTITUTE(Table6[[#This Row],[rxn]],"'",""),Table1[rxnid2],Table1[kapp (1/h)],MEDIAN(Table1[kapp (1/h)]))</f>
        <v>24803.684102600713</v>
      </c>
    </row>
    <row r="4658" spans="6:7" hidden="1" x14ac:dyDescent="0.2">
      <c r="F4658" t="s">
        <v>10409</v>
      </c>
      <c r="G4658">
        <f>_xlfn.XLOOKUP(SUBSTITUTE(Table6[[#This Row],[rxn]],"'",""),Table1[rxnid2],Table1[kapp (1/h)],MEDIAN(Table1[kapp (1/h)]))</f>
        <v>24803.684102600713</v>
      </c>
    </row>
    <row r="4659" spans="6:7" hidden="1" x14ac:dyDescent="0.2">
      <c r="F4659" t="s">
        <v>10410</v>
      </c>
      <c r="G4659">
        <f>_xlfn.XLOOKUP(SUBSTITUTE(Table6[[#This Row],[rxn]],"'",""),Table1[rxnid2],Table1[kapp (1/h)],MEDIAN(Table1[kapp (1/h)]))</f>
        <v>24803.684102600713</v>
      </c>
    </row>
    <row r="4660" spans="6:7" hidden="1" x14ac:dyDescent="0.2">
      <c r="F4660" t="s">
        <v>10411</v>
      </c>
      <c r="G4660">
        <f>_xlfn.XLOOKUP(SUBSTITUTE(Table6[[#This Row],[rxn]],"'",""),Table1[rxnid2],Table1[kapp (1/h)],MEDIAN(Table1[kapp (1/h)]))</f>
        <v>24803.684102600713</v>
      </c>
    </row>
    <row r="4661" spans="6:7" hidden="1" x14ac:dyDescent="0.2">
      <c r="F4661" t="s">
        <v>10412</v>
      </c>
      <c r="G4661">
        <f>_xlfn.XLOOKUP(SUBSTITUTE(Table6[[#This Row],[rxn]],"'",""),Table1[rxnid2],Table1[kapp (1/h)],MEDIAN(Table1[kapp (1/h)]))</f>
        <v>24803.684102600713</v>
      </c>
    </row>
    <row r="4662" spans="6:7" hidden="1" x14ac:dyDescent="0.2">
      <c r="F4662" t="s">
        <v>10413</v>
      </c>
      <c r="G4662">
        <f>_xlfn.XLOOKUP(SUBSTITUTE(Table6[[#This Row],[rxn]],"'",""),Table1[rxnid2],Table1[kapp (1/h)],MEDIAN(Table1[kapp (1/h)]))</f>
        <v>24803.684102600713</v>
      </c>
    </row>
    <row r="4663" spans="6:7" hidden="1" x14ac:dyDescent="0.2">
      <c r="F4663" t="s">
        <v>10414</v>
      </c>
      <c r="G4663">
        <f>_xlfn.XLOOKUP(SUBSTITUTE(Table6[[#This Row],[rxn]],"'",""),Table1[rxnid2],Table1[kapp (1/h)],MEDIAN(Table1[kapp (1/h)]))</f>
        <v>24803.684102600713</v>
      </c>
    </row>
    <row r="4664" spans="6:7" hidden="1" x14ac:dyDescent="0.2">
      <c r="F4664" t="s">
        <v>10415</v>
      </c>
      <c r="G4664">
        <f>_xlfn.XLOOKUP(SUBSTITUTE(Table6[[#This Row],[rxn]],"'",""),Table1[rxnid2],Table1[kapp (1/h)],MEDIAN(Table1[kapp (1/h)]))</f>
        <v>24803.684102600713</v>
      </c>
    </row>
    <row r="4665" spans="6:7" hidden="1" x14ac:dyDescent="0.2">
      <c r="F4665" t="s">
        <v>10416</v>
      </c>
      <c r="G4665">
        <f>_xlfn.XLOOKUP(SUBSTITUTE(Table6[[#This Row],[rxn]],"'",""),Table1[rxnid2],Table1[kapp (1/h)],MEDIAN(Table1[kapp (1/h)]))</f>
        <v>24803.684102600713</v>
      </c>
    </row>
    <row r="4666" spans="6:7" hidden="1" x14ac:dyDescent="0.2">
      <c r="F4666" t="s">
        <v>10417</v>
      </c>
      <c r="G4666">
        <f>_xlfn.XLOOKUP(SUBSTITUTE(Table6[[#This Row],[rxn]],"'",""),Table1[rxnid2],Table1[kapp (1/h)],MEDIAN(Table1[kapp (1/h)]))</f>
        <v>24803.684102600713</v>
      </c>
    </row>
    <row r="4667" spans="6:7" hidden="1" x14ac:dyDescent="0.2">
      <c r="F4667" t="s">
        <v>10418</v>
      </c>
      <c r="G4667">
        <f>_xlfn.XLOOKUP(SUBSTITUTE(Table6[[#This Row],[rxn]],"'",""),Table1[rxnid2],Table1[kapp (1/h)],MEDIAN(Table1[kapp (1/h)]))</f>
        <v>24803.684102600713</v>
      </c>
    </row>
    <row r="4668" spans="6:7" hidden="1" x14ac:dyDescent="0.2">
      <c r="F4668" t="s">
        <v>10419</v>
      </c>
      <c r="G4668">
        <f>_xlfn.XLOOKUP(SUBSTITUTE(Table6[[#This Row],[rxn]],"'",""),Table1[rxnid2],Table1[kapp (1/h)],MEDIAN(Table1[kapp (1/h)]))</f>
        <v>24803.684102600713</v>
      </c>
    </row>
    <row r="4669" spans="6:7" hidden="1" x14ac:dyDescent="0.2">
      <c r="F4669" t="s">
        <v>10420</v>
      </c>
      <c r="G4669">
        <f>_xlfn.XLOOKUP(SUBSTITUTE(Table6[[#This Row],[rxn]],"'",""),Table1[rxnid2],Table1[kapp (1/h)],MEDIAN(Table1[kapp (1/h)]))</f>
        <v>24803.684102600713</v>
      </c>
    </row>
    <row r="4670" spans="6:7" hidden="1" x14ac:dyDescent="0.2">
      <c r="F4670" t="s">
        <v>10421</v>
      </c>
      <c r="G4670">
        <f>_xlfn.XLOOKUP(SUBSTITUTE(Table6[[#This Row],[rxn]],"'",""),Table1[rxnid2],Table1[kapp (1/h)],MEDIAN(Table1[kapp (1/h)]))</f>
        <v>24803.684102600713</v>
      </c>
    </row>
    <row r="4671" spans="6:7" hidden="1" x14ac:dyDescent="0.2">
      <c r="F4671" t="s">
        <v>10422</v>
      </c>
      <c r="G4671">
        <f>_xlfn.XLOOKUP(SUBSTITUTE(Table6[[#This Row],[rxn]],"'",""),Table1[rxnid2],Table1[kapp (1/h)],MEDIAN(Table1[kapp (1/h)]))</f>
        <v>24803.684102600713</v>
      </c>
    </row>
    <row r="4672" spans="6:7" hidden="1" x14ac:dyDescent="0.2">
      <c r="F4672" t="s">
        <v>10423</v>
      </c>
      <c r="G4672">
        <f>_xlfn.XLOOKUP(SUBSTITUTE(Table6[[#This Row],[rxn]],"'",""),Table1[rxnid2],Table1[kapp (1/h)],MEDIAN(Table1[kapp (1/h)]))</f>
        <v>24803.684102600713</v>
      </c>
    </row>
    <row r="4673" spans="6:7" hidden="1" x14ac:dyDescent="0.2">
      <c r="F4673" t="s">
        <v>10424</v>
      </c>
      <c r="G4673">
        <f>_xlfn.XLOOKUP(SUBSTITUTE(Table6[[#This Row],[rxn]],"'",""),Table1[rxnid2],Table1[kapp (1/h)],MEDIAN(Table1[kapp (1/h)]))</f>
        <v>24803.684102600713</v>
      </c>
    </row>
    <row r="4674" spans="6:7" hidden="1" x14ac:dyDescent="0.2">
      <c r="F4674" t="s">
        <v>10425</v>
      </c>
      <c r="G4674">
        <f>_xlfn.XLOOKUP(SUBSTITUTE(Table6[[#This Row],[rxn]],"'",""),Table1[rxnid2],Table1[kapp (1/h)],MEDIAN(Table1[kapp (1/h)]))</f>
        <v>24803.684102600713</v>
      </c>
    </row>
    <row r="4675" spans="6:7" hidden="1" x14ac:dyDescent="0.2">
      <c r="F4675" t="s">
        <v>10426</v>
      </c>
      <c r="G4675">
        <f>_xlfn.XLOOKUP(SUBSTITUTE(Table6[[#This Row],[rxn]],"'",""),Table1[rxnid2],Table1[kapp (1/h)],MEDIAN(Table1[kapp (1/h)]))</f>
        <v>24803.684102600713</v>
      </c>
    </row>
    <row r="4676" spans="6:7" hidden="1" x14ac:dyDescent="0.2">
      <c r="F4676" t="s">
        <v>10427</v>
      </c>
      <c r="G4676">
        <f>_xlfn.XLOOKUP(SUBSTITUTE(Table6[[#This Row],[rxn]],"'",""),Table1[rxnid2],Table1[kapp (1/h)],MEDIAN(Table1[kapp (1/h)]))</f>
        <v>24803.684102600713</v>
      </c>
    </row>
    <row r="4677" spans="6:7" hidden="1" x14ac:dyDescent="0.2">
      <c r="F4677" t="s">
        <v>10428</v>
      </c>
      <c r="G4677">
        <f>_xlfn.XLOOKUP(SUBSTITUTE(Table6[[#This Row],[rxn]],"'",""),Table1[rxnid2],Table1[kapp (1/h)],MEDIAN(Table1[kapp (1/h)]))</f>
        <v>24803.684102600713</v>
      </c>
    </row>
    <row r="4678" spans="6:7" hidden="1" x14ac:dyDescent="0.2">
      <c r="F4678" t="s">
        <v>10429</v>
      </c>
      <c r="G4678">
        <f>_xlfn.XLOOKUP(SUBSTITUTE(Table6[[#This Row],[rxn]],"'",""),Table1[rxnid2],Table1[kapp (1/h)],MEDIAN(Table1[kapp (1/h)]))</f>
        <v>24803.684102600713</v>
      </c>
    </row>
    <row r="4679" spans="6:7" hidden="1" x14ac:dyDescent="0.2">
      <c r="F4679" t="s">
        <v>10430</v>
      </c>
      <c r="G4679">
        <f>_xlfn.XLOOKUP(SUBSTITUTE(Table6[[#This Row],[rxn]],"'",""),Table1[rxnid2],Table1[kapp (1/h)],MEDIAN(Table1[kapp (1/h)]))</f>
        <v>24803.684102600713</v>
      </c>
    </row>
    <row r="4680" spans="6:7" hidden="1" x14ac:dyDescent="0.2">
      <c r="F4680" t="s">
        <v>10431</v>
      </c>
      <c r="G4680">
        <f>_xlfn.XLOOKUP(SUBSTITUTE(Table6[[#This Row],[rxn]],"'",""),Table1[rxnid2],Table1[kapp (1/h)],MEDIAN(Table1[kapp (1/h)]))</f>
        <v>24803.684102600713</v>
      </c>
    </row>
    <row r="4681" spans="6:7" hidden="1" x14ac:dyDescent="0.2">
      <c r="F4681" t="s">
        <v>10432</v>
      </c>
      <c r="G4681">
        <f>_xlfn.XLOOKUP(SUBSTITUTE(Table6[[#This Row],[rxn]],"'",""),Table1[rxnid2],Table1[kapp (1/h)],MEDIAN(Table1[kapp (1/h)]))</f>
        <v>24803.684102600713</v>
      </c>
    </row>
    <row r="4682" spans="6:7" hidden="1" x14ac:dyDescent="0.2">
      <c r="F4682" t="s">
        <v>10433</v>
      </c>
      <c r="G4682">
        <f>_xlfn.XLOOKUP(SUBSTITUTE(Table6[[#This Row],[rxn]],"'",""),Table1[rxnid2],Table1[kapp (1/h)],MEDIAN(Table1[kapp (1/h)]))</f>
        <v>24803.684102600713</v>
      </c>
    </row>
    <row r="4683" spans="6:7" hidden="1" x14ac:dyDescent="0.2">
      <c r="F4683" t="s">
        <v>10434</v>
      </c>
      <c r="G4683">
        <f>_xlfn.XLOOKUP(SUBSTITUTE(Table6[[#This Row],[rxn]],"'",""),Table1[rxnid2],Table1[kapp (1/h)],MEDIAN(Table1[kapp (1/h)]))</f>
        <v>24803.684102600713</v>
      </c>
    </row>
    <row r="4684" spans="6:7" hidden="1" x14ac:dyDescent="0.2">
      <c r="F4684" t="s">
        <v>10435</v>
      </c>
      <c r="G4684">
        <f>_xlfn.XLOOKUP(SUBSTITUTE(Table6[[#This Row],[rxn]],"'",""),Table1[rxnid2],Table1[kapp (1/h)],MEDIAN(Table1[kapp (1/h)]))</f>
        <v>24803.684102600713</v>
      </c>
    </row>
    <row r="4685" spans="6:7" hidden="1" x14ac:dyDescent="0.2">
      <c r="F4685" t="s">
        <v>10436</v>
      </c>
      <c r="G4685">
        <f>_xlfn.XLOOKUP(SUBSTITUTE(Table6[[#This Row],[rxn]],"'",""),Table1[rxnid2],Table1[kapp (1/h)],MEDIAN(Table1[kapp (1/h)]))</f>
        <v>24803.684102600713</v>
      </c>
    </row>
    <row r="4686" spans="6:7" hidden="1" x14ac:dyDescent="0.2">
      <c r="F4686" t="s">
        <v>10437</v>
      </c>
      <c r="G4686">
        <f>_xlfn.XLOOKUP(SUBSTITUTE(Table6[[#This Row],[rxn]],"'",""),Table1[rxnid2],Table1[kapp (1/h)],MEDIAN(Table1[kapp (1/h)]))</f>
        <v>24803.684102600713</v>
      </c>
    </row>
    <row r="4687" spans="6:7" hidden="1" x14ac:dyDescent="0.2">
      <c r="F4687" t="s">
        <v>10438</v>
      </c>
      <c r="G4687">
        <f>_xlfn.XLOOKUP(SUBSTITUTE(Table6[[#This Row],[rxn]],"'",""),Table1[rxnid2],Table1[kapp (1/h)],MEDIAN(Table1[kapp (1/h)]))</f>
        <v>24803.684102600713</v>
      </c>
    </row>
    <row r="4688" spans="6:7" hidden="1" x14ac:dyDescent="0.2">
      <c r="F4688" t="s">
        <v>10439</v>
      </c>
      <c r="G4688">
        <f>_xlfn.XLOOKUP(SUBSTITUTE(Table6[[#This Row],[rxn]],"'",""),Table1[rxnid2],Table1[kapp (1/h)],MEDIAN(Table1[kapp (1/h)]))</f>
        <v>24803.684102600713</v>
      </c>
    </row>
    <row r="4689" spans="6:7" hidden="1" x14ac:dyDescent="0.2">
      <c r="F4689" t="s">
        <v>10440</v>
      </c>
      <c r="G4689">
        <f>_xlfn.XLOOKUP(SUBSTITUTE(Table6[[#This Row],[rxn]],"'",""),Table1[rxnid2],Table1[kapp (1/h)],MEDIAN(Table1[kapp (1/h)]))</f>
        <v>24803.684102600713</v>
      </c>
    </row>
    <row r="4690" spans="6:7" hidden="1" x14ac:dyDescent="0.2">
      <c r="F4690" t="s">
        <v>10441</v>
      </c>
      <c r="G4690">
        <f>_xlfn.XLOOKUP(SUBSTITUTE(Table6[[#This Row],[rxn]],"'",""),Table1[rxnid2],Table1[kapp (1/h)],MEDIAN(Table1[kapp (1/h)]))</f>
        <v>24803.684102600713</v>
      </c>
    </row>
    <row r="4691" spans="6:7" hidden="1" x14ac:dyDescent="0.2">
      <c r="F4691" t="s">
        <v>10442</v>
      </c>
      <c r="G4691">
        <f>_xlfn.XLOOKUP(SUBSTITUTE(Table6[[#This Row],[rxn]],"'",""),Table1[rxnid2],Table1[kapp (1/h)],MEDIAN(Table1[kapp (1/h)]))</f>
        <v>24803.684102600713</v>
      </c>
    </row>
    <row r="4692" spans="6:7" hidden="1" x14ac:dyDescent="0.2">
      <c r="F4692" t="s">
        <v>10443</v>
      </c>
      <c r="G4692">
        <f>_xlfn.XLOOKUP(SUBSTITUTE(Table6[[#This Row],[rxn]],"'",""),Table1[rxnid2],Table1[kapp (1/h)],MEDIAN(Table1[kapp (1/h)]))</f>
        <v>24803.684102600713</v>
      </c>
    </row>
    <row r="4693" spans="6:7" hidden="1" x14ac:dyDescent="0.2">
      <c r="F4693" t="s">
        <v>10444</v>
      </c>
      <c r="G4693">
        <f>_xlfn.XLOOKUP(SUBSTITUTE(Table6[[#This Row],[rxn]],"'",""),Table1[rxnid2],Table1[kapp (1/h)],MEDIAN(Table1[kapp (1/h)]))</f>
        <v>24803.684102600713</v>
      </c>
    </row>
    <row r="4694" spans="6:7" hidden="1" x14ac:dyDescent="0.2">
      <c r="F4694" t="s">
        <v>10445</v>
      </c>
      <c r="G4694">
        <f>_xlfn.XLOOKUP(SUBSTITUTE(Table6[[#This Row],[rxn]],"'",""),Table1[rxnid2],Table1[kapp (1/h)],MEDIAN(Table1[kapp (1/h)]))</f>
        <v>24803.684102600713</v>
      </c>
    </row>
    <row r="4695" spans="6:7" hidden="1" x14ac:dyDescent="0.2">
      <c r="F4695" t="s">
        <v>10446</v>
      </c>
      <c r="G4695">
        <f>_xlfn.XLOOKUP(SUBSTITUTE(Table6[[#This Row],[rxn]],"'",""),Table1[rxnid2],Table1[kapp (1/h)],MEDIAN(Table1[kapp (1/h)]))</f>
        <v>24803.684102600713</v>
      </c>
    </row>
    <row r="4696" spans="6:7" hidden="1" x14ac:dyDescent="0.2">
      <c r="F4696" t="s">
        <v>10447</v>
      </c>
      <c r="G4696">
        <f>_xlfn.XLOOKUP(SUBSTITUTE(Table6[[#This Row],[rxn]],"'",""),Table1[rxnid2],Table1[kapp (1/h)],MEDIAN(Table1[kapp (1/h)]))</f>
        <v>24803.684102600713</v>
      </c>
    </row>
    <row r="4697" spans="6:7" hidden="1" x14ac:dyDescent="0.2">
      <c r="F4697" t="s">
        <v>10448</v>
      </c>
      <c r="G4697">
        <f>_xlfn.XLOOKUP(SUBSTITUTE(Table6[[#This Row],[rxn]],"'",""),Table1[rxnid2],Table1[kapp (1/h)],MEDIAN(Table1[kapp (1/h)]))</f>
        <v>24803.684102600713</v>
      </c>
    </row>
    <row r="4698" spans="6:7" hidden="1" x14ac:dyDescent="0.2">
      <c r="F4698" t="s">
        <v>10449</v>
      </c>
      <c r="G4698">
        <f>_xlfn.XLOOKUP(SUBSTITUTE(Table6[[#This Row],[rxn]],"'",""),Table1[rxnid2],Table1[kapp (1/h)],MEDIAN(Table1[kapp (1/h)]))</f>
        <v>24803.684102600713</v>
      </c>
    </row>
    <row r="4699" spans="6:7" hidden="1" x14ac:dyDescent="0.2">
      <c r="F4699" t="s">
        <v>10450</v>
      </c>
      <c r="G4699">
        <f>_xlfn.XLOOKUP(SUBSTITUTE(Table6[[#This Row],[rxn]],"'",""),Table1[rxnid2],Table1[kapp (1/h)],MEDIAN(Table1[kapp (1/h)]))</f>
        <v>24803.684102600713</v>
      </c>
    </row>
    <row r="4700" spans="6:7" hidden="1" x14ac:dyDescent="0.2">
      <c r="F4700" t="s">
        <v>10451</v>
      </c>
      <c r="G4700">
        <f>_xlfn.XLOOKUP(SUBSTITUTE(Table6[[#This Row],[rxn]],"'",""),Table1[rxnid2],Table1[kapp (1/h)],MEDIAN(Table1[kapp (1/h)]))</f>
        <v>24803.684102600713</v>
      </c>
    </row>
    <row r="4701" spans="6:7" hidden="1" x14ac:dyDescent="0.2">
      <c r="F4701" t="s">
        <v>10452</v>
      </c>
      <c r="G4701">
        <f>_xlfn.XLOOKUP(SUBSTITUTE(Table6[[#This Row],[rxn]],"'",""),Table1[rxnid2],Table1[kapp (1/h)],MEDIAN(Table1[kapp (1/h)]))</f>
        <v>24803.684102600713</v>
      </c>
    </row>
    <row r="4702" spans="6:7" hidden="1" x14ac:dyDescent="0.2">
      <c r="F4702" t="s">
        <v>10453</v>
      </c>
      <c r="G4702">
        <f>_xlfn.XLOOKUP(SUBSTITUTE(Table6[[#This Row],[rxn]],"'",""),Table1[rxnid2],Table1[kapp (1/h)],MEDIAN(Table1[kapp (1/h)]))</f>
        <v>24803.684102600713</v>
      </c>
    </row>
    <row r="4703" spans="6:7" hidden="1" x14ac:dyDescent="0.2">
      <c r="F4703" t="s">
        <v>10454</v>
      </c>
      <c r="G4703">
        <f>_xlfn.XLOOKUP(SUBSTITUTE(Table6[[#This Row],[rxn]],"'",""),Table1[rxnid2],Table1[kapp (1/h)],MEDIAN(Table1[kapp (1/h)]))</f>
        <v>24803.684102600713</v>
      </c>
    </row>
    <row r="4704" spans="6:7" hidden="1" x14ac:dyDescent="0.2">
      <c r="F4704" t="s">
        <v>10455</v>
      </c>
      <c r="G4704">
        <f>_xlfn.XLOOKUP(SUBSTITUTE(Table6[[#This Row],[rxn]],"'",""),Table1[rxnid2],Table1[kapp (1/h)],MEDIAN(Table1[kapp (1/h)]))</f>
        <v>24803.684102600713</v>
      </c>
    </row>
    <row r="4705" spans="6:7" hidden="1" x14ac:dyDescent="0.2">
      <c r="F4705" t="s">
        <v>10456</v>
      </c>
      <c r="G4705">
        <f>_xlfn.XLOOKUP(SUBSTITUTE(Table6[[#This Row],[rxn]],"'",""),Table1[rxnid2],Table1[kapp (1/h)],MEDIAN(Table1[kapp (1/h)]))</f>
        <v>24803.684102600713</v>
      </c>
    </row>
    <row r="4706" spans="6:7" hidden="1" x14ac:dyDescent="0.2">
      <c r="F4706" t="s">
        <v>10457</v>
      </c>
      <c r="G4706">
        <f>_xlfn.XLOOKUP(SUBSTITUTE(Table6[[#This Row],[rxn]],"'",""),Table1[rxnid2],Table1[kapp (1/h)],MEDIAN(Table1[kapp (1/h)]))</f>
        <v>24803.684102600713</v>
      </c>
    </row>
    <row r="4707" spans="6:7" hidden="1" x14ac:dyDescent="0.2">
      <c r="F4707" t="s">
        <v>10458</v>
      </c>
      <c r="G4707">
        <f>_xlfn.XLOOKUP(SUBSTITUTE(Table6[[#This Row],[rxn]],"'",""),Table1[rxnid2],Table1[kapp (1/h)],MEDIAN(Table1[kapp (1/h)]))</f>
        <v>24803.684102600713</v>
      </c>
    </row>
    <row r="4708" spans="6:7" hidden="1" x14ac:dyDescent="0.2">
      <c r="F4708" t="s">
        <v>10459</v>
      </c>
      <c r="G4708">
        <f>_xlfn.XLOOKUP(SUBSTITUTE(Table6[[#This Row],[rxn]],"'",""),Table1[rxnid2],Table1[kapp (1/h)],MEDIAN(Table1[kapp (1/h)]))</f>
        <v>24803.684102600713</v>
      </c>
    </row>
    <row r="4709" spans="6:7" hidden="1" x14ac:dyDescent="0.2">
      <c r="F4709" t="s">
        <v>10460</v>
      </c>
      <c r="G4709">
        <f>_xlfn.XLOOKUP(SUBSTITUTE(Table6[[#This Row],[rxn]],"'",""),Table1[rxnid2],Table1[kapp (1/h)],MEDIAN(Table1[kapp (1/h)]))</f>
        <v>24803.684102600713</v>
      </c>
    </row>
    <row r="4710" spans="6:7" hidden="1" x14ac:dyDescent="0.2">
      <c r="F4710" t="s">
        <v>10461</v>
      </c>
      <c r="G4710">
        <f>_xlfn.XLOOKUP(SUBSTITUTE(Table6[[#This Row],[rxn]],"'",""),Table1[rxnid2],Table1[kapp (1/h)],MEDIAN(Table1[kapp (1/h)]))</f>
        <v>24803.684102600713</v>
      </c>
    </row>
    <row r="4711" spans="6:7" hidden="1" x14ac:dyDescent="0.2">
      <c r="F4711" t="s">
        <v>10462</v>
      </c>
      <c r="G4711">
        <f>_xlfn.XLOOKUP(SUBSTITUTE(Table6[[#This Row],[rxn]],"'",""),Table1[rxnid2],Table1[kapp (1/h)],MEDIAN(Table1[kapp (1/h)]))</f>
        <v>24803.684102600713</v>
      </c>
    </row>
    <row r="4712" spans="6:7" hidden="1" x14ac:dyDescent="0.2">
      <c r="F4712" t="s">
        <v>10463</v>
      </c>
      <c r="G4712">
        <f>_xlfn.XLOOKUP(SUBSTITUTE(Table6[[#This Row],[rxn]],"'",""),Table1[rxnid2],Table1[kapp (1/h)],MEDIAN(Table1[kapp (1/h)]))</f>
        <v>24803.684102600713</v>
      </c>
    </row>
    <row r="4713" spans="6:7" hidden="1" x14ac:dyDescent="0.2">
      <c r="F4713" t="s">
        <v>10464</v>
      </c>
      <c r="G4713">
        <f>_xlfn.XLOOKUP(SUBSTITUTE(Table6[[#This Row],[rxn]],"'",""),Table1[rxnid2],Table1[kapp (1/h)],MEDIAN(Table1[kapp (1/h)]))</f>
        <v>24803.684102600713</v>
      </c>
    </row>
    <row r="4714" spans="6:7" hidden="1" x14ac:dyDescent="0.2">
      <c r="F4714" t="s">
        <v>10465</v>
      </c>
      <c r="G4714">
        <f>_xlfn.XLOOKUP(SUBSTITUTE(Table6[[#This Row],[rxn]],"'",""),Table1[rxnid2],Table1[kapp (1/h)],MEDIAN(Table1[kapp (1/h)]))</f>
        <v>24803.684102600713</v>
      </c>
    </row>
    <row r="4715" spans="6:7" hidden="1" x14ac:dyDescent="0.2">
      <c r="F4715" t="s">
        <v>10466</v>
      </c>
      <c r="G4715">
        <f>_xlfn.XLOOKUP(SUBSTITUTE(Table6[[#This Row],[rxn]],"'",""),Table1[rxnid2],Table1[kapp (1/h)],MEDIAN(Table1[kapp (1/h)]))</f>
        <v>24803.684102600713</v>
      </c>
    </row>
    <row r="4716" spans="6:7" hidden="1" x14ac:dyDescent="0.2">
      <c r="F4716" t="s">
        <v>10467</v>
      </c>
      <c r="G4716">
        <f>_xlfn.XLOOKUP(SUBSTITUTE(Table6[[#This Row],[rxn]],"'",""),Table1[rxnid2],Table1[kapp (1/h)],MEDIAN(Table1[kapp (1/h)]))</f>
        <v>24803.684102600713</v>
      </c>
    </row>
    <row r="4717" spans="6:7" hidden="1" x14ac:dyDescent="0.2">
      <c r="F4717" t="s">
        <v>10468</v>
      </c>
      <c r="G4717">
        <f>_xlfn.XLOOKUP(SUBSTITUTE(Table6[[#This Row],[rxn]],"'",""),Table1[rxnid2],Table1[kapp (1/h)],MEDIAN(Table1[kapp (1/h)]))</f>
        <v>24803.684102600713</v>
      </c>
    </row>
    <row r="4718" spans="6:7" hidden="1" x14ac:dyDescent="0.2">
      <c r="F4718" t="s">
        <v>10469</v>
      </c>
      <c r="G4718">
        <f>_xlfn.XLOOKUP(SUBSTITUTE(Table6[[#This Row],[rxn]],"'",""),Table1[rxnid2],Table1[kapp (1/h)],MEDIAN(Table1[kapp (1/h)]))</f>
        <v>24803.684102600713</v>
      </c>
    </row>
    <row r="4719" spans="6:7" hidden="1" x14ac:dyDescent="0.2">
      <c r="F4719" t="s">
        <v>10470</v>
      </c>
      <c r="G4719">
        <f>_xlfn.XLOOKUP(SUBSTITUTE(Table6[[#This Row],[rxn]],"'",""),Table1[rxnid2],Table1[kapp (1/h)],MEDIAN(Table1[kapp (1/h)]))</f>
        <v>24803.684102600713</v>
      </c>
    </row>
    <row r="4720" spans="6:7" hidden="1" x14ac:dyDescent="0.2">
      <c r="F4720" t="s">
        <v>10471</v>
      </c>
      <c r="G4720">
        <f>_xlfn.XLOOKUP(SUBSTITUTE(Table6[[#This Row],[rxn]],"'",""),Table1[rxnid2],Table1[kapp (1/h)],MEDIAN(Table1[kapp (1/h)]))</f>
        <v>24803.684102600713</v>
      </c>
    </row>
    <row r="4721" spans="6:7" hidden="1" x14ac:dyDescent="0.2">
      <c r="F4721" t="s">
        <v>10472</v>
      </c>
      <c r="G4721">
        <f>_xlfn.XLOOKUP(SUBSTITUTE(Table6[[#This Row],[rxn]],"'",""),Table1[rxnid2],Table1[kapp (1/h)],MEDIAN(Table1[kapp (1/h)]))</f>
        <v>24803.684102600713</v>
      </c>
    </row>
    <row r="4722" spans="6:7" hidden="1" x14ac:dyDescent="0.2">
      <c r="F4722" t="s">
        <v>10473</v>
      </c>
      <c r="G4722">
        <f>_xlfn.XLOOKUP(SUBSTITUTE(Table6[[#This Row],[rxn]],"'",""),Table1[rxnid2],Table1[kapp (1/h)],MEDIAN(Table1[kapp (1/h)]))</f>
        <v>24803.684102600713</v>
      </c>
    </row>
    <row r="4723" spans="6:7" hidden="1" x14ac:dyDescent="0.2">
      <c r="F4723" t="s">
        <v>10474</v>
      </c>
      <c r="G4723">
        <f>_xlfn.XLOOKUP(SUBSTITUTE(Table6[[#This Row],[rxn]],"'",""),Table1[rxnid2],Table1[kapp (1/h)],MEDIAN(Table1[kapp (1/h)]))</f>
        <v>24803.684102600713</v>
      </c>
    </row>
    <row r="4724" spans="6:7" hidden="1" x14ac:dyDescent="0.2">
      <c r="F4724" t="s">
        <v>10475</v>
      </c>
      <c r="G4724">
        <f>_xlfn.XLOOKUP(SUBSTITUTE(Table6[[#This Row],[rxn]],"'",""),Table1[rxnid2],Table1[kapp (1/h)],MEDIAN(Table1[kapp (1/h)]))</f>
        <v>24803.684102600713</v>
      </c>
    </row>
    <row r="4725" spans="6:7" hidden="1" x14ac:dyDescent="0.2">
      <c r="F4725" t="s">
        <v>10476</v>
      </c>
      <c r="G4725">
        <f>_xlfn.XLOOKUP(SUBSTITUTE(Table6[[#This Row],[rxn]],"'",""),Table1[rxnid2],Table1[kapp (1/h)],MEDIAN(Table1[kapp (1/h)]))</f>
        <v>24803.684102600713</v>
      </c>
    </row>
    <row r="4726" spans="6:7" hidden="1" x14ac:dyDescent="0.2">
      <c r="F4726" t="s">
        <v>10477</v>
      </c>
      <c r="G4726">
        <f>_xlfn.XLOOKUP(SUBSTITUTE(Table6[[#This Row],[rxn]],"'",""),Table1[rxnid2],Table1[kapp (1/h)],MEDIAN(Table1[kapp (1/h)]))</f>
        <v>24803.684102600713</v>
      </c>
    </row>
    <row r="4727" spans="6:7" hidden="1" x14ac:dyDescent="0.2">
      <c r="F4727" t="s">
        <v>10478</v>
      </c>
      <c r="G4727">
        <f>_xlfn.XLOOKUP(SUBSTITUTE(Table6[[#This Row],[rxn]],"'",""),Table1[rxnid2],Table1[kapp (1/h)],MEDIAN(Table1[kapp (1/h)]))</f>
        <v>24803.684102600713</v>
      </c>
    </row>
    <row r="4728" spans="6:7" hidden="1" x14ac:dyDescent="0.2">
      <c r="F4728" t="s">
        <v>10479</v>
      </c>
      <c r="G4728">
        <f>_xlfn.XLOOKUP(SUBSTITUTE(Table6[[#This Row],[rxn]],"'",""),Table1[rxnid2],Table1[kapp (1/h)],MEDIAN(Table1[kapp (1/h)]))</f>
        <v>24803.684102600713</v>
      </c>
    </row>
    <row r="4729" spans="6:7" hidden="1" x14ac:dyDescent="0.2">
      <c r="F4729" t="s">
        <v>10480</v>
      </c>
      <c r="G4729">
        <f>_xlfn.XLOOKUP(SUBSTITUTE(Table6[[#This Row],[rxn]],"'",""),Table1[rxnid2],Table1[kapp (1/h)],MEDIAN(Table1[kapp (1/h)]))</f>
        <v>24803.684102600713</v>
      </c>
    </row>
    <row r="4730" spans="6:7" hidden="1" x14ac:dyDescent="0.2">
      <c r="F4730" t="s">
        <v>10481</v>
      </c>
      <c r="G4730">
        <f>_xlfn.XLOOKUP(SUBSTITUTE(Table6[[#This Row],[rxn]],"'",""),Table1[rxnid2],Table1[kapp (1/h)],MEDIAN(Table1[kapp (1/h)]))</f>
        <v>24803.684102600713</v>
      </c>
    </row>
    <row r="4731" spans="6:7" hidden="1" x14ac:dyDescent="0.2">
      <c r="F4731" t="s">
        <v>10482</v>
      </c>
      <c r="G4731">
        <f>_xlfn.XLOOKUP(SUBSTITUTE(Table6[[#This Row],[rxn]],"'",""),Table1[rxnid2],Table1[kapp (1/h)],MEDIAN(Table1[kapp (1/h)]))</f>
        <v>24803.684102600713</v>
      </c>
    </row>
    <row r="4732" spans="6:7" hidden="1" x14ac:dyDescent="0.2">
      <c r="F4732" t="s">
        <v>10483</v>
      </c>
      <c r="G4732">
        <f>_xlfn.XLOOKUP(SUBSTITUTE(Table6[[#This Row],[rxn]],"'",""),Table1[rxnid2],Table1[kapp (1/h)],MEDIAN(Table1[kapp (1/h)]))</f>
        <v>24803.684102600713</v>
      </c>
    </row>
    <row r="4733" spans="6:7" hidden="1" x14ac:dyDescent="0.2">
      <c r="F4733" t="s">
        <v>10484</v>
      </c>
      <c r="G4733">
        <f>_xlfn.XLOOKUP(SUBSTITUTE(Table6[[#This Row],[rxn]],"'",""),Table1[rxnid2],Table1[kapp (1/h)],MEDIAN(Table1[kapp (1/h)]))</f>
        <v>24803.684102600713</v>
      </c>
    </row>
    <row r="4734" spans="6:7" hidden="1" x14ac:dyDescent="0.2">
      <c r="F4734" t="s">
        <v>10485</v>
      </c>
      <c r="G4734">
        <f>_xlfn.XLOOKUP(SUBSTITUTE(Table6[[#This Row],[rxn]],"'",""),Table1[rxnid2],Table1[kapp (1/h)],MEDIAN(Table1[kapp (1/h)]))</f>
        <v>24803.684102600713</v>
      </c>
    </row>
    <row r="4735" spans="6:7" hidden="1" x14ac:dyDescent="0.2">
      <c r="F4735" t="s">
        <v>10486</v>
      </c>
      <c r="G4735">
        <f>_xlfn.XLOOKUP(SUBSTITUTE(Table6[[#This Row],[rxn]],"'",""),Table1[rxnid2],Table1[kapp (1/h)],MEDIAN(Table1[kapp (1/h)]))</f>
        <v>24803.684102600713</v>
      </c>
    </row>
    <row r="4736" spans="6:7" hidden="1" x14ac:dyDescent="0.2">
      <c r="F4736" t="s">
        <v>10487</v>
      </c>
      <c r="G4736">
        <f>_xlfn.XLOOKUP(SUBSTITUTE(Table6[[#This Row],[rxn]],"'",""),Table1[rxnid2],Table1[kapp (1/h)],MEDIAN(Table1[kapp (1/h)]))</f>
        <v>24803.684102600713</v>
      </c>
    </row>
    <row r="4737" spans="6:7" hidden="1" x14ac:dyDescent="0.2">
      <c r="F4737" t="s">
        <v>10488</v>
      </c>
      <c r="G4737">
        <f>_xlfn.XLOOKUP(SUBSTITUTE(Table6[[#This Row],[rxn]],"'",""),Table1[rxnid2],Table1[kapp (1/h)],MEDIAN(Table1[kapp (1/h)]))</f>
        <v>24803.684102600713</v>
      </c>
    </row>
    <row r="4738" spans="6:7" hidden="1" x14ac:dyDescent="0.2">
      <c r="F4738" t="s">
        <v>10489</v>
      </c>
      <c r="G4738">
        <f>_xlfn.XLOOKUP(SUBSTITUTE(Table6[[#This Row],[rxn]],"'",""),Table1[rxnid2],Table1[kapp (1/h)],MEDIAN(Table1[kapp (1/h)]))</f>
        <v>24803.684102600713</v>
      </c>
    </row>
    <row r="4739" spans="6:7" hidden="1" x14ac:dyDescent="0.2">
      <c r="F4739" t="s">
        <v>10490</v>
      </c>
      <c r="G4739">
        <f>_xlfn.XLOOKUP(SUBSTITUTE(Table6[[#This Row],[rxn]],"'",""),Table1[rxnid2],Table1[kapp (1/h)],MEDIAN(Table1[kapp (1/h)]))</f>
        <v>24803.684102600713</v>
      </c>
    </row>
    <row r="4740" spans="6:7" hidden="1" x14ac:dyDescent="0.2">
      <c r="F4740" t="s">
        <v>10491</v>
      </c>
      <c r="G4740">
        <f>_xlfn.XLOOKUP(SUBSTITUTE(Table6[[#This Row],[rxn]],"'",""),Table1[rxnid2],Table1[kapp (1/h)],MEDIAN(Table1[kapp (1/h)]))</f>
        <v>24803.684102600713</v>
      </c>
    </row>
    <row r="4741" spans="6:7" hidden="1" x14ac:dyDescent="0.2">
      <c r="F4741" t="s">
        <v>10492</v>
      </c>
      <c r="G4741">
        <f>_xlfn.XLOOKUP(SUBSTITUTE(Table6[[#This Row],[rxn]],"'",""),Table1[rxnid2],Table1[kapp (1/h)],MEDIAN(Table1[kapp (1/h)]))</f>
        <v>24803.684102600713</v>
      </c>
    </row>
    <row r="4742" spans="6:7" hidden="1" x14ac:dyDescent="0.2">
      <c r="F4742" t="s">
        <v>10493</v>
      </c>
      <c r="G4742">
        <f>_xlfn.XLOOKUP(SUBSTITUTE(Table6[[#This Row],[rxn]],"'",""),Table1[rxnid2],Table1[kapp (1/h)],MEDIAN(Table1[kapp (1/h)]))</f>
        <v>24803.684102600713</v>
      </c>
    </row>
    <row r="4743" spans="6:7" hidden="1" x14ac:dyDescent="0.2">
      <c r="F4743" t="s">
        <v>10494</v>
      </c>
      <c r="G4743">
        <f>_xlfn.XLOOKUP(SUBSTITUTE(Table6[[#This Row],[rxn]],"'",""),Table1[rxnid2],Table1[kapp (1/h)],MEDIAN(Table1[kapp (1/h)]))</f>
        <v>24803.684102600713</v>
      </c>
    </row>
    <row r="4744" spans="6:7" hidden="1" x14ac:dyDescent="0.2">
      <c r="F4744" t="s">
        <v>10495</v>
      </c>
      <c r="G4744">
        <f>_xlfn.XLOOKUP(SUBSTITUTE(Table6[[#This Row],[rxn]],"'",""),Table1[rxnid2],Table1[kapp (1/h)],MEDIAN(Table1[kapp (1/h)]))</f>
        <v>24803.684102600713</v>
      </c>
    </row>
    <row r="4745" spans="6:7" hidden="1" x14ac:dyDescent="0.2">
      <c r="F4745" t="s">
        <v>10496</v>
      </c>
      <c r="G4745">
        <f>_xlfn.XLOOKUP(SUBSTITUTE(Table6[[#This Row],[rxn]],"'",""),Table1[rxnid2],Table1[kapp (1/h)],MEDIAN(Table1[kapp (1/h)]))</f>
        <v>24803.684102600713</v>
      </c>
    </row>
    <row r="4746" spans="6:7" hidden="1" x14ac:dyDescent="0.2">
      <c r="F4746" t="s">
        <v>10497</v>
      </c>
      <c r="G4746">
        <f>_xlfn.XLOOKUP(SUBSTITUTE(Table6[[#This Row],[rxn]],"'",""),Table1[rxnid2],Table1[kapp (1/h)],MEDIAN(Table1[kapp (1/h)]))</f>
        <v>24803.684102600713</v>
      </c>
    </row>
    <row r="4747" spans="6:7" hidden="1" x14ac:dyDescent="0.2">
      <c r="F4747" t="s">
        <v>10498</v>
      </c>
      <c r="G4747">
        <f>_xlfn.XLOOKUP(SUBSTITUTE(Table6[[#This Row],[rxn]],"'",""),Table1[rxnid2],Table1[kapp (1/h)],MEDIAN(Table1[kapp (1/h)]))</f>
        <v>24803.684102600713</v>
      </c>
    </row>
    <row r="4748" spans="6:7" hidden="1" x14ac:dyDescent="0.2">
      <c r="F4748" t="s">
        <v>10499</v>
      </c>
      <c r="G4748">
        <f>_xlfn.XLOOKUP(SUBSTITUTE(Table6[[#This Row],[rxn]],"'",""),Table1[rxnid2],Table1[kapp (1/h)],MEDIAN(Table1[kapp (1/h)]))</f>
        <v>24803.684102600713</v>
      </c>
    </row>
    <row r="4749" spans="6:7" hidden="1" x14ac:dyDescent="0.2">
      <c r="F4749" t="s">
        <v>10500</v>
      </c>
      <c r="G4749">
        <f>_xlfn.XLOOKUP(SUBSTITUTE(Table6[[#This Row],[rxn]],"'",""),Table1[rxnid2],Table1[kapp (1/h)],MEDIAN(Table1[kapp (1/h)]))</f>
        <v>24803.684102600713</v>
      </c>
    </row>
    <row r="4750" spans="6:7" hidden="1" x14ac:dyDescent="0.2">
      <c r="F4750" t="s">
        <v>10501</v>
      </c>
      <c r="G4750">
        <f>_xlfn.XLOOKUP(SUBSTITUTE(Table6[[#This Row],[rxn]],"'",""),Table1[rxnid2],Table1[kapp (1/h)],MEDIAN(Table1[kapp (1/h)]))</f>
        <v>24803.684102600713</v>
      </c>
    </row>
    <row r="4751" spans="6:7" hidden="1" x14ac:dyDescent="0.2">
      <c r="F4751" t="s">
        <v>10502</v>
      </c>
      <c r="G4751">
        <f>_xlfn.XLOOKUP(SUBSTITUTE(Table6[[#This Row],[rxn]],"'",""),Table1[rxnid2],Table1[kapp (1/h)],MEDIAN(Table1[kapp (1/h)]))</f>
        <v>24803.684102600713</v>
      </c>
    </row>
    <row r="4752" spans="6:7" hidden="1" x14ac:dyDescent="0.2">
      <c r="F4752" t="s">
        <v>10503</v>
      </c>
      <c r="G4752">
        <f>_xlfn.XLOOKUP(SUBSTITUTE(Table6[[#This Row],[rxn]],"'",""),Table1[rxnid2],Table1[kapp (1/h)],MEDIAN(Table1[kapp (1/h)]))</f>
        <v>24803.684102600713</v>
      </c>
    </row>
    <row r="4753" spans="6:7" hidden="1" x14ac:dyDescent="0.2">
      <c r="F4753" t="s">
        <v>10504</v>
      </c>
      <c r="G4753">
        <f>_xlfn.XLOOKUP(SUBSTITUTE(Table6[[#This Row],[rxn]],"'",""),Table1[rxnid2],Table1[kapp (1/h)],MEDIAN(Table1[kapp (1/h)]))</f>
        <v>24803.684102600713</v>
      </c>
    </row>
    <row r="4754" spans="6:7" hidden="1" x14ac:dyDescent="0.2">
      <c r="F4754" t="s">
        <v>10505</v>
      </c>
      <c r="G4754">
        <f>_xlfn.XLOOKUP(SUBSTITUTE(Table6[[#This Row],[rxn]],"'",""),Table1[rxnid2],Table1[kapp (1/h)],MEDIAN(Table1[kapp (1/h)]))</f>
        <v>24803.684102600713</v>
      </c>
    </row>
    <row r="4755" spans="6:7" hidden="1" x14ac:dyDescent="0.2">
      <c r="F4755" t="s">
        <v>10506</v>
      </c>
      <c r="G4755">
        <f>_xlfn.XLOOKUP(SUBSTITUTE(Table6[[#This Row],[rxn]],"'",""),Table1[rxnid2],Table1[kapp (1/h)],MEDIAN(Table1[kapp (1/h)]))</f>
        <v>24803.684102600713</v>
      </c>
    </row>
    <row r="4756" spans="6:7" hidden="1" x14ac:dyDescent="0.2">
      <c r="F4756" t="s">
        <v>10507</v>
      </c>
      <c r="G4756">
        <f>_xlfn.XLOOKUP(SUBSTITUTE(Table6[[#This Row],[rxn]],"'",""),Table1[rxnid2],Table1[kapp (1/h)],MEDIAN(Table1[kapp (1/h)]))</f>
        <v>24803.684102600713</v>
      </c>
    </row>
    <row r="4757" spans="6:7" hidden="1" x14ac:dyDescent="0.2">
      <c r="F4757" t="s">
        <v>10508</v>
      </c>
      <c r="G4757">
        <f>_xlfn.XLOOKUP(SUBSTITUTE(Table6[[#This Row],[rxn]],"'",""),Table1[rxnid2],Table1[kapp (1/h)],MEDIAN(Table1[kapp (1/h)]))</f>
        <v>24803.684102600713</v>
      </c>
    </row>
    <row r="4758" spans="6:7" hidden="1" x14ac:dyDescent="0.2">
      <c r="F4758" t="s">
        <v>10509</v>
      </c>
      <c r="G4758">
        <f>_xlfn.XLOOKUP(SUBSTITUTE(Table6[[#This Row],[rxn]],"'",""),Table1[rxnid2],Table1[kapp (1/h)],MEDIAN(Table1[kapp (1/h)]))</f>
        <v>24803.684102600713</v>
      </c>
    </row>
    <row r="4759" spans="6:7" hidden="1" x14ac:dyDescent="0.2">
      <c r="F4759" t="s">
        <v>10510</v>
      </c>
      <c r="G4759">
        <f>_xlfn.XLOOKUP(SUBSTITUTE(Table6[[#This Row],[rxn]],"'",""),Table1[rxnid2],Table1[kapp (1/h)],MEDIAN(Table1[kapp (1/h)]))</f>
        <v>24803.684102600713</v>
      </c>
    </row>
    <row r="4760" spans="6:7" hidden="1" x14ac:dyDescent="0.2">
      <c r="F4760" t="s">
        <v>10511</v>
      </c>
      <c r="G4760">
        <f>_xlfn.XLOOKUP(SUBSTITUTE(Table6[[#This Row],[rxn]],"'",""),Table1[rxnid2],Table1[kapp (1/h)],MEDIAN(Table1[kapp (1/h)]))</f>
        <v>24803.684102600713</v>
      </c>
    </row>
    <row r="4761" spans="6:7" hidden="1" x14ac:dyDescent="0.2">
      <c r="F4761" t="s">
        <v>10512</v>
      </c>
      <c r="G4761">
        <f>_xlfn.XLOOKUP(SUBSTITUTE(Table6[[#This Row],[rxn]],"'",""),Table1[rxnid2],Table1[kapp (1/h)],MEDIAN(Table1[kapp (1/h)]))</f>
        <v>24803.684102600713</v>
      </c>
    </row>
    <row r="4762" spans="6:7" hidden="1" x14ac:dyDescent="0.2">
      <c r="F4762" t="s">
        <v>10513</v>
      </c>
      <c r="G4762">
        <f>_xlfn.XLOOKUP(SUBSTITUTE(Table6[[#This Row],[rxn]],"'",""),Table1[rxnid2],Table1[kapp (1/h)],MEDIAN(Table1[kapp (1/h)]))</f>
        <v>24803.684102600713</v>
      </c>
    </row>
    <row r="4763" spans="6:7" hidden="1" x14ac:dyDescent="0.2">
      <c r="F4763" t="s">
        <v>10514</v>
      </c>
      <c r="G4763">
        <f>_xlfn.XLOOKUP(SUBSTITUTE(Table6[[#This Row],[rxn]],"'",""),Table1[rxnid2],Table1[kapp (1/h)],MEDIAN(Table1[kapp (1/h)]))</f>
        <v>24803.684102600713</v>
      </c>
    </row>
    <row r="4764" spans="6:7" hidden="1" x14ac:dyDescent="0.2">
      <c r="F4764" t="s">
        <v>10515</v>
      </c>
      <c r="G4764">
        <f>_xlfn.XLOOKUP(SUBSTITUTE(Table6[[#This Row],[rxn]],"'",""),Table1[rxnid2],Table1[kapp (1/h)],MEDIAN(Table1[kapp (1/h)]))</f>
        <v>24803.684102600713</v>
      </c>
    </row>
    <row r="4765" spans="6:7" hidden="1" x14ac:dyDescent="0.2">
      <c r="F4765" t="s">
        <v>10516</v>
      </c>
      <c r="G4765">
        <f>_xlfn.XLOOKUP(SUBSTITUTE(Table6[[#This Row],[rxn]],"'",""),Table1[rxnid2],Table1[kapp (1/h)],MEDIAN(Table1[kapp (1/h)]))</f>
        <v>24803.684102600713</v>
      </c>
    </row>
    <row r="4766" spans="6:7" hidden="1" x14ac:dyDescent="0.2">
      <c r="F4766" t="s">
        <v>10517</v>
      </c>
      <c r="G4766">
        <f>_xlfn.XLOOKUP(SUBSTITUTE(Table6[[#This Row],[rxn]],"'",""),Table1[rxnid2],Table1[kapp (1/h)],MEDIAN(Table1[kapp (1/h)]))</f>
        <v>24803.684102600713</v>
      </c>
    </row>
    <row r="4767" spans="6:7" hidden="1" x14ac:dyDescent="0.2">
      <c r="F4767" t="s">
        <v>10518</v>
      </c>
      <c r="G4767">
        <f>_xlfn.XLOOKUP(SUBSTITUTE(Table6[[#This Row],[rxn]],"'",""),Table1[rxnid2],Table1[kapp (1/h)],MEDIAN(Table1[kapp (1/h)]))</f>
        <v>24803.684102600713</v>
      </c>
    </row>
    <row r="4768" spans="6:7" hidden="1" x14ac:dyDescent="0.2">
      <c r="F4768" t="s">
        <v>10519</v>
      </c>
      <c r="G4768">
        <f>_xlfn.XLOOKUP(SUBSTITUTE(Table6[[#This Row],[rxn]],"'",""),Table1[rxnid2],Table1[kapp (1/h)],MEDIAN(Table1[kapp (1/h)]))</f>
        <v>24803.684102600713</v>
      </c>
    </row>
    <row r="4769" spans="6:7" hidden="1" x14ac:dyDescent="0.2">
      <c r="F4769" t="s">
        <v>10520</v>
      </c>
      <c r="G4769">
        <f>_xlfn.XLOOKUP(SUBSTITUTE(Table6[[#This Row],[rxn]],"'",""),Table1[rxnid2],Table1[kapp (1/h)],MEDIAN(Table1[kapp (1/h)]))</f>
        <v>24803.684102600713</v>
      </c>
    </row>
    <row r="4770" spans="6:7" hidden="1" x14ac:dyDescent="0.2">
      <c r="F4770" t="s">
        <v>10521</v>
      </c>
      <c r="G4770">
        <f>_xlfn.XLOOKUP(SUBSTITUTE(Table6[[#This Row],[rxn]],"'",""),Table1[rxnid2],Table1[kapp (1/h)],MEDIAN(Table1[kapp (1/h)]))</f>
        <v>24803.684102600713</v>
      </c>
    </row>
    <row r="4771" spans="6:7" hidden="1" x14ac:dyDescent="0.2">
      <c r="F4771" t="s">
        <v>10522</v>
      </c>
      <c r="G4771">
        <f>_xlfn.XLOOKUP(SUBSTITUTE(Table6[[#This Row],[rxn]],"'",""),Table1[rxnid2],Table1[kapp (1/h)],MEDIAN(Table1[kapp (1/h)]))</f>
        <v>24803.684102600713</v>
      </c>
    </row>
    <row r="4772" spans="6:7" hidden="1" x14ac:dyDescent="0.2">
      <c r="F4772" t="s">
        <v>10523</v>
      </c>
      <c r="G4772">
        <f>_xlfn.XLOOKUP(SUBSTITUTE(Table6[[#This Row],[rxn]],"'",""),Table1[rxnid2],Table1[kapp (1/h)],MEDIAN(Table1[kapp (1/h)]))</f>
        <v>24803.684102600713</v>
      </c>
    </row>
    <row r="4773" spans="6:7" hidden="1" x14ac:dyDescent="0.2">
      <c r="F4773" t="s">
        <v>10524</v>
      </c>
      <c r="G4773">
        <f>_xlfn.XLOOKUP(SUBSTITUTE(Table6[[#This Row],[rxn]],"'",""),Table1[rxnid2],Table1[kapp (1/h)],MEDIAN(Table1[kapp (1/h)]))</f>
        <v>24803.684102600713</v>
      </c>
    </row>
    <row r="4774" spans="6:7" hidden="1" x14ac:dyDescent="0.2">
      <c r="F4774" t="s">
        <v>10525</v>
      </c>
      <c r="G4774">
        <f>_xlfn.XLOOKUP(SUBSTITUTE(Table6[[#This Row],[rxn]],"'",""),Table1[rxnid2],Table1[kapp (1/h)],MEDIAN(Table1[kapp (1/h)]))</f>
        <v>24803.684102600713</v>
      </c>
    </row>
    <row r="4775" spans="6:7" hidden="1" x14ac:dyDescent="0.2">
      <c r="F4775" t="s">
        <v>10526</v>
      </c>
      <c r="G4775">
        <f>_xlfn.XLOOKUP(SUBSTITUTE(Table6[[#This Row],[rxn]],"'",""),Table1[rxnid2],Table1[kapp (1/h)],MEDIAN(Table1[kapp (1/h)]))</f>
        <v>24803.684102600713</v>
      </c>
    </row>
    <row r="4776" spans="6:7" hidden="1" x14ac:dyDescent="0.2">
      <c r="F4776" t="s">
        <v>10527</v>
      </c>
      <c r="G4776">
        <f>_xlfn.XLOOKUP(SUBSTITUTE(Table6[[#This Row],[rxn]],"'",""),Table1[rxnid2],Table1[kapp (1/h)],MEDIAN(Table1[kapp (1/h)]))</f>
        <v>24803.684102600713</v>
      </c>
    </row>
    <row r="4777" spans="6:7" hidden="1" x14ac:dyDescent="0.2">
      <c r="F4777" t="s">
        <v>10528</v>
      </c>
      <c r="G4777">
        <f>_xlfn.XLOOKUP(SUBSTITUTE(Table6[[#This Row],[rxn]],"'",""),Table1[rxnid2],Table1[kapp (1/h)],MEDIAN(Table1[kapp (1/h)]))</f>
        <v>24803.684102600713</v>
      </c>
    </row>
    <row r="4778" spans="6:7" hidden="1" x14ac:dyDescent="0.2">
      <c r="F4778" t="s">
        <v>10529</v>
      </c>
      <c r="G4778">
        <f>_xlfn.XLOOKUP(SUBSTITUTE(Table6[[#This Row],[rxn]],"'",""),Table1[rxnid2],Table1[kapp (1/h)],MEDIAN(Table1[kapp (1/h)]))</f>
        <v>24803.684102600713</v>
      </c>
    </row>
    <row r="4779" spans="6:7" hidden="1" x14ac:dyDescent="0.2">
      <c r="F4779" t="s">
        <v>10530</v>
      </c>
      <c r="G4779">
        <f>_xlfn.XLOOKUP(SUBSTITUTE(Table6[[#This Row],[rxn]],"'",""),Table1[rxnid2],Table1[kapp (1/h)],MEDIAN(Table1[kapp (1/h)]))</f>
        <v>24803.684102600713</v>
      </c>
    </row>
    <row r="4780" spans="6:7" hidden="1" x14ac:dyDescent="0.2">
      <c r="F4780" t="s">
        <v>10531</v>
      </c>
      <c r="G4780">
        <f>_xlfn.XLOOKUP(SUBSTITUTE(Table6[[#This Row],[rxn]],"'",""),Table1[rxnid2],Table1[kapp (1/h)],MEDIAN(Table1[kapp (1/h)]))</f>
        <v>24803.684102600713</v>
      </c>
    </row>
    <row r="4781" spans="6:7" hidden="1" x14ac:dyDescent="0.2">
      <c r="F4781" t="s">
        <v>10532</v>
      </c>
      <c r="G4781">
        <f>_xlfn.XLOOKUP(SUBSTITUTE(Table6[[#This Row],[rxn]],"'",""),Table1[rxnid2],Table1[kapp (1/h)],MEDIAN(Table1[kapp (1/h)]))</f>
        <v>24803.684102600713</v>
      </c>
    </row>
    <row r="4782" spans="6:7" hidden="1" x14ac:dyDescent="0.2">
      <c r="F4782" t="s">
        <v>10533</v>
      </c>
      <c r="G4782">
        <f>_xlfn.XLOOKUP(SUBSTITUTE(Table6[[#This Row],[rxn]],"'",""),Table1[rxnid2],Table1[kapp (1/h)],MEDIAN(Table1[kapp (1/h)]))</f>
        <v>24803.684102600713</v>
      </c>
    </row>
    <row r="4783" spans="6:7" hidden="1" x14ac:dyDescent="0.2">
      <c r="F4783" t="s">
        <v>10534</v>
      </c>
      <c r="G4783">
        <f>_xlfn.XLOOKUP(SUBSTITUTE(Table6[[#This Row],[rxn]],"'",""),Table1[rxnid2],Table1[kapp (1/h)],MEDIAN(Table1[kapp (1/h)]))</f>
        <v>24803.684102600713</v>
      </c>
    </row>
    <row r="4784" spans="6:7" hidden="1" x14ac:dyDescent="0.2">
      <c r="F4784" t="s">
        <v>10535</v>
      </c>
      <c r="G4784">
        <f>_xlfn.XLOOKUP(SUBSTITUTE(Table6[[#This Row],[rxn]],"'",""),Table1[rxnid2],Table1[kapp (1/h)],MEDIAN(Table1[kapp (1/h)]))</f>
        <v>24803.684102600713</v>
      </c>
    </row>
    <row r="4785" spans="6:7" hidden="1" x14ac:dyDescent="0.2">
      <c r="F4785" t="s">
        <v>10536</v>
      </c>
      <c r="G4785">
        <f>_xlfn.XLOOKUP(SUBSTITUTE(Table6[[#This Row],[rxn]],"'",""),Table1[rxnid2],Table1[kapp (1/h)],MEDIAN(Table1[kapp (1/h)]))</f>
        <v>24803.684102600713</v>
      </c>
    </row>
    <row r="4786" spans="6:7" hidden="1" x14ac:dyDescent="0.2">
      <c r="F4786" t="s">
        <v>10537</v>
      </c>
      <c r="G4786">
        <f>_xlfn.XLOOKUP(SUBSTITUTE(Table6[[#This Row],[rxn]],"'",""),Table1[rxnid2],Table1[kapp (1/h)],MEDIAN(Table1[kapp (1/h)]))</f>
        <v>24803.684102600713</v>
      </c>
    </row>
    <row r="4787" spans="6:7" hidden="1" x14ac:dyDescent="0.2">
      <c r="F4787" t="s">
        <v>10538</v>
      </c>
      <c r="G4787">
        <f>_xlfn.XLOOKUP(SUBSTITUTE(Table6[[#This Row],[rxn]],"'",""),Table1[rxnid2],Table1[kapp (1/h)],MEDIAN(Table1[kapp (1/h)]))</f>
        <v>24803.684102600713</v>
      </c>
    </row>
    <row r="4788" spans="6:7" hidden="1" x14ac:dyDescent="0.2">
      <c r="F4788" t="s">
        <v>10539</v>
      </c>
      <c r="G4788">
        <f>_xlfn.XLOOKUP(SUBSTITUTE(Table6[[#This Row],[rxn]],"'",""),Table1[rxnid2],Table1[kapp (1/h)],MEDIAN(Table1[kapp (1/h)]))</f>
        <v>24803.684102600713</v>
      </c>
    </row>
    <row r="4789" spans="6:7" hidden="1" x14ac:dyDescent="0.2">
      <c r="F4789" t="s">
        <v>10540</v>
      </c>
      <c r="G4789">
        <f>_xlfn.XLOOKUP(SUBSTITUTE(Table6[[#This Row],[rxn]],"'",""),Table1[rxnid2],Table1[kapp (1/h)],MEDIAN(Table1[kapp (1/h)]))</f>
        <v>24803.684102600713</v>
      </c>
    </row>
    <row r="4790" spans="6:7" hidden="1" x14ac:dyDescent="0.2">
      <c r="F4790" t="s">
        <v>10541</v>
      </c>
      <c r="G4790">
        <f>_xlfn.XLOOKUP(SUBSTITUTE(Table6[[#This Row],[rxn]],"'",""),Table1[rxnid2],Table1[kapp (1/h)],MEDIAN(Table1[kapp (1/h)]))</f>
        <v>24803.684102600713</v>
      </c>
    </row>
    <row r="4791" spans="6:7" hidden="1" x14ac:dyDescent="0.2">
      <c r="F4791" t="s">
        <v>10542</v>
      </c>
      <c r="G4791">
        <f>_xlfn.XLOOKUP(SUBSTITUTE(Table6[[#This Row],[rxn]],"'",""),Table1[rxnid2],Table1[kapp (1/h)],MEDIAN(Table1[kapp (1/h)]))</f>
        <v>24803.684102600713</v>
      </c>
    </row>
    <row r="4792" spans="6:7" hidden="1" x14ac:dyDescent="0.2">
      <c r="F4792" t="s">
        <v>10543</v>
      </c>
      <c r="G4792">
        <f>_xlfn.XLOOKUP(SUBSTITUTE(Table6[[#This Row],[rxn]],"'",""),Table1[rxnid2],Table1[kapp (1/h)],MEDIAN(Table1[kapp (1/h)]))</f>
        <v>24803.684102600713</v>
      </c>
    </row>
    <row r="4793" spans="6:7" hidden="1" x14ac:dyDescent="0.2">
      <c r="F4793" t="s">
        <v>10544</v>
      </c>
      <c r="G4793">
        <f>_xlfn.XLOOKUP(SUBSTITUTE(Table6[[#This Row],[rxn]],"'",""),Table1[rxnid2],Table1[kapp (1/h)],MEDIAN(Table1[kapp (1/h)]))</f>
        <v>24803.684102600713</v>
      </c>
    </row>
    <row r="4794" spans="6:7" hidden="1" x14ac:dyDescent="0.2">
      <c r="F4794" t="s">
        <v>10545</v>
      </c>
      <c r="G4794">
        <f>_xlfn.XLOOKUP(SUBSTITUTE(Table6[[#This Row],[rxn]],"'",""),Table1[rxnid2],Table1[kapp (1/h)],MEDIAN(Table1[kapp (1/h)]))</f>
        <v>24803.684102600713</v>
      </c>
    </row>
    <row r="4795" spans="6:7" hidden="1" x14ac:dyDescent="0.2">
      <c r="F4795" t="s">
        <v>10546</v>
      </c>
      <c r="G4795">
        <f>_xlfn.XLOOKUP(SUBSTITUTE(Table6[[#This Row],[rxn]],"'",""),Table1[rxnid2],Table1[kapp (1/h)],MEDIAN(Table1[kapp (1/h)]))</f>
        <v>24803.684102600713</v>
      </c>
    </row>
    <row r="4796" spans="6:7" hidden="1" x14ac:dyDescent="0.2">
      <c r="F4796" t="s">
        <v>10547</v>
      </c>
      <c r="G4796">
        <f>_xlfn.XLOOKUP(SUBSTITUTE(Table6[[#This Row],[rxn]],"'",""),Table1[rxnid2],Table1[kapp (1/h)],MEDIAN(Table1[kapp (1/h)]))</f>
        <v>24803.684102600713</v>
      </c>
    </row>
    <row r="4797" spans="6:7" hidden="1" x14ac:dyDescent="0.2">
      <c r="F4797" t="s">
        <v>10548</v>
      </c>
      <c r="G4797">
        <f>_xlfn.XLOOKUP(SUBSTITUTE(Table6[[#This Row],[rxn]],"'",""),Table1[rxnid2],Table1[kapp (1/h)],MEDIAN(Table1[kapp (1/h)]))</f>
        <v>24803.684102600713</v>
      </c>
    </row>
    <row r="4798" spans="6:7" hidden="1" x14ac:dyDescent="0.2">
      <c r="F4798" t="s">
        <v>10549</v>
      </c>
      <c r="G4798">
        <f>_xlfn.XLOOKUP(SUBSTITUTE(Table6[[#This Row],[rxn]],"'",""),Table1[rxnid2],Table1[kapp (1/h)],MEDIAN(Table1[kapp (1/h)]))</f>
        <v>24803.684102600713</v>
      </c>
    </row>
    <row r="4799" spans="6:7" hidden="1" x14ac:dyDescent="0.2">
      <c r="F4799" t="s">
        <v>10550</v>
      </c>
      <c r="G4799">
        <f>_xlfn.XLOOKUP(SUBSTITUTE(Table6[[#This Row],[rxn]],"'",""),Table1[rxnid2],Table1[kapp (1/h)],MEDIAN(Table1[kapp (1/h)]))</f>
        <v>24803.684102600713</v>
      </c>
    </row>
    <row r="4800" spans="6:7" hidden="1" x14ac:dyDescent="0.2">
      <c r="F4800" t="s">
        <v>10551</v>
      </c>
      <c r="G4800">
        <f>_xlfn.XLOOKUP(SUBSTITUTE(Table6[[#This Row],[rxn]],"'",""),Table1[rxnid2],Table1[kapp (1/h)],MEDIAN(Table1[kapp (1/h)]))</f>
        <v>24803.684102600713</v>
      </c>
    </row>
    <row r="4801" spans="6:7" hidden="1" x14ac:dyDescent="0.2">
      <c r="F4801" t="s">
        <v>10552</v>
      </c>
      <c r="G4801">
        <f>_xlfn.XLOOKUP(SUBSTITUTE(Table6[[#This Row],[rxn]],"'",""),Table1[rxnid2],Table1[kapp (1/h)],MEDIAN(Table1[kapp (1/h)]))</f>
        <v>24803.684102600713</v>
      </c>
    </row>
    <row r="4802" spans="6:7" hidden="1" x14ac:dyDescent="0.2">
      <c r="F4802" t="s">
        <v>10553</v>
      </c>
      <c r="G4802">
        <f>_xlfn.XLOOKUP(SUBSTITUTE(Table6[[#This Row],[rxn]],"'",""),Table1[rxnid2],Table1[kapp (1/h)],MEDIAN(Table1[kapp (1/h)]))</f>
        <v>24803.684102600713</v>
      </c>
    </row>
    <row r="4803" spans="6:7" hidden="1" x14ac:dyDescent="0.2">
      <c r="F4803" t="s">
        <v>10554</v>
      </c>
      <c r="G4803">
        <f>_xlfn.XLOOKUP(SUBSTITUTE(Table6[[#This Row],[rxn]],"'",""),Table1[rxnid2],Table1[kapp (1/h)],MEDIAN(Table1[kapp (1/h)]))</f>
        <v>24803.684102600713</v>
      </c>
    </row>
    <row r="4804" spans="6:7" hidden="1" x14ac:dyDescent="0.2">
      <c r="F4804" t="s">
        <v>10555</v>
      </c>
      <c r="G4804">
        <f>_xlfn.XLOOKUP(SUBSTITUTE(Table6[[#This Row],[rxn]],"'",""),Table1[rxnid2],Table1[kapp (1/h)],MEDIAN(Table1[kapp (1/h)]))</f>
        <v>24803.684102600713</v>
      </c>
    </row>
    <row r="4805" spans="6:7" hidden="1" x14ac:dyDescent="0.2">
      <c r="F4805" t="s">
        <v>10556</v>
      </c>
      <c r="G4805">
        <f>_xlfn.XLOOKUP(SUBSTITUTE(Table6[[#This Row],[rxn]],"'",""),Table1[rxnid2],Table1[kapp (1/h)],MEDIAN(Table1[kapp (1/h)]))</f>
        <v>24803.684102600713</v>
      </c>
    </row>
    <row r="4806" spans="6:7" hidden="1" x14ac:dyDescent="0.2">
      <c r="F4806" t="s">
        <v>10557</v>
      </c>
      <c r="G4806">
        <f>_xlfn.XLOOKUP(SUBSTITUTE(Table6[[#This Row],[rxn]],"'",""),Table1[rxnid2],Table1[kapp (1/h)],MEDIAN(Table1[kapp (1/h)]))</f>
        <v>24803.684102600713</v>
      </c>
    </row>
    <row r="4807" spans="6:7" hidden="1" x14ac:dyDescent="0.2">
      <c r="F4807" t="s">
        <v>10558</v>
      </c>
      <c r="G4807">
        <f>_xlfn.XLOOKUP(SUBSTITUTE(Table6[[#This Row],[rxn]],"'",""),Table1[rxnid2],Table1[kapp (1/h)],MEDIAN(Table1[kapp (1/h)]))</f>
        <v>24803.684102600713</v>
      </c>
    </row>
    <row r="4808" spans="6:7" hidden="1" x14ac:dyDescent="0.2">
      <c r="F4808" t="s">
        <v>10559</v>
      </c>
      <c r="G4808">
        <f>_xlfn.XLOOKUP(SUBSTITUTE(Table6[[#This Row],[rxn]],"'",""),Table1[rxnid2],Table1[kapp (1/h)],MEDIAN(Table1[kapp (1/h)]))</f>
        <v>24803.684102600713</v>
      </c>
    </row>
    <row r="4809" spans="6:7" hidden="1" x14ac:dyDescent="0.2">
      <c r="F4809" t="s">
        <v>10560</v>
      </c>
      <c r="G4809">
        <f>_xlfn.XLOOKUP(SUBSTITUTE(Table6[[#This Row],[rxn]],"'",""),Table1[rxnid2],Table1[kapp (1/h)],MEDIAN(Table1[kapp (1/h)]))</f>
        <v>24803.684102600713</v>
      </c>
    </row>
    <row r="4810" spans="6:7" hidden="1" x14ac:dyDescent="0.2">
      <c r="F4810" t="s">
        <v>10561</v>
      </c>
      <c r="G4810">
        <f>_xlfn.XLOOKUP(SUBSTITUTE(Table6[[#This Row],[rxn]],"'",""),Table1[rxnid2],Table1[kapp (1/h)],MEDIAN(Table1[kapp (1/h)]))</f>
        <v>24803.684102600713</v>
      </c>
    </row>
    <row r="4811" spans="6:7" hidden="1" x14ac:dyDescent="0.2">
      <c r="F4811" t="s">
        <v>10562</v>
      </c>
      <c r="G4811">
        <f>_xlfn.XLOOKUP(SUBSTITUTE(Table6[[#This Row],[rxn]],"'",""),Table1[rxnid2],Table1[kapp (1/h)],MEDIAN(Table1[kapp (1/h)]))</f>
        <v>24803.684102600713</v>
      </c>
    </row>
    <row r="4812" spans="6:7" hidden="1" x14ac:dyDescent="0.2">
      <c r="F4812" t="s">
        <v>10563</v>
      </c>
      <c r="G4812">
        <f>_xlfn.XLOOKUP(SUBSTITUTE(Table6[[#This Row],[rxn]],"'",""),Table1[rxnid2],Table1[kapp (1/h)],MEDIAN(Table1[kapp (1/h)]))</f>
        <v>24803.684102600713</v>
      </c>
    </row>
    <row r="4813" spans="6:7" hidden="1" x14ac:dyDescent="0.2">
      <c r="F4813" t="s">
        <v>10564</v>
      </c>
      <c r="G4813">
        <f>_xlfn.XLOOKUP(SUBSTITUTE(Table6[[#This Row],[rxn]],"'",""),Table1[rxnid2],Table1[kapp (1/h)],MEDIAN(Table1[kapp (1/h)]))</f>
        <v>24803.684102600713</v>
      </c>
    </row>
    <row r="4814" spans="6:7" hidden="1" x14ac:dyDescent="0.2">
      <c r="F4814" t="s">
        <v>10565</v>
      </c>
      <c r="G4814">
        <f>_xlfn.XLOOKUP(SUBSTITUTE(Table6[[#This Row],[rxn]],"'",""),Table1[rxnid2],Table1[kapp (1/h)],MEDIAN(Table1[kapp (1/h)]))</f>
        <v>24803.684102600713</v>
      </c>
    </row>
    <row r="4815" spans="6:7" hidden="1" x14ac:dyDescent="0.2">
      <c r="F4815" t="s">
        <v>10566</v>
      </c>
      <c r="G4815">
        <f>_xlfn.XLOOKUP(SUBSTITUTE(Table6[[#This Row],[rxn]],"'",""),Table1[rxnid2],Table1[kapp (1/h)],MEDIAN(Table1[kapp (1/h)]))</f>
        <v>24803.684102600713</v>
      </c>
    </row>
    <row r="4816" spans="6:7" hidden="1" x14ac:dyDescent="0.2">
      <c r="F4816" t="s">
        <v>10567</v>
      </c>
      <c r="G4816">
        <f>_xlfn.XLOOKUP(SUBSTITUTE(Table6[[#This Row],[rxn]],"'",""),Table1[rxnid2],Table1[kapp (1/h)],MEDIAN(Table1[kapp (1/h)]))</f>
        <v>24803.684102600713</v>
      </c>
    </row>
    <row r="4817" spans="6:7" hidden="1" x14ac:dyDescent="0.2">
      <c r="F4817" t="s">
        <v>10568</v>
      </c>
      <c r="G4817">
        <f>_xlfn.XLOOKUP(SUBSTITUTE(Table6[[#This Row],[rxn]],"'",""),Table1[rxnid2],Table1[kapp (1/h)],MEDIAN(Table1[kapp (1/h)]))</f>
        <v>24803.684102600713</v>
      </c>
    </row>
    <row r="4818" spans="6:7" hidden="1" x14ac:dyDescent="0.2">
      <c r="F4818" t="s">
        <v>10569</v>
      </c>
      <c r="G4818">
        <f>_xlfn.XLOOKUP(SUBSTITUTE(Table6[[#This Row],[rxn]],"'",""),Table1[rxnid2],Table1[kapp (1/h)],MEDIAN(Table1[kapp (1/h)]))</f>
        <v>24803.684102600713</v>
      </c>
    </row>
    <row r="4819" spans="6:7" hidden="1" x14ac:dyDescent="0.2">
      <c r="F4819" t="s">
        <v>10570</v>
      </c>
      <c r="G4819">
        <f>_xlfn.XLOOKUP(SUBSTITUTE(Table6[[#This Row],[rxn]],"'",""),Table1[rxnid2],Table1[kapp (1/h)],MEDIAN(Table1[kapp (1/h)]))</f>
        <v>24803.684102600713</v>
      </c>
    </row>
    <row r="4820" spans="6:7" hidden="1" x14ac:dyDescent="0.2">
      <c r="F4820" t="s">
        <v>10571</v>
      </c>
      <c r="G4820">
        <f>_xlfn.XLOOKUP(SUBSTITUTE(Table6[[#This Row],[rxn]],"'",""),Table1[rxnid2],Table1[kapp (1/h)],MEDIAN(Table1[kapp (1/h)]))</f>
        <v>24803.684102600713</v>
      </c>
    </row>
    <row r="4821" spans="6:7" hidden="1" x14ac:dyDescent="0.2">
      <c r="F4821" t="s">
        <v>10572</v>
      </c>
      <c r="G4821">
        <f>_xlfn.XLOOKUP(SUBSTITUTE(Table6[[#This Row],[rxn]],"'",""),Table1[rxnid2],Table1[kapp (1/h)],MEDIAN(Table1[kapp (1/h)]))</f>
        <v>24803.684102600713</v>
      </c>
    </row>
    <row r="4822" spans="6:7" hidden="1" x14ac:dyDescent="0.2">
      <c r="F4822" t="s">
        <v>10573</v>
      </c>
      <c r="G4822">
        <f>_xlfn.XLOOKUP(SUBSTITUTE(Table6[[#This Row],[rxn]],"'",""),Table1[rxnid2],Table1[kapp (1/h)],MEDIAN(Table1[kapp (1/h)]))</f>
        <v>24803.684102600713</v>
      </c>
    </row>
    <row r="4823" spans="6:7" hidden="1" x14ac:dyDescent="0.2">
      <c r="F4823" t="s">
        <v>10574</v>
      </c>
      <c r="G4823">
        <f>_xlfn.XLOOKUP(SUBSTITUTE(Table6[[#This Row],[rxn]],"'",""),Table1[rxnid2],Table1[kapp (1/h)],MEDIAN(Table1[kapp (1/h)]))</f>
        <v>24803.684102600713</v>
      </c>
    </row>
    <row r="4824" spans="6:7" hidden="1" x14ac:dyDescent="0.2">
      <c r="F4824" t="s">
        <v>10575</v>
      </c>
      <c r="G4824">
        <f>_xlfn.XLOOKUP(SUBSTITUTE(Table6[[#This Row],[rxn]],"'",""),Table1[rxnid2],Table1[kapp (1/h)],MEDIAN(Table1[kapp (1/h)]))</f>
        <v>24803.684102600713</v>
      </c>
    </row>
    <row r="4825" spans="6:7" hidden="1" x14ac:dyDescent="0.2">
      <c r="F4825" t="s">
        <v>10576</v>
      </c>
      <c r="G4825">
        <f>_xlfn.XLOOKUP(SUBSTITUTE(Table6[[#This Row],[rxn]],"'",""),Table1[rxnid2],Table1[kapp (1/h)],MEDIAN(Table1[kapp (1/h)]))</f>
        <v>24803.684102600713</v>
      </c>
    </row>
    <row r="4826" spans="6:7" hidden="1" x14ac:dyDescent="0.2">
      <c r="F4826" t="s">
        <v>10577</v>
      </c>
      <c r="G4826">
        <f>_xlfn.XLOOKUP(SUBSTITUTE(Table6[[#This Row],[rxn]],"'",""),Table1[rxnid2],Table1[kapp (1/h)],MEDIAN(Table1[kapp (1/h)]))</f>
        <v>24803.684102600713</v>
      </c>
    </row>
    <row r="4827" spans="6:7" hidden="1" x14ac:dyDescent="0.2">
      <c r="F4827" t="s">
        <v>10578</v>
      </c>
      <c r="G4827">
        <f>_xlfn.XLOOKUP(SUBSTITUTE(Table6[[#This Row],[rxn]],"'",""),Table1[rxnid2],Table1[kapp (1/h)],MEDIAN(Table1[kapp (1/h)]))</f>
        <v>24803.684102600713</v>
      </c>
    </row>
    <row r="4828" spans="6:7" hidden="1" x14ac:dyDescent="0.2">
      <c r="F4828" t="s">
        <v>10579</v>
      </c>
      <c r="G4828">
        <f>_xlfn.XLOOKUP(SUBSTITUTE(Table6[[#This Row],[rxn]],"'",""),Table1[rxnid2],Table1[kapp (1/h)],MEDIAN(Table1[kapp (1/h)]))</f>
        <v>24803.684102600713</v>
      </c>
    </row>
    <row r="4829" spans="6:7" hidden="1" x14ac:dyDescent="0.2">
      <c r="F4829" t="s">
        <v>10580</v>
      </c>
      <c r="G4829">
        <f>_xlfn.XLOOKUP(SUBSTITUTE(Table6[[#This Row],[rxn]],"'",""),Table1[rxnid2],Table1[kapp (1/h)],MEDIAN(Table1[kapp (1/h)]))</f>
        <v>24803.684102600713</v>
      </c>
    </row>
    <row r="4830" spans="6:7" hidden="1" x14ac:dyDescent="0.2">
      <c r="F4830" t="s">
        <v>10581</v>
      </c>
      <c r="G4830">
        <f>_xlfn.XLOOKUP(SUBSTITUTE(Table6[[#This Row],[rxn]],"'",""),Table1[rxnid2],Table1[kapp (1/h)],MEDIAN(Table1[kapp (1/h)]))</f>
        <v>24803.684102600713</v>
      </c>
    </row>
    <row r="4831" spans="6:7" hidden="1" x14ac:dyDescent="0.2">
      <c r="F4831" t="s">
        <v>10582</v>
      </c>
      <c r="G4831">
        <f>_xlfn.XLOOKUP(SUBSTITUTE(Table6[[#This Row],[rxn]],"'",""),Table1[rxnid2],Table1[kapp (1/h)],MEDIAN(Table1[kapp (1/h)]))</f>
        <v>24803.684102600713</v>
      </c>
    </row>
    <row r="4832" spans="6:7" hidden="1" x14ac:dyDescent="0.2">
      <c r="F4832" t="s">
        <v>10583</v>
      </c>
      <c r="G4832">
        <f>_xlfn.XLOOKUP(SUBSTITUTE(Table6[[#This Row],[rxn]],"'",""),Table1[rxnid2],Table1[kapp (1/h)],MEDIAN(Table1[kapp (1/h)]))</f>
        <v>24803.684102600713</v>
      </c>
    </row>
    <row r="4833" spans="6:7" hidden="1" x14ac:dyDescent="0.2">
      <c r="F4833" t="s">
        <v>10584</v>
      </c>
      <c r="G4833">
        <f>_xlfn.XLOOKUP(SUBSTITUTE(Table6[[#This Row],[rxn]],"'",""),Table1[rxnid2],Table1[kapp (1/h)],MEDIAN(Table1[kapp (1/h)]))</f>
        <v>24803.684102600713</v>
      </c>
    </row>
    <row r="4834" spans="6:7" hidden="1" x14ac:dyDescent="0.2">
      <c r="F4834" t="s">
        <v>10585</v>
      </c>
      <c r="G4834">
        <f>_xlfn.XLOOKUP(SUBSTITUTE(Table6[[#This Row],[rxn]],"'",""),Table1[rxnid2],Table1[kapp (1/h)],MEDIAN(Table1[kapp (1/h)]))</f>
        <v>24803.684102600713</v>
      </c>
    </row>
    <row r="4835" spans="6:7" hidden="1" x14ac:dyDescent="0.2">
      <c r="F4835" t="s">
        <v>10586</v>
      </c>
      <c r="G4835">
        <f>_xlfn.XLOOKUP(SUBSTITUTE(Table6[[#This Row],[rxn]],"'",""),Table1[rxnid2],Table1[kapp (1/h)],MEDIAN(Table1[kapp (1/h)]))</f>
        <v>24803.684102600713</v>
      </c>
    </row>
    <row r="4836" spans="6:7" hidden="1" x14ac:dyDescent="0.2">
      <c r="F4836" t="s">
        <v>10587</v>
      </c>
      <c r="G4836">
        <f>_xlfn.XLOOKUP(SUBSTITUTE(Table6[[#This Row],[rxn]],"'",""),Table1[rxnid2],Table1[kapp (1/h)],MEDIAN(Table1[kapp (1/h)]))</f>
        <v>24803.684102600713</v>
      </c>
    </row>
    <row r="4837" spans="6:7" hidden="1" x14ac:dyDescent="0.2">
      <c r="F4837" t="s">
        <v>10588</v>
      </c>
      <c r="G4837">
        <f>_xlfn.XLOOKUP(SUBSTITUTE(Table6[[#This Row],[rxn]],"'",""),Table1[rxnid2],Table1[kapp (1/h)],MEDIAN(Table1[kapp (1/h)]))</f>
        <v>24803.684102600713</v>
      </c>
    </row>
    <row r="4838" spans="6:7" hidden="1" x14ac:dyDescent="0.2">
      <c r="F4838" t="s">
        <v>10589</v>
      </c>
      <c r="G4838">
        <f>_xlfn.XLOOKUP(SUBSTITUTE(Table6[[#This Row],[rxn]],"'",""),Table1[rxnid2],Table1[kapp (1/h)],MEDIAN(Table1[kapp (1/h)]))</f>
        <v>24803.684102600713</v>
      </c>
    </row>
    <row r="4839" spans="6:7" hidden="1" x14ac:dyDescent="0.2">
      <c r="F4839" t="s">
        <v>10590</v>
      </c>
      <c r="G4839">
        <f>_xlfn.XLOOKUP(SUBSTITUTE(Table6[[#This Row],[rxn]],"'",""),Table1[rxnid2],Table1[kapp (1/h)],MEDIAN(Table1[kapp (1/h)]))</f>
        <v>24803.684102600713</v>
      </c>
    </row>
    <row r="4840" spans="6:7" hidden="1" x14ac:dyDescent="0.2">
      <c r="F4840" t="s">
        <v>10591</v>
      </c>
      <c r="G4840">
        <f>_xlfn.XLOOKUP(SUBSTITUTE(Table6[[#This Row],[rxn]],"'",""),Table1[rxnid2],Table1[kapp (1/h)],MEDIAN(Table1[kapp (1/h)]))</f>
        <v>24803.684102600713</v>
      </c>
    </row>
    <row r="4841" spans="6:7" hidden="1" x14ac:dyDescent="0.2">
      <c r="F4841" t="s">
        <v>10592</v>
      </c>
      <c r="G4841">
        <f>_xlfn.XLOOKUP(SUBSTITUTE(Table6[[#This Row],[rxn]],"'",""),Table1[rxnid2],Table1[kapp (1/h)],MEDIAN(Table1[kapp (1/h)]))</f>
        <v>24803.684102600713</v>
      </c>
    </row>
    <row r="4842" spans="6:7" hidden="1" x14ac:dyDescent="0.2">
      <c r="F4842" t="s">
        <v>10593</v>
      </c>
      <c r="G4842">
        <f>_xlfn.XLOOKUP(SUBSTITUTE(Table6[[#This Row],[rxn]],"'",""),Table1[rxnid2],Table1[kapp (1/h)],MEDIAN(Table1[kapp (1/h)]))</f>
        <v>24803.684102600713</v>
      </c>
    </row>
    <row r="4843" spans="6:7" hidden="1" x14ac:dyDescent="0.2">
      <c r="F4843" t="s">
        <v>10594</v>
      </c>
      <c r="G4843">
        <f>_xlfn.XLOOKUP(SUBSTITUTE(Table6[[#This Row],[rxn]],"'",""),Table1[rxnid2],Table1[kapp (1/h)],MEDIAN(Table1[kapp (1/h)]))</f>
        <v>24803.684102600713</v>
      </c>
    </row>
    <row r="4844" spans="6:7" hidden="1" x14ac:dyDescent="0.2">
      <c r="F4844" t="s">
        <v>10595</v>
      </c>
      <c r="G4844">
        <f>_xlfn.XLOOKUP(SUBSTITUTE(Table6[[#This Row],[rxn]],"'",""),Table1[rxnid2],Table1[kapp (1/h)],MEDIAN(Table1[kapp (1/h)]))</f>
        <v>24803.684102600713</v>
      </c>
    </row>
    <row r="4845" spans="6:7" hidden="1" x14ac:dyDescent="0.2">
      <c r="F4845" t="s">
        <v>10596</v>
      </c>
      <c r="G4845">
        <f>_xlfn.XLOOKUP(SUBSTITUTE(Table6[[#This Row],[rxn]],"'",""),Table1[rxnid2],Table1[kapp (1/h)],MEDIAN(Table1[kapp (1/h)]))</f>
        <v>24803.684102600713</v>
      </c>
    </row>
    <row r="4846" spans="6:7" hidden="1" x14ac:dyDescent="0.2">
      <c r="F4846" t="s">
        <v>10597</v>
      </c>
      <c r="G4846">
        <f>_xlfn.XLOOKUP(SUBSTITUTE(Table6[[#This Row],[rxn]],"'",""),Table1[rxnid2],Table1[kapp (1/h)],MEDIAN(Table1[kapp (1/h)]))</f>
        <v>24803.684102600713</v>
      </c>
    </row>
    <row r="4847" spans="6:7" hidden="1" x14ac:dyDescent="0.2">
      <c r="F4847" t="s">
        <v>10598</v>
      </c>
      <c r="G4847">
        <f>_xlfn.XLOOKUP(SUBSTITUTE(Table6[[#This Row],[rxn]],"'",""),Table1[rxnid2],Table1[kapp (1/h)],MEDIAN(Table1[kapp (1/h)]))</f>
        <v>24803.684102600713</v>
      </c>
    </row>
    <row r="4848" spans="6:7" hidden="1" x14ac:dyDescent="0.2">
      <c r="F4848" t="s">
        <v>10599</v>
      </c>
      <c r="G4848">
        <f>_xlfn.XLOOKUP(SUBSTITUTE(Table6[[#This Row],[rxn]],"'",""),Table1[rxnid2],Table1[kapp (1/h)],MEDIAN(Table1[kapp (1/h)]))</f>
        <v>24803.684102600713</v>
      </c>
    </row>
    <row r="4849" spans="6:7" hidden="1" x14ac:dyDescent="0.2">
      <c r="F4849" t="s">
        <v>10600</v>
      </c>
      <c r="G4849">
        <f>_xlfn.XLOOKUP(SUBSTITUTE(Table6[[#This Row],[rxn]],"'",""),Table1[rxnid2],Table1[kapp (1/h)],MEDIAN(Table1[kapp (1/h)]))</f>
        <v>24803.684102600713</v>
      </c>
    </row>
    <row r="4850" spans="6:7" hidden="1" x14ac:dyDescent="0.2">
      <c r="F4850" t="s">
        <v>10601</v>
      </c>
      <c r="G4850">
        <f>_xlfn.XLOOKUP(SUBSTITUTE(Table6[[#This Row],[rxn]],"'",""),Table1[rxnid2],Table1[kapp (1/h)],MEDIAN(Table1[kapp (1/h)]))</f>
        <v>24803.684102600713</v>
      </c>
    </row>
    <row r="4851" spans="6:7" hidden="1" x14ac:dyDescent="0.2">
      <c r="F4851" t="s">
        <v>10602</v>
      </c>
      <c r="G4851">
        <f>_xlfn.XLOOKUP(SUBSTITUTE(Table6[[#This Row],[rxn]],"'",""),Table1[rxnid2],Table1[kapp (1/h)],MEDIAN(Table1[kapp (1/h)]))</f>
        <v>24803.684102600713</v>
      </c>
    </row>
    <row r="4852" spans="6:7" hidden="1" x14ac:dyDescent="0.2">
      <c r="F4852" t="s">
        <v>10603</v>
      </c>
      <c r="G4852">
        <f>_xlfn.XLOOKUP(SUBSTITUTE(Table6[[#This Row],[rxn]],"'",""),Table1[rxnid2],Table1[kapp (1/h)],MEDIAN(Table1[kapp (1/h)]))</f>
        <v>24803.684102600713</v>
      </c>
    </row>
    <row r="4853" spans="6:7" hidden="1" x14ac:dyDescent="0.2">
      <c r="F4853" t="s">
        <v>10604</v>
      </c>
      <c r="G4853">
        <f>_xlfn.XLOOKUP(SUBSTITUTE(Table6[[#This Row],[rxn]],"'",""),Table1[rxnid2],Table1[kapp (1/h)],MEDIAN(Table1[kapp (1/h)]))</f>
        <v>24803.684102600713</v>
      </c>
    </row>
    <row r="4854" spans="6:7" hidden="1" x14ac:dyDescent="0.2">
      <c r="F4854" t="s">
        <v>10605</v>
      </c>
      <c r="G4854">
        <f>_xlfn.XLOOKUP(SUBSTITUTE(Table6[[#This Row],[rxn]],"'",""),Table1[rxnid2],Table1[kapp (1/h)],MEDIAN(Table1[kapp (1/h)]))</f>
        <v>24803.684102600713</v>
      </c>
    </row>
    <row r="4855" spans="6:7" hidden="1" x14ac:dyDescent="0.2">
      <c r="F4855" t="s">
        <v>10606</v>
      </c>
      <c r="G4855">
        <f>_xlfn.XLOOKUP(SUBSTITUTE(Table6[[#This Row],[rxn]],"'",""),Table1[rxnid2],Table1[kapp (1/h)],MEDIAN(Table1[kapp (1/h)]))</f>
        <v>24803.684102600713</v>
      </c>
    </row>
    <row r="4856" spans="6:7" hidden="1" x14ac:dyDescent="0.2">
      <c r="F4856" t="s">
        <v>10607</v>
      </c>
      <c r="G4856">
        <f>_xlfn.XLOOKUP(SUBSTITUTE(Table6[[#This Row],[rxn]],"'",""),Table1[rxnid2],Table1[kapp (1/h)],MEDIAN(Table1[kapp (1/h)]))</f>
        <v>24803.684102600713</v>
      </c>
    </row>
    <row r="4857" spans="6:7" hidden="1" x14ac:dyDescent="0.2">
      <c r="F4857" t="s">
        <v>10608</v>
      </c>
      <c r="G4857">
        <f>_xlfn.XLOOKUP(SUBSTITUTE(Table6[[#This Row],[rxn]],"'",""),Table1[rxnid2],Table1[kapp (1/h)],MEDIAN(Table1[kapp (1/h)]))</f>
        <v>24803.684102600713</v>
      </c>
    </row>
    <row r="4858" spans="6:7" hidden="1" x14ac:dyDescent="0.2">
      <c r="F4858" t="s">
        <v>10609</v>
      </c>
      <c r="G4858">
        <f>_xlfn.XLOOKUP(SUBSTITUTE(Table6[[#This Row],[rxn]],"'",""),Table1[rxnid2],Table1[kapp (1/h)],MEDIAN(Table1[kapp (1/h)]))</f>
        <v>24803.684102600713</v>
      </c>
    </row>
    <row r="4859" spans="6:7" hidden="1" x14ac:dyDescent="0.2">
      <c r="F4859" t="s">
        <v>10610</v>
      </c>
      <c r="G4859">
        <f>_xlfn.XLOOKUP(SUBSTITUTE(Table6[[#This Row],[rxn]],"'",""),Table1[rxnid2],Table1[kapp (1/h)],MEDIAN(Table1[kapp (1/h)]))</f>
        <v>24803.684102600713</v>
      </c>
    </row>
    <row r="4860" spans="6:7" hidden="1" x14ac:dyDescent="0.2">
      <c r="F4860" t="s">
        <v>10611</v>
      </c>
      <c r="G4860">
        <f>_xlfn.XLOOKUP(SUBSTITUTE(Table6[[#This Row],[rxn]],"'",""),Table1[rxnid2],Table1[kapp (1/h)],MEDIAN(Table1[kapp (1/h)]))</f>
        <v>24803.684102600713</v>
      </c>
    </row>
    <row r="4861" spans="6:7" hidden="1" x14ac:dyDescent="0.2">
      <c r="F4861" t="s">
        <v>10612</v>
      </c>
      <c r="G4861">
        <f>_xlfn.XLOOKUP(SUBSTITUTE(Table6[[#This Row],[rxn]],"'",""),Table1[rxnid2],Table1[kapp (1/h)],MEDIAN(Table1[kapp (1/h)]))</f>
        <v>24803.684102600713</v>
      </c>
    </row>
    <row r="4862" spans="6:7" hidden="1" x14ac:dyDescent="0.2">
      <c r="F4862" t="s">
        <v>10613</v>
      </c>
      <c r="G4862">
        <f>_xlfn.XLOOKUP(SUBSTITUTE(Table6[[#This Row],[rxn]],"'",""),Table1[rxnid2],Table1[kapp (1/h)],MEDIAN(Table1[kapp (1/h)]))</f>
        <v>24803.684102600713</v>
      </c>
    </row>
    <row r="4863" spans="6:7" hidden="1" x14ac:dyDescent="0.2">
      <c r="F4863" t="s">
        <v>10614</v>
      </c>
      <c r="G4863">
        <f>_xlfn.XLOOKUP(SUBSTITUTE(Table6[[#This Row],[rxn]],"'",""),Table1[rxnid2],Table1[kapp (1/h)],MEDIAN(Table1[kapp (1/h)]))</f>
        <v>24803.684102600713</v>
      </c>
    </row>
    <row r="4864" spans="6:7" hidden="1" x14ac:dyDescent="0.2">
      <c r="F4864" t="s">
        <v>10615</v>
      </c>
      <c r="G4864">
        <f>_xlfn.XLOOKUP(SUBSTITUTE(Table6[[#This Row],[rxn]],"'",""),Table1[rxnid2],Table1[kapp (1/h)],MEDIAN(Table1[kapp (1/h)]))</f>
        <v>24803.684102600713</v>
      </c>
    </row>
    <row r="4865" spans="6:7" hidden="1" x14ac:dyDescent="0.2">
      <c r="F4865" t="s">
        <v>10616</v>
      </c>
      <c r="G4865">
        <f>_xlfn.XLOOKUP(SUBSTITUTE(Table6[[#This Row],[rxn]],"'",""),Table1[rxnid2],Table1[kapp (1/h)],MEDIAN(Table1[kapp (1/h)]))</f>
        <v>24803.684102600713</v>
      </c>
    </row>
    <row r="4866" spans="6:7" hidden="1" x14ac:dyDescent="0.2">
      <c r="F4866" t="s">
        <v>10617</v>
      </c>
      <c r="G4866">
        <f>_xlfn.XLOOKUP(SUBSTITUTE(Table6[[#This Row],[rxn]],"'",""),Table1[rxnid2],Table1[kapp (1/h)],MEDIAN(Table1[kapp (1/h)]))</f>
        <v>24803.684102600713</v>
      </c>
    </row>
    <row r="4867" spans="6:7" hidden="1" x14ac:dyDescent="0.2">
      <c r="F4867" t="s">
        <v>10618</v>
      </c>
      <c r="G4867">
        <f>_xlfn.XLOOKUP(SUBSTITUTE(Table6[[#This Row],[rxn]],"'",""),Table1[rxnid2],Table1[kapp (1/h)],MEDIAN(Table1[kapp (1/h)]))</f>
        <v>24803.684102600713</v>
      </c>
    </row>
    <row r="4868" spans="6:7" hidden="1" x14ac:dyDescent="0.2">
      <c r="F4868" t="s">
        <v>10619</v>
      </c>
      <c r="G4868">
        <f>_xlfn.XLOOKUP(SUBSTITUTE(Table6[[#This Row],[rxn]],"'",""),Table1[rxnid2],Table1[kapp (1/h)],MEDIAN(Table1[kapp (1/h)]))</f>
        <v>24803.684102600713</v>
      </c>
    </row>
    <row r="4869" spans="6:7" hidden="1" x14ac:dyDescent="0.2">
      <c r="F4869" t="s">
        <v>10620</v>
      </c>
      <c r="G4869">
        <f>_xlfn.XLOOKUP(SUBSTITUTE(Table6[[#This Row],[rxn]],"'",""),Table1[rxnid2],Table1[kapp (1/h)],MEDIAN(Table1[kapp (1/h)]))</f>
        <v>24803.684102600713</v>
      </c>
    </row>
    <row r="4870" spans="6:7" hidden="1" x14ac:dyDescent="0.2">
      <c r="F4870" t="s">
        <v>10621</v>
      </c>
      <c r="G4870">
        <f>_xlfn.XLOOKUP(SUBSTITUTE(Table6[[#This Row],[rxn]],"'",""),Table1[rxnid2],Table1[kapp (1/h)],MEDIAN(Table1[kapp (1/h)]))</f>
        <v>24803.684102600713</v>
      </c>
    </row>
    <row r="4871" spans="6:7" hidden="1" x14ac:dyDescent="0.2">
      <c r="F4871" t="s">
        <v>10622</v>
      </c>
      <c r="G4871">
        <f>_xlfn.XLOOKUP(SUBSTITUTE(Table6[[#This Row],[rxn]],"'",""),Table1[rxnid2],Table1[kapp (1/h)],MEDIAN(Table1[kapp (1/h)]))</f>
        <v>24803.684102600713</v>
      </c>
    </row>
    <row r="4872" spans="6:7" hidden="1" x14ac:dyDescent="0.2">
      <c r="F4872" t="s">
        <v>10623</v>
      </c>
      <c r="G4872">
        <f>_xlfn.XLOOKUP(SUBSTITUTE(Table6[[#This Row],[rxn]],"'",""),Table1[rxnid2],Table1[kapp (1/h)],MEDIAN(Table1[kapp (1/h)]))</f>
        <v>24803.684102600713</v>
      </c>
    </row>
    <row r="4873" spans="6:7" hidden="1" x14ac:dyDescent="0.2">
      <c r="F4873" t="s">
        <v>10624</v>
      </c>
      <c r="G4873">
        <f>_xlfn.XLOOKUP(SUBSTITUTE(Table6[[#This Row],[rxn]],"'",""),Table1[rxnid2],Table1[kapp (1/h)],MEDIAN(Table1[kapp (1/h)]))</f>
        <v>24803.684102600713</v>
      </c>
    </row>
    <row r="4874" spans="6:7" hidden="1" x14ac:dyDescent="0.2">
      <c r="F4874" t="s">
        <v>10625</v>
      </c>
      <c r="G4874">
        <f>_xlfn.XLOOKUP(SUBSTITUTE(Table6[[#This Row],[rxn]],"'",""),Table1[rxnid2],Table1[kapp (1/h)],MEDIAN(Table1[kapp (1/h)]))</f>
        <v>24803.684102600713</v>
      </c>
    </row>
    <row r="4875" spans="6:7" hidden="1" x14ac:dyDescent="0.2">
      <c r="F4875" t="s">
        <v>10626</v>
      </c>
      <c r="G4875">
        <f>_xlfn.XLOOKUP(SUBSTITUTE(Table6[[#This Row],[rxn]],"'",""),Table1[rxnid2],Table1[kapp (1/h)],MEDIAN(Table1[kapp (1/h)]))</f>
        <v>24803.684102600713</v>
      </c>
    </row>
    <row r="4876" spans="6:7" hidden="1" x14ac:dyDescent="0.2">
      <c r="F4876" t="s">
        <v>10627</v>
      </c>
      <c r="G4876">
        <f>_xlfn.XLOOKUP(SUBSTITUTE(Table6[[#This Row],[rxn]],"'",""),Table1[rxnid2],Table1[kapp (1/h)],MEDIAN(Table1[kapp (1/h)]))</f>
        <v>24803.684102600713</v>
      </c>
    </row>
    <row r="4877" spans="6:7" hidden="1" x14ac:dyDescent="0.2">
      <c r="F4877" t="s">
        <v>10628</v>
      </c>
      <c r="G4877">
        <f>_xlfn.XLOOKUP(SUBSTITUTE(Table6[[#This Row],[rxn]],"'",""),Table1[rxnid2],Table1[kapp (1/h)],MEDIAN(Table1[kapp (1/h)]))</f>
        <v>24803.684102600713</v>
      </c>
    </row>
    <row r="4878" spans="6:7" hidden="1" x14ac:dyDescent="0.2">
      <c r="F4878" t="s">
        <v>10629</v>
      </c>
      <c r="G4878">
        <f>_xlfn.XLOOKUP(SUBSTITUTE(Table6[[#This Row],[rxn]],"'",""),Table1[rxnid2],Table1[kapp (1/h)],MEDIAN(Table1[kapp (1/h)]))</f>
        <v>24803.684102600713</v>
      </c>
    </row>
    <row r="4879" spans="6:7" hidden="1" x14ac:dyDescent="0.2">
      <c r="F4879" t="s">
        <v>10630</v>
      </c>
      <c r="G4879">
        <f>_xlfn.XLOOKUP(SUBSTITUTE(Table6[[#This Row],[rxn]],"'",""),Table1[rxnid2],Table1[kapp (1/h)],MEDIAN(Table1[kapp (1/h)]))</f>
        <v>24803.684102600713</v>
      </c>
    </row>
    <row r="4880" spans="6:7" hidden="1" x14ac:dyDescent="0.2">
      <c r="F4880" t="s">
        <v>10631</v>
      </c>
      <c r="G4880">
        <f>_xlfn.XLOOKUP(SUBSTITUTE(Table6[[#This Row],[rxn]],"'",""),Table1[rxnid2],Table1[kapp (1/h)],MEDIAN(Table1[kapp (1/h)]))</f>
        <v>24803.684102600713</v>
      </c>
    </row>
    <row r="4881" spans="6:7" hidden="1" x14ac:dyDescent="0.2">
      <c r="F4881" t="s">
        <v>10632</v>
      </c>
      <c r="G4881">
        <f>_xlfn.XLOOKUP(SUBSTITUTE(Table6[[#This Row],[rxn]],"'",""),Table1[rxnid2],Table1[kapp (1/h)],MEDIAN(Table1[kapp (1/h)]))</f>
        <v>24803.684102600713</v>
      </c>
    </row>
    <row r="4882" spans="6:7" hidden="1" x14ac:dyDescent="0.2">
      <c r="F4882" t="s">
        <v>10633</v>
      </c>
      <c r="G4882">
        <f>_xlfn.XLOOKUP(SUBSTITUTE(Table6[[#This Row],[rxn]],"'",""),Table1[rxnid2],Table1[kapp (1/h)],MEDIAN(Table1[kapp (1/h)]))</f>
        <v>24803.684102600713</v>
      </c>
    </row>
    <row r="4883" spans="6:7" hidden="1" x14ac:dyDescent="0.2">
      <c r="F4883" t="s">
        <v>10634</v>
      </c>
      <c r="G4883">
        <f>_xlfn.XLOOKUP(SUBSTITUTE(Table6[[#This Row],[rxn]],"'",""),Table1[rxnid2],Table1[kapp (1/h)],MEDIAN(Table1[kapp (1/h)]))</f>
        <v>24803.684102600713</v>
      </c>
    </row>
    <row r="4884" spans="6:7" hidden="1" x14ac:dyDescent="0.2">
      <c r="F4884" t="s">
        <v>10635</v>
      </c>
      <c r="G4884">
        <f>_xlfn.XLOOKUP(SUBSTITUTE(Table6[[#This Row],[rxn]],"'",""),Table1[rxnid2],Table1[kapp (1/h)],MEDIAN(Table1[kapp (1/h)]))</f>
        <v>24803.684102600713</v>
      </c>
    </row>
    <row r="4885" spans="6:7" hidden="1" x14ac:dyDescent="0.2">
      <c r="F4885" t="s">
        <v>10636</v>
      </c>
      <c r="G4885">
        <f>_xlfn.XLOOKUP(SUBSTITUTE(Table6[[#This Row],[rxn]],"'",""),Table1[rxnid2],Table1[kapp (1/h)],MEDIAN(Table1[kapp (1/h)]))</f>
        <v>24803.684102600713</v>
      </c>
    </row>
    <row r="4886" spans="6:7" hidden="1" x14ac:dyDescent="0.2">
      <c r="F4886" t="s">
        <v>10637</v>
      </c>
      <c r="G4886">
        <f>_xlfn.XLOOKUP(SUBSTITUTE(Table6[[#This Row],[rxn]],"'",""),Table1[rxnid2],Table1[kapp (1/h)],MEDIAN(Table1[kapp (1/h)]))</f>
        <v>24803.684102600713</v>
      </c>
    </row>
    <row r="4887" spans="6:7" hidden="1" x14ac:dyDescent="0.2">
      <c r="F4887" t="s">
        <v>10638</v>
      </c>
      <c r="G4887">
        <f>_xlfn.XLOOKUP(SUBSTITUTE(Table6[[#This Row],[rxn]],"'",""),Table1[rxnid2],Table1[kapp (1/h)],MEDIAN(Table1[kapp (1/h)]))</f>
        <v>24803.684102600713</v>
      </c>
    </row>
    <row r="4888" spans="6:7" hidden="1" x14ac:dyDescent="0.2">
      <c r="F4888" t="s">
        <v>10639</v>
      </c>
      <c r="G4888">
        <f>_xlfn.XLOOKUP(SUBSTITUTE(Table6[[#This Row],[rxn]],"'",""),Table1[rxnid2],Table1[kapp (1/h)],MEDIAN(Table1[kapp (1/h)]))</f>
        <v>24803.684102600713</v>
      </c>
    </row>
    <row r="4889" spans="6:7" hidden="1" x14ac:dyDescent="0.2">
      <c r="F4889" t="s">
        <v>10640</v>
      </c>
      <c r="G4889">
        <f>_xlfn.XLOOKUP(SUBSTITUTE(Table6[[#This Row],[rxn]],"'",""),Table1[rxnid2],Table1[kapp (1/h)],MEDIAN(Table1[kapp (1/h)]))</f>
        <v>24803.684102600713</v>
      </c>
    </row>
    <row r="4890" spans="6:7" hidden="1" x14ac:dyDescent="0.2">
      <c r="F4890" t="s">
        <v>10641</v>
      </c>
      <c r="G4890">
        <f>_xlfn.XLOOKUP(SUBSTITUTE(Table6[[#This Row],[rxn]],"'",""),Table1[rxnid2],Table1[kapp (1/h)],MEDIAN(Table1[kapp (1/h)]))</f>
        <v>24803.684102600713</v>
      </c>
    </row>
    <row r="4891" spans="6:7" hidden="1" x14ac:dyDescent="0.2">
      <c r="F4891" t="s">
        <v>10642</v>
      </c>
      <c r="G4891">
        <f>_xlfn.XLOOKUP(SUBSTITUTE(Table6[[#This Row],[rxn]],"'",""),Table1[rxnid2],Table1[kapp (1/h)],MEDIAN(Table1[kapp (1/h)]))</f>
        <v>24803.684102600713</v>
      </c>
    </row>
    <row r="4892" spans="6:7" hidden="1" x14ac:dyDescent="0.2">
      <c r="F4892" t="s">
        <v>10643</v>
      </c>
      <c r="G4892">
        <f>_xlfn.XLOOKUP(SUBSTITUTE(Table6[[#This Row],[rxn]],"'",""),Table1[rxnid2],Table1[kapp (1/h)],MEDIAN(Table1[kapp (1/h)]))</f>
        <v>24803.684102600713</v>
      </c>
    </row>
    <row r="4893" spans="6:7" hidden="1" x14ac:dyDescent="0.2">
      <c r="F4893" t="s">
        <v>10644</v>
      </c>
      <c r="G4893">
        <f>_xlfn.XLOOKUP(SUBSTITUTE(Table6[[#This Row],[rxn]],"'",""),Table1[rxnid2],Table1[kapp (1/h)],MEDIAN(Table1[kapp (1/h)]))</f>
        <v>24803.684102600713</v>
      </c>
    </row>
    <row r="4894" spans="6:7" hidden="1" x14ac:dyDescent="0.2">
      <c r="F4894" t="s">
        <v>10645</v>
      </c>
      <c r="G4894">
        <f>_xlfn.XLOOKUP(SUBSTITUTE(Table6[[#This Row],[rxn]],"'",""),Table1[rxnid2],Table1[kapp (1/h)],MEDIAN(Table1[kapp (1/h)]))</f>
        <v>24803.684102600713</v>
      </c>
    </row>
    <row r="4895" spans="6:7" hidden="1" x14ac:dyDescent="0.2">
      <c r="F4895" t="s">
        <v>10646</v>
      </c>
      <c r="G4895">
        <f>_xlfn.XLOOKUP(SUBSTITUTE(Table6[[#This Row],[rxn]],"'",""),Table1[rxnid2],Table1[kapp (1/h)],MEDIAN(Table1[kapp (1/h)]))</f>
        <v>24803.684102600713</v>
      </c>
    </row>
    <row r="4896" spans="6:7" hidden="1" x14ac:dyDescent="0.2">
      <c r="F4896" t="s">
        <v>10647</v>
      </c>
      <c r="G4896">
        <f>_xlfn.XLOOKUP(SUBSTITUTE(Table6[[#This Row],[rxn]],"'",""),Table1[rxnid2],Table1[kapp (1/h)],MEDIAN(Table1[kapp (1/h)]))</f>
        <v>24803.684102600713</v>
      </c>
    </row>
    <row r="4897" spans="6:7" hidden="1" x14ac:dyDescent="0.2">
      <c r="F4897" t="s">
        <v>10648</v>
      </c>
      <c r="G4897">
        <f>_xlfn.XLOOKUP(SUBSTITUTE(Table6[[#This Row],[rxn]],"'",""),Table1[rxnid2],Table1[kapp (1/h)],MEDIAN(Table1[kapp (1/h)]))</f>
        <v>24803.684102600713</v>
      </c>
    </row>
    <row r="4898" spans="6:7" hidden="1" x14ac:dyDescent="0.2">
      <c r="F4898" t="s">
        <v>10649</v>
      </c>
      <c r="G4898">
        <f>_xlfn.XLOOKUP(SUBSTITUTE(Table6[[#This Row],[rxn]],"'",""),Table1[rxnid2],Table1[kapp (1/h)],MEDIAN(Table1[kapp (1/h)]))</f>
        <v>24803.684102600713</v>
      </c>
    </row>
    <row r="4899" spans="6:7" hidden="1" x14ac:dyDescent="0.2">
      <c r="F4899" t="s">
        <v>10650</v>
      </c>
      <c r="G4899">
        <f>_xlfn.XLOOKUP(SUBSTITUTE(Table6[[#This Row],[rxn]],"'",""),Table1[rxnid2],Table1[kapp (1/h)],MEDIAN(Table1[kapp (1/h)]))</f>
        <v>24803.684102600713</v>
      </c>
    </row>
    <row r="4900" spans="6:7" hidden="1" x14ac:dyDescent="0.2">
      <c r="F4900" t="s">
        <v>10651</v>
      </c>
      <c r="G4900">
        <f>_xlfn.XLOOKUP(SUBSTITUTE(Table6[[#This Row],[rxn]],"'",""),Table1[rxnid2],Table1[kapp (1/h)],MEDIAN(Table1[kapp (1/h)]))</f>
        <v>24803.684102600713</v>
      </c>
    </row>
    <row r="4901" spans="6:7" hidden="1" x14ac:dyDescent="0.2">
      <c r="F4901" t="s">
        <v>10652</v>
      </c>
      <c r="G4901">
        <f>_xlfn.XLOOKUP(SUBSTITUTE(Table6[[#This Row],[rxn]],"'",""),Table1[rxnid2],Table1[kapp (1/h)],MEDIAN(Table1[kapp (1/h)]))</f>
        <v>24803.684102600713</v>
      </c>
    </row>
    <row r="4902" spans="6:7" hidden="1" x14ac:dyDescent="0.2">
      <c r="F4902" t="s">
        <v>10653</v>
      </c>
      <c r="G4902">
        <f>_xlfn.XLOOKUP(SUBSTITUTE(Table6[[#This Row],[rxn]],"'",""),Table1[rxnid2],Table1[kapp (1/h)],MEDIAN(Table1[kapp (1/h)]))</f>
        <v>24803.684102600713</v>
      </c>
    </row>
    <row r="4903" spans="6:7" hidden="1" x14ac:dyDescent="0.2">
      <c r="F4903" t="s">
        <v>10654</v>
      </c>
      <c r="G4903">
        <f>_xlfn.XLOOKUP(SUBSTITUTE(Table6[[#This Row],[rxn]],"'",""),Table1[rxnid2],Table1[kapp (1/h)],MEDIAN(Table1[kapp (1/h)]))</f>
        <v>24803.684102600713</v>
      </c>
    </row>
    <row r="4904" spans="6:7" hidden="1" x14ac:dyDescent="0.2">
      <c r="F4904" t="s">
        <v>10655</v>
      </c>
      <c r="G4904">
        <f>_xlfn.XLOOKUP(SUBSTITUTE(Table6[[#This Row],[rxn]],"'",""),Table1[rxnid2],Table1[kapp (1/h)],MEDIAN(Table1[kapp (1/h)]))</f>
        <v>24803.684102600713</v>
      </c>
    </row>
    <row r="4905" spans="6:7" hidden="1" x14ac:dyDescent="0.2">
      <c r="F4905" t="s">
        <v>10656</v>
      </c>
      <c r="G4905">
        <f>_xlfn.XLOOKUP(SUBSTITUTE(Table6[[#This Row],[rxn]],"'",""),Table1[rxnid2],Table1[kapp (1/h)],MEDIAN(Table1[kapp (1/h)]))</f>
        <v>24803.684102600713</v>
      </c>
    </row>
    <row r="4906" spans="6:7" hidden="1" x14ac:dyDescent="0.2">
      <c r="F4906" t="s">
        <v>10657</v>
      </c>
      <c r="G4906">
        <f>_xlfn.XLOOKUP(SUBSTITUTE(Table6[[#This Row],[rxn]],"'",""),Table1[rxnid2],Table1[kapp (1/h)],MEDIAN(Table1[kapp (1/h)]))</f>
        <v>24803.684102600713</v>
      </c>
    </row>
    <row r="4907" spans="6:7" hidden="1" x14ac:dyDescent="0.2">
      <c r="F4907" t="s">
        <v>10658</v>
      </c>
      <c r="G4907">
        <f>_xlfn.XLOOKUP(SUBSTITUTE(Table6[[#This Row],[rxn]],"'",""),Table1[rxnid2],Table1[kapp (1/h)],MEDIAN(Table1[kapp (1/h)]))</f>
        <v>24803.684102600713</v>
      </c>
    </row>
    <row r="4908" spans="6:7" hidden="1" x14ac:dyDescent="0.2">
      <c r="F4908" t="s">
        <v>10659</v>
      </c>
      <c r="G4908">
        <f>_xlfn.XLOOKUP(SUBSTITUTE(Table6[[#This Row],[rxn]],"'",""),Table1[rxnid2],Table1[kapp (1/h)],MEDIAN(Table1[kapp (1/h)]))</f>
        <v>24803.684102600713</v>
      </c>
    </row>
    <row r="4909" spans="6:7" hidden="1" x14ac:dyDescent="0.2">
      <c r="F4909" t="s">
        <v>10660</v>
      </c>
      <c r="G4909">
        <f>_xlfn.XLOOKUP(SUBSTITUTE(Table6[[#This Row],[rxn]],"'",""),Table1[rxnid2],Table1[kapp (1/h)],MEDIAN(Table1[kapp (1/h)]))</f>
        <v>24803.684102600713</v>
      </c>
    </row>
    <row r="4910" spans="6:7" hidden="1" x14ac:dyDescent="0.2">
      <c r="F4910" t="s">
        <v>10661</v>
      </c>
      <c r="G4910">
        <f>_xlfn.XLOOKUP(SUBSTITUTE(Table6[[#This Row],[rxn]],"'",""),Table1[rxnid2],Table1[kapp (1/h)],MEDIAN(Table1[kapp (1/h)]))</f>
        <v>24803.684102600713</v>
      </c>
    </row>
    <row r="4911" spans="6:7" hidden="1" x14ac:dyDescent="0.2">
      <c r="F4911" t="s">
        <v>10662</v>
      </c>
      <c r="G4911">
        <f>_xlfn.XLOOKUP(SUBSTITUTE(Table6[[#This Row],[rxn]],"'",""),Table1[rxnid2],Table1[kapp (1/h)],MEDIAN(Table1[kapp (1/h)]))</f>
        <v>24803.684102600713</v>
      </c>
    </row>
    <row r="4912" spans="6:7" hidden="1" x14ac:dyDescent="0.2">
      <c r="F4912" t="s">
        <v>10663</v>
      </c>
      <c r="G4912">
        <f>_xlfn.XLOOKUP(SUBSTITUTE(Table6[[#This Row],[rxn]],"'",""),Table1[rxnid2],Table1[kapp (1/h)],MEDIAN(Table1[kapp (1/h)]))</f>
        <v>24803.684102600713</v>
      </c>
    </row>
    <row r="4913" spans="6:7" hidden="1" x14ac:dyDescent="0.2">
      <c r="F4913" t="s">
        <v>10664</v>
      </c>
      <c r="G4913">
        <f>_xlfn.XLOOKUP(SUBSTITUTE(Table6[[#This Row],[rxn]],"'",""),Table1[rxnid2],Table1[kapp (1/h)],MEDIAN(Table1[kapp (1/h)]))</f>
        <v>24803.684102600713</v>
      </c>
    </row>
    <row r="4914" spans="6:7" hidden="1" x14ac:dyDescent="0.2">
      <c r="F4914" t="s">
        <v>10665</v>
      </c>
      <c r="G4914">
        <f>_xlfn.XLOOKUP(SUBSTITUTE(Table6[[#This Row],[rxn]],"'",""),Table1[rxnid2],Table1[kapp (1/h)],MEDIAN(Table1[kapp (1/h)]))</f>
        <v>24803.684102600713</v>
      </c>
    </row>
    <row r="4915" spans="6:7" hidden="1" x14ac:dyDescent="0.2">
      <c r="F4915" t="s">
        <v>10666</v>
      </c>
      <c r="G4915">
        <f>_xlfn.XLOOKUP(SUBSTITUTE(Table6[[#This Row],[rxn]],"'",""),Table1[rxnid2],Table1[kapp (1/h)],MEDIAN(Table1[kapp (1/h)]))</f>
        <v>24803.684102600713</v>
      </c>
    </row>
    <row r="4916" spans="6:7" hidden="1" x14ac:dyDescent="0.2">
      <c r="F4916" t="s">
        <v>10667</v>
      </c>
      <c r="G4916">
        <f>_xlfn.XLOOKUP(SUBSTITUTE(Table6[[#This Row],[rxn]],"'",""),Table1[rxnid2],Table1[kapp (1/h)],MEDIAN(Table1[kapp (1/h)]))</f>
        <v>24803.684102600713</v>
      </c>
    </row>
    <row r="4917" spans="6:7" hidden="1" x14ac:dyDescent="0.2">
      <c r="F4917" t="s">
        <v>10668</v>
      </c>
      <c r="G4917">
        <f>_xlfn.XLOOKUP(SUBSTITUTE(Table6[[#This Row],[rxn]],"'",""),Table1[rxnid2],Table1[kapp (1/h)],MEDIAN(Table1[kapp (1/h)]))</f>
        <v>24803.684102600713</v>
      </c>
    </row>
    <row r="4918" spans="6:7" hidden="1" x14ac:dyDescent="0.2">
      <c r="F4918" t="s">
        <v>10669</v>
      </c>
      <c r="G4918">
        <f>_xlfn.XLOOKUP(SUBSTITUTE(Table6[[#This Row],[rxn]],"'",""),Table1[rxnid2],Table1[kapp (1/h)],MEDIAN(Table1[kapp (1/h)]))</f>
        <v>24803.684102600713</v>
      </c>
    </row>
    <row r="4919" spans="6:7" hidden="1" x14ac:dyDescent="0.2">
      <c r="F4919" t="s">
        <v>10670</v>
      </c>
      <c r="G4919">
        <f>_xlfn.XLOOKUP(SUBSTITUTE(Table6[[#This Row],[rxn]],"'",""),Table1[rxnid2],Table1[kapp (1/h)],MEDIAN(Table1[kapp (1/h)]))</f>
        <v>24803.684102600713</v>
      </c>
    </row>
    <row r="4920" spans="6:7" hidden="1" x14ac:dyDescent="0.2">
      <c r="F4920" t="s">
        <v>10671</v>
      </c>
      <c r="G4920">
        <f>_xlfn.XLOOKUP(SUBSTITUTE(Table6[[#This Row],[rxn]],"'",""),Table1[rxnid2],Table1[kapp (1/h)],MEDIAN(Table1[kapp (1/h)]))</f>
        <v>24803.684102600713</v>
      </c>
    </row>
    <row r="4921" spans="6:7" hidden="1" x14ac:dyDescent="0.2">
      <c r="F4921" t="s">
        <v>10672</v>
      </c>
      <c r="G4921">
        <f>_xlfn.XLOOKUP(SUBSTITUTE(Table6[[#This Row],[rxn]],"'",""),Table1[rxnid2],Table1[kapp (1/h)],MEDIAN(Table1[kapp (1/h)]))</f>
        <v>24803.684102600713</v>
      </c>
    </row>
    <row r="4922" spans="6:7" hidden="1" x14ac:dyDescent="0.2">
      <c r="F4922" t="s">
        <v>10673</v>
      </c>
      <c r="G4922">
        <f>_xlfn.XLOOKUP(SUBSTITUTE(Table6[[#This Row],[rxn]],"'",""),Table1[rxnid2],Table1[kapp (1/h)],MEDIAN(Table1[kapp (1/h)]))</f>
        <v>24803.684102600713</v>
      </c>
    </row>
    <row r="4923" spans="6:7" hidden="1" x14ac:dyDescent="0.2">
      <c r="F4923" t="s">
        <v>10674</v>
      </c>
      <c r="G4923">
        <f>_xlfn.XLOOKUP(SUBSTITUTE(Table6[[#This Row],[rxn]],"'",""),Table1[rxnid2],Table1[kapp (1/h)],MEDIAN(Table1[kapp (1/h)]))</f>
        <v>24803.684102600713</v>
      </c>
    </row>
    <row r="4924" spans="6:7" hidden="1" x14ac:dyDescent="0.2">
      <c r="F4924" t="s">
        <v>10675</v>
      </c>
      <c r="G4924">
        <f>_xlfn.XLOOKUP(SUBSTITUTE(Table6[[#This Row],[rxn]],"'",""),Table1[rxnid2],Table1[kapp (1/h)],MEDIAN(Table1[kapp (1/h)]))</f>
        <v>24803.684102600713</v>
      </c>
    </row>
    <row r="4925" spans="6:7" hidden="1" x14ac:dyDescent="0.2">
      <c r="F4925" t="s">
        <v>10676</v>
      </c>
      <c r="G4925">
        <f>_xlfn.XLOOKUP(SUBSTITUTE(Table6[[#This Row],[rxn]],"'",""),Table1[rxnid2],Table1[kapp (1/h)],MEDIAN(Table1[kapp (1/h)]))</f>
        <v>24803.684102600713</v>
      </c>
    </row>
    <row r="4926" spans="6:7" hidden="1" x14ac:dyDescent="0.2">
      <c r="F4926" t="s">
        <v>10677</v>
      </c>
      <c r="G4926">
        <f>_xlfn.XLOOKUP(SUBSTITUTE(Table6[[#This Row],[rxn]],"'",""),Table1[rxnid2],Table1[kapp (1/h)],MEDIAN(Table1[kapp (1/h)]))</f>
        <v>24803.684102600713</v>
      </c>
    </row>
    <row r="4927" spans="6:7" hidden="1" x14ac:dyDescent="0.2">
      <c r="F4927" t="s">
        <v>10678</v>
      </c>
      <c r="G4927">
        <f>_xlfn.XLOOKUP(SUBSTITUTE(Table6[[#This Row],[rxn]],"'",""),Table1[rxnid2],Table1[kapp (1/h)],MEDIAN(Table1[kapp (1/h)]))</f>
        <v>24803.684102600713</v>
      </c>
    </row>
    <row r="4928" spans="6:7" hidden="1" x14ac:dyDescent="0.2">
      <c r="F4928" t="s">
        <v>10679</v>
      </c>
      <c r="G4928">
        <f>_xlfn.XLOOKUP(SUBSTITUTE(Table6[[#This Row],[rxn]],"'",""),Table1[rxnid2],Table1[kapp (1/h)],MEDIAN(Table1[kapp (1/h)]))</f>
        <v>24803.684102600713</v>
      </c>
    </row>
    <row r="4929" spans="6:7" hidden="1" x14ac:dyDescent="0.2">
      <c r="F4929" t="s">
        <v>10680</v>
      </c>
      <c r="G4929">
        <f>_xlfn.XLOOKUP(SUBSTITUTE(Table6[[#This Row],[rxn]],"'",""),Table1[rxnid2],Table1[kapp (1/h)],MEDIAN(Table1[kapp (1/h)]))</f>
        <v>24803.684102600713</v>
      </c>
    </row>
    <row r="4930" spans="6:7" hidden="1" x14ac:dyDescent="0.2">
      <c r="F4930" t="s">
        <v>10681</v>
      </c>
      <c r="G4930">
        <f>_xlfn.XLOOKUP(SUBSTITUTE(Table6[[#This Row],[rxn]],"'",""),Table1[rxnid2],Table1[kapp (1/h)],MEDIAN(Table1[kapp (1/h)]))</f>
        <v>24803.684102600713</v>
      </c>
    </row>
    <row r="4931" spans="6:7" hidden="1" x14ac:dyDescent="0.2">
      <c r="F4931" t="s">
        <v>10682</v>
      </c>
      <c r="G4931">
        <f>_xlfn.XLOOKUP(SUBSTITUTE(Table6[[#This Row],[rxn]],"'",""),Table1[rxnid2],Table1[kapp (1/h)],MEDIAN(Table1[kapp (1/h)]))</f>
        <v>24803.684102600713</v>
      </c>
    </row>
    <row r="4932" spans="6:7" hidden="1" x14ac:dyDescent="0.2">
      <c r="F4932" t="s">
        <v>10683</v>
      </c>
      <c r="G4932">
        <f>_xlfn.XLOOKUP(SUBSTITUTE(Table6[[#This Row],[rxn]],"'",""),Table1[rxnid2],Table1[kapp (1/h)],MEDIAN(Table1[kapp (1/h)]))</f>
        <v>24803.684102600713</v>
      </c>
    </row>
    <row r="4933" spans="6:7" hidden="1" x14ac:dyDescent="0.2">
      <c r="F4933" t="s">
        <v>10684</v>
      </c>
      <c r="G4933">
        <f>_xlfn.XLOOKUP(SUBSTITUTE(Table6[[#This Row],[rxn]],"'",""),Table1[rxnid2],Table1[kapp (1/h)],MEDIAN(Table1[kapp (1/h)]))</f>
        <v>24803.684102600713</v>
      </c>
    </row>
    <row r="4934" spans="6:7" hidden="1" x14ac:dyDescent="0.2">
      <c r="F4934" t="s">
        <v>10685</v>
      </c>
      <c r="G4934">
        <f>_xlfn.XLOOKUP(SUBSTITUTE(Table6[[#This Row],[rxn]],"'",""),Table1[rxnid2],Table1[kapp (1/h)],MEDIAN(Table1[kapp (1/h)]))</f>
        <v>24803.684102600713</v>
      </c>
    </row>
    <row r="4935" spans="6:7" hidden="1" x14ac:dyDescent="0.2">
      <c r="F4935" t="s">
        <v>10686</v>
      </c>
      <c r="G4935">
        <f>_xlfn.XLOOKUP(SUBSTITUTE(Table6[[#This Row],[rxn]],"'",""),Table1[rxnid2],Table1[kapp (1/h)],MEDIAN(Table1[kapp (1/h)]))</f>
        <v>24803.684102600713</v>
      </c>
    </row>
    <row r="4936" spans="6:7" hidden="1" x14ac:dyDescent="0.2">
      <c r="F4936" t="s">
        <v>10687</v>
      </c>
      <c r="G4936">
        <f>_xlfn.XLOOKUP(SUBSTITUTE(Table6[[#This Row],[rxn]],"'",""),Table1[rxnid2],Table1[kapp (1/h)],MEDIAN(Table1[kapp (1/h)]))</f>
        <v>24803.684102600713</v>
      </c>
    </row>
    <row r="4937" spans="6:7" hidden="1" x14ac:dyDescent="0.2">
      <c r="F4937" t="s">
        <v>10688</v>
      </c>
      <c r="G4937">
        <f>_xlfn.XLOOKUP(SUBSTITUTE(Table6[[#This Row],[rxn]],"'",""),Table1[rxnid2],Table1[kapp (1/h)],MEDIAN(Table1[kapp (1/h)]))</f>
        <v>24803.684102600713</v>
      </c>
    </row>
    <row r="4938" spans="6:7" hidden="1" x14ac:dyDescent="0.2">
      <c r="F4938" t="s">
        <v>10689</v>
      </c>
      <c r="G4938">
        <f>_xlfn.XLOOKUP(SUBSTITUTE(Table6[[#This Row],[rxn]],"'",""),Table1[rxnid2],Table1[kapp (1/h)],MEDIAN(Table1[kapp (1/h)]))</f>
        <v>24803.684102600713</v>
      </c>
    </row>
    <row r="4939" spans="6:7" hidden="1" x14ac:dyDescent="0.2">
      <c r="F4939" t="s">
        <v>10690</v>
      </c>
      <c r="G4939">
        <f>_xlfn.XLOOKUP(SUBSTITUTE(Table6[[#This Row],[rxn]],"'",""),Table1[rxnid2],Table1[kapp (1/h)],MEDIAN(Table1[kapp (1/h)]))</f>
        <v>24803.684102600713</v>
      </c>
    </row>
    <row r="4940" spans="6:7" hidden="1" x14ac:dyDescent="0.2">
      <c r="F4940" t="s">
        <v>10691</v>
      </c>
      <c r="G4940">
        <f>_xlfn.XLOOKUP(SUBSTITUTE(Table6[[#This Row],[rxn]],"'",""),Table1[rxnid2],Table1[kapp (1/h)],MEDIAN(Table1[kapp (1/h)]))</f>
        <v>24803.684102600713</v>
      </c>
    </row>
    <row r="4941" spans="6:7" hidden="1" x14ac:dyDescent="0.2">
      <c r="F4941" t="s">
        <v>10692</v>
      </c>
      <c r="G4941">
        <f>_xlfn.XLOOKUP(SUBSTITUTE(Table6[[#This Row],[rxn]],"'",""),Table1[rxnid2],Table1[kapp (1/h)],MEDIAN(Table1[kapp (1/h)]))</f>
        <v>24803.684102600713</v>
      </c>
    </row>
    <row r="4942" spans="6:7" hidden="1" x14ac:dyDescent="0.2">
      <c r="F4942" t="s">
        <v>10693</v>
      </c>
      <c r="G4942">
        <f>_xlfn.XLOOKUP(SUBSTITUTE(Table6[[#This Row],[rxn]],"'",""),Table1[rxnid2],Table1[kapp (1/h)],MEDIAN(Table1[kapp (1/h)]))</f>
        <v>24803.684102600713</v>
      </c>
    </row>
    <row r="4943" spans="6:7" hidden="1" x14ac:dyDescent="0.2">
      <c r="F4943" t="s">
        <v>10694</v>
      </c>
      <c r="G4943">
        <f>_xlfn.XLOOKUP(SUBSTITUTE(Table6[[#This Row],[rxn]],"'",""),Table1[rxnid2],Table1[kapp (1/h)],MEDIAN(Table1[kapp (1/h)]))</f>
        <v>24803.684102600713</v>
      </c>
    </row>
    <row r="4944" spans="6:7" hidden="1" x14ac:dyDescent="0.2">
      <c r="F4944" t="s">
        <v>10695</v>
      </c>
      <c r="G4944">
        <f>_xlfn.XLOOKUP(SUBSTITUTE(Table6[[#This Row],[rxn]],"'",""),Table1[rxnid2],Table1[kapp (1/h)],MEDIAN(Table1[kapp (1/h)]))</f>
        <v>24803.684102600713</v>
      </c>
    </row>
    <row r="4945" spans="6:7" hidden="1" x14ac:dyDescent="0.2">
      <c r="F4945" t="s">
        <v>10696</v>
      </c>
      <c r="G4945">
        <f>_xlfn.XLOOKUP(SUBSTITUTE(Table6[[#This Row],[rxn]],"'",""),Table1[rxnid2],Table1[kapp (1/h)],MEDIAN(Table1[kapp (1/h)]))</f>
        <v>24803.684102600713</v>
      </c>
    </row>
    <row r="4946" spans="6:7" hidden="1" x14ac:dyDescent="0.2">
      <c r="F4946" t="s">
        <v>10697</v>
      </c>
      <c r="G4946">
        <f>_xlfn.XLOOKUP(SUBSTITUTE(Table6[[#This Row],[rxn]],"'",""),Table1[rxnid2],Table1[kapp (1/h)],MEDIAN(Table1[kapp (1/h)]))</f>
        <v>24803.684102600713</v>
      </c>
    </row>
    <row r="4947" spans="6:7" hidden="1" x14ac:dyDescent="0.2">
      <c r="F4947" t="s">
        <v>10698</v>
      </c>
      <c r="G4947">
        <f>_xlfn.XLOOKUP(SUBSTITUTE(Table6[[#This Row],[rxn]],"'",""),Table1[rxnid2],Table1[kapp (1/h)],MEDIAN(Table1[kapp (1/h)]))</f>
        <v>24803.684102600713</v>
      </c>
    </row>
    <row r="4948" spans="6:7" hidden="1" x14ac:dyDescent="0.2">
      <c r="F4948" t="s">
        <v>10699</v>
      </c>
      <c r="G4948">
        <f>_xlfn.XLOOKUP(SUBSTITUTE(Table6[[#This Row],[rxn]],"'",""),Table1[rxnid2],Table1[kapp (1/h)],MEDIAN(Table1[kapp (1/h)]))</f>
        <v>24803.684102600713</v>
      </c>
    </row>
    <row r="4949" spans="6:7" hidden="1" x14ac:dyDescent="0.2">
      <c r="F4949" t="s">
        <v>10700</v>
      </c>
      <c r="G4949">
        <f>_xlfn.XLOOKUP(SUBSTITUTE(Table6[[#This Row],[rxn]],"'",""),Table1[rxnid2],Table1[kapp (1/h)],MEDIAN(Table1[kapp (1/h)]))</f>
        <v>24803.684102600713</v>
      </c>
    </row>
    <row r="4950" spans="6:7" hidden="1" x14ac:dyDescent="0.2">
      <c r="F4950" t="s">
        <v>10701</v>
      </c>
      <c r="G4950">
        <f>_xlfn.XLOOKUP(SUBSTITUTE(Table6[[#This Row],[rxn]],"'",""),Table1[rxnid2],Table1[kapp (1/h)],MEDIAN(Table1[kapp (1/h)]))</f>
        <v>24803.684102600713</v>
      </c>
    </row>
    <row r="4951" spans="6:7" hidden="1" x14ac:dyDescent="0.2">
      <c r="F4951" t="s">
        <v>10702</v>
      </c>
      <c r="G4951">
        <f>_xlfn.XLOOKUP(SUBSTITUTE(Table6[[#This Row],[rxn]],"'",""),Table1[rxnid2],Table1[kapp (1/h)],MEDIAN(Table1[kapp (1/h)]))</f>
        <v>24803.684102600713</v>
      </c>
    </row>
    <row r="4952" spans="6:7" hidden="1" x14ac:dyDescent="0.2">
      <c r="F4952" t="s">
        <v>10703</v>
      </c>
      <c r="G4952">
        <f>_xlfn.XLOOKUP(SUBSTITUTE(Table6[[#This Row],[rxn]],"'",""),Table1[rxnid2],Table1[kapp (1/h)],MEDIAN(Table1[kapp (1/h)]))</f>
        <v>24803.684102600713</v>
      </c>
    </row>
    <row r="4953" spans="6:7" hidden="1" x14ac:dyDescent="0.2">
      <c r="F4953" t="s">
        <v>10704</v>
      </c>
      <c r="G4953">
        <f>_xlfn.XLOOKUP(SUBSTITUTE(Table6[[#This Row],[rxn]],"'",""),Table1[rxnid2],Table1[kapp (1/h)],MEDIAN(Table1[kapp (1/h)]))</f>
        <v>24803.684102600713</v>
      </c>
    </row>
    <row r="4954" spans="6:7" hidden="1" x14ac:dyDescent="0.2">
      <c r="F4954" t="s">
        <v>10705</v>
      </c>
      <c r="G4954">
        <f>_xlfn.XLOOKUP(SUBSTITUTE(Table6[[#This Row],[rxn]],"'",""),Table1[rxnid2],Table1[kapp (1/h)],MEDIAN(Table1[kapp (1/h)]))</f>
        <v>24803.684102600713</v>
      </c>
    </row>
    <row r="4955" spans="6:7" hidden="1" x14ac:dyDescent="0.2">
      <c r="F4955" t="s">
        <v>10706</v>
      </c>
      <c r="G4955">
        <f>_xlfn.XLOOKUP(SUBSTITUTE(Table6[[#This Row],[rxn]],"'",""),Table1[rxnid2],Table1[kapp (1/h)],MEDIAN(Table1[kapp (1/h)]))</f>
        <v>24803.684102600713</v>
      </c>
    </row>
    <row r="4956" spans="6:7" hidden="1" x14ac:dyDescent="0.2">
      <c r="F4956" t="s">
        <v>10707</v>
      </c>
      <c r="G4956">
        <f>_xlfn.XLOOKUP(SUBSTITUTE(Table6[[#This Row],[rxn]],"'",""),Table1[rxnid2],Table1[kapp (1/h)],MEDIAN(Table1[kapp (1/h)]))</f>
        <v>24803.684102600713</v>
      </c>
    </row>
    <row r="4957" spans="6:7" hidden="1" x14ac:dyDescent="0.2">
      <c r="F4957" t="s">
        <v>10708</v>
      </c>
      <c r="G4957">
        <f>_xlfn.XLOOKUP(SUBSTITUTE(Table6[[#This Row],[rxn]],"'",""),Table1[rxnid2],Table1[kapp (1/h)],MEDIAN(Table1[kapp (1/h)]))</f>
        <v>24803.684102600713</v>
      </c>
    </row>
    <row r="4958" spans="6:7" hidden="1" x14ac:dyDescent="0.2">
      <c r="F4958" t="s">
        <v>10709</v>
      </c>
      <c r="G4958">
        <f>_xlfn.XLOOKUP(SUBSTITUTE(Table6[[#This Row],[rxn]],"'",""),Table1[rxnid2],Table1[kapp (1/h)],MEDIAN(Table1[kapp (1/h)]))</f>
        <v>24803.684102600713</v>
      </c>
    </row>
    <row r="4959" spans="6:7" hidden="1" x14ac:dyDescent="0.2">
      <c r="F4959" t="s">
        <v>10710</v>
      </c>
      <c r="G4959">
        <f>_xlfn.XLOOKUP(SUBSTITUTE(Table6[[#This Row],[rxn]],"'",""),Table1[rxnid2],Table1[kapp (1/h)],MEDIAN(Table1[kapp (1/h)]))</f>
        <v>24803.684102600713</v>
      </c>
    </row>
    <row r="4960" spans="6:7" hidden="1" x14ac:dyDescent="0.2">
      <c r="F4960" t="s">
        <v>10711</v>
      </c>
      <c r="G4960">
        <f>_xlfn.XLOOKUP(SUBSTITUTE(Table6[[#This Row],[rxn]],"'",""),Table1[rxnid2],Table1[kapp (1/h)],MEDIAN(Table1[kapp (1/h)]))</f>
        <v>24803.684102600713</v>
      </c>
    </row>
    <row r="4961" spans="6:7" hidden="1" x14ac:dyDescent="0.2">
      <c r="F4961" t="s">
        <v>10712</v>
      </c>
      <c r="G4961">
        <f>_xlfn.XLOOKUP(SUBSTITUTE(Table6[[#This Row],[rxn]],"'",""),Table1[rxnid2],Table1[kapp (1/h)],MEDIAN(Table1[kapp (1/h)]))</f>
        <v>24803.684102600713</v>
      </c>
    </row>
    <row r="4962" spans="6:7" hidden="1" x14ac:dyDescent="0.2">
      <c r="F4962" t="s">
        <v>10713</v>
      </c>
      <c r="G4962">
        <f>_xlfn.XLOOKUP(SUBSTITUTE(Table6[[#This Row],[rxn]],"'",""),Table1[rxnid2],Table1[kapp (1/h)],MEDIAN(Table1[kapp (1/h)]))</f>
        <v>24803.684102600713</v>
      </c>
    </row>
    <row r="4963" spans="6:7" hidden="1" x14ac:dyDescent="0.2">
      <c r="F4963" t="s">
        <v>10714</v>
      </c>
      <c r="G4963">
        <f>_xlfn.XLOOKUP(SUBSTITUTE(Table6[[#This Row],[rxn]],"'",""),Table1[rxnid2],Table1[kapp (1/h)],MEDIAN(Table1[kapp (1/h)]))</f>
        <v>24803.684102600713</v>
      </c>
    </row>
    <row r="4964" spans="6:7" hidden="1" x14ac:dyDescent="0.2">
      <c r="F4964" t="s">
        <v>10715</v>
      </c>
      <c r="G4964">
        <f>_xlfn.XLOOKUP(SUBSTITUTE(Table6[[#This Row],[rxn]],"'",""),Table1[rxnid2],Table1[kapp (1/h)],MEDIAN(Table1[kapp (1/h)]))</f>
        <v>24803.684102600713</v>
      </c>
    </row>
    <row r="4965" spans="6:7" hidden="1" x14ac:dyDescent="0.2">
      <c r="F4965" t="s">
        <v>10716</v>
      </c>
      <c r="G4965">
        <f>_xlfn.XLOOKUP(SUBSTITUTE(Table6[[#This Row],[rxn]],"'",""),Table1[rxnid2],Table1[kapp (1/h)],MEDIAN(Table1[kapp (1/h)]))</f>
        <v>24803.684102600713</v>
      </c>
    </row>
    <row r="4966" spans="6:7" hidden="1" x14ac:dyDescent="0.2">
      <c r="F4966" t="s">
        <v>10717</v>
      </c>
      <c r="G4966">
        <f>_xlfn.XLOOKUP(SUBSTITUTE(Table6[[#This Row],[rxn]],"'",""),Table1[rxnid2],Table1[kapp (1/h)],MEDIAN(Table1[kapp (1/h)]))</f>
        <v>24803.684102600713</v>
      </c>
    </row>
    <row r="4967" spans="6:7" hidden="1" x14ac:dyDescent="0.2">
      <c r="F4967" t="s">
        <v>10718</v>
      </c>
      <c r="G4967">
        <f>_xlfn.XLOOKUP(SUBSTITUTE(Table6[[#This Row],[rxn]],"'",""),Table1[rxnid2],Table1[kapp (1/h)],MEDIAN(Table1[kapp (1/h)]))</f>
        <v>24803.684102600713</v>
      </c>
    </row>
    <row r="4968" spans="6:7" hidden="1" x14ac:dyDescent="0.2">
      <c r="F4968" t="s">
        <v>10719</v>
      </c>
      <c r="G4968">
        <f>_xlfn.XLOOKUP(SUBSTITUTE(Table6[[#This Row],[rxn]],"'",""),Table1[rxnid2],Table1[kapp (1/h)],MEDIAN(Table1[kapp (1/h)]))</f>
        <v>24803.684102600713</v>
      </c>
    </row>
    <row r="4969" spans="6:7" hidden="1" x14ac:dyDescent="0.2">
      <c r="F4969" t="s">
        <v>10720</v>
      </c>
      <c r="G4969">
        <f>_xlfn.XLOOKUP(SUBSTITUTE(Table6[[#This Row],[rxn]],"'",""),Table1[rxnid2],Table1[kapp (1/h)],MEDIAN(Table1[kapp (1/h)]))</f>
        <v>24803.684102600713</v>
      </c>
    </row>
    <row r="4970" spans="6:7" hidden="1" x14ac:dyDescent="0.2">
      <c r="F4970" t="s">
        <v>10721</v>
      </c>
      <c r="G4970">
        <f>_xlfn.XLOOKUP(SUBSTITUTE(Table6[[#This Row],[rxn]],"'",""),Table1[rxnid2],Table1[kapp (1/h)],MEDIAN(Table1[kapp (1/h)]))</f>
        <v>24803.684102600713</v>
      </c>
    </row>
    <row r="4971" spans="6:7" hidden="1" x14ac:dyDescent="0.2">
      <c r="F4971" t="s">
        <v>10722</v>
      </c>
      <c r="G4971">
        <f>_xlfn.XLOOKUP(SUBSTITUTE(Table6[[#This Row],[rxn]],"'",""),Table1[rxnid2],Table1[kapp (1/h)],MEDIAN(Table1[kapp (1/h)]))</f>
        <v>24803.684102600713</v>
      </c>
    </row>
    <row r="4972" spans="6:7" hidden="1" x14ac:dyDescent="0.2">
      <c r="F4972" t="s">
        <v>10723</v>
      </c>
      <c r="G4972">
        <f>_xlfn.XLOOKUP(SUBSTITUTE(Table6[[#This Row],[rxn]],"'",""),Table1[rxnid2],Table1[kapp (1/h)],MEDIAN(Table1[kapp (1/h)]))</f>
        <v>24803.684102600713</v>
      </c>
    </row>
    <row r="4973" spans="6:7" hidden="1" x14ac:dyDescent="0.2">
      <c r="F4973" t="s">
        <v>10724</v>
      </c>
      <c r="G4973">
        <f>_xlfn.XLOOKUP(SUBSTITUTE(Table6[[#This Row],[rxn]],"'",""),Table1[rxnid2],Table1[kapp (1/h)],MEDIAN(Table1[kapp (1/h)]))</f>
        <v>24803.684102600713</v>
      </c>
    </row>
    <row r="4974" spans="6:7" hidden="1" x14ac:dyDescent="0.2">
      <c r="F4974" t="s">
        <v>10725</v>
      </c>
      <c r="G4974">
        <f>_xlfn.XLOOKUP(SUBSTITUTE(Table6[[#This Row],[rxn]],"'",""),Table1[rxnid2],Table1[kapp (1/h)],MEDIAN(Table1[kapp (1/h)]))</f>
        <v>24803.684102600713</v>
      </c>
    </row>
    <row r="4975" spans="6:7" hidden="1" x14ac:dyDescent="0.2">
      <c r="F4975" t="s">
        <v>10726</v>
      </c>
      <c r="G4975">
        <f>_xlfn.XLOOKUP(SUBSTITUTE(Table6[[#This Row],[rxn]],"'",""),Table1[rxnid2],Table1[kapp (1/h)],MEDIAN(Table1[kapp (1/h)]))</f>
        <v>24803.684102600713</v>
      </c>
    </row>
    <row r="4976" spans="6:7" hidden="1" x14ac:dyDescent="0.2">
      <c r="F4976" t="s">
        <v>10727</v>
      </c>
      <c r="G4976">
        <f>_xlfn.XLOOKUP(SUBSTITUTE(Table6[[#This Row],[rxn]],"'",""),Table1[rxnid2],Table1[kapp (1/h)],MEDIAN(Table1[kapp (1/h)]))</f>
        <v>24803.684102600713</v>
      </c>
    </row>
    <row r="4977" spans="6:7" hidden="1" x14ac:dyDescent="0.2">
      <c r="F4977" t="s">
        <v>10728</v>
      </c>
      <c r="G4977">
        <f>_xlfn.XLOOKUP(SUBSTITUTE(Table6[[#This Row],[rxn]],"'",""),Table1[rxnid2],Table1[kapp (1/h)],MEDIAN(Table1[kapp (1/h)]))</f>
        <v>24803.684102600713</v>
      </c>
    </row>
    <row r="4978" spans="6:7" hidden="1" x14ac:dyDescent="0.2">
      <c r="F4978" t="s">
        <v>10729</v>
      </c>
      <c r="G4978">
        <f>_xlfn.XLOOKUP(SUBSTITUTE(Table6[[#This Row],[rxn]],"'",""),Table1[rxnid2],Table1[kapp (1/h)],MEDIAN(Table1[kapp (1/h)]))</f>
        <v>24803.684102600713</v>
      </c>
    </row>
    <row r="4979" spans="6:7" hidden="1" x14ac:dyDescent="0.2">
      <c r="F4979" t="s">
        <v>10730</v>
      </c>
      <c r="G4979">
        <f>_xlfn.XLOOKUP(SUBSTITUTE(Table6[[#This Row],[rxn]],"'",""),Table1[rxnid2],Table1[kapp (1/h)],MEDIAN(Table1[kapp (1/h)]))</f>
        <v>24803.684102600713</v>
      </c>
    </row>
    <row r="4980" spans="6:7" hidden="1" x14ac:dyDescent="0.2">
      <c r="F4980" t="s">
        <v>10731</v>
      </c>
      <c r="G4980">
        <f>_xlfn.XLOOKUP(SUBSTITUTE(Table6[[#This Row],[rxn]],"'",""),Table1[rxnid2],Table1[kapp (1/h)],MEDIAN(Table1[kapp (1/h)]))</f>
        <v>24803.684102600713</v>
      </c>
    </row>
    <row r="4981" spans="6:7" hidden="1" x14ac:dyDescent="0.2">
      <c r="F4981" t="s">
        <v>10732</v>
      </c>
      <c r="G4981">
        <f>_xlfn.XLOOKUP(SUBSTITUTE(Table6[[#This Row],[rxn]],"'",""),Table1[rxnid2],Table1[kapp (1/h)],MEDIAN(Table1[kapp (1/h)]))</f>
        <v>24803.684102600713</v>
      </c>
    </row>
    <row r="4982" spans="6:7" hidden="1" x14ac:dyDescent="0.2">
      <c r="F4982" t="s">
        <v>10733</v>
      </c>
      <c r="G4982">
        <f>_xlfn.XLOOKUP(SUBSTITUTE(Table6[[#This Row],[rxn]],"'",""),Table1[rxnid2],Table1[kapp (1/h)],MEDIAN(Table1[kapp (1/h)]))</f>
        <v>24803.684102600713</v>
      </c>
    </row>
    <row r="4983" spans="6:7" hidden="1" x14ac:dyDescent="0.2">
      <c r="F4983" t="s">
        <v>10734</v>
      </c>
      <c r="G4983">
        <f>_xlfn.XLOOKUP(SUBSTITUTE(Table6[[#This Row],[rxn]],"'",""),Table1[rxnid2],Table1[kapp (1/h)],MEDIAN(Table1[kapp (1/h)]))</f>
        <v>24803.684102600713</v>
      </c>
    </row>
    <row r="4984" spans="6:7" hidden="1" x14ac:dyDescent="0.2">
      <c r="F4984" t="s">
        <v>10735</v>
      </c>
      <c r="G4984">
        <f>_xlfn.XLOOKUP(SUBSTITUTE(Table6[[#This Row],[rxn]],"'",""),Table1[rxnid2],Table1[kapp (1/h)],MEDIAN(Table1[kapp (1/h)]))</f>
        <v>24803.684102600713</v>
      </c>
    </row>
    <row r="4985" spans="6:7" hidden="1" x14ac:dyDescent="0.2">
      <c r="F4985" t="s">
        <v>10736</v>
      </c>
      <c r="G4985">
        <f>_xlfn.XLOOKUP(SUBSTITUTE(Table6[[#This Row],[rxn]],"'",""),Table1[rxnid2],Table1[kapp (1/h)],MEDIAN(Table1[kapp (1/h)]))</f>
        <v>24803.684102600713</v>
      </c>
    </row>
    <row r="4986" spans="6:7" hidden="1" x14ac:dyDescent="0.2">
      <c r="F4986" t="s">
        <v>10737</v>
      </c>
      <c r="G4986">
        <f>_xlfn.XLOOKUP(SUBSTITUTE(Table6[[#This Row],[rxn]],"'",""),Table1[rxnid2],Table1[kapp (1/h)],MEDIAN(Table1[kapp (1/h)]))</f>
        <v>24803.684102600713</v>
      </c>
    </row>
    <row r="4987" spans="6:7" hidden="1" x14ac:dyDescent="0.2">
      <c r="F4987" t="s">
        <v>10738</v>
      </c>
      <c r="G4987">
        <f>_xlfn.XLOOKUP(SUBSTITUTE(Table6[[#This Row],[rxn]],"'",""),Table1[rxnid2],Table1[kapp (1/h)],MEDIAN(Table1[kapp (1/h)]))</f>
        <v>24803.684102600713</v>
      </c>
    </row>
    <row r="4988" spans="6:7" hidden="1" x14ac:dyDescent="0.2">
      <c r="F4988" t="s">
        <v>10739</v>
      </c>
      <c r="G4988">
        <f>_xlfn.XLOOKUP(SUBSTITUTE(Table6[[#This Row],[rxn]],"'",""),Table1[rxnid2],Table1[kapp (1/h)],MEDIAN(Table1[kapp (1/h)]))</f>
        <v>24803.684102600713</v>
      </c>
    </row>
    <row r="4989" spans="6:7" hidden="1" x14ac:dyDescent="0.2">
      <c r="F4989" t="s">
        <v>10740</v>
      </c>
      <c r="G4989">
        <f>_xlfn.XLOOKUP(SUBSTITUTE(Table6[[#This Row],[rxn]],"'",""),Table1[rxnid2],Table1[kapp (1/h)],MEDIAN(Table1[kapp (1/h)]))</f>
        <v>24803.684102600713</v>
      </c>
    </row>
    <row r="4990" spans="6:7" hidden="1" x14ac:dyDescent="0.2">
      <c r="F4990" t="s">
        <v>10741</v>
      </c>
      <c r="G4990">
        <f>_xlfn.XLOOKUP(SUBSTITUTE(Table6[[#This Row],[rxn]],"'",""),Table1[rxnid2],Table1[kapp (1/h)],MEDIAN(Table1[kapp (1/h)]))</f>
        <v>24803.684102600713</v>
      </c>
    </row>
    <row r="4991" spans="6:7" hidden="1" x14ac:dyDescent="0.2">
      <c r="F4991" t="s">
        <v>10742</v>
      </c>
      <c r="G4991">
        <f>_xlfn.XLOOKUP(SUBSTITUTE(Table6[[#This Row],[rxn]],"'",""),Table1[rxnid2],Table1[kapp (1/h)],MEDIAN(Table1[kapp (1/h)]))</f>
        <v>24803.684102600713</v>
      </c>
    </row>
    <row r="4992" spans="6:7" hidden="1" x14ac:dyDescent="0.2">
      <c r="F4992" t="s">
        <v>10743</v>
      </c>
      <c r="G4992">
        <f>_xlfn.XLOOKUP(SUBSTITUTE(Table6[[#This Row],[rxn]],"'",""),Table1[rxnid2],Table1[kapp (1/h)],MEDIAN(Table1[kapp (1/h)]))</f>
        <v>24803.684102600713</v>
      </c>
    </row>
    <row r="4993" spans="6:7" hidden="1" x14ac:dyDescent="0.2">
      <c r="F4993" t="s">
        <v>10744</v>
      </c>
      <c r="G4993">
        <f>_xlfn.XLOOKUP(SUBSTITUTE(Table6[[#This Row],[rxn]],"'",""),Table1[rxnid2],Table1[kapp (1/h)],MEDIAN(Table1[kapp (1/h)]))</f>
        <v>24803.684102600713</v>
      </c>
    </row>
    <row r="4994" spans="6:7" hidden="1" x14ac:dyDescent="0.2">
      <c r="F4994" t="s">
        <v>10745</v>
      </c>
      <c r="G4994">
        <f>_xlfn.XLOOKUP(SUBSTITUTE(Table6[[#This Row],[rxn]],"'",""),Table1[rxnid2],Table1[kapp (1/h)],MEDIAN(Table1[kapp (1/h)]))</f>
        <v>24803.684102600713</v>
      </c>
    </row>
    <row r="4995" spans="6:7" hidden="1" x14ac:dyDescent="0.2">
      <c r="F4995" t="s">
        <v>10746</v>
      </c>
      <c r="G4995">
        <f>_xlfn.XLOOKUP(SUBSTITUTE(Table6[[#This Row],[rxn]],"'",""),Table1[rxnid2],Table1[kapp (1/h)],MEDIAN(Table1[kapp (1/h)]))</f>
        <v>24803.684102600713</v>
      </c>
    </row>
    <row r="4996" spans="6:7" hidden="1" x14ac:dyDescent="0.2">
      <c r="F4996" t="s">
        <v>10747</v>
      </c>
      <c r="G4996">
        <f>_xlfn.XLOOKUP(SUBSTITUTE(Table6[[#This Row],[rxn]],"'",""),Table1[rxnid2],Table1[kapp (1/h)],MEDIAN(Table1[kapp (1/h)]))</f>
        <v>24803.684102600713</v>
      </c>
    </row>
    <row r="4997" spans="6:7" hidden="1" x14ac:dyDescent="0.2">
      <c r="F4997" t="s">
        <v>10748</v>
      </c>
      <c r="G4997">
        <f>_xlfn.XLOOKUP(SUBSTITUTE(Table6[[#This Row],[rxn]],"'",""),Table1[rxnid2],Table1[kapp (1/h)],MEDIAN(Table1[kapp (1/h)]))</f>
        <v>24803.684102600713</v>
      </c>
    </row>
    <row r="4998" spans="6:7" hidden="1" x14ac:dyDescent="0.2">
      <c r="F4998" t="s">
        <v>10749</v>
      </c>
      <c r="G4998">
        <f>_xlfn.XLOOKUP(SUBSTITUTE(Table6[[#This Row],[rxn]],"'",""),Table1[rxnid2],Table1[kapp (1/h)],MEDIAN(Table1[kapp (1/h)]))</f>
        <v>24803.684102600713</v>
      </c>
    </row>
    <row r="4999" spans="6:7" hidden="1" x14ac:dyDescent="0.2">
      <c r="F4999" t="s">
        <v>10750</v>
      </c>
      <c r="G4999">
        <f>_xlfn.XLOOKUP(SUBSTITUTE(Table6[[#This Row],[rxn]],"'",""),Table1[rxnid2],Table1[kapp (1/h)],MEDIAN(Table1[kapp (1/h)]))</f>
        <v>24803.684102600713</v>
      </c>
    </row>
    <row r="5000" spans="6:7" hidden="1" x14ac:dyDescent="0.2">
      <c r="F5000" t="s">
        <v>10751</v>
      </c>
      <c r="G5000">
        <f>_xlfn.XLOOKUP(SUBSTITUTE(Table6[[#This Row],[rxn]],"'",""),Table1[rxnid2],Table1[kapp (1/h)],MEDIAN(Table1[kapp (1/h)]))</f>
        <v>24803.684102600713</v>
      </c>
    </row>
    <row r="5001" spans="6:7" hidden="1" x14ac:dyDescent="0.2">
      <c r="F5001" t="s">
        <v>10752</v>
      </c>
      <c r="G5001">
        <f>_xlfn.XLOOKUP(SUBSTITUTE(Table6[[#This Row],[rxn]],"'",""),Table1[rxnid2],Table1[kapp (1/h)],MEDIAN(Table1[kapp (1/h)]))</f>
        <v>24803.684102600713</v>
      </c>
    </row>
    <row r="5002" spans="6:7" hidden="1" x14ac:dyDescent="0.2">
      <c r="F5002" t="s">
        <v>10753</v>
      </c>
      <c r="G5002">
        <f>_xlfn.XLOOKUP(SUBSTITUTE(Table6[[#This Row],[rxn]],"'",""),Table1[rxnid2],Table1[kapp (1/h)],MEDIAN(Table1[kapp (1/h)]))</f>
        <v>24803.684102600713</v>
      </c>
    </row>
    <row r="5003" spans="6:7" hidden="1" x14ac:dyDescent="0.2">
      <c r="F5003" t="s">
        <v>10754</v>
      </c>
      <c r="G5003">
        <f>_xlfn.XLOOKUP(SUBSTITUTE(Table6[[#This Row],[rxn]],"'",""),Table1[rxnid2],Table1[kapp (1/h)],MEDIAN(Table1[kapp (1/h)]))</f>
        <v>24803.684102600713</v>
      </c>
    </row>
    <row r="5004" spans="6:7" hidden="1" x14ac:dyDescent="0.2">
      <c r="F5004" t="s">
        <v>10755</v>
      </c>
      <c r="G5004">
        <f>_xlfn.XLOOKUP(SUBSTITUTE(Table6[[#This Row],[rxn]],"'",""),Table1[rxnid2],Table1[kapp (1/h)],MEDIAN(Table1[kapp (1/h)]))</f>
        <v>24803.684102600713</v>
      </c>
    </row>
    <row r="5005" spans="6:7" hidden="1" x14ac:dyDescent="0.2">
      <c r="F5005" t="s">
        <v>10756</v>
      </c>
      <c r="G5005">
        <f>_xlfn.XLOOKUP(SUBSTITUTE(Table6[[#This Row],[rxn]],"'",""),Table1[rxnid2],Table1[kapp (1/h)],MEDIAN(Table1[kapp (1/h)]))</f>
        <v>24803.684102600713</v>
      </c>
    </row>
    <row r="5006" spans="6:7" hidden="1" x14ac:dyDescent="0.2">
      <c r="F5006" t="s">
        <v>10757</v>
      </c>
      <c r="G5006">
        <f>_xlfn.XLOOKUP(SUBSTITUTE(Table6[[#This Row],[rxn]],"'",""),Table1[rxnid2],Table1[kapp (1/h)],MEDIAN(Table1[kapp (1/h)]))</f>
        <v>24803.684102600713</v>
      </c>
    </row>
    <row r="5007" spans="6:7" hidden="1" x14ac:dyDescent="0.2">
      <c r="F5007" t="s">
        <v>10758</v>
      </c>
      <c r="G5007">
        <f>_xlfn.XLOOKUP(SUBSTITUTE(Table6[[#This Row],[rxn]],"'",""),Table1[rxnid2],Table1[kapp (1/h)],MEDIAN(Table1[kapp (1/h)]))</f>
        <v>24803.684102600713</v>
      </c>
    </row>
    <row r="5008" spans="6:7" hidden="1" x14ac:dyDescent="0.2">
      <c r="F5008" t="s">
        <v>10759</v>
      </c>
      <c r="G5008">
        <f>_xlfn.XLOOKUP(SUBSTITUTE(Table6[[#This Row],[rxn]],"'",""),Table1[rxnid2],Table1[kapp (1/h)],MEDIAN(Table1[kapp (1/h)]))</f>
        <v>24803.684102600713</v>
      </c>
    </row>
    <row r="5009" spans="6:7" hidden="1" x14ac:dyDescent="0.2">
      <c r="F5009" t="s">
        <v>10760</v>
      </c>
      <c r="G5009">
        <f>_xlfn.XLOOKUP(SUBSTITUTE(Table6[[#This Row],[rxn]],"'",""),Table1[rxnid2],Table1[kapp (1/h)],MEDIAN(Table1[kapp (1/h)]))</f>
        <v>24803.684102600713</v>
      </c>
    </row>
    <row r="5010" spans="6:7" hidden="1" x14ac:dyDescent="0.2">
      <c r="F5010" t="s">
        <v>10761</v>
      </c>
      <c r="G5010">
        <f>_xlfn.XLOOKUP(SUBSTITUTE(Table6[[#This Row],[rxn]],"'",""),Table1[rxnid2],Table1[kapp (1/h)],MEDIAN(Table1[kapp (1/h)]))</f>
        <v>24803.684102600713</v>
      </c>
    </row>
    <row r="5011" spans="6:7" hidden="1" x14ac:dyDescent="0.2">
      <c r="F5011" t="s">
        <v>10762</v>
      </c>
      <c r="G5011">
        <f>_xlfn.XLOOKUP(SUBSTITUTE(Table6[[#This Row],[rxn]],"'",""),Table1[rxnid2],Table1[kapp (1/h)],MEDIAN(Table1[kapp (1/h)]))</f>
        <v>24803.684102600713</v>
      </c>
    </row>
    <row r="5012" spans="6:7" hidden="1" x14ac:dyDescent="0.2">
      <c r="F5012" t="s">
        <v>10763</v>
      </c>
      <c r="G5012">
        <f>_xlfn.XLOOKUP(SUBSTITUTE(Table6[[#This Row],[rxn]],"'",""),Table1[rxnid2],Table1[kapp (1/h)],MEDIAN(Table1[kapp (1/h)]))</f>
        <v>24803.684102600713</v>
      </c>
    </row>
    <row r="5013" spans="6:7" hidden="1" x14ac:dyDescent="0.2">
      <c r="F5013" t="s">
        <v>10764</v>
      </c>
      <c r="G5013">
        <f>_xlfn.XLOOKUP(SUBSTITUTE(Table6[[#This Row],[rxn]],"'",""),Table1[rxnid2],Table1[kapp (1/h)],MEDIAN(Table1[kapp (1/h)]))</f>
        <v>24803.684102600713</v>
      </c>
    </row>
    <row r="5014" spans="6:7" hidden="1" x14ac:dyDescent="0.2">
      <c r="F5014" t="s">
        <v>10765</v>
      </c>
      <c r="G5014">
        <f>_xlfn.XLOOKUP(SUBSTITUTE(Table6[[#This Row],[rxn]],"'",""),Table1[rxnid2],Table1[kapp (1/h)],MEDIAN(Table1[kapp (1/h)]))</f>
        <v>24803.684102600713</v>
      </c>
    </row>
    <row r="5015" spans="6:7" hidden="1" x14ac:dyDescent="0.2">
      <c r="F5015" t="s">
        <v>10766</v>
      </c>
      <c r="G5015">
        <f>_xlfn.XLOOKUP(SUBSTITUTE(Table6[[#This Row],[rxn]],"'",""),Table1[rxnid2],Table1[kapp (1/h)],MEDIAN(Table1[kapp (1/h)]))</f>
        <v>24803.684102600713</v>
      </c>
    </row>
    <row r="5016" spans="6:7" hidden="1" x14ac:dyDescent="0.2">
      <c r="F5016" t="s">
        <v>10767</v>
      </c>
      <c r="G5016">
        <f>_xlfn.XLOOKUP(SUBSTITUTE(Table6[[#This Row],[rxn]],"'",""),Table1[rxnid2],Table1[kapp (1/h)],MEDIAN(Table1[kapp (1/h)]))</f>
        <v>24803.684102600713</v>
      </c>
    </row>
    <row r="5017" spans="6:7" hidden="1" x14ac:dyDescent="0.2">
      <c r="F5017" t="s">
        <v>10768</v>
      </c>
      <c r="G5017">
        <f>_xlfn.XLOOKUP(SUBSTITUTE(Table6[[#This Row],[rxn]],"'",""),Table1[rxnid2],Table1[kapp (1/h)],MEDIAN(Table1[kapp (1/h)]))</f>
        <v>24803.684102600713</v>
      </c>
    </row>
    <row r="5018" spans="6:7" hidden="1" x14ac:dyDescent="0.2">
      <c r="F5018" t="s">
        <v>10769</v>
      </c>
      <c r="G5018">
        <f>_xlfn.XLOOKUP(SUBSTITUTE(Table6[[#This Row],[rxn]],"'",""),Table1[rxnid2],Table1[kapp (1/h)],MEDIAN(Table1[kapp (1/h)]))</f>
        <v>24803.684102600713</v>
      </c>
    </row>
    <row r="5019" spans="6:7" hidden="1" x14ac:dyDescent="0.2">
      <c r="F5019" t="s">
        <v>10770</v>
      </c>
      <c r="G5019">
        <f>_xlfn.XLOOKUP(SUBSTITUTE(Table6[[#This Row],[rxn]],"'",""),Table1[rxnid2],Table1[kapp (1/h)],MEDIAN(Table1[kapp (1/h)]))</f>
        <v>24803.684102600713</v>
      </c>
    </row>
    <row r="5020" spans="6:7" hidden="1" x14ac:dyDescent="0.2">
      <c r="F5020" t="s">
        <v>10771</v>
      </c>
      <c r="G5020">
        <f>_xlfn.XLOOKUP(SUBSTITUTE(Table6[[#This Row],[rxn]],"'",""),Table1[rxnid2],Table1[kapp (1/h)],MEDIAN(Table1[kapp (1/h)]))</f>
        <v>24803.684102600713</v>
      </c>
    </row>
    <row r="5021" spans="6:7" hidden="1" x14ac:dyDescent="0.2">
      <c r="F5021" t="s">
        <v>10772</v>
      </c>
      <c r="G5021">
        <f>_xlfn.XLOOKUP(SUBSTITUTE(Table6[[#This Row],[rxn]],"'",""),Table1[rxnid2],Table1[kapp (1/h)],MEDIAN(Table1[kapp (1/h)]))</f>
        <v>24803.684102600713</v>
      </c>
    </row>
    <row r="5022" spans="6:7" hidden="1" x14ac:dyDescent="0.2">
      <c r="F5022" t="s">
        <v>10773</v>
      </c>
      <c r="G5022">
        <f>_xlfn.XLOOKUP(SUBSTITUTE(Table6[[#This Row],[rxn]],"'",""),Table1[rxnid2],Table1[kapp (1/h)],MEDIAN(Table1[kapp (1/h)]))</f>
        <v>24803.684102600713</v>
      </c>
    </row>
    <row r="5023" spans="6:7" hidden="1" x14ac:dyDescent="0.2">
      <c r="F5023" t="s">
        <v>10774</v>
      </c>
      <c r="G5023">
        <f>_xlfn.XLOOKUP(SUBSTITUTE(Table6[[#This Row],[rxn]],"'",""),Table1[rxnid2],Table1[kapp (1/h)],MEDIAN(Table1[kapp (1/h)]))</f>
        <v>24803.684102600713</v>
      </c>
    </row>
    <row r="5024" spans="6:7" hidden="1" x14ac:dyDescent="0.2">
      <c r="F5024" t="s">
        <v>10775</v>
      </c>
      <c r="G5024">
        <f>_xlfn.XLOOKUP(SUBSTITUTE(Table6[[#This Row],[rxn]],"'",""),Table1[rxnid2],Table1[kapp (1/h)],MEDIAN(Table1[kapp (1/h)]))</f>
        <v>24803.684102600713</v>
      </c>
    </row>
    <row r="5025" spans="6:7" hidden="1" x14ac:dyDescent="0.2">
      <c r="F5025" t="s">
        <v>10776</v>
      </c>
      <c r="G5025">
        <f>_xlfn.XLOOKUP(SUBSTITUTE(Table6[[#This Row],[rxn]],"'",""),Table1[rxnid2],Table1[kapp (1/h)],MEDIAN(Table1[kapp (1/h)]))</f>
        <v>24803.684102600713</v>
      </c>
    </row>
    <row r="5026" spans="6:7" hidden="1" x14ac:dyDescent="0.2">
      <c r="F5026" t="s">
        <v>10777</v>
      </c>
      <c r="G5026">
        <f>_xlfn.XLOOKUP(SUBSTITUTE(Table6[[#This Row],[rxn]],"'",""),Table1[rxnid2],Table1[kapp (1/h)],MEDIAN(Table1[kapp (1/h)]))</f>
        <v>24803.684102600713</v>
      </c>
    </row>
    <row r="5027" spans="6:7" hidden="1" x14ac:dyDescent="0.2">
      <c r="F5027" t="s">
        <v>10778</v>
      </c>
      <c r="G5027">
        <f>_xlfn.XLOOKUP(SUBSTITUTE(Table6[[#This Row],[rxn]],"'",""),Table1[rxnid2],Table1[kapp (1/h)],MEDIAN(Table1[kapp (1/h)]))</f>
        <v>24803.684102600713</v>
      </c>
    </row>
    <row r="5028" spans="6:7" hidden="1" x14ac:dyDescent="0.2">
      <c r="F5028" t="s">
        <v>10779</v>
      </c>
      <c r="G5028">
        <f>_xlfn.XLOOKUP(SUBSTITUTE(Table6[[#This Row],[rxn]],"'",""),Table1[rxnid2],Table1[kapp (1/h)],MEDIAN(Table1[kapp (1/h)]))</f>
        <v>24803.684102600713</v>
      </c>
    </row>
    <row r="5029" spans="6:7" hidden="1" x14ac:dyDescent="0.2">
      <c r="F5029" t="s">
        <v>10780</v>
      </c>
      <c r="G5029">
        <f>_xlfn.XLOOKUP(SUBSTITUTE(Table6[[#This Row],[rxn]],"'",""),Table1[rxnid2],Table1[kapp (1/h)],MEDIAN(Table1[kapp (1/h)]))</f>
        <v>24803.684102600713</v>
      </c>
    </row>
    <row r="5030" spans="6:7" hidden="1" x14ac:dyDescent="0.2">
      <c r="F5030" t="s">
        <v>10781</v>
      </c>
      <c r="G5030">
        <f>_xlfn.XLOOKUP(SUBSTITUTE(Table6[[#This Row],[rxn]],"'",""),Table1[rxnid2],Table1[kapp (1/h)],MEDIAN(Table1[kapp (1/h)]))</f>
        <v>24803.684102600713</v>
      </c>
    </row>
    <row r="5031" spans="6:7" hidden="1" x14ac:dyDescent="0.2">
      <c r="F5031" t="s">
        <v>10782</v>
      </c>
      <c r="G5031">
        <f>_xlfn.XLOOKUP(SUBSTITUTE(Table6[[#This Row],[rxn]],"'",""),Table1[rxnid2],Table1[kapp (1/h)],MEDIAN(Table1[kapp (1/h)]))</f>
        <v>24803.684102600713</v>
      </c>
    </row>
    <row r="5032" spans="6:7" hidden="1" x14ac:dyDescent="0.2">
      <c r="F5032" t="s">
        <v>10783</v>
      </c>
      <c r="G5032">
        <f>_xlfn.XLOOKUP(SUBSTITUTE(Table6[[#This Row],[rxn]],"'",""),Table1[rxnid2],Table1[kapp (1/h)],MEDIAN(Table1[kapp (1/h)]))</f>
        <v>24803.684102600713</v>
      </c>
    </row>
    <row r="5033" spans="6:7" hidden="1" x14ac:dyDescent="0.2">
      <c r="F5033" t="s">
        <v>10784</v>
      </c>
      <c r="G5033">
        <f>_xlfn.XLOOKUP(SUBSTITUTE(Table6[[#This Row],[rxn]],"'",""),Table1[rxnid2],Table1[kapp (1/h)],MEDIAN(Table1[kapp (1/h)]))</f>
        <v>24803.684102600713</v>
      </c>
    </row>
    <row r="5034" spans="6:7" hidden="1" x14ac:dyDescent="0.2">
      <c r="F5034" t="s">
        <v>10785</v>
      </c>
      <c r="G5034">
        <f>_xlfn.XLOOKUP(SUBSTITUTE(Table6[[#This Row],[rxn]],"'",""),Table1[rxnid2],Table1[kapp (1/h)],MEDIAN(Table1[kapp (1/h)]))</f>
        <v>24803.684102600713</v>
      </c>
    </row>
    <row r="5035" spans="6:7" hidden="1" x14ac:dyDescent="0.2">
      <c r="F5035" t="s">
        <v>10786</v>
      </c>
      <c r="G5035">
        <f>_xlfn.XLOOKUP(SUBSTITUTE(Table6[[#This Row],[rxn]],"'",""),Table1[rxnid2],Table1[kapp (1/h)],MEDIAN(Table1[kapp (1/h)]))</f>
        <v>24803.684102600713</v>
      </c>
    </row>
    <row r="5036" spans="6:7" hidden="1" x14ac:dyDescent="0.2">
      <c r="F5036" t="s">
        <v>10787</v>
      </c>
      <c r="G5036">
        <f>_xlfn.XLOOKUP(SUBSTITUTE(Table6[[#This Row],[rxn]],"'",""),Table1[rxnid2],Table1[kapp (1/h)],MEDIAN(Table1[kapp (1/h)]))</f>
        <v>24803.684102600713</v>
      </c>
    </row>
    <row r="5037" spans="6:7" hidden="1" x14ac:dyDescent="0.2">
      <c r="F5037" t="s">
        <v>10788</v>
      </c>
      <c r="G5037">
        <f>_xlfn.XLOOKUP(SUBSTITUTE(Table6[[#This Row],[rxn]],"'",""),Table1[rxnid2],Table1[kapp (1/h)],MEDIAN(Table1[kapp (1/h)]))</f>
        <v>24803.684102600713</v>
      </c>
    </row>
    <row r="5038" spans="6:7" hidden="1" x14ac:dyDescent="0.2">
      <c r="F5038" t="s">
        <v>10789</v>
      </c>
      <c r="G5038">
        <f>_xlfn.XLOOKUP(SUBSTITUTE(Table6[[#This Row],[rxn]],"'",""),Table1[rxnid2],Table1[kapp (1/h)],MEDIAN(Table1[kapp (1/h)]))</f>
        <v>24803.684102600713</v>
      </c>
    </row>
    <row r="5039" spans="6:7" hidden="1" x14ac:dyDescent="0.2">
      <c r="F5039" t="s">
        <v>10790</v>
      </c>
      <c r="G5039">
        <f>_xlfn.XLOOKUP(SUBSTITUTE(Table6[[#This Row],[rxn]],"'",""),Table1[rxnid2],Table1[kapp (1/h)],MEDIAN(Table1[kapp (1/h)]))</f>
        <v>24803.684102600713</v>
      </c>
    </row>
    <row r="5040" spans="6:7" hidden="1" x14ac:dyDescent="0.2">
      <c r="F5040" t="s">
        <v>10791</v>
      </c>
      <c r="G5040">
        <f>_xlfn.XLOOKUP(SUBSTITUTE(Table6[[#This Row],[rxn]],"'",""),Table1[rxnid2],Table1[kapp (1/h)],MEDIAN(Table1[kapp (1/h)]))</f>
        <v>24803.684102600713</v>
      </c>
    </row>
    <row r="5041" spans="6:7" hidden="1" x14ac:dyDescent="0.2">
      <c r="F5041" t="s">
        <v>10792</v>
      </c>
      <c r="G5041">
        <f>_xlfn.XLOOKUP(SUBSTITUTE(Table6[[#This Row],[rxn]],"'",""),Table1[rxnid2],Table1[kapp (1/h)],MEDIAN(Table1[kapp (1/h)]))</f>
        <v>24803.684102600713</v>
      </c>
    </row>
    <row r="5042" spans="6:7" hidden="1" x14ac:dyDescent="0.2">
      <c r="F5042" t="s">
        <v>10793</v>
      </c>
      <c r="G5042">
        <f>_xlfn.XLOOKUP(SUBSTITUTE(Table6[[#This Row],[rxn]],"'",""),Table1[rxnid2],Table1[kapp (1/h)],MEDIAN(Table1[kapp (1/h)]))</f>
        <v>24803.684102600713</v>
      </c>
    </row>
    <row r="5043" spans="6:7" hidden="1" x14ac:dyDescent="0.2">
      <c r="F5043" t="s">
        <v>10794</v>
      </c>
      <c r="G5043">
        <f>_xlfn.XLOOKUP(SUBSTITUTE(Table6[[#This Row],[rxn]],"'",""),Table1[rxnid2],Table1[kapp (1/h)],MEDIAN(Table1[kapp (1/h)]))</f>
        <v>24803.684102600713</v>
      </c>
    </row>
    <row r="5044" spans="6:7" hidden="1" x14ac:dyDescent="0.2">
      <c r="F5044" t="s">
        <v>10795</v>
      </c>
      <c r="G5044">
        <f>_xlfn.XLOOKUP(SUBSTITUTE(Table6[[#This Row],[rxn]],"'",""),Table1[rxnid2],Table1[kapp (1/h)],MEDIAN(Table1[kapp (1/h)]))</f>
        <v>24803.684102600713</v>
      </c>
    </row>
    <row r="5045" spans="6:7" hidden="1" x14ac:dyDescent="0.2">
      <c r="F5045" t="s">
        <v>10796</v>
      </c>
      <c r="G5045">
        <f>_xlfn.XLOOKUP(SUBSTITUTE(Table6[[#This Row],[rxn]],"'",""),Table1[rxnid2],Table1[kapp (1/h)],MEDIAN(Table1[kapp (1/h)]))</f>
        <v>24803.684102600713</v>
      </c>
    </row>
    <row r="5046" spans="6:7" hidden="1" x14ac:dyDescent="0.2">
      <c r="F5046" t="s">
        <v>10797</v>
      </c>
      <c r="G5046">
        <f>_xlfn.XLOOKUP(SUBSTITUTE(Table6[[#This Row],[rxn]],"'",""),Table1[rxnid2],Table1[kapp (1/h)],MEDIAN(Table1[kapp (1/h)]))</f>
        <v>24803.684102600713</v>
      </c>
    </row>
    <row r="5047" spans="6:7" hidden="1" x14ac:dyDescent="0.2">
      <c r="F5047" t="s">
        <v>10798</v>
      </c>
      <c r="G5047">
        <f>_xlfn.XLOOKUP(SUBSTITUTE(Table6[[#This Row],[rxn]],"'",""),Table1[rxnid2],Table1[kapp (1/h)],MEDIAN(Table1[kapp (1/h)]))</f>
        <v>24803.684102600713</v>
      </c>
    </row>
    <row r="5048" spans="6:7" hidden="1" x14ac:dyDescent="0.2">
      <c r="F5048" t="s">
        <v>10799</v>
      </c>
      <c r="G5048">
        <f>_xlfn.XLOOKUP(SUBSTITUTE(Table6[[#This Row],[rxn]],"'",""),Table1[rxnid2],Table1[kapp (1/h)],MEDIAN(Table1[kapp (1/h)]))</f>
        <v>24803.684102600713</v>
      </c>
    </row>
    <row r="5049" spans="6:7" hidden="1" x14ac:dyDescent="0.2">
      <c r="F5049" t="s">
        <v>10800</v>
      </c>
      <c r="G5049">
        <f>_xlfn.XLOOKUP(SUBSTITUTE(Table6[[#This Row],[rxn]],"'",""),Table1[rxnid2],Table1[kapp (1/h)],MEDIAN(Table1[kapp (1/h)]))</f>
        <v>24803.684102600713</v>
      </c>
    </row>
    <row r="5050" spans="6:7" hidden="1" x14ac:dyDescent="0.2">
      <c r="F5050" t="s">
        <v>10801</v>
      </c>
      <c r="G5050">
        <f>_xlfn.XLOOKUP(SUBSTITUTE(Table6[[#This Row],[rxn]],"'",""),Table1[rxnid2],Table1[kapp (1/h)],MEDIAN(Table1[kapp (1/h)]))</f>
        <v>24803.684102600713</v>
      </c>
    </row>
    <row r="5051" spans="6:7" hidden="1" x14ac:dyDescent="0.2">
      <c r="F5051" t="s">
        <v>10802</v>
      </c>
      <c r="G5051">
        <f>_xlfn.XLOOKUP(SUBSTITUTE(Table6[[#This Row],[rxn]],"'",""),Table1[rxnid2],Table1[kapp (1/h)],MEDIAN(Table1[kapp (1/h)]))</f>
        <v>24803.684102600713</v>
      </c>
    </row>
    <row r="5052" spans="6:7" hidden="1" x14ac:dyDescent="0.2">
      <c r="F5052" t="s">
        <v>10803</v>
      </c>
      <c r="G5052">
        <f>_xlfn.XLOOKUP(SUBSTITUTE(Table6[[#This Row],[rxn]],"'",""),Table1[rxnid2],Table1[kapp (1/h)],MEDIAN(Table1[kapp (1/h)]))</f>
        <v>24803.684102600713</v>
      </c>
    </row>
    <row r="5053" spans="6:7" hidden="1" x14ac:dyDescent="0.2">
      <c r="F5053" t="s">
        <v>10804</v>
      </c>
      <c r="G5053">
        <f>_xlfn.XLOOKUP(SUBSTITUTE(Table6[[#This Row],[rxn]],"'",""),Table1[rxnid2],Table1[kapp (1/h)],MEDIAN(Table1[kapp (1/h)]))</f>
        <v>24803.684102600713</v>
      </c>
    </row>
    <row r="5054" spans="6:7" hidden="1" x14ac:dyDescent="0.2">
      <c r="F5054" t="s">
        <v>10805</v>
      </c>
      <c r="G5054">
        <f>_xlfn.XLOOKUP(SUBSTITUTE(Table6[[#This Row],[rxn]],"'",""),Table1[rxnid2],Table1[kapp (1/h)],MEDIAN(Table1[kapp (1/h)]))</f>
        <v>24803.684102600713</v>
      </c>
    </row>
    <row r="5055" spans="6:7" hidden="1" x14ac:dyDescent="0.2">
      <c r="F5055" t="s">
        <v>10806</v>
      </c>
      <c r="G5055">
        <f>_xlfn.XLOOKUP(SUBSTITUTE(Table6[[#This Row],[rxn]],"'",""),Table1[rxnid2],Table1[kapp (1/h)],MEDIAN(Table1[kapp (1/h)]))</f>
        <v>24803.684102600713</v>
      </c>
    </row>
    <row r="5056" spans="6:7" hidden="1" x14ac:dyDescent="0.2">
      <c r="F5056" t="s">
        <v>10807</v>
      </c>
      <c r="G5056">
        <f>_xlfn.XLOOKUP(SUBSTITUTE(Table6[[#This Row],[rxn]],"'",""),Table1[rxnid2],Table1[kapp (1/h)],MEDIAN(Table1[kapp (1/h)]))</f>
        <v>24803.684102600713</v>
      </c>
    </row>
    <row r="5057" spans="6:7" hidden="1" x14ac:dyDescent="0.2">
      <c r="F5057" t="s">
        <v>10808</v>
      </c>
      <c r="G5057">
        <f>_xlfn.XLOOKUP(SUBSTITUTE(Table6[[#This Row],[rxn]],"'",""),Table1[rxnid2],Table1[kapp (1/h)],MEDIAN(Table1[kapp (1/h)]))</f>
        <v>24803.684102600713</v>
      </c>
    </row>
    <row r="5058" spans="6:7" hidden="1" x14ac:dyDescent="0.2">
      <c r="F5058" t="s">
        <v>10809</v>
      </c>
      <c r="G5058">
        <f>_xlfn.XLOOKUP(SUBSTITUTE(Table6[[#This Row],[rxn]],"'",""),Table1[rxnid2],Table1[kapp (1/h)],MEDIAN(Table1[kapp (1/h)]))</f>
        <v>24803.684102600713</v>
      </c>
    </row>
    <row r="5059" spans="6:7" hidden="1" x14ac:dyDescent="0.2">
      <c r="F5059" t="s">
        <v>10810</v>
      </c>
      <c r="G5059">
        <f>_xlfn.XLOOKUP(SUBSTITUTE(Table6[[#This Row],[rxn]],"'",""),Table1[rxnid2],Table1[kapp (1/h)],MEDIAN(Table1[kapp (1/h)]))</f>
        <v>24803.684102600713</v>
      </c>
    </row>
    <row r="5060" spans="6:7" hidden="1" x14ac:dyDescent="0.2">
      <c r="F5060" t="s">
        <v>10811</v>
      </c>
      <c r="G5060">
        <f>_xlfn.XLOOKUP(SUBSTITUTE(Table6[[#This Row],[rxn]],"'",""),Table1[rxnid2],Table1[kapp (1/h)],MEDIAN(Table1[kapp (1/h)]))</f>
        <v>24803.684102600713</v>
      </c>
    </row>
    <row r="5061" spans="6:7" hidden="1" x14ac:dyDescent="0.2">
      <c r="F5061" t="s">
        <v>10812</v>
      </c>
      <c r="G5061">
        <f>_xlfn.XLOOKUP(SUBSTITUTE(Table6[[#This Row],[rxn]],"'",""),Table1[rxnid2],Table1[kapp (1/h)],MEDIAN(Table1[kapp (1/h)]))</f>
        <v>24803.684102600713</v>
      </c>
    </row>
    <row r="5062" spans="6:7" hidden="1" x14ac:dyDescent="0.2">
      <c r="F5062" t="s">
        <v>10813</v>
      </c>
      <c r="G5062">
        <f>_xlfn.XLOOKUP(SUBSTITUTE(Table6[[#This Row],[rxn]],"'",""),Table1[rxnid2],Table1[kapp (1/h)],MEDIAN(Table1[kapp (1/h)]))</f>
        <v>24803.684102600713</v>
      </c>
    </row>
    <row r="5063" spans="6:7" hidden="1" x14ac:dyDescent="0.2">
      <c r="F5063" t="s">
        <v>10814</v>
      </c>
      <c r="G5063">
        <f>_xlfn.XLOOKUP(SUBSTITUTE(Table6[[#This Row],[rxn]],"'",""),Table1[rxnid2],Table1[kapp (1/h)],MEDIAN(Table1[kapp (1/h)]))</f>
        <v>24803.684102600713</v>
      </c>
    </row>
    <row r="5064" spans="6:7" hidden="1" x14ac:dyDescent="0.2">
      <c r="F5064" t="s">
        <v>10815</v>
      </c>
      <c r="G5064">
        <f>_xlfn.XLOOKUP(SUBSTITUTE(Table6[[#This Row],[rxn]],"'",""),Table1[rxnid2],Table1[kapp (1/h)],MEDIAN(Table1[kapp (1/h)]))</f>
        <v>24803.684102600713</v>
      </c>
    </row>
    <row r="5065" spans="6:7" hidden="1" x14ac:dyDescent="0.2">
      <c r="F5065" t="s">
        <v>10816</v>
      </c>
      <c r="G5065">
        <f>_xlfn.XLOOKUP(SUBSTITUTE(Table6[[#This Row],[rxn]],"'",""),Table1[rxnid2],Table1[kapp (1/h)],MEDIAN(Table1[kapp (1/h)]))</f>
        <v>24803.684102600713</v>
      </c>
    </row>
    <row r="5066" spans="6:7" hidden="1" x14ac:dyDescent="0.2">
      <c r="F5066" t="s">
        <v>10817</v>
      </c>
      <c r="G5066">
        <f>_xlfn.XLOOKUP(SUBSTITUTE(Table6[[#This Row],[rxn]],"'",""),Table1[rxnid2],Table1[kapp (1/h)],MEDIAN(Table1[kapp (1/h)]))</f>
        <v>24803.684102600713</v>
      </c>
    </row>
    <row r="5067" spans="6:7" hidden="1" x14ac:dyDescent="0.2">
      <c r="F5067" t="s">
        <v>10818</v>
      </c>
      <c r="G5067">
        <f>_xlfn.XLOOKUP(SUBSTITUTE(Table6[[#This Row],[rxn]],"'",""),Table1[rxnid2],Table1[kapp (1/h)],MEDIAN(Table1[kapp (1/h)]))</f>
        <v>24803.684102600713</v>
      </c>
    </row>
    <row r="5068" spans="6:7" hidden="1" x14ac:dyDescent="0.2">
      <c r="F5068" t="s">
        <v>10819</v>
      </c>
      <c r="G5068">
        <f>_xlfn.XLOOKUP(SUBSTITUTE(Table6[[#This Row],[rxn]],"'",""),Table1[rxnid2],Table1[kapp (1/h)],MEDIAN(Table1[kapp (1/h)]))</f>
        <v>24803.684102600713</v>
      </c>
    </row>
    <row r="5069" spans="6:7" hidden="1" x14ac:dyDescent="0.2">
      <c r="F5069" t="s">
        <v>10820</v>
      </c>
      <c r="G5069">
        <f>_xlfn.XLOOKUP(SUBSTITUTE(Table6[[#This Row],[rxn]],"'",""),Table1[rxnid2],Table1[kapp (1/h)],MEDIAN(Table1[kapp (1/h)]))</f>
        <v>24803.684102600713</v>
      </c>
    </row>
    <row r="5070" spans="6:7" hidden="1" x14ac:dyDescent="0.2">
      <c r="F5070" t="s">
        <v>10821</v>
      </c>
      <c r="G5070">
        <f>_xlfn.XLOOKUP(SUBSTITUTE(Table6[[#This Row],[rxn]],"'",""),Table1[rxnid2],Table1[kapp (1/h)],MEDIAN(Table1[kapp (1/h)]))</f>
        <v>24803.684102600713</v>
      </c>
    </row>
    <row r="5071" spans="6:7" hidden="1" x14ac:dyDescent="0.2">
      <c r="F5071" t="s">
        <v>10822</v>
      </c>
      <c r="G5071">
        <f>_xlfn.XLOOKUP(SUBSTITUTE(Table6[[#This Row],[rxn]],"'",""),Table1[rxnid2],Table1[kapp (1/h)],MEDIAN(Table1[kapp (1/h)]))</f>
        <v>24803.684102600713</v>
      </c>
    </row>
    <row r="5072" spans="6:7" hidden="1" x14ac:dyDescent="0.2">
      <c r="F5072" t="s">
        <v>10823</v>
      </c>
      <c r="G5072">
        <f>_xlfn.XLOOKUP(SUBSTITUTE(Table6[[#This Row],[rxn]],"'",""),Table1[rxnid2],Table1[kapp (1/h)],MEDIAN(Table1[kapp (1/h)]))</f>
        <v>24803.684102600713</v>
      </c>
    </row>
    <row r="5073" spans="6:7" hidden="1" x14ac:dyDescent="0.2">
      <c r="F5073" t="s">
        <v>10824</v>
      </c>
      <c r="G5073">
        <f>_xlfn.XLOOKUP(SUBSTITUTE(Table6[[#This Row],[rxn]],"'",""),Table1[rxnid2],Table1[kapp (1/h)],MEDIAN(Table1[kapp (1/h)]))</f>
        <v>24803.684102600713</v>
      </c>
    </row>
    <row r="5074" spans="6:7" hidden="1" x14ac:dyDescent="0.2">
      <c r="F5074" t="s">
        <v>10825</v>
      </c>
      <c r="G5074">
        <f>_xlfn.XLOOKUP(SUBSTITUTE(Table6[[#This Row],[rxn]],"'",""),Table1[rxnid2],Table1[kapp (1/h)],MEDIAN(Table1[kapp (1/h)]))</f>
        <v>24803.684102600713</v>
      </c>
    </row>
    <row r="5075" spans="6:7" hidden="1" x14ac:dyDescent="0.2">
      <c r="F5075" t="s">
        <v>10826</v>
      </c>
      <c r="G5075">
        <f>_xlfn.XLOOKUP(SUBSTITUTE(Table6[[#This Row],[rxn]],"'",""),Table1[rxnid2],Table1[kapp (1/h)],MEDIAN(Table1[kapp (1/h)]))</f>
        <v>24803.684102600713</v>
      </c>
    </row>
    <row r="5076" spans="6:7" hidden="1" x14ac:dyDescent="0.2">
      <c r="F5076" t="s">
        <v>10827</v>
      </c>
      <c r="G5076">
        <f>_xlfn.XLOOKUP(SUBSTITUTE(Table6[[#This Row],[rxn]],"'",""),Table1[rxnid2],Table1[kapp (1/h)],MEDIAN(Table1[kapp (1/h)]))</f>
        <v>24803.684102600713</v>
      </c>
    </row>
    <row r="5077" spans="6:7" hidden="1" x14ac:dyDescent="0.2">
      <c r="F5077" t="s">
        <v>10828</v>
      </c>
      <c r="G5077">
        <f>_xlfn.XLOOKUP(SUBSTITUTE(Table6[[#This Row],[rxn]],"'",""),Table1[rxnid2],Table1[kapp (1/h)],MEDIAN(Table1[kapp (1/h)]))</f>
        <v>24803.684102600713</v>
      </c>
    </row>
    <row r="5078" spans="6:7" hidden="1" x14ac:dyDescent="0.2">
      <c r="F5078" t="s">
        <v>10829</v>
      </c>
      <c r="G5078">
        <f>_xlfn.XLOOKUP(SUBSTITUTE(Table6[[#This Row],[rxn]],"'",""),Table1[rxnid2],Table1[kapp (1/h)],MEDIAN(Table1[kapp (1/h)]))</f>
        <v>24803.684102600713</v>
      </c>
    </row>
    <row r="5079" spans="6:7" hidden="1" x14ac:dyDescent="0.2">
      <c r="F5079" t="s">
        <v>10830</v>
      </c>
      <c r="G5079">
        <f>_xlfn.XLOOKUP(SUBSTITUTE(Table6[[#This Row],[rxn]],"'",""),Table1[rxnid2],Table1[kapp (1/h)],MEDIAN(Table1[kapp (1/h)]))</f>
        <v>24803.684102600713</v>
      </c>
    </row>
    <row r="5080" spans="6:7" hidden="1" x14ac:dyDescent="0.2">
      <c r="F5080" t="s">
        <v>10831</v>
      </c>
      <c r="G5080">
        <f>_xlfn.XLOOKUP(SUBSTITUTE(Table6[[#This Row],[rxn]],"'",""),Table1[rxnid2],Table1[kapp (1/h)],MEDIAN(Table1[kapp (1/h)]))</f>
        <v>24803.684102600713</v>
      </c>
    </row>
    <row r="5081" spans="6:7" hidden="1" x14ac:dyDescent="0.2">
      <c r="F5081" t="s">
        <v>10832</v>
      </c>
      <c r="G5081">
        <f>_xlfn.XLOOKUP(SUBSTITUTE(Table6[[#This Row],[rxn]],"'",""),Table1[rxnid2],Table1[kapp (1/h)],MEDIAN(Table1[kapp (1/h)]))</f>
        <v>24803.684102600713</v>
      </c>
    </row>
    <row r="5082" spans="6:7" hidden="1" x14ac:dyDescent="0.2">
      <c r="F5082" t="s">
        <v>10833</v>
      </c>
      <c r="G5082">
        <f>_xlfn.XLOOKUP(SUBSTITUTE(Table6[[#This Row],[rxn]],"'",""),Table1[rxnid2],Table1[kapp (1/h)],MEDIAN(Table1[kapp (1/h)]))</f>
        <v>24803.684102600713</v>
      </c>
    </row>
    <row r="5083" spans="6:7" hidden="1" x14ac:dyDescent="0.2">
      <c r="F5083" t="s">
        <v>10834</v>
      </c>
      <c r="G5083">
        <f>_xlfn.XLOOKUP(SUBSTITUTE(Table6[[#This Row],[rxn]],"'",""),Table1[rxnid2],Table1[kapp (1/h)],MEDIAN(Table1[kapp (1/h)]))</f>
        <v>24803.684102600713</v>
      </c>
    </row>
    <row r="5084" spans="6:7" hidden="1" x14ac:dyDescent="0.2">
      <c r="F5084" t="s">
        <v>10835</v>
      </c>
      <c r="G5084">
        <f>_xlfn.XLOOKUP(SUBSTITUTE(Table6[[#This Row],[rxn]],"'",""),Table1[rxnid2],Table1[kapp (1/h)],MEDIAN(Table1[kapp (1/h)]))</f>
        <v>24803.684102600713</v>
      </c>
    </row>
    <row r="5085" spans="6:7" hidden="1" x14ac:dyDescent="0.2">
      <c r="F5085" t="s">
        <v>10836</v>
      </c>
      <c r="G5085">
        <f>_xlfn.XLOOKUP(SUBSTITUTE(Table6[[#This Row],[rxn]],"'",""),Table1[rxnid2],Table1[kapp (1/h)],MEDIAN(Table1[kapp (1/h)]))</f>
        <v>24803.684102600713</v>
      </c>
    </row>
    <row r="5086" spans="6:7" hidden="1" x14ac:dyDescent="0.2">
      <c r="F5086" t="s">
        <v>10837</v>
      </c>
      <c r="G5086">
        <f>_xlfn.XLOOKUP(SUBSTITUTE(Table6[[#This Row],[rxn]],"'",""),Table1[rxnid2],Table1[kapp (1/h)],MEDIAN(Table1[kapp (1/h)]))</f>
        <v>24803.684102600713</v>
      </c>
    </row>
    <row r="5087" spans="6:7" hidden="1" x14ac:dyDescent="0.2">
      <c r="F5087" t="s">
        <v>10838</v>
      </c>
      <c r="G5087">
        <f>_xlfn.XLOOKUP(SUBSTITUTE(Table6[[#This Row],[rxn]],"'",""),Table1[rxnid2],Table1[kapp (1/h)],MEDIAN(Table1[kapp (1/h)]))</f>
        <v>24803.684102600713</v>
      </c>
    </row>
    <row r="5088" spans="6:7" hidden="1" x14ac:dyDescent="0.2">
      <c r="F5088" t="s">
        <v>10839</v>
      </c>
      <c r="G5088">
        <f>_xlfn.XLOOKUP(SUBSTITUTE(Table6[[#This Row],[rxn]],"'",""),Table1[rxnid2],Table1[kapp (1/h)],MEDIAN(Table1[kapp (1/h)]))</f>
        <v>24803.684102600713</v>
      </c>
    </row>
    <row r="5089" spans="6:7" hidden="1" x14ac:dyDescent="0.2">
      <c r="F5089" t="s">
        <v>10840</v>
      </c>
      <c r="G5089">
        <f>_xlfn.XLOOKUP(SUBSTITUTE(Table6[[#This Row],[rxn]],"'",""),Table1[rxnid2],Table1[kapp (1/h)],MEDIAN(Table1[kapp (1/h)]))</f>
        <v>24803.684102600713</v>
      </c>
    </row>
    <row r="5090" spans="6:7" hidden="1" x14ac:dyDescent="0.2">
      <c r="F5090" t="s">
        <v>10841</v>
      </c>
      <c r="G5090">
        <f>_xlfn.XLOOKUP(SUBSTITUTE(Table6[[#This Row],[rxn]],"'",""),Table1[rxnid2],Table1[kapp (1/h)],MEDIAN(Table1[kapp (1/h)]))</f>
        <v>24803.684102600713</v>
      </c>
    </row>
    <row r="5091" spans="6:7" hidden="1" x14ac:dyDescent="0.2">
      <c r="F5091" t="s">
        <v>10842</v>
      </c>
      <c r="G5091">
        <f>_xlfn.XLOOKUP(SUBSTITUTE(Table6[[#This Row],[rxn]],"'",""),Table1[rxnid2],Table1[kapp (1/h)],MEDIAN(Table1[kapp (1/h)]))</f>
        <v>24803.684102600713</v>
      </c>
    </row>
    <row r="5092" spans="6:7" hidden="1" x14ac:dyDescent="0.2">
      <c r="F5092" t="s">
        <v>10843</v>
      </c>
      <c r="G5092">
        <f>_xlfn.XLOOKUP(SUBSTITUTE(Table6[[#This Row],[rxn]],"'",""),Table1[rxnid2],Table1[kapp (1/h)],MEDIAN(Table1[kapp (1/h)]))</f>
        <v>24803.684102600713</v>
      </c>
    </row>
    <row r="5093" spans="6:7" hidden="1" x14ac:dyDescent="0.2">
      <c r="F5093" t="s">
        <v>10844</v>
      </c>
      <c r="G5093">
        <f>_xlfn.XLOOKUP(SUBSTITUTE(Table6[[#This Row],[rxn]],"'",""),Table1[rxnid2],Table1[kapp (1/h)],MEDIAN(Table1[kapp (1/h)]))</f>
        <v>24803.684102600713</v>
      </c>
    </row>
    <row r="5094" spans="6:7" hidden="1" x14ac:dyDescent="0.2">
      <c r="F5094" t="s">
        <v>10845</v>
      </c>
      <c r="G5094">
        <f>_xlfn.XLOOKUP(SUBSTITUTE(Table6[[#This Row],[rxn]],"'",""),Table1[rxnid2],Table1[kapp (1/h)],MEDIAN(Table1[kapp (1/h)]))</f>
        <v>24803.684102600713</v>
      </c>
    </row>
    <row r="5095" spans="6:7" hidden="1" x14ac:dyDescent="0.2">
      <c r="F5095" t="s">
        <v>10846</v>
      </c>
      <c r="G5095">
        <f>_xlfn.XLOOKUP(SUBSTITUTE(Table6[[#This Row],[rxn]],"'",""),Table1[rxnid2],Table1[kapp (1/h)],MEDIAN(Table1[kapp (1/h)]))</f>
        <v>24803.684102600713</v>
      </c>
    </row>
    <row r="5096" spans="6:7" hidden="1" x14ac:dyDescent="0.2">
      <c r="F5096" t="s">
        <v>10847</v>
      </c>
      <c r="G5096">
        <f>_xlfn.XLOOKUP(SUBSTITUTE(Table6[[#This Row],[rxn]],"'",""),Table1[rxnid2],Table1[kapp (1/h)],MEDIAN(Table1[kapp (1/h)]))</f>
        <v>24803.684102600713</v>
      </c>
    </row>
    <row r="5097" spans="6:7" hidden="1" x14ac:dyDescent="0.2">
      <c r="F5097" t="s">
        <v>10848</v>
      </c>
      <c r="G5097">
        <f>_xlfn.XLOOKUP(SUBSTITUTE(Table6[[#This Row],[rxn]],"'",""),Table1[rxnid2],Table1[kapp (1/h)],MEDIAN(Table1[kapp (1/h)]))</f>
        <v>24803.684102600713</v>
      </c>
    </row>
    <row r="5098" spans="6:7" hidden="1" x14ac:dyDescent="0.2">
      <c r="F5098" t="s">
        <v>10849</v>
      </c>
      <c r="G5098">
        <f>_xlfn.XLOOKUP(SUBSTITUTE(Table6[[#This Row],[rxn]],"'",""),Table1[rxnid2],Table1[kapp (1/h)],MEDIAN(Table1[kapp (1/h)]))</f>
        <v>24803.684102600713</v>
      </c>
    </row>
    <row r="5099" spans="6:7" hidden="1" x14ac:dyDescent="0.2">
      <c r="F5099" t="s">
        <v>10850</v>
      </c>
      <c r="G5099">
        <f>_xlfn.XLOOKUP(SUBSTITUTE(Table6[[#This Row],[rxn]],"'",""),Table1[rxnid2],Table1[kapp (1/h)],MEDIAN(Table1[kapp (1/h)]))</f>
        <v>24803.684102600713</v>
      </c>
    </row>
    <row r="5100" spans="6:7" hidden="1" x14ac:dyDescent="0.2">
      <c r="F5100" t="s">
        <v>10851</v>
      </c>
      <c r="G5100">
        <f>_xlfn.XLOOKUP(SUBSTITUTE(Table6[[#This Row],[rxn]],"'",""),Table1[rxnid2],Table1[kapp (1/h)],MEDIAN(Table1[kapp (1/h)]))</f>
        <v>24803.684102600713</v>
      </c>
    </row>
    <row r="5101" spans="6:7" hidden="1" x14ac:dyDescent="0.2">
      <c r="F5101" t="s">
        <v>10852</v>
      </c>
      <c r="G5101">
        <f>_xlfn.XLOOKUP(SUBSTITUTE(Table6[[#This Row],[rxn]],"'",""),Table1[rxnid2],Table1[kapp (1/h)],MEDIAN(Table1[kapp (1/h)]))</f>
        <v>24803.684102600713</v>
      </c>
    </row>
    <row r="5102" spans="6:7" hidden="1" x14ac:dyDescent="0.2">
      <c r="F5102" t="s">
        <v>10853</v>
      </c>
      <c r="G5102">
        <f>_xlfn.XLOOKUP(SUBSTITUTE(Table6[[#This Row],[rxn]],"'",""),Table1[rxnid2],Table1[kapp (1/h)],MEDIAN(Table1[kapp (1/h)]))</f>
        <v>24803.684102600713</v>
      </c>
    </row>
    <row r="5103" spans="6:7" hidden="1" x14ac:dyDescent="0.2">
      <c r="F5103" t="s">
        <v>10854</v>
      </c>
      <c r="G5103">
        <f>_xlfn.XLOOKUP(SUBSTITUTE(Table6[[#This Row],[rxn]],"'",""),Table1[rxnid2],Table1[kapp (1/h)],MEDIAN(Table1[kapp (1/h)]))</f>
        <v>24803.684102600713</v>
      </c>
    </row>
    <row r="5104" spans="6:7" hidden="1" x14ac:dyDescent="0.2">
      <c r="F5104" t="s">
        <v>10855</v>
      </c>
      <c r="G5104">
        <f>_xlfn.XLOOKUP(SUBSTITUTE(Table6[[#This Row],[rxn]],"'",""),Table1[rxnid2],Table1[kapp (1/h)],MEDIAN(Table1[kapp (1/h)]))</f>
        <v>24803.684102600713</v>
      </c>
    </row>
    <row r="5105" spans="6:7" hidden="1" x14ac:dyDescent="0.2">
      <c r="F5105" t="s">
        <v>10856</v>
      </c>
      <c r="G5105">
        <f>_xlfn.XLOOKUP(SUBSTITUTE(Table6[[#This Row],[rxn]],"'",""),Table1[rxnid2],Table1[kapp (1/h)],MEDIAN(Table1[kapp (1/h)]))</f>
        <v>24803.684102600713</v>
      </c>
    </row>
    <row r="5106" spans="6:7" hidden="1" x14ac:dyDescent="0.2">
      <c r="F5106" t="s">
        <v>10857</v>
      </c>
      <c r="G5106">
        <f>_xlfn.XLOOKUP(SUBSTITUTE(Table6[[#This Row],[rxn]],"'",""),Table1[rxnid2],Table1[kapp (1/h)],MEDIAN(Table1[kapp (1/h)]))</f>
        <v>24803.684102600713</v>
      </c>
    </row>
    <row r="5107" spans="6:7" hidden="1" x14ac:dyDescent="0.2">
      <c r="F5107" t="s">
        <v>10858</v>
      </c>
      <c r="G5107">
        <f>_xlfn.XLOOKUP(SUBSTITUTE(Table6[[#This Row],[rxn]],"'",""),Table1[rxnid2],Table1[kapp (1/h)],MEDIAN(Table1[kapp (1/h)]))</f>
        <v>24803.684102600713</v>
      </c>
    </row>
    <row r="5108" spans="6:7" hidden="1" x14ac:dyDescent="0.2">
      <c r="F5108" t="s">
        <v>10859</v>
      </c>
      <c r="G5108">
        <f>_xlfn.XLOOKUP(SUBSTITUTE(Table6[[#This Row],[rxn]],"'",""),Table1[rxnid2],Table1[kapp (1/h)],MEDIAN(Table1[kapp (1/h)]))</f>
        <v>24803.684102600713</v>
      </c>
    </row>
    <row r="5109" spans="6:7" hidden="1" x14ac:dyDescent="0.2">
      <c r="F5109" t="s">
        <v>10860</v>
      </c>
      <c r="G5109">
        <f>_xlfn.XLOOKUP(SUBSTITUTE(Table6[[#This Row],[rxn]],"'",""),Table1[rxnid2],Table1[kapp (1/h)],MEDIAN(Table1[kapp (1/h)]))</f>
        <v>24803.684102600713</v>
      </c>
    </row>
    <row r="5110" spans="6:7" hidden="1" x14ac:dyDescent="0.2">
      <c r="F5110" t="s">
        <v>10861</v>
      </c>
      <c r="G5110">
        <f>_xlfn.XLOOKUP(SUBSTITUTE(Table6[[#This Row],[rxn]],"'",""),Table1[rxnid2],Table1[kapp (1/h)],MEDIAN(Table1[kapp (1/h)]))</f>
        <v>24803.684102600713</v>
      </c>
    </row>
    <row r="5111" spans="6:7" hidden="1" x14ac:dyDescent="0.2">
      <c r="F5111" t="s">
        <v>10862</v>
      </c>
      <c r="G5111">
        <f>_xlfn.XLOOKUP(SUBSTITUTE(Table6[[#This Row],[rxn]],"'",""),Table1[rxnid2],Table1[kapp (1/h)],MEDIAN(Table1[kapp (1/h)]))</f>
        <v>24803.684102600713</v>
      </c>
    </row>
    <row r="5112" spans="6:7" hidden="1" x14ac:dyDescent="0.2">
      <c r="F5112" t="s">
        <v>10863</v>
      </c>
      <c r="G5112">
        <f>_xlfn.XLOOKUP(SUBSTITUTE(Table6[[#This Row],[rxn]],"'",""),Table1[rxnid2],Table1[kapp (1/h)],MEDIAN(Table1[kapp (1/h)]))</f>
        <v>24803.684102600713</v>
      </c>
    </row>
    <row r="5113" spans="6:7" hidden="1" x14ac:dyDescent="0.2">
      <c r="F5113" t="s">
        <v>10864</v>
      </c>
      <c r="G5113">
        <f>_xlfn.XLOOKUP(SUBSTITUTE(Table6[[#This Row],[rxn]],"'",""),Table1[rxnid2],Table1[kapp (1/h)],MEDIAN(Table1[kapp (1/h)]))</f>
        <v>24803.684102600713</v>
      </c>
    </row>
    <row r="5114" spans="6:7" hidden="1" x14ac:dyDescent="0.2">
      <c r="F5114" t="s">
        <v>10865</v>
      </c>
      <c r="G5114">
        <f>_xlfn.XLOOKUP(SUBSTITUTE(Table6[[#This Row],[rxn]],"'",""),Table1[rxnid2],Table1[kapp (1/h)],MEDIAN(Table1[kapp (1/h)]))</f>
        <v>24803.684102600713</v>
      </c>
    </row>
    <row r="5115" spans="6:7" hidden="1" x14ac:dyDescent="0.2">
      <c r="F5115" t="s">
        <v>10866</v>
      </c>
      <c r="G5115">
        <f>_xlfn.XLOOKUP(SUBSTITUTE(Table6[[#This Row],[rxn]],"'",""),Table1[rxnid2],Table1[kapp (1/h)],MEDIAN(Table1[kapp (1/h)]))</f>
        <v>24803.684102600713</v>
      </c>
    </row>
    <row r="5116" spans="6:7" hidden="1" x14ac:dyDescent="0.2">
      <c r="F5116" t="s">
        <v>10867</v>
      </c>
      <c r="G5116">
        <f>_xlfn.XLOOKUP(SUBSTITUTE(Table6[[#This Row],[rxn]],"'",""),Table1[rxnid2],Table1[kapp (1/h)],MEDIAN(Table1[kapp (1/h)]))</f>
        <v>24803.684102600713</v>
      </c>
    </row>
    <row r="5117" spans="6:7" hidden="1" x14ac:dyDescent="0.2">
      <c r="F5117" t="s">
        <v>10868</v>
      </c>
      <c r="G5117">
        <f>_xlfn.XLOOKUP(SUBSTITUTE(Table6[[#This Row],[rxn]],"'",""),Table1[rxnid2],Table1[kapp (1/h)],MEDIAN(Table1[kapp (1/h)]))</f>
        <v>24803.684102600713</v>
      </c>
    </row>
    <row r="5118" spans="6:7" hidden="1" x14ac:dyDescent="0.2">
      <c r="F5118" t="s">
        <v>10869</v>
      </c>
      <c r="G5118">
        <f>_xlfn.XLOOKUP(SUBSTITUTE(Table6[[#This Row],[rxn]],"'",""),Table1[rxnid2],Table1[kapp (1/h)],MEDIAN(Table1[kapp (1/h)]))</f>
        <v>24803.684102600713</v>
      </c>
    </row>
    <row r="5119" spans="6:7" hidden="1" x14ac:dyDescent="0.2">
      <c r="F5119" t="s">
        <v>10870</v>
      </c>
      <c r="G5119">
        <f>_xlfn.XLOOKUP(SUBSTITUTE(Table6[[#This Row],[rxn]],"'",""),Table1[rxnid2],Table1[kapp (1/h)],MEDIAN(Table1[kapp (1/h)]))</f>
        <v>24803.684102600713</v>
      </c>
    </row>
    <row r="5120" spans="6:7" hidden="1" x14ac:dyDescent="0.2">
      <c r="F5120" t="s">
        <v>10871</v>
      </c>
      <c r="G5120">
        <f>_xlfn.XLOOKUP(SUBSTITUTE(Table6[[#This Row],[rxn]],"'",""),Table1[rxnid2],Table1[kapp (1/h)],MEDIAN(Table1[kapp (1/h)]))</f>
        <v>24803.684102600713</v>
      </c>
    </row>
    <row r="5121" spans="6:7" hidden="1" x14ac:dyDescent="0.2">
      <c r="F5121" t="s">
        <v>10872</v>
      </c>
      <c r="G5121">
        <f>_xlfn.XLOOKUP(SUBSTITUTE(Table6[[#This Row],[rxn]],"'",""),Table1[rxnid2],Table1[kapp (1/h)],MEDIAN(Table1[kapp (1/h)]))</f>
        <v>24803.684102600713</v>
      </c>
    </row>
    <row r="5122" spans="6:7" hidden="1" x14ac:dyDescent="0.2">
      <c r="F5122" t="s">
        <v>10873</v>
      </c>
      <c r="G5122">
        <f>_xlfn.XLOOKUP(SUBSTITUTE(Table6[[#This Row],[rxn]],"'",""),Table1[rxnid2],Table1[kapp (1/h)],MEDIAN(Table1[kapp (1/h)]))</f>
        <v>24803.684102600713</v>
      </c>
    </row>
    <row r="5123" spans="6:7" hidden="1" x14ac:dyDescent="0.2">
      <c r="F5123" t="s">
        <v>10874</v>
      </c>
      <c r="G5123">
        <f>_xlfn.XLOOKUP(SUBSTITUTE(Table6[[#This Row],[rxn]],"'",""),Table1[rxnid2],Table1[kapp (1/h)],MEDIAN(Table1[kapp (1/h)]))</f>
        <v>24803.684102600713</v>
      </c>
    </row>
    <row r="5124" spans="6:7" hidden="1" x14ac:dyDescent="0.2">
      <c r="F5124" t="s">
        <v>10875</v>
      </c>
      <c r="G5124">
        <f>_xlfn.XLOOKUP(SUBSTITUTE(Table6[[#This Row],[rxn]],"'",""),Table1[rxnid2],Table1[kapp (1/h)],MEDIAN(Table1[kapp (1/h)]))</f>
        <v>24803.684102600713</v>
      </c>
    </row>
    <row r="5125" spans="6:7" hidden="1" x14ac:dyDescent="0.2">
      <c r="F5125" t="s">
        <v>10876</v>
      </c>
      <c r="G5125">
        <f>_xlfn.XLOOKUP(SUBSTITUTE(Table6[[#This Row],[rxn]],"'",""),Table1[rxnid2],Table1[kapp (1/h)],MEDIAN(Table1[kapp (1/h)]))</f>
        <v>24803.684102600713</v>
      </c>
    </row>
    <row r="5126" spans="6:7" hidden="1" x14ac:dyDescent="0.2">
      <c r="F5126" t="s">
        <v>10877</v>
      </c>
      <c r="G5126">
        <f>_xlfn.XLOOKUP(SUBSTITUTE(Table6[[#This Row],[rxn]],"'",""),Table1[rxnid2],Table1[kapp (1/h)],MEDIAN(Table1[kapp (1/h)]))</f>
        <v>24803.684102600713</v>
      </c>
    </row>
    <row r="5127" spans="6:7" hidden="1" x14ac:dyDescent="0.2">
      <c r="F5127" t="s">
        <v>10878</v>
      </c>
      <c r="G5127">
        <f>_xlfn.XLOOKUP(SUBSTITUTE(Table6[[#This Row],[rxn]],"'",""),Table1[rxnid2],Table1[kapp (1/h)],MEDIAN(Table1[kapp (1/h)]))</f>
        <v>24803.684102600713</v>
      </c>
    </row>
    <row r="5128" spans="6:7" hidden="1" x14ac:dyDescent="0.2">
      <c r="F5128" t="s">
        <v>10879</v>
      </c>
      <c r="G5128">
        <f>_xlfn.XLOOKUP(SUBSTITUTE(Table6[[#This Row],[rxn]],"'",""),Table1[rxnid2],Table1[kapp (1/h)],MEDIAN(Table1[kapp (1/h)]))</f>
        <v>24803.684102600713</v>
      </c>
    </row>
    <row r="5129" spans="6:7" hidden="1" x14ac:dyDescent="0.2">
      <c r="F5129" t="s">
        <v>10880</v>
      </c>
      <c r="G5129">
        <f>_xlfn.XLOOKUP(SUBSTITUTE(Table6[[#This Row],[rxn]],"'",""),Table1[rxnid2],Table1[kapp (1/h)],MEDIAN(Table1[kapp (1/h)]))</f>
        <v>24803.684102600713</v>
      </c>
    </row>
    <row r="5130" spans="6:7" hidden="1" x14ac:dyDescent="0.2">
      <c r="F5130" t="s">
        <v>10881</v>
      </c>
      <c r="G5130">
        <f>_xlfn.XLOOKUP(SUBSTITUTE(Table6[[#This Row],[rxn]],"'",""),Table1[rxnid2],Table1[kapp (1/h)],MEDIAN(Table1[kapp (1/h)]))</f>
        <v>24803.684102600713</v>
      </c>
    </row>
    <row r="5131" spans="6:7" hidden="1" x14ac:dyDescent="0.2">
      <c r="F5131" t="s">
        <v>10882</v>
      </c>
      <c r="G5131">
        <f>_xlfn.XLOOKUP(SUBSTITUTE(Table6[[#This Row],[rxn]],"'",""),Table1[rxnid2],Table1[kapp (1/h)],MEDIAN(Table1[kapp (1/h)]))</f>
        <v>24803.684102600713</v>
      </c>
    </row>
    <row r="5132" spans="6:7" hidden="1" x14ac:dyDescent="0.2">
      <c r="F5132" t="s">
        <v>10883</v>
      </c>
      <c r="G5132">
        <f>_xlfn.XLOOKUP(SUBSTITUTE(Table6[[#This Row],[rxn]],"'",""),Table1[rxnid2],Table1[kapp (1/h)],MEDIAN(Table1[kapp (1/h)]))</f>
        <v>24803.684102600713</v>
      </c>
    </row>
    <row r="5133" spans="6:7" hidden="1" x14ac:dyDescent="0.2">
      <c r="F5133" t="s">
        <v>10884</v>
      </c>
      <c r="G5133">
        <f>_xlfn.XLOOKUP(SUBSTITUTE(Table6[[#This Row],[rxn]],"'",""),Table1[rxnid2],Table1[kapp (1/h)],MEDIAN(Table1[kapp (1/h)]))</f>
        <v>24803.684102600713</v>
      </c>
    </row>
    <row r="5134" spans="6:7" hidden="1" x14ac:dyDescent="0.2">
      <c r="F5134" t="s">
        <v>10885</v>
      </c>
      <c r="G5134">
        <f>_xlfn.XLOOKUP(SUBSTITUTE(Table6[[#This Row],[rxn]],"'",""),Table1[rxnid2],Table1[kapp (1/h)],MEDIAN(Table1[kapp (1/h)]))</f>
        <v>24803.684102600713</v>
      </c>
    </row>
    <row r="5135" spans="6:7" hidden="1" x14ac:dyDescent="0.2">
      <c r="F5135" t="s">
        <v>10886</v>
      </c>
      <c r="G5135">
        <f>_xlfn.XLOOKUP(SUBSTITUTE(Table6[[#This Row],[rxn]],"'",""),Table1[rxnid2],Table1[kapp (1/h)],MEDIAN(Table1[kapp (1/h)]))</f>
        <v>24803.684102600713</v>
      </c>
    </row>
    <row r="5136" spans="6:7" hidden="1" x14ac:dyDescent="0.2">
      <c r="F5136" t="s">
        <v>10887</v>
      </c>
      <c r="G5136">
        <f>_xlfn.XLOOKUP(SUBSTITUTE(Table6[[#This Row],[rxn]],"'",""),Table1[rxnid2],Table1[kapp (1/h)],MEDIAN(Table1[kapp (1/h)]))</f>
        <v>24803.684102600713</v>
      </c>
    </row>
    <row r="5137" spans="6:7" hidden="1" x14ac:dyDescent="0.2">
      <c r="F5137" t="s">
        <v>10888</v>
      </c>
      <c r="G5137">
        <f>_xlfn.XLOOKUP(SUBSTITUTE(Table6[[#This Row],[rxn]],"'",""),Table1[rxnid2],Table1[kapp (1/h)],MEDIAN(Table1[kapp (1/h)]))</f>
        <v>24803.684102600713</v>
      </c>
    </row>
    <row r="5138" spans="6:7" hidden="1" x14ac:dyDescent="0.2">
      <c r="F5138" t="s">
        <v>10889</v>
      </c>
      <c r="G5138">
        <f>_xlfn.XLOOKUP(SUBSTITUTE(Table6[[#This Row],[rxn]],"'",""),Table1[rxnid2],Table1[kapp (1/h)],MEDIAN(Table1[kapp (1/h)]))</f>
        <v>24803.684102600713</v>
      </c>
    </row>
    <row r="5139" spans="6:7" hidden="1" x14ac:dyDescent="0.2">
      <c r="F5139" t="s">
        <v>10890</v>
      </c>
      <c r="G5139">
        <f>_xlfn.XLOOKUP(SUBSTITUTE(Table6[[#This Row],[rxn]],"'",""),Table1[rxnid2],Table1[kapp (1/h)],MEDIAN(Table1[kapp (1/h)]))</f>
        <v>24803.684102600713</v>
      </c>
    </row>
    <row r="5140" spans="6:7" hidden="1" x14ac:dyDescent="0.2">
      <c r="F5140" t="s">
        <v>10891</v>
      </c>
      <c r="G5140">
        <f>_xlfn.XLOOKUP(SUBSTITUTE(Table6[[#This Row],[rxn]],"'",""),Table1[rxnid2],Table1[kapp (1/h)],MEDIAN(Table1[kapp (1/h)]))</f>
        <v>24803.684102600713</v>
      </c>
    </row>
    <row r="5141" spans="6:7" hidden="1" x14ac:dyDescent="0.2">
      <c r="F5141" t="s">
        <v>10892</v>
      </c>
      <c r="G5141">
        <f>_xlfn.XLOOKUP(SUBSTITUTE(Table6[[#This Row],[rxn]],"'",""),Table1[rxnid2],Table1[kapp (1/h)],MEDIAN(Table1[kapp (1/h)]))</f>
        <v>24803.684102600713</v>
      </c>
    </row>
    <row r="5142" spans="6:7" hidden="1" x14ac:dyDescent="0.2">
      <c r="F5142" t="s">
        <v>10893</v>
      </c>
      <c r="G5142">
        <f>_xlfn.XLOOKUP(SUBSTITUTE(Table6[[#This Row],[rxn]],"'",""),Table1[rxnid2],Table1[kapp (1/h)],MEDIAN(Table1[kapp (1/h)]))</f>
        <v>24803.684102600713</v>
      </c>
    </row>
    <row r="5143" spans="6:7" hidden="1" x14ac:dyDescent="0.2">
      <c r="F5143" t="s">
        <v>10894</v>
      </c>
      <c r="G5143">
        <f>_xlfn.XLOOKUP(SUBSTITUTE(Table6[[#This Row],[rxn]],"'",""),Table1[rxnid2],Table1[kapp (1/h)],MEDIAN(Table1[kapp (1/h)]))</f>
        <v>24803.684102600713</v>
      </c>
    </row>
    <row r="5144" spans="6:7" hidden="1" x14ac:dyDescent="0.2">
      <c r="F5144" t="s">
        <v>10895</v>
      </c>
      <c r="G5144">
        <f>_xlfn.XLOOKUP(SUBSTITUTE(Table6[[#This Row],[rxn]],"'",""),Table1[rxnid2],Table1[kapp (1/h)],MEDIAN(Table1[kapp (1/h)]))</f>
        <v>24803.684102600713</v>
      </c>
    </row>
    <row r="5145" spans="6:7" hidden="1" x14ac:dyDescent="0.2">
      <c r="F5145" t="s">
        <v>10896</v>
      </c>
      <c r="G5145">
        <f>_xlfn.XLOOKUP(SUBSTITUTE(Table6[[#This Row],[rxn]],"'",""),Table1[rxnid2],Table1[kapp (1/h)],MEDIAN(Table1[kapp (1/h)]))</f>
        <v>24803.684102600713</v>
      </c>
    </row>
    <row r="5146" spans="6:7" hidden="1" x14ac:dyDescent="0.2">
      <c r="F5146" t="s">
        <v>10897</v>
      </c>
      <c r="G5146">
        <f>_xlfn.XLOOKUP(SUBSTITUTE(Table6[[#This Row],[rxn]],"'",""),Table1[rxnid2],Table1[kapp (1/h)],MEDIAN(Table1[kapp (1/h)]))</f>
        <v>24803.684102600713</v>
      </c>
    </row>
    <row r="5147" spans="6:7" hidden="1" x14ac:dyDescent="0.2">
      <c r="F5147" t="s">
        <v>10898</v>
      </c>
      <c r="G5147">
        <f>_xlfn.XLOOKUP(SUBSTITUTE(Table6[[#This Row],[rxn]],"'",""),Table1[rxnid2],Table1[kapp (1/h)],MEDIAN(Table1[kapp (1/h)]))</f>
        <v>24803.684102600713</v>
      </c>
    </row>
    <row r="5148" spans="6:7" hidden="1" x14ac:dyDescent="0.2">
      <c r="F5148" t="s">
        <v>10899</v>
      </c>
      <c r="G5148">
        <f>_xlfn.XLOOKUP(SUBSTITUTE(Table6[[#This Row],[rxn]],"'",""),Table1[rxnid2],Table1[kapp (1/h)],MEDIAN(Table1[kapp (1/h)]))</f>
        <v>24803.684102600713</v>
      </c>
    </row>
    <row r="5149" spans="6:7" hidden="1" x14ac:dyDescent="0.2">
      <c r="F5149" t="s">
        <v>10900</v>
      </c>
      <c r="G5149">
        <f>_xlfn.XLOOKUP(SUBSTITUTE(Table6[[#This Row],[rxn]],"'",""),Table1[rxnid2],Table1[kapp (1/h)],MEDIAN(Table1[kapp (1/h)]))</f>
        <v>24803.684102600713</v>
      </c>
    </row>
    <row r="5150" spans="6:7" hidden="1" x14ac:dyDescent="0.2">
      <c r="F5150" t="s">
        <v>10901</v>
      </c>
      <c r="G5150">
        <f>_xlfn.XLOOKUP(SUBSTITUTE(Table6[[#This Row],[rxn]],"'",""),Table1[rxnid2],Table1[kapp (1/h)],MEDIAN(Table1[kapp (1/h)]))</f>
        <v>24803.684102600713</v>
      </c>
    </row>
    <row r="5151" spans="6:7" hidden="1" x14ac:dyDescent="0.2">
      <c r="F5151" t="s">
        <v>10902</v>
      </c>
      <c r="G5151">
        <f>_xlfn.XLOOKUP(SUBSTITUTE(Table6[[#This Row],[rxn]],"'",""),Table1[rxnid2],Table1[kapp (1/h)],MEDIAN(Table1[kapp (1/h)]))</f>
        <v>24803.684102600713</v>
      </c>
    </row>
    <row r="5152" spans="6:7" hidden="1" x14ac:dyDescent="0.2">
      <c r="F5152" t="s">
        <v>10903</v>
      </c>
      <c r="G5152">
        <f>_xlfn.XLOOKUP(SUBSTITUTE(Table6[[#This Row],[rxn]],"'",""),Table1[rxnid2],Table1[kapp (1/h)],MEDIAN(Table1[kapp (1/h)]))</f>
        <v>24803.684102600713</v>
      </c>
    </row>
    <row r="5153" spans="6:7" hidden="1" x14ac:dyDescent="0.2">
      <c r="F5153" t="s">
        <v>10904</v>
      </c>
      <c r="G5153">
        <f>_xlfn.XLOOKUP(SUBSTITUTE(Table6[[#This Row],[rxn]],"'",""),Table1[rxnid2],Table1[kapp (1/h)],MEDIAN(Table1[kapp (1/h)]))</f>
        <v>24803.684102600713</v>
      </c>
    </row>
    <row r="5154" spans="6:7" hidden="1" x14ac:dyDescent="0.2">
      <c r="F5154" t="s">
        <v>10905</v>
      </c>
      <c r="G5154">
        <f>_xlfn.XLOOKUP(SUBSTITUTE(Table6[[#This Row],[rxn]],"'",""),Table1[rxnid2],Table1[kapp (1/h)],MEDIAN(Table1[kapp (1/h)]))</f>
        <v>24803.684102600713</v>
      </c>
    </row>
    <row r="5155" spans="6:7" hidden="1" x14ac:dyDescent="0.2">
      <c r="F5155" t="s">
        <v>10906</v>
      </c>
      <c r="G5155">
        <f>_xlfn.XLOOKUP(SUBSTITUTE(Table6[[#This Row],[rxn]],"'",""),Table1[rxnid2],Table1[kapp (1/h)],MEDIAN(Table1[kapp (1/h)]))</f>
        <v>24803.684102600713</v>
      </c>
    </row>
    <row r="5156" spans="6:7" hidden="1" x14ac:dyDescent="0.2">
      <c r="F5156" t="s">
        <v>10907</v>
      </c>
      <c r="G5156">
        <f>_xlfn.XLOOKUP(SUBSTITUTE(Table6[[#This Row],[rxn]],"'",""),Table1[rxnid2],Table1[kapp (1/h)],MEDIAN(Table1[kapp (1/h)]))</f>
        <v>24803.684102600713</v>
      </c>
    </row>
    <row r="5157" spans="6:7" hidden="1" x14ac:dyDescent="0.2">
      <c r="F5157" t="s">
        <v>10908</v>
      </c>
      <c r="G5157">
        <f>_xlfn.XLOOKUP(SUBSTITUTE(Table6[[#This Row],[rxn]],"'",""),Table1[rxnid2],Table1[kapp (1/h)],MEDIAN(Table1[kapp (1/h)]))</f>
        <v>24803.684102600713</v>
      </c>
    </row>
    <row r="5158" spans="6:7" hidden="1" x14ac:dyDescent="0.2">
      <c r="F5158" t="s">
        <v>10909</v>
      </c>
      <c r="G5158">
        <f>_xlfn.XLOOKUP(SUBSTITUTE(Table6[[#This Row],[rxn]],"'",""),Table1[rxnid2],Table1[kapp (1/h)],MEDIAN(Table1[kapp (1/h)]))</f>
        <v>24803.684102600713</v>
      </c>
    </row>
    <row r="5159" spans="6:7" hidden="1" x14ac:dyDescent="0.2">
      <c r="F5159" t="s">
        <v>10910</v>
      </c>
      <c r="G5159">
        <f>_xlfn.XLOOKUP(SUBSTITUTE(Table6[[#This Row],[rxn]],"'",""),Table1[rxnid2],Table1[kapp (1/h)],MEDIAN(Table1[kapp (1/h)]))</f>
        <v>24803.684102600713</v>
      </c>
    </row>
    <row r="5160" spans="6:7" hidden="1" x14ac:dyDescent="0.2">
      <c r="F5160" t="s">
        <v>10911</v>
      </c>
      <c r="G5160">
        <f>_xlfn.XLOOKUP(SUBSTITUTE(Table6[[#This Row],[rxn]],"'",""),Table1[rxnid2],Table1[kapp (1/h)],MEDIAN(Table1[kapp (1/h)]))</f>
        <v>24803.684102600713</v>
      </c>
    </row>
    <row r="5161" spans="6:7" hidden="1" x14ac:dyDescent="0.2">
      <c r="F5161" t="s">
        <v>10912</v>
      </c>
      <c r="G5161">
        <f>_xlfn.XLOOKUP(SUBSTITUTE(Table6[[#This Row],[rxn]],"'",""),Table1[rxnid2],Table1[kapp (1/h)],MEDIAN(Table1[kapp (1/h)]))</f>
        <v>24803.684102600713</v>
      </c>
    </row>
    <row r="5162" spans="6:7" hidden="1" x14ac:dyDescent="0.2">
      <c r="F5162" t="s">
        <v>10913</v>
      </c>
      <c r="G5162">
        <f>_xlfn.XLOOKUP(SUBSTITUTE(Table6[[#This Row],[rxn]],"'",""),Table1[rxnid2],Table1[kapp (1/h)],MEDIAN(Table1[kapp (1/h)]))</f>
        <v>24803.684102600713</v>
      </c>
    </row>
    <row r="5163" spans="6:7" hidden="1" x14ac:dyDescent="0.2">
      <c r="F5163" t="s">
        <v>10914</v>
      </c>
      <c r="G5163">
        <f>_xlfn.XLOOKUP(SUBSTITUTE(Table6[[#This Row],[rxn]],"'",""),Table1[rxnid2],Table1[kapp (1/h)],MEDIAN(Table1[kapp (1/h)]))</f>
        <v>24803.684102600713</v>
      </c>
    </row>
    <row r="5164" spans="6:7" hidden="1" x14ac:dyDescent="0.2">
      <c r="F5164" t="s">
        <v>10915</v>
      </c>
      <c r="G5164">
        <f>_xlfn.XLOOKUP(SUBSTITUTE(Table6[[#This Row],[rxn]],"'",""),Table1[rxnid2],Table1[kapp (1/h)],MEDIAN(Table1[kapp (1/h)]))</f>
        <v>24803.684102600713</v>
      </c>
    </row>
    <row r="5165" spans="6:7" hidden="1" x14ac:dyDescent="0.2">
      <c r="F5165" t="s">
        <v>10916</v>
      </c>
      <c r="G5165">
        <f>_xlfn.XLOOKUP(SUBSTITUTE(Table6[[#This Row],[rxn]],"'",""),Table1[rxnid2],Table1[kapp (1/h)],MEDIAN(Table1[kapp (1/h)]))</f>
        <v>24803.684102600713</v>
      </c>
    </row>
    <row r="5166" spans="6:7" hidden="1" x14ac:dyDescent="0.2">
      <c r="F5166" t="s">
        <v>10917</v>
      </c>
      <c r="G5166">
        <f>_xlfn.XLOOKUP(SUBSTITUTE(Table6[[#This Row],[rxn]],"'",""),Table1[rxnid2],Table1[kapp (1/h)],MEDIAN(Table1[kapp (1/h)]))</f>
        <v>24803.684102600713</v>
      </c>
    </row>
    <row r="5167" spans="6:7" hidden="1" x14ac:dyDescent="0.2">
      <c r="F5167" t="s">
        <v>10918</v>
      </c>
      <c r="G5167">
        <f>_xlfn.XLOOKUP(SUBSTITUTE(Table6[[#This Row],[rxn]],"'",""),Table1[rxnid2],Table1[kapp (1/h)],MEDIAN(Table1[kapp (1/h)]))</f>
        <v>24803.684102600713</v>
      </c>
    </row>
    <row r="5168" spans="6:7" hidden="1" x14ac:dyDescent="0.2">
      <c r="F5168" t="s">
        <v>10919</v>
      </c>
      <c r="G5168">
        <f>_xlfn.XLOOKUP(SUBSTITUTE(Table6[[#This Row],[rxn]],"'",""),Table1[rxnid2],Table1[kapp (1/h)],MEDIAN(Table1[kapp (1/h)]))</f>
        <v>24803.684102600713</v>
      </c>
    </row>
    <row r="5169" spans="6:7" hidden="1" x14ac:dyDescent="0.2">
      <c r="F5169" t="s">
        <v>10920</v>
      </c>
      <c r="G5169">
        <f>_xlfn.XLOOKUP(SUBSTITUTE(Table6[[#This Row],[rxn]],"'",""),Table1[rxnid2],Table1[kapp (1/h)],MEDIAN(Table1[kapp (1/h)]))</f>
        <v>24803.684102600713</v>
      </c>
    </row>
    <row r="5170" spans="6:7" hidden="1" x14ac:dyDescent="0.2">
      <c r="F5170" t="s">
        <v>10921</v>
      </c>
      <c r="G5170">
        <f>_xlfn.XLOOKUP(SUBSTITUTE(Table6[[#This Row],[rxn]],"'",""),Table1[rxnid2],Table1[kapp (1/h)],MEDIAN(Table1[kapp (1/h)]))</f>
        <v>24803.684102600713</v>
      </c>
    </row>
    <row r="5171" spans="6:7" hidden="1" x14ac:dyDescent="0.2">
      <c r="F5171" t="s">
        <v>10922</v>
      </c>
      <c r="G5171">
        <f>_xlfn.XLOOKUP(SUBSTITUTE(Table6[[#This Row],[rxn]],"'",""),Table1[rxnid2],Table1[kapp (1/h)],MEDIAN(Table1[kapp (1/h)]))</f>
        <v>24803.684102600713</v>
      </c>
    </row>
    <row r="5172" spans="6:7" hidden="1" x14ac:dyDescent="0.2">
      <c r="F5172" t="s">
        <v>10923</v>
      </c>
      <c r="G5172">
        <f>_xlfn.XLOOKUP(SUBSTITUTE(Table6[[#This Row],[rxn]],"'",""),Table1[rxnid2],Table1[kapp (1/h)],MEDIAN(Table1[kapp (1/h)]))</f>
        <v>24803.684102600713</v>
      </c>
    </row>
    <row r="5173" spans="6:7" hidden="1" x14ac:dyDescent="0.2">
      <c r="F5173" t="s">
        <v>10924</v>
      </c>
      <c r="G5173">
        <f>_xlfn.XLOOKUP(SUBSTITUTE(Table6[[#This Row],[rxn]],"'",""),Table1[rxnid2],Table1[kapp (1/h)],MEDIAN(Table1[kapp (1/h)]))</f>
        <v>24803.684102600713</v>
      </c>
    </row>
    <row r="5174" spans="6:7" hidden="1" x14ac:dyDescent="0.2">
      <c r="F5174" t="s">
        <v>10925</v>
      </c>
      <c r="G5174">
        <f>_xlfn.XLOOKUP(SUBSTITUTE(Table6[[#This Row],[rxn]],"'",""),Table1[rxnid2],Table1[kapp (1/h)],MEDIAN(Table1[kapp (1/h)]))</f>
        <v>24803.684102600713</v>
      </c>
    </row>
    <row r="5175" spans="6:7" hidden="1" x14ac:dyDescent="0.2">
      <c r="F5175" t="s">
        <v>10926</v>
      </c>
      <c r="G5175">
        <f>_xlfn.XLOOKUP(SUBSTITUTE(Table6[[#This Row],[rxn]],"'",""),Table1[rxnid2],Table1[kapp (1/h)],MEDIAN(Table1[kapp (1/h)]))</f>
        <v>24803.684102600713</v>
      </c>
    </row>
    <row r="5176" spans="6:7" hidden="1" x14ac:dyDescent="0.2">
      <c r="F5176" t="s">
        <v>10927</v>
      </c>
      <c r="G5176">
        <f>_xlfn.XLOOKUP(SUBSTITUTE(Table6[[#This Row],[rxn]],"'",""),Table1[rxnid2],Table1[kapp (1/h)],MEDIAN(Table1[kapp (1/h)]))</f>
        <v>24803.684102600713</v>
      </c>
    </row>
    <row r="5177" spans="6:7" hidden="1" x14ac:dyDescent="0.2">
      <c r="F5177" t="s">
        <v>10928</v>
      </c>
      <c r="G5177">
        <f>_xlfn.XLOOKUP(SUBSTITUTE(Table6[[#This Row],[rxn]],"'",""),Table1[rxnid2],Table1[kapp (1/h)],MEDIAN(Table1[kapp (1/h)]))</f>
        <v>24803.684102600713</v>
      </c>
    </row>
    <row r="5178" spans="6:7" hidden="1" x14ac:dyDescent="0.2">
      <c r="F5178" t="s">
        <v>10929</v>
      </c>
      <c r="G5178">
        <f>_xlfn.XLOOKUP(SUBSTITUTE(Table6[[#This Row],[rxn]],"'",""),Table1[rxnid2],Table1[kapp (1/h)],MEDIAN(Table1[kapp (1/h)]))</f>
        <v>24803.684102600713</v>
      </c>
    </row>
    <row r="5179" spans="6:7" hidden="1" x14ac:dyDescent="0.2">
      <c r="F5179" t="s">
        <v>10930</v>
      </c>
      <c r="G5179">
        <f>_xlfn.XLOOKUP(SUBSTITUTE(Table6[[#This Row],[rxn]],"'",""),Table1[rxnid2],Table1[kapp (1/h)],MEDIAN(Table1[kapp (1/h)]))</f>
        <v>24803.684102600713</v>
      </c>
    </row>
    <row r="5180" spans="6:7" hidden="1" x14ac:dyDescent="0.2">
      <c r="F5180" t="s">
        <v>10931</v>
      </c>
      <c r="G5180">
        <f>_xlfn.XLOOKUP(SUBSTITUTE(Table6[[#This Row],[rxn]],"'",""),Table1[rxnid2],Table1[kapp (1/h)],MEDIAN(Table1[kapp (1/h)]))</f>
        <v>24803.684102600713</v>
      </c>
    </row>
    <row r="5181" spans="6:7" hidden="1" x14ac:dyDescent="0.2">
      <c r="F5181" t="s">
        <v>10932</v>
      </c>
      <c r="G5181">
        <f>_xlfn.XLOOKUP(SUBSTITUTE(Table6[[#This Row],[rxn]],"'",""),Table1[rxnid2],Table1[kapp (1/h)],MEDIAN(Table1[kapp (1/h)]))</f>
        <v>24803.684102600713</v>
      </c>
    </row>
    <row r="5182" spans="6:7" hidden="1" x14ac:dyDescent="0.2">
      <c r="F5182" t="s">
        <v>10933</v>
      </c>
      <c r="G5182">
        <f>_xlfn.XLOOKUP(SUBSTITUTE(Table6[[#This Row],[rxn]],"'",""),Table1[rxnid2],Table1[kapp (1/h)],MEDIAN(Table1[kapp (1/h)]))</f>
        <v>24803.684102600713</v>
      </c>
    </row>
    <row r="5183" spans="6:7" hidden="1" x14ac:dyDescent="0.2">
      <c r="F5183" t="s">
        <v>10934</v>
      </c>
      <c r="G5183">
        <f>_xlfn.XLOOKUP(SUBSTITUTE(Table6[[#This Row],[rxn]],"'",""),Table1[rxnid2],Table1[kapp (1/h)],MEDIAN(Table1[kapp (1/h)]))</f>
        <v>24803.684102600713</v>
      </c>
    </row>
    <row r="5184" spans="6:7" hidden="1" x14ac:dyDescent="0.2">
      <c r="F5184" t="s">
        <v>10935</v>
      </c>
      <c r="G5184">
        <f>_xlfn.XLOOKUP(SUBSTITUTE(Table6[[#This Row],[rxn]],"'",""),Table1[rxnid2],Table1[kapp (1/h)],MEDIAN(Table1[kapp (1/h)]))</f>
        <v>24803.684102600713</v>
      </c>
    </row>
    <row r="5185" spans="6:7" hidden="1" x14ac:dyDescent="0.2">
      <c r="F5185" t="s">
        <v>10936</v>
      </c>
      <c r="G5185">
        <f>_xlfn.XLOOKUP(SUBSTITUTE(Table6[[#This Row],[rxn]],"'",""),Table1[rxnid2],Table1[kapp (1/h)],MEDIAN(Table1[kapp (1/h)]))</f>
        <v>24803.684102600713</v>
      </c>
    </row>
    <row r="5186" spans="6:7" hidden="1" x14ac:dyDescent="0.2">
      <c r="F5186" t="s">
        <v>10937</v>
      </c>
      <c r="G5186">
        <f>_xlfn.XLOOKUP(SUBSTITUTE(Table6[[#This Row],[rxn]],"'",""),Table1[rxnid2],Table1[kapp (1/h)],MEDIAN(Table1[kapp (1/h)]))</f>
        <v>24803.684102600713</v>
      </c>
    </row>
    <row r="5187" spans="6:7" hidden="1" x14ac:dyDescent="0.2">
      <c r="F5187" t="s">
        <v>10938</v>
      </c>
      <c r="G5187">
        <f>_xlfn.XLOOKUP(SUBSTITUTE(Table6[[#This Row],[rxn]],"'",""),Table1[rxnid2],Table1[kapp (1/h)],MEDIAN(Table1[kapp (1/h)]))</f>
        <v>24803.684102600713</v>
      </c>
    </row>
    <row r="5188" spans="6:7" hidden="1" x14ac:dyDescent="0.2">
      <c r="F5188" t="s">
        <v>10939</v>
      </c>
      <c r="G5188">
        <f>_xlfn.XLOOKUP(SUBSTITUTE(Table6[[#This Row],[rxn]],"'",""),Table1[rxnid2],Table1[kapp (1/h)],MEDIAN(Table1[kapp (1/h)]))</f>
        <v>24803.684102600713</v>
      </c>
    </row>
    <row r="5189" spans="6:7" hidden="1" x14ac:dyDescent="0.2">
      <c r="F5189" t="s">
        <v>10940</v>
      </c>
      <c r="G5189">
        <f>_xlfn.XLOOKUP(SUBSTITUTE(Table6[[#This Row],[rxn]],"'",""),Table1[rxnid2],Table1[kapp (1/h)],MEDIAN(Table1[kapp (1/h)]))</f>
        <v>24803.684102600713</v>
      </c>
    </row>
    <row r="5190" spans="6:7" hidden="1" x14ac:dyDescent="0.2">
      <c r="F5190" t="s">
        <v>10941</v>
      </c>
      <c r="G5190">
        <f>_xlfn.XLOOKUP(SUBSTITUTE(Table6[[#This Row],[rxn]],"'",""),Table1[rxnid2],Table1[kapp (1/h)],MEDIAN(Table1[kapp (1/h)]))</f>
        <v>24803.684102600713</v>
      </c>
    </row>
    <row r="5191" spans="6:7" hidden="1" x14ac:dyDescent="0.2">
      <c r="F5191" t="s">
        <v>10942</v>
      </c>
      <c r="G5191">
        <f>_xlfn.XLOOKUP(SUBSTITUTE(Table6[[#This Row],[rxn]],"'",""),Table1[rxnid2],Table1[kapp (1/h)],MEDIAN(Table1[kapp (1/h)]))</f>
        <v>24803.684102600713</v>
      </c>
    </row>
    <row r="5192" spans="6:7" hidden="1" x14ac:dyDescent="0.2">
      <c r="F5192" t="s">
        <v>10943</v>
      </c>
      <c r="G5192">
        <f>_xlfn.XLOOKUP(SUBSTITUTE(Table6[[#This Row],[rxn]],"'",""),Table1[rxnid2],Table1[kapp (1/h)],MEDIAN(Table1[kapp (1/h)]))</f>
        <v>24803.684102600713</v>
      </c>
    </row>
    <row r="5193" spans="6:7" hidden="1" x14ac:dyDescent="0.2">
      <c r="F5193" t="s">
        <v>10944</v>
      </c>
      <c r="G5193">
        <f>_xlfn.XLOOKUP(SUBSTITUTE(Table6[[#This Row],[rxn]],"'",""),Table1[rxnid2],Table1[kapp (1/h)],MEDIAN(Table1[kapp (1/h)]))</f>
        <v>24803.684102600713</v>
      </c>
    </row>
    <row r="5194" spans="6:7" hidden="1" x14ac:dyDescent="0.2">
      <c r="F5194" t="s">
        <v>10945</v>
      </c>
      <c r="G5194">
        <f>_xlfn.XLOOKUP(SUBSTITUTE(Table6[[#This Row],[rxn]],"'",""),Table1[rxnid2],Table1[kapp (1/h)],MEDIAN(Table1[kapp (1/h)]))</f>
        <v>24803.684102600713</v>
      </c>
    </row>
    <row r="5195" spans="6:7" hidden="1" x14ac:dyDescent="0.2">
      <c r="F5195" t="s">
        <v>10946</v>
      </c>
      <c r="G5195">
        <f>_xlfn.XLOOKUP(SUBSTITUTE(Table6[[#This Row],[rxn]],"'",""),Table1[rxnid2],Table1[kapp (1/h)],MEDIAN(Table1[kapp (1/h)]))</f>
        <v>24803.684102600713</v>
      </c>
    </row>
    <row r="5196" spans="6:7" hidden="1" x14ac:dyDescent="0.2">
      <c r="F5196" t="s">
        <v>10947</v>
      </c>
      <c r="G5196">
        <f>_xlfn.XLOOKUP(SUBSTITUTE(Table6[[#This Row],[rxn]],"'",""),Table1[rxnid2],Table1[kapp (1/h)],MEDIAN(Table1[kapp (1/h)]))</f>
        <v>24803.684102600713</v>
      </c>
    </row>
    <row r="5197" spans="6:7" hidden="1" x14ac:dyDescent="0.2">
      <c r="F5197" t="s">
        <v>10948</v>
      </c>
      <c r="G5197">
        <f>_xlfn.XLOOKUP(SUBSTITUTE(Table6[[#This Row],[rxn]],"'",""),Table1[rxnid2],Table1[kapp (1/h)],MEDIAN(Table1[kapp (1/h)]))</f>
        <v>24803.684102600713</v>
      </c>
    </row>
    <row r="5198" spans="6:7" hidden="1" x14ac:dyDescent="0.2">
      <c r="F5198" t="s">
        <v>10949</v>
      </c>
      <c r="G5198">
        <f>_xlfn.XLOOKUP(SUBSTITUTE(Table6[[#This Row],[rxn]],"'",""),Table1[rxnid2],Table1[kapp (1/h)],MEDIAN(Table1[kapp (1/h)]))</f>
        <v>24803.684102600713</v>
      </c>
    </row>
    <row r="5199" spans="6:7" hidden="1" x14ac:dyDescent="0.2">
      <c r="F5199" t="s">
        <v>10950</v>
      </c>
      <c r="G5199">
        <f>_xlfn.XLOOKUP(SUBSTITUTE(Table6[[#This Row],[rxn]],"'",""),Table1[rxnid2],Table1[kapp (1/h)],MEDIAN(Table1[kapp (1/h)]))</f>
        <v>24803.684102600713</v>
      </c>
    </row>
    <row r="5200" spans="6:7" hidden="1" x14ac:dyDescent="0.2">
      <c r="F5200" t="s">
        <v>10951</v>
      </c>
      <c r="G5200">
        <f>_xlfn.XLOOKUP(SUBSTITUTE(Table6[[#This Row],[rxn]],"'",""),Table1[rxnid2],Table1[kapp (1/h)],MEDIAN(Table1[kapp (1/h)]))</f>
        <v>24803.684102600713</v>
      </c>
    </row>
    <row r="5201" spans="6:7" hidden="1" x14ac:dyDescent="0.2">
      <c r="F5201" t="s">
        <v>10952</v>
      </c>
      <c r="G5201">
        <f>_xlfn.XLOOKUP(SUBSTITUTE(Table6[[#This Row],[rxn]],"'",""),Table1[rxnid2],Table1[kapp (1/h)],MEDIAN(Table1[kapp (1/h)]))</f>
        <v>24803.684102600713</v>
      </c>
    </row>
    <row r="5202" spans="6:7" hidden="1" x14ac:dyDescent="0.2">
      <c r="F5202" t="s">
        <v>10953</v>
      </c>
      <c r="G5202">
        <f>_xlfn.XLOOKUP(SUBSTITUTE(Table6[[#This Row],[rxn]],"'",""),Table1[rxnid2],Table1[kapp (1/h)],MEDIAN(Table1[kapp (1/h)]))</f>
        <v>24803.684102600713</v>
      </c>
    </row>
    <row r="5203" spans="6:7" hidden="1" x14ac:dyDescent="0.2">
      <c r="F5203" t="s">
        <v>10954</v>
      </c>
      <c r="G5203">
        <f>_xlfn.XLOOKUP(SUBSTITUTE(Table6[[#This Row],[rxn]],"'",""),Table1[rxnid2],Table1[kapp (1/h)],MEDIAN(Table1[kapp (1/h)]))</f>
        <v>24803.684102600713</v>
      </c>
    </row>
    <row r="5204" spans="6:7" hidden="1" x14ac:dyDescent="0.2">
      <c r="F5204" t="s">
        <v>10955</v>
      </c>
      <c r="G5204">
        <f>_xlfn.XLOOKUP(SUBSTITUTE(Table6[[#This Row],[rxn]],"'",""),Table1[rxnid2],Table1[kapp (1/h)],MEDIAN(Table1[kapp (1/h)]))</f>
        <v>24803.684102600713</v>
      </c>
    </row>
    <row r="5205" spans="6:7" hidden="1" x14ac:dyDescent="0.2">
      <c r="F5205" t="s">
        <v>10956</v>
      </c>
      <c r="G5205">
        <f>_xlfn.XLOOKUP(SUBSTITUTE(Table6[[#This Row],[rxn]],"'",""),Table1[rxnid2],Table1[kapp (1/h)],MEDIAN(Table1[kapp (1/h)]))</f>
        <v>24803.684102600713</v>
      </c>
    </row>
    <row r="5206" spans="6:7" hidden="1" x14ac:dyDescent="0.2">
      <c r="F5206" t="s">
        <v>10957</v>
      </c>
      <c r="G5206">
        <f>_xlfn.XLOOKUP(SUBSTITUTE(Table6[[#This Row],[rxn]],"'",""),Table1[rxnid2],Table1[kapp (1/h)],MEDIAN(Table1[kapp (1/h)]))</f>
        <v>24803.684102600713</v>
      </c>
    </row>
    <row r="5207" spans="6:7" hidden="1" x14ac:dyDescent="0.2">
      <c r="F5207" t="s">
        <v>10958</v>
      </c>
      <c r="G5207">
        <f>_xlfn.XLOOKUP(SUBSTITUTE(Table6[[#This Row],[rxn]],"'",""),Table1[rxnid2],Table1[kapp (1/h)],MEDIAN(Table1[kapp (1/h)]))</f>
        <v>24803.684102600713</v>
      </c>
    </row>
    <row r="5208" spans="6:7" hidden="1" x14ac:dyDescent="0.2">
      <c r="F5208" t="s">
        <v>10959</v>
      </c>
      <c r="G5208">
        <f>_xlfn.XLOOKUP(SUBSTITUTE(Table6[[#This Row],[rxn]],"'",""),Table1[rxnid2],Table1[kapp (1/h)],MEDIAN(Table1[kapp (1/h)]))</f>
        <v>24803.684102600713</v>
      </c>
    </row>
    <row r="5209" spans="6:7" hidden="1" x14ac:dyDescent="0.2">
      <c r="F5209" t="s">
        <v>10960</v>
      </c>
      <c r="G5209">
        <f>_xlfn.XLOOKUP(SUBSTITUTE(Table6[[#This Row],[rxn]],"'",""),Table1[rxnid2],Table1[kapp (1/h)],MEDIAN(Table1[kapp (1/h)]))</f>
        <v>24803.684102600713</v>
      </c>
    </row>
    <row r="5210" spans="6:7" hidden="1" x14ac:dyDescent="0.2">
      <c r="F5210" t="s">
        <v>10961</v>
      </c>
      <c r="G5210">
        <f>_xlfn.XLOOKUP(SUBSTITUTE(Table6[[#This Row],[rxn]],"'",""),Table1[rxnid2],Table1[kapp (1/h)],MEDIAN(Table1[kapp (1/h)]))</f>
        <v>24803.684102600713</v>
      </c>
    </row>
    <row r="5211" spans="6:7" hidden="1" x14ac:dyDescent="0.2">
      <c r="F5211" t="s">
        <v>10962</v>
      </c>
      <c r="G5211">
        <f>_xlfn.XLOOKUP(SUBSTITUTE(Table6[[#This Row],[rxn]],"'",""),Table1[rxnid2],Table1[kapp (1/h)],MEDIAN(Table1[kapp (1/h)]))</f>
        <v>24803.684102600713</v>
      </c>
    </row>
    <row r="5212" spans="6:7" hidden="1" x14ac:dyDescent="0.2">
      <c r="F5212" t="s">
        <v>10963</v>
      </c>
      <c r="G5212">
        <f>_xlfn.XLOOKUP(SUBSTITUTE(Table6[[#This Row],[rxn]],"'",""),Table1[rxnid2],Table1[kapp (1/h)],MEDIAN(Table1[kapp (1/h)]))</f>
        <v>24803.684102600713</v>
      </c>
    </row>
    <row r="5213" spans="6:7" hidden="1" x14ac:dyDescent="0.2">
      <c r="F5213" t="s">
        <v>10964</v>
      </c>
      <c r="G5213">
        <f>_xlfn.XLOOKUP(SUBSTITUTE(Table6[[#This Row],[rxn]],"'",""),Table1[rxnid2],Table1[kapp (1/h)],MEDIAN(Table1[kapp (1/h)]))</f>
        <v>24803.684102600713</v>
      </c>
    </row>
    <row r="5214" spans="6:7" hidden="1" x14ac:dyDescent="0.2">
      <c r="F5214" t="s">
        <v>10965</v>
      </c>
      <c r="G5214">
        <f>_xlfn.XLOOKUP(SUBSTITUTE(Table6[[#This Row],[rxn]],"'",""),Table1[rxnid2],Table1[kapp (1/h)],MEDIAN(Table1[kapp (1/h)]))</f>
        <v>24803.684102600713</v>
      </c>
    </row>
    <row r="5215" spans="6:7" hidden="1" x14ac:dyDescent="0.2">
      <c r="F5215" t="s">
        <v>10966</v>
      </c>
      <c r="G5215">
        <f>_xlfn.XLOOKUP(SUBSTITUTE(Table6[[#This Row],[rxn]],"'",""),Table1[rxnid2],Table1[kapp (1/h)],MEDIAN(Table1[kapp (1/h)]))</f>
        <v>24803.684102600713</v>
      </c>
    </row>
    <row r="5216" spans="6:7" hidden="1" x14ac:dyDescent="0.2">
      <c r="F5216" t="s">
        <v>10967</v>
      </c>
      <c r="G5216">
        <f>_xlfn.XLOOKUP(SUBSTITUTE(Table6[[#This Row],[rxn]],"'",""),Table1[rxnid2],Table1[kapp (1/h)],MEDIAN(Table1[kapp (1/h)]))</f>
        <v>24803.684102600713</v>
      </c>
    </row>
    <row r="5217" spans="6:7" hidden="1" x14ac:dyDescent="0.2">
      <c r="F5217" t="s">
        <v>10968</v>
      </c>
      <c r="G5217">
        <f>_xlfn.XLOOKUP(SUBSTITUTE(Table6[[#This Row],[rxn]],"'",""),Table1[rxnid2],Table1[kapp (1/h)],MEDIAN(Table1[kapp (1/h)]))</f>
        <v>24803.684102600713</v>
      </c>
    </row>
    <row r="5218" spans="6:7" hidden="1" x14ac:dyDescent="0.2">
      <c r="F5218" t="s">
        <v>10969</v>
      </c>
      <c r="G5218">
        <f>_xlfn.XLOOKUP(SUBSTITUTE(Table6[[#This Row],[rxn]],"'",""),Table1[rxnid2],Table1[kapp (1/h)],MEDIAN(Table1[kapp (1/h)]))</f>
        <v>24803.684102600713</v>
      </c>
    </row>
    <row r="5219" spans="6:7" hidden="1" x14ac:dyDescent="0.2">
      <c r="F5219" t="s">
        <v>10970</v>
      </c>
      <c r="G5219">
        <f>_xlfn.XLOOKUP(SUBSTITUTE(Table6[[#This Row],[rxn]],"'",""),Table1[rxnid2],Table1[kapp (1/h)],MEDIAN(Table1[kapp (1/h)]))</f>
        <v>24803.684102600713</v>
      </c>
    </row>
    <row r="5220" spans="6:7" hidden="1" x14ac:dyDescent="0.2">
      <c r="F5220" t="s">
        <v>10971</v>
      </c>
      <c r="G5220">
        <f>_xlfn.XLOOKUP(SUBSTITUTE(Table6[[#This Row],[rxn]],"'",""),Table1[rxnid2],Table1[kapp (1/h)],MEDIAN(Table1[kapp (1/h)]))</f>
        <v>24803.684102600713</v>
      </c>
    </row>
    <row r="5221" spans="6:7" hidden="1" x14ac:dyDescent="0.2">
      <c r="F5221" t="s">
        <v>10972</v>
      </c>
      <c r="G5221">
        <f>_xlfn.XLOOKUP(SUBSTITUTE(Table6[[#This Row],[rxn]],"'",""),Table1[rxnid2],Table1[kapp (1/h)],MEDIAN(Table1[kapp (1/h)]))</f>
        <v>24803.684102600713</v>
      </c>
    </row>
    <row r="5222" spans="6:7" hidden="1" x14ac:dyDescent="0.2">
      <c r="F5222" t="s">
        <v>10973</v>
      </c>
      <c r="G5222">
        <f>_xlfn.XLOOKUP(SUBSTITUTE(Table6[[#This Row],[rxn]],"'",""),Table1[rxnid2],Table1[kapp (1/h)],MEDIAN(Table1[kapp (1/h)]))</f>
        <v>24803.684102600713</v>
      </c>
    </row>
    <row r="5223" spans="6:7" hidden="1" x14ac:dyDescent="0.2">
      <c r="F5223" t="s">
        <v>10974</v>
      </c>
      <c r="G5223">
        <f>_xlfn.XLOOKUP(SUBSTITUTE(Table6[[#This Row],[rxn]],"'",""),Table1[rxnid2],Table1[kapp (1/h)],MEDIAN(Table1[kapp (1/h)]))</f>
        <v>24803.684102600713</v>
      </c>
    </row>
    <row r="5224" spans="6:7" hidden="1" x14ac:dyDescent="0.2">
      <c r="F5224" t="s">
        <v>10975</v>
      </c>
      <c r="G5224">
        <f>_xlfn.XLOOKUP(SUBSTITUTE(Table6[[#This Row],[rxn]],"'",""),Table1[rxnid2],Table1[kapp (1/h)],MEDIAN(Table1[kapp (1/h)]))</f>
        <v>24803.684102600713</v>
      </c>
    </row>
    <row r="5225" spans="6:7" hidden="1" x14ac:dyDescent="0.2">
      <c r="F5225" t="s">
        <v>10976</v>
      </c>
      <c r="G5225">
        <f>_xlfn.XLOOKUP(SUBSTITUTE(Table6[[#This Row],[rxn]],"'",""),Table1[rxnid2],Table1[kapp (1/h)],MEDIAN(Table1[kapp (1/h)]))</f>
        <v>24803.684102600713</v>
      </c>
    </row>
    <row r="5226" spans="6:7" hidden="1" x14ac:dyDescent="0.2">
      <c r="F5226" t="s">
        <v>10977</v>
      </c>
      <c r="G5226">
        <f>_xlfn.XLOOKUP(SUBSTITUTE(Table6[[#This Row],[rxn]],"'",""),Table1[rxnid2],Table1[kapp (1/h)],MEDIAN(Table1[kapp (1/h)]))</f>
        <v>24803.684102600713</v>
      </c>
    </row>
    <row r="5227" spans="6:7" hidden="1" x14ac:dyDescent="0.2">
      <c r="F5227" t="s">
        <v>10978</v>
      </c>
      <c r="G5227">
        <f>_xlfn.XLOOKUP(SUBSTITUTE(Table6[[#This Row],[rxn]],"'",""),Table1[rxnid2],Table1[kapp (1/h)],MEDIAN(Table1[kapp (1/h)]))</f>
        <v>24803.684102600713</v>
      </c>
    </row>
    <row r="5228" spans="6:7" hidden="1" x14ac:dyDescent="0.2">
      <c r="F5228" t="s">
        <v>10979</v>
      </c>
      <c r="G5228">
        <f>_xlfn.XLOOKUP(SUBSTITUTE(Table6[[#This Row],[rxn]],"'",""),Table1[rxnid2],Table1[kapp (1/h)],MEDIAN(Table1[kapp (1/h)]))</f>
        <v>24803.684102600713</v>
      </c>
    </row>
    <row r="5229" spans="6:7" hidden="1" x14ac:dyDescent="0.2">
      <c r="F5229" t="s">
        <v>10980</v>
      </c>
      <c r="G5229">
        <f>_xlfn.XLOOKUP(SUBSTITUTE(Table6[[#This Row],[rxn]],"'",""),Table1[rxnid2],Table1[kapp (1/h)],MEDIAN(Table1[kapp (1/h)]))</f>
        <v>24803.684102600713</v>
      </c>
    </row>
    <row r="5230" spans="6:7" hidden="1" x14ac:dyDescent="0.2">
      <c r="F5230" t="s">
        <v>10981</v>
      </c>
      <c r="G5230">
        <f>_xlfn.XLOOKUP(SUBSTITUTE(Table6[[#This Row],[rxn]],"'",""),Table1[rxnid2],Table1[kapp (1/h)],MEDIAN(Table1[kapp (1/h)]))</f>
        <v>24803.684102600713</v>
      </c>
    </row>
    <row r="5231" spans="6:7" hidden="1" x14ac:dyDescent="0.2">
      <c r="F5231" t="s">
        <v>10982</v>
      </c>
      <c r="G5231">
        <f>_xlfn.XLOOKUP(SUBSTITUTE(Table6[[#This Row],[rxn]],"'",""),Table1[rxnid2],Table1[kapp (1/h)],MEDIAN(Table1[kapp (1/h)]))</f>
        <v>24803.684102600713</v>
      </c>
    </row>
    <row r="5232" spans="6:7" hidden="1" x14ac:dyDescent="0.2">
      <c r="F5232" t="s">
        <v>10983</v>
      </c>
      <c r="G5232">
        <f>_xlfn.XLOOKUP(SUBSTITUTE(Table6[[#This Row],[rxn]],"'",""),Table1[rxnid2],Table1[kapp (1/h)],MEDIAN(Table1[kapp (1/h)]))</f>
        <v>24803.684102600713</v>
      </c>
    </row>
    <row r="5233" spans="6:7" hidden="1" x14ac:dyDescent="0.2">
      <c r="F5233" t="s">
        <v>10984</v>
      </c>
      <c r="G5233">
        <f>_xlfn.XLOOKUP(SUBSTITUTE(Table6[[#This Row],[rxn]],"'",""),Table1[rxnid2],Table1[kapp (1/h)],MEDIAN(Table1[kapp (1/h)]))</f>
        <v>24803.684102600713</v>
      </c>
    </row>
    <row r="5234" spans="6:7" hidden="1" x14ac:dyDescent="0.2">
      <c r="F5234" t="s">
        <v>10985</v>
      </c>
      <c r="G5234">
        <f>_xlfn.XLOOKUP(SUBSTITUTE(Table6[[#This Row],[rxn]],"'",""),Table1[rxnid2],Table1[kapp (1/h)],MEDIAN(Table1[kapp (1/h)]))</f>
        <v>24803.684102600713</v>
      </c>
    </row>
    <row r="5235" spans="6:7" hidden="1" x14ac:dyDescent="0.2">
      <c r="F5235" t="s">
        <v>10986</v>
      </c>
      <c r="G5235">
        <f>_xlfn.XLOOKUP(SUBSTITUTE(Table6[[#This Row],[rxn]],"'",""),Table1[rxnid2],Table1[kapp (1/h)],MEDIAN(Table1[kapp (1/h)]))</f>
        <v>24803.684102600713</v>
      </c>
    </row>
    <row r="5236" spans="6:7" hidden="1" x14ac:dyDescent="0.2">
      <c r="F5236" t="s">
        <v>10987</v>
      </c>
      <c r="G5236">
        <f>_xlfn.XLOOKUP(SUBSTITUTE(Table6[[#This Row],[rxn]],"'",""),Table1[rxnid2],Table1[kapp (1/h)],MEDIAN(Table1[kapp (1/h)]))</f>
        <v>24803.684102600713</v>
      </c>
    </row>
    <row r="5237" spans="6:7" hidden="1" x14ac:dyDescent="0.2">
      <c r="F5237" t="s">
        <v>10988</v>
      </c>
      <c r="G5237">
        <f>_xlfn.XLOOKUP(SUBSTITUTE(Table6[[#This Row],[rxn]],"'",""),Table1[rxnid2],Table1[kapp (1/h)],MEDIAN(Table1[kapp (1/h)]))</f>
        <v>24803.684102600713</v>
      </c>
    </row>
    <row r="5238" spans="6:7" hidden="1" x14ac:dyDescent="0.2">
      <c r="F5238" t="s">
        <v>10989</v>
      </c>
      <c r="G5238">
        <f>_xlfn.XLOOKUP(SUBSTITUTE(Table6[[#This Row],[rxn]],"'",""),Table1[rxnid2],Table1[kapp (1/h)],MEDIAN(Table1[kapp (1/h)]))</f>
        <v>24803.684102600713</v>
      </c>
    </row>
    <row r="5239" spans="6:7" hidden="1" x14ac:dyDescent="0.2">
      <c r="F5239" t="s">
        <v>10990</v>
      </c>
      <c r="G5239">
        <f>_xlfn.XLOOKUP(SUBSTITUTE(Table6[[#This Row],[rxn]],"'",""),Table1[rxnid2],Table1[kapp (1/h)],MEDIAN(Table1[kapp (1/h)]))</f>
        <v>24803.684102600713</v>
      </c>
    </row>
    <row r="5240" spans="6:7" hidden="1" x14ac:dyDescent="0.2">
      <c r="F5240" t="s">
        <v>10991</v>
      </c>
      <c r="G5240">
        <f>_xlfn.XLOOKUP(SUBSTITUTE(Table6[[#This Row],[rxn]],"'",""),Table1[rxnid2],Table1[kapp (1/h)],MEDIAN(Table1[kapp (1/h)]))</f>
        <v>24803.684102600713</v>
      </c>
    </row>
    <row r="5241" spans="6:7" hidden="1" x14ac:dyDescent="0.2">
      <c r="F5241" t="s">
        <v>10992</v>
      </c>
      <c r="G5241">
        <f>_xlfn.XLOOKUP(SUBSTITUTE(Table6[[#This Row],[rxn]],"'",""),Table1[rxnid2],Table1[kapp (1/h)],MEDIAN(Table1[kapp (1/h)]))</f>
        <v>24803.684102600713</v>
      </c>
    </row>
    <row r="5242" spans="6:7" hidden="1" x14ac:dyDescent="0.2">
      <c r="F5242" t="s">
        <v>10993</v>
      </c>
      <c r="G5242">
        <f>_xlfn.XLOOKUP(SUBSTITUTE(Table6[[#This Row],[rxn]],"'",""),Table1[rxnid2],Table1[kapp (1/h)],MEDIAN(Table1[kapp (1/h)]))</f>
        <v>24803.684102600713</v>
      </c>
    </row>
    <row r="5243" spans="6:7" hidden="1" x14ac:dyDescent="0.2">
      <c r="F5243" t="s">
        <v>10994</v>
      </c>
      <c r="G5243">
        <f>_xlfn.XLOOKUP(SUBSTITUTE(Table6[[#This Row],[rxn]],"'",""),Table1[rxnid2],Table1[kapp (1/h)],MEDIAN(Table1[kapp (1/h)]))</f>
        <v>24803.684102600713</v>
      </c>
    </row>
    <row r="5244" spans="6:7" hidden="1" x14ac:dyDescent="0.2">
      <c r="F5244" t="s">
        <v>10995</v>
      </c>
      <c r="G5244">
        <f>_xlfn.XLOOKUP(SUBSTITUTE(Table6[[#This Row],[rxn]],"'",""),Table1[rxnid2],Table1[kapp (1/h)],MEDIAN(Table1[kapp (1/h)]))</f>
        <v>24803.684102600713</v>
      </c>
    </row>
    <row r="5245" spans="6:7" hidden="1" x14ac:dyDescent="0.2">
      <c r="F5245" t="s">
        <v>10996</v>
      </c>
      <c r="G5245">
        <f>_xlfn.XLOOKUP(SUBSTITUTE(Table6[[#This Row],[rxn]],"'",""),Table1[rxnid2],Table1[kapp (1/h)],MEDIAN(Table1[kapp (1/h)]))</f>
        <v>24803.684102600713</v>
      </c>
    </row>
    <row r="5246" spans="6:7" hidden="1" x14ac:dyDescent="0.2">
      <c r="F5246" t="s">
        <v>10997</v>
      </c>
      <c r="G5246">
        <f>_xlfn.XLOOKUP(SUBSTITUTE(Table6[[#This Row],[rxn]],"'",""),Table1[rxnid2],Table1[kapp (1/h)],MEDIAN(Table1[kapp (1/h)]))</f>
        <v>24803.684102600713</v>
      </c>
    </row>
    <row r="5247" spans="6:7" hidden="1" x14ac:dyDescent="0.2">
      <c r="F5247" t="s">
        <v>10998</v>
      </c>
      <c r="G5247">
        <f>_xlfn.XLOOKUP(SUBSTITUTE(Table6[[#This Row],[rxn]],"'",""),Table1[rxnid2],Table1[kapp (1/h)],MEDIAN(Table1[kapp (1/h)]))</f>
        <v>24803.684102600713</v>
      </c>
    </row>
    <row r="5248" spans="6:7" hidden="1" x14ac:dyDescent="0.2">
      <c r="F5248" t="s">
        <v>10999</v>
      </c>
      <c r="G5248">
        <f>_xlfn.XLOOKUP(SUBSTITUTE(Table6[[#This Row],[rxn]],"'",""),Table1[rxnid2],Table1[kapp (1/h)],MEDIAN(Table1[kapp (1/h)]))</f>
        <v>24803.684102600713</v>
      </c>
    </row>
    <row r="5249" spans="6:7" hidden="1" x14ac:dyDescent="0.2">
      <c r="F5249" t="s">
        <v>11000</v>
      </c>
      <c r="G5249">
        <f>_xlfn.XLOOKUP(SUBSTITUTE(Table6[[#This Row],[rxn]],"'",""),Table1[rxnid2],Table1[kapp (1/h)],MEDIAN(Table1[kapp (1/h)]))</f>
        <v>24803.684102600713</v>
      </c>
    </row>
    <row r="5250" spans="6:7" hidden="1" x14ac:dyDescent="0.2">
      <c r="F5250" t="s">
        <v>11001</v>
      </c>
      <c r="G5250">
        <f>_xlfn.XLOOKUP(SUBSTITUTE(Table6[[#This Row],[rxn]],"'",""),Table1[rxnid2],Table1[kapp (1/h)],MEDIAN(Table1[kapp (1/h)]))</f>
        <v>24803.684102600713</v>
      </c>
    </row>
    <row r="5251" spans="6:7" hidden="1" x14ac:dyDescent="0.2">
      <c r="F5251" t="s">
        <v>11002</v>
      </c>
      <c r="G5251">
        <f>_xlfn.XLOOKUP(SUBSTITUTE(Table6[[#This Row],[rxn]],"'",""),Table1[rxnid2],Table1[kapp (1/h)],MEDIAN(Table1[kapp (1/h)]))</f>
        <v>24803.684102600713</v>
      </c>
    </row>
    <row r="5252" spans="6:7" hidden="1" x14ac:dyDescent="0.2">
      <c r="F5252" t="s">
        <v>11003</v>
      </c>
      <c r="G5252">
        <f>_xlfn.XLOOKUP(SUBSTITUTE(Table6[[#This Row],[rxn]],"'",""),Table1[rxnid2],Table1[kapp (1/h)],MEDIAN(Table1[kapp (1/h)]))</f>
        <v>24803.684102600713</v>
      </c>
    </row>
    <row r="5253" spans="6:7" hidden="1" x14ac:dyDescent="0.2">
      <c r="F5253" t="s">
        <v>11004</v>
      </c>
      <c r="G5253">
        <f>_xlfn.XLOOKUP(SUBSTITUTE(Table6[[#This Row],[rxn]],"'",""),Table1[rxnid2],Table1[kapp (1/h)],MEDIAN(Table1[kapp (1/h)]))</f>
        <v>24803.684102600713</v>
      </c>
    </row>
    <row r="5254" spans="6:7" hidden="1" x14ac:dyDescent="0.2">
      <c r="F5254" t="s">
        <v>11005</v>
      </c>
      <c r="G5254">
        <f>_xlfn.XLOOKUP(SUBSTITUTE(Table6[[#This Row],[rxn]],"'",""),Table1[rxnid2],Table1[kapp (1/h)],MEDIAN(Table1[kapp (1/h)]))</f>
        <v>24803.684102600713</v>
      </c>
    </row>
    <row r="5255" spans="6:7" hidden="1" x14ac:dyDescent="0.2">
      <c r="F5255" t="s">
        <v>11006</v>
      </c>
      <c r="G5255">
        <f>_xlfn.XLOOKUP(SUBSTITUTE(Table6[[#This Row],[rxn]],"'",""),Table1[rxnid2],Table1[kapp (1/h)],MEDIAN(Table1[kapp (1/h)]))</f>
        <v>24803.684102600713</v>
      </c>
    </row>
    <row r="5256" spans="6:7" hidden="1" x14ac:dyDescent="0.2">
      <c r="F5256" t="s">
        <v>11007</v>
      </c>
      <c r="G5256">
        <f>_xlfn.XLOOKUP(SUBSTITUTE(Table6[[#This Row],[rxn]],"'",""),Table1[rxnid2],Table1[kapp (1/h)],MEDIAN(Table1[kapp (1/h)]))</f>
        <v>24803.684102600713</v>
      </c>
    </row>
    <row r="5257" spans="6:7" hidden="1" x14ac:dyDescent="0.2">
      <c r="F5257" t="s">
        <v>11008</v>
      </c>
      <c r="G5257">
        <f>_xlfn.XLOOKUP(SUBSTITUTE(Table6[[#This Row],[rxn]],"'",""),Table1[rxnid2],Table1[kapp (1/h)],MEDIAN(Table1[kapp (1/h)]))</f>
        <v>24803.684102600713</v>
      </c>
    </row>
    <row r="5258" spans="6:7" hidden="1" x14ac:dyDescent="0.2">
      <c r="F5258" t="s">
        <v>11009</v>
      </c>
      <c r="G5258">
        <f>_xlfn.XLOOKUP(SUBSTITUTE(Table6[[#This Row],[rxn]],"'",""),Table1[rxnid2],Table1[kapp (1/h)],MEDIAN(Table1[kapp (1/h)]))</f>
        <v>24803.684102600713</v>
      </c>
    </row>
    <row r="5259" spans="6:7" hidden="1" x14ac:dyDescent="0.2">
      <c r="F5259" t="s">
        <v>11010</v>
      </c>
      <c r="G5259">
        <f>_xlfn.XLOOKUP(SUBSTITUTE(Table6[[#This Row],[rxn]],"'",""),Table1[rxnid2],Table1[kapp (1/h)],MEDIAN(Table1[kapp (1/h)]))</f>
        <v>24803.684102600713</v>
      </c>
    </row>
    <row r="5260" spans="6:7" hidden="1" x14ac:dyDescent="0.2">
      <c r="F5260" t="s">
        <v>11011</v>
      </c>
      <c r="G5260">
        <f>_xlfn.XLOOKUP(SUBSTITUTE(Table6[[#This Row],[rxn]],"'",""),Table1[rxnid2],Table1[kapp (1/h)],MEDIAN(Table1[kapp (1/h)]))</f>
        <v>24803.684102600713</v>
      </c>
    </row>
    <row r="5261" spans="6:7" hidden="1" x14ac:dyDescent="0.2">
      <c r="F5261" t="s">
        <v>11012</v>
      </c>
      <c r="G5261">
        <f>_xlfn.XLOOKUP(SUBSTITUTE(Table6[[#This Row],[rxn]],"'",""),Table1[rxnid2],Table1[kapp (1/h)],MEDIAN(Table1[kapp (1/h)]))</f>
        <v>24803.684102600713</v>
      </c>
    </row>
    <row r="5262" spans="6:7" hidden="1" x14ac:dyDescent="0.2">
      <c r="F5262" t="s">
        <v>11013</v>
      </c>
      <c r="G5262">
        <f>_xlfn.XLOOKUP(SUBSTITUTE(Table6[[#This Row],[rxn]],"'",""),Table1[rxnid2],Table1[kapp (1/h)],MEDIAN(Table1[kapp (1/h)]))</f>
        <v>24803.684102600713</v>
      </c>
    </row>
    <row r="5263" spans="6:7" hidden="1" x14ac:dyDescent="0.2">
      <c r="F5263" t="s">
        <v>11014</v>
      </c>
      <c r="G5263">
        <f>_xlfn.XLOOKUP(SUBSTITUTE(Table6[[#This Row],[rxn]],"'",""),Table1[rxnid2],Table1[kapp (1/h)],MEDIAN(Table1[kapp (1/h)]))</f>
        <v>24803.684102600713</v>
      </c>
    </row>
    <row r="5264" spans="6:7" hidden="1" x14ac:dyDescent="0.2">
      <c r="F5264" t="s">
        <v>11015</v>
      </c>
      <c r="G5264">
        <f>_xlfn.XLOOKUP(SUBSTITUTE(Table6[[#This Row],[rxn]],"'",""),Table1[rxnid2],Table1[kapp (1/h)],MEDIAN(Table1[kapp (1/h)]))</f>
        <v>24803.684102600713</v>
      </c>
    </row>
    <row r="5265" spans="6:7" hidden="1" x14ac:dyDescent="0.2">
      <c r="F5265" t="s">
        <v>11016</v>
      </c>
      <c r="G5265">
        <f>_xlfn.XLOOKUP(SUBSTITUTE(Table6[[#This Row],[rxn]],"'",""),Table1[rxnid2],Table1[kapp (1/h)],MEDIAN(Table1[kapp (1/h)]))</f>
        <v>24803.684102600713</v>
      </c>
    </row>
    <row r="5266" spans="6:7" hidden="1" x14ac:dyDescent="0.2">
      <c r="F5266" t="s">
        <v>11017</v>
      </c>
      <c r="G5266">
        <f>_xlfn.XLOOKUP(SUBSTITUTE(Table6[[#This Row],[rxn]],"'",""),Table1[rxnid2],Table1[kapp (1/h)],MEDIAN(Table1[kapp (1/h)]))</f>
        <v>24803.684102600713</v>
      </c>
    </row>
    <row r="5267" spans="6:7" hidden="1" x14ac:dyDescent="0.2">
      <c r="F5267" t="s">
        <v>11018</v>
      </c>
      <c r="G5267">
        <f>_xlfn.XLOOKUP(SUBSTITUTE(Table6[[#This Row],[rxn]],"'",""),Table1[rxnid2],Table1[kapp (1/h)],MEDIAN(Table1[kapp (1/h)]))</f>
        <v>24803.684102600713</v>
      </c>
    </row>
    <row r="5268" spans="6:7" hidden="1" x14ac:dyDescent="0.2">
      <c r="F5268" t="s">
        <v>11019</v>
      </c>
      <c r="G5268">
        <f>_xlfn.XLOOKUP(SUBSTITUTE(Table6[[#This Row],[rxn]],"'",""),Table1[rxnid2],Table1[kapp (1/h)],MEDIAN(Table1[kapp (1/h)]))</f>
        <v>24803.684102600713</v>
      </c>
    </row>
    <row r="5269" spans="6:7" hidden="1" x14ac:dyDescent="0.2">
      <c r="F5269" t="s">
        <v>11020</v>
      </c>
      <c r="G5269">
        <f>_xlfn.XLOOKUP(SUBSTITUTE(Table6[[#This Row],[rxn]],"'",""),Table1[rxnid2],Table1[kapp (1/h)],MEDIAN(Table1[kapp (1/h)]))</f>
        <v>24803.684102600713</v>
      </c>
    </row>
    <row r="5270" spans="6:7" hidden="1" x14ac:dyDescent="0.2">
      <c r="F5270" t="s">
        <v>11021</v>
      </c>
      <c r="G5270">
        <f>_xlfn.XLOOKUP(SUBSTITUTE(Table6[[#This Row],[rxn]],"'",""),Table1[rxnid2],Table1[kapp (1/h)],MEDIAN(Table1[kapp (1/h)]))</f>
        <v>24803.684102600713</v>
      </c>
    </row>
    <row r="5271" spans="6:7" hidden="1" x14ac:dyDescent="0.2">
      <c r="F5271" t="s">
        <v>11022</v>
      </c>
      <c r="G5271">
        <f>_xlfn.XLOOKUP(SUBSTITUTE(Table6[[#This Row],[rxn]],"'",""),Table1[rxnid2],Table1[kapp (1/h)],MEDIAN(Table1[kapp (1/h)]))</f>
        <v>24803.684102600713</v>
      </c>
    </row>
    <row r="5272" spans="6:7" hidden="1" x14ac:dyDescent="0.2">
      <c r="F5272" t="s">
        <v>11023</v>
      </c>
      <c r="G5272">
        <f>_xlfn.XLOOKUP(SUBSTITUTE(Table6[[#This Row],[rxn]],"'",""),Table1[rxnid2],Table1[kapp (1/h)],MEDIAN(Table1[kapp (1/h)]))</f>
        <v>24803.684102600713</v>
      </c>
    </row>
    <row r="5273" spans="6:7" hidden="1" x14ac:dyDescent="0.2">
      <c r="F5273" t="s">
        <v>11024</v>
      </c>
      <c r="G5273">
        <f>_xlfn.XLOOKUP(SUBSTITUTE(Table6[[#This Row],[rxn]],"'",""),Table1[rxnid2],Table1[kapp (1/h)],MEDIAN(Table1[kapp (1/h)]))</f>
        <v>24803.684102600713</v>
      </c>
    </row>
    <row r="5274" spans="6:7" hidden="1" x14ac:dyDescent="0.2">
      <c r="F5274" t="s">
        <v>11025</v>
      </c>
      <c r="G5274">
        <f>_xlfn.XLOOKUP(SUBSTITUTE(Table6[[#This Row],[rxn]],"'",""),Table1[rxnid2],Table1[kapp (1/h)],MEDIAN(Table1[kapp (1/h)]))</f>
        <v>24803.684102600713</v>
      </c>
    </row>
    <row r="5275" spans="6:7" hidden="1" x14ac:dyDescent="0.2">
      <c r="F5275" t="s">
        <v>11026</v>
      </c>
      <c r="G5275">
        <f>_xlfn.XLOOKUP(SUBSTITUTE(Table6[[#This Row],[rxn]],"'",""),Table1[rxnid2],Table1[kapp (1/h)],MEDIAN(Table1[kapp (1/h)]))</f>
        <v>24803.684102600713</v>
      </c>
    </row>
    <row r="5276" spans="6:7" hidden="1" x14ac:dyDescent="0.2">
      <c r="F5276" t="s">
        <v>11027</v>
      </c>
      <c r="G5276">
        <f>_xlfn.XLOOKUP(SUBSTITUTE(Table6[[#This Row],[rxn]],"'",""),Table1[rxnid2],Table1[kapp (1/h)],MEDIAN(Table1[kapp (1/h)]))</f>
        <v>24803.684102600713</v>
      </c>
    </row>
    <row r="5277" spans="6:7" hidden="1" x14ac:dyDescent="0.2">
      <c r="F5277" t="s">
        <v>11028</v>
      </c>
      <c r="G5277">
        <f>_xlfn.XLOOKUP(SUBSTITUTE(Table6[[#This Row],[rxn]],"'",""),Table1[rxnid2],Table1[kapp (1/h)],MEDIAN(Table1[kapp (1/h)]))</f>
        <v>24803.684102600713</v>
      </c>
    </row>
    <row r="5278" spans="6:7" hidden="1" x14ac:dyDescent="0.2">
      <c r="F5278" t="s">
        <v>11029</v>
      </c>
      <c r="G5278">
        <f>_xlfn.XLOOKUP(SUBSTITUTE(Table6[[#This Row],[rxn]],"'",""),Table1[rxnid2],Table1[kapp (1/h)],MEDIAN(Table1[kapp (1/h)]))</f>
        <v>24803.684102600713</v>
      </c>
    </row>
    <row r="5279" spans="6:7" hidden="1" x14ac:dyDescent="0.2">
      <c r="F5279" t="s">
        <v>11030</v>
      </c>
      <c r="G5279">
        <f>_xlfn.XLOOKUP(SUBSTITUTE(Table6[[#This Row],[rxn]],"'",""),Table1[rxnid2],Table1[kapp (1/h)],MEDIAN(Table1[kapp (1/h)]))</f>
        <v>24803.684102600713</v>
      </c>
    </row>
    <row r="5280" spans="6:7" hidden="1" x14ac:dyDescent="0.2">
      <c r="F5280" t="s">
        <v>11031</v>
      </c>
      <c r="G5280">
        <f>_xlfn.XLOOKUP(SUBSTITUTE(Table6[[#This Row],[rxn]],"'",""),Table1[rxnid2],Table1[kapp (1/h)],MEDIAN(Table1[kapp (1/h)]))</f>
        <v>24803.684102600713</v>
      </c>
    </row>
    <row r="5281" spans="6:7" hidden="1" x14ac:dyDescent="0.2">
      <c r="F5281" t="s">
        <v>11032</v>
      </c>
      <c r="G5281">
        <f>_xlfn.XLOOKUP(SUBSTITUTE(Table6[[#This Row],[rxn]],"'",""),Table1[rxnid2],Table1[kapp (1/h)],MEDIAN(Table1[kapp (1/h)]))</f>
        <v>24803.684102600713</v>
      </c>
    </row>
    <row r="5282" spans="6:7" hidden="1" x14ac:dyDescent="0.2">
      <c r="F5282" t="s">
        <v>11033</v>
      </c>
      <c r="G5282">
        <f>_xlfn.XLOOKUP(SUBSTITUTE(Table6[[#This Row],[rxn]],"'",""),Table1[rxnid2],Table1[kapp (1/h)],MEDIAN(Table1[kapp (1/h)]))</f>
        <v>24803.684102600713</v>
      </c>
    </row>
    <row r="5283" spans="6:7" hidden="1" x14ac:dyDescent="0.2">
      <c r="F5283" t="s">
        <v>11034</v>
      </c>
      <c r="G5283">
        <f>_xlfn.XLOOKUP(SUBSTITUTE(Table6[[#This Row],[rxn]],"'",""),Table1[rxnid2],Table1[kapp (1/h)],MEDIAN(Table1[kapp (1/h)]))</f>
        <v>24803.684102600713</v>
      </c>
    </row>
    <row r="5284" spans="6:7" hidden="1" x14ac:dyDescent="0.2">
      <c r="F5284" t="s">
        <v>11035</v>
      </c>
      <c r="G5284">
        <f>_xlfn.XLOOKUP(SUBSTITUTE(Table6[[#This Row],[rxn]],"'",""),Table1[rxnid2],Table1[kapp (1/h)],MEDIAN(Table1[kapp (1/h)]))</f>
        <v>24803.684102600713</v>
      </c>
    </row>
    <row r="5285" spans="6:7" hidden="1" x14ac:dyDescent="0.2">
      <c r="F5285" t="s">
        <v>11036</v>
      </c>
      <c r="G5285">
        <f>_xlfn.XLOOKUP(SUBSTITUTE(Table6[[#This Row],[rxn]],"'",""),Table1[rxnid2],Table1[kapp (1/h)],MEDIAN(Table1[kapp (1/h)]))</f>
        <v>24803.684102600713</v>
      </c>
    </row>
    <row r="5286" spans="6:7" hidden="1" x14ac:dyDescent="0.2">
      <c r="F5286" t="s">
        <v>11037</v>
      </c>
      <c r="G5286">
        <f>_xlfn.XLOOKUP(SUBSTITUTE(Table6[[#This Row],[rxn]],"'",""),Table1[rxnid2],Table1[kapp (1/h)],MEDIAN(Table1[kapp (1/h)]))</f>
        <v>24803.684102600713</v>
      </c>
    </row>
    <row r="5287" spans="6:7" hidden="1" x14ac:dyDescent="0.2">
      <c r="F5287" t="s">
        <v>11038</v>
      </c>
      <c r="G5287">
        <f>_xlfn.XLOOKUP(SUBSTITUTE(Table6[[#This Row],[rxn]],"'",""),Table1[rxnid2],Table1[kapp (1/h)],MEDIAN(Table1[kapp (1/h)]))</f>
        <v>24803.684102600713</v>
      </c>
    </row>
    <row r="5288" spans="6:7" hidden="1" x14ac:dyDescent="0.2">
      <c r="F5288" t="s">
        <v>11039</v>
      </c>
      <c r="G5288">
        <f>_xlfn.XLOOKUP(SUBSTITUTE(Table6[[#This Row],[rxn]],"'",""),Table1[rxnid2],Table1[kapp (1/h)],MEDIAN(Table1[kapp (1/h)]))</f>
        <v>24803.684102600713</v>
      </c>
    </row>
    <row r="5289" spans="6:7" hidden="1" x14ac:dyDescent="0.2">
      <c r="F5289" t="s">
        <v>11040</v>
      </c>
      <c r="G5289">
        <f>_xlfn.XLOOKUP(SUBSTITUTE(Table6[[#This Row],[rxn]],"'",""),Table1[rxnid2],Table1[kapp (1/h)],MEDIAN(Table1[kapp (1/h)]))</f>
        <v>24803.684102600713</v>
      </c>
    </row>
    <row r="5290" spans="6:7" hidden="1" x14ac:dyDescent="0.2">
      <c r="F5290" t="s">
        <v>11041</v>
      </c>
      <c r="G5290">
        <f>_xlfn.XLOOKUP(SUBSTITUTE(Table6[[#This Row],[rxn]],"'",""),Table1[rxnid2],Table1[kapp (1/h)],MEDIAN(Table1[kapp (1/h)]))</f>
        <v>24803.684102600713</v>
      </c>
    </row>
    <row r="5291" spans="6:7" hidden="1" x14ac:dyDescent="0.2">
      <c r="F5291" t="s">
        <v>11042</v>
      </c>
      <c r="G5291">
        <f>_xlfn.XLOOKUP(SUBSTITUTE(Table6[[#This Row],[rxn]],"'",""),Table1[rxnid2],Table1[kapp (1/h)],MEDIAN(Table1[kapp (1/h)]))</f>
        <v>24803.684102600713</v>
      </c>
    </row>
    <row r="5292" spans="6:7" hidden="1" x14ac:dyDescent="0.2">
      <c r="F5292" t="s">
        <v>11043</v>
      </c>
      <c r="G5292">
        <f>_xlfn.XLOOKUP(SUBSTITUTE(Table6[[#This Row],[rxn]],"'",""),Table1[rxnid2],Table1[kapp (1/h)],MEDIAN(Table1[kapp (1/h)]))</f>
        <v>24803.684102600713</v>
      </c>
    </row>
    <row r="5293" spans="6:7" hidden="1" x14ac:dyDescent="0.2">
      <c r="F5293" t="s">
        <v>11044</v>
      </c>
      <c r="G5293">
        <f>_xlfn.XLOOKUP(SUBSTITUTE(Table6[[#This Row],[rxn]],"'",""),Table1[rxnid2],Table1[kapp (1/h)],MEDIAN(Table1[kapp (1/h)]))</f>
        <v>24803.684102600713</v>
      </c>
    </row>
    <row r="5294" spans="6:7" hidden="1" x14ac:dyDescent="0.2">
      <c r="F5294" t="s">
        <v>11045</v>
      </c>
      <c r="G5294">
        <f>_xlfn.XLOOKUP(SUBSTITUTE(Table6[[#This Row],[rxn]],"'",""),Table1[rxnid2],Table1[kapp (1/h)],MEDIAN(Table1[kapp (1/h)]))</f>
        <v>24803.684102600713</v>
      </c>
    </row>
    <row r="5295" spans="6:7" hidden="1" x14ac:dyDescent="0.2">
      <c r="F5295" t="s">
        <v>11046</v>
      </c>
      <c r="G5295">
        <f>_xlfn.XLOOKUP(SUBSTITUTE(Table6[[#This Row],[rxn]],"'",""),Table1[rxnid2],Table1[kapp (1/h)],MEDIAN(Table1[kapp (1/h)]))</f>
        <v>24803.684102600713</v>
      </c>
    </row>
    <row r="5296" spans="6:7" hidden="1" x14ac:dyDescent="0.2">
      <c r="F5296" t="s">
        <v>11047</v>
      </c>
      <c r="G5296">
        <f>_xlfn.XLOOKUP(SUBSTITUTE(Table6[[#This Row],[rxn]],"'",""),Table1[rxnid2],Table1[kapp (1/h)],MEDIAN(Table1[kapp (1/h)]))</f>
        <v>24803.684102600713</v>
      </c>
    </row>
    <row r="5297" spans="6:7" hidden="1" x14ac:dyDescent="0.2">
      <c r="F5297" t="s">
        <v>11048</v>
      </c>
      <c r="G5297">
        <f>_xlfn.XLOOKUP(SUBSTITUTE(Table6[[#This Row],[rxn]],"'",""),Table1[rxnid2],Table1[kapp (1/h)],MEDIAN(Table1[kapp (1/h)]))</f>
        <v>24803.684102600713</v>
      </c>
    </row>
    <row r="5298" spans="6:7" hidden="1" x14ac:dyDescent="0.2">
      <c r="F5298" t="s">
        <v>11049</v>
      </c>
      <c r="G5298">
        <f>_xlfn.XLOOKUP(SUBSTITUTE(Table6[[#This Row],[rxn]],"'",""),Table1[rxnid2],Table1[kapp (1/h)],MEDIAN(Table1[kapp (1/h)]))</f>
        <v>24803.684102600713</v>
      </c>
    </row>
    <row r="5299" spans="6:7" hidden="1" x14ac:dyDescent="0.2">
      <c r="F5299" t="s">
        <v>11050</v>
      </c>
      <c r="G5299">
        <f>_xlfn.XLOOKUP(SUBSTITUTE(Table6[[#This Row],[rxn]],"'",""),Table1[rxnid2],Table1[kapp (1/h)],MEDIAN(Table1[kapp (1/h)]))</f>
        <v>24803.684102600713</v>
      </c>
    </row>
    <row r="5300" spans="6:7" hidden="1" x14ac:dyDescent="0.2">
      <c r="F5300" t="s">
        <v>11051</v>
      </c>
      <c r="G5300">
        <f>_xlfn.XLOOKUP(SUBSTITUTE(Table6[[#This Row],[rxn]],"'",""),Table1[rxnid2],Table1[kapp (1/h)],MEDIAN(Table1[kapp (1/h)]))</f>
        <v>24803.684102600713</v>
      </c>
    </row>
    <row r="5301" spans="6:7" hidden="1" x14ac:dyDescent="0.2">
      <c r="F5301" t="s">
        <v>11052</v>
      </c>
      <c r="G5301">
        <f>_xlfn.XLOOKUP(SUBSTITUTE(Table6[[#This Row],[rxn]],"'",""),Table1[rxnid2],Table1[kapp (1/h)],MEDIAN(Table1[kapp (1/h)]))</f>
        <v>24803.684102600713</v>
      </c>
    </row>
    <row r="5302" spans="6:7" hidden="1" x14ac:dyDescent="0.2">
      <c r="F5302" t="s">
        <v>11053</v>
      </c>
      <c r="G5302">
        <f>_xlfn.XLOOKUP(SUBSTITUTE(Table6[[#This Row],[rxn]],"'",""),Table1[rxnid2],Table1[kapp (1/h)],MEDIAN(Table1[kapp (1/h)]))</f>
        <v>24803.684102600713</v>
      </c>
    </row>
    <row r="5303" spans="6:7" hidden="1" x14ac:dyDescent="0.2">
      <c r="F5303" t="s">
        <v>11054</v>
      </c>
      <c r="G5303">
        <f>_xlfn.XLOOKUP(SUBSTITUTE(Table6[[#This Row],[rxn]],"'",""),Table1[rxnid2],Table1[kapp (1/h)],MEDIAN(Table1[kapp (1/h)]))</f>
        <v>24803.684102600713</v>
      </c>
    </row>
    <row r="5304" spans="6:7" hidden="1" x14ac:dyDescent="0.2">
      <c r="F5304" t="s">
        <v>11055</v>
      </c>
      <c r="G5304">
        <f>_xlfn.XLOOKUP(SUBSTITUTE(Table6[[#This Row],[rxn]],"'",""),Table1[rxnid2],Table1[kapp (1/h)],MEDIAN(Table1[kapp (1/h)]))</f>
        <v>24803.684102600713</v>
      </c>
    </row>
    <row r="5305" spans="6:7" hidden="1" x14ac:dyDescent="0.2">
      <c r="F5305" t="s">
        <v>11056</v>
      </c>
      <c r="G5305">
        <f>_xlfn.XLOOKUP(SUBSTITUTE(Table6[[#This Row],[rxn]],"'",""),Table1[rxnid2],Table1[kapp (1/h)],MEDIAN(Table1[kapp (1/h)]))</f>
        <v>24803.684102600713</v>
      </c>
    </row>
    <row r="5306" spans="6:7" hidden="1" x14ac:dyDescent="0.2">
      <c r="F5306" t="s">
        <v>11057</v>
      </c>
      <c r="G5306">
        <f>_xlfn.XLOOKUP(SUBSTITUTE(Table6[[#This Row],[rxn]],"'",""),Table1[rxnid2],Table1[kapp (1/h)],MEDIAN(Table1[kapp (1/h)]))</f>
        <v>24803.684102600713</v>
      </c>
    </row>
    <row r="5307" spans="6:7" hidden="1" x14ac:dyDescent="0.2">
      <c r="F5307" t="s">
        <v>11058</v>
      </c>
      <c r="G5307">
        <f>_xlfn.XLOOKUP(SUBSTITUTE(Table6[[#This Row],[rxn]],"'",""),Table1[rxnid2],Table1[kapp (1/h)],MEDIAN(Table1[kapp (1/h)]))</f>
        <v>24803.684102600713</v>
      </c>
    </row>
    <row r="5308" spans="6:7" hidden="1" x14ac:dyDescent="0.2">
      <c r="F5308" t="s">
        <v>11059</v>
      </c>
      <c r="G5308">
        <f>_xlfn.XLOOKUP(SUBSTITUTE(Table6[[#This Row],[rxn]],"'",""),Table1[rxnid2],Table1[kapp (1/h)],MEDIAN(Table1[kapp (1/h)]))</f>
        <v>24803.684102600713</v>
      </c>
    </row>
    <row r="5309" spans="6:7" hidden="1" x14ac:dyDescent="0.2">
      <c r="F5309" t="s">
        <v>11060</v>
      </c>
      <c r="G5309">
        <f>_xlfn.XLOOKUP(SUBSTITUTE(Table6[[#This Row],[rxn]],"'",""),Table1[rxnid2],Table1[kapp (1/h)],MEDIAN(Table1[kapp (1/h)]))</f>
        <v>24803.684102600713</v>
      </c>
    </row>
    <row r="5310" spans="6:7" hidden="1" x14ac:dyDescent="0.2">
      <c r="F5310" t="s">
        <v>11061</v>
      </c>
      <c r="G5310">
        <f>_xlfn.XLOOKUP(SUBSTITUTE(Table6[[#This Row],[rxn]],"'",""),Table1[rxnid2],Table1[kapp (1/h)],MEDIAN(Table1[kapp (1/h)]))</f>
        <v>24803.684102600713</v>
      </c>
    </row>
    <row r="5311" spans="6:7" hidden="1" x14ac:dyDescent="0.2">
      <c r="F5311" t="s">
        <v>11062</v>
      </c>
      <c r="G5311">
        <f>_xlfn.XLOOKUP(SUBSTITUTE(Table6[[#This Row],[rxn]],"'",""),Table1[rxnid2],Table1[kapp (1/h)],MEDIAN(Table1[kapp (1/h)]))</f>
        <v>24803.684102600713</v>
      </c>
    </row>
    <row r="5312" spans="6:7" hidden="1" x14ac:dyDescent="0.2">
      <c r="F5312" t="s">
        <v>11063</v>
      </c>
      <c r="G5312">
        <f>_xlfn.XLOOKUP(SUBSTITUTE(Table6[[#This Row],[rxn]],"'",""),Table1[rxnid2],Table1[kapp (1/h)],MEDIAN(Table1[kapp (1/h)]))</f>
        <v>24803.684102600713</v>
      </c>
    </row>
    <row r="5313" spans="6:7" hidden="1" x14ac:dyDescent="0.2">
      <c r="F5313" t="s">
        <v>11064</v>
      </c>
      <c r="G5313">
        <f>_xlfn.XLOOKUP(SUBSTITUTE(Table6[[#This Row],[rxn]],"'",""),Table1[rxnid2],Table1[kapp (1/h)],MEDIAN(Table1[kapp (1/h)]))</f>
        <v>24803.684102600713</v>
      </c>
    </row>
    <row r="5314" spans="6:7" hidden="1" x14ac:dyDescent="0.2">
      <c r="F5314" t="s">
        <v>11065</v>
      </c>
      <c r="G5314">
        <f>_xlfn.XLOOKUP(SUBSTITUTE(Table6[[#This Row],[rxn]],"'",""),Table1[rxnid2],Table1[kapp (1/h)],MEDIAN(Table1[kapp (1/h)]))</f>
        <v>24803.684102600713</v>
      </c>
    </row>
    <row r="5315" spans="6:7" hidden="1" x14ac:dyDescent="0.2">
      <c r="F5315" t="s">
        <v>11066</v>
      </c>
      <c r="G5315">
        <f>_xlfn.XLOOKUP(SUBSTITUTE(Table6[[#This Row],[rxn]],"'",""),Table1[rxnid2],Table1[kapp (1/h)],MEDIAN(Table1[kapp (1/h)]))</f>
        <v>24803.684102600713</v>
      </c>
    </row>
    <row r="5316" spans="6:7" hidden="1" x14ac:dyDescent="0.2">
      <c r="F5316" t="s">
        <v>11067</v>
      </c>
      <c r="G5316">
        <f>_xlfn.XLOOKUP(SUBSTITUTE(Table6[[#This Row],[rxn]],"'",""),Table1[rxnid2],Table1[kapp (1/h)],MEDIAN(Table1[kapp (1/h)]))</f>
        <v>24803.684102600713</v>
      </c>
    </row>
    <row r="5317" spans="6:7" hidden="1" x14ac:dyDescent="0.2">
      <c r="F5317" t="s">
        <v>11068</v>
      </c>
      <c r="G5317">
        <f>_xlfn.XLOOKUP(SUBSTITUTE(Table6[[#This Row],[rxn]],"'",""),Table1[rxnid2],Table1[kapp (1/h)],MEDIAN(Table1[kapp (1/h)]))</f>
        <v>24803.684102600713</v>
      </c>
    </row>
    <row r="5318" spans="6:7" hidden="1" x14ac:dyDescent="0.2">
      <c r="F5318" t="s">
        <v>11069</v>
      </c>
      <c r="G5318">
        <f>_xlfn.XLOOKUP(SUBSTITUTE(Table6[[#This Row],[rxn]],"'",""),Table1[rxnid2],Table1[kapp (1/h)],MEDIAN(Table1[kapp (1/h)]))</f>
        <v>24803.684102600713</v>
      </c>
    </row>
    <row r="5319" spans="6:7" hidden="1" x14ac:dyDescent="0.2">
      <c r="F5319" t="s">
        <v>11070</v>
      </c>
      <c r="G5319">
        <f>_xlfn.XLOOKUP(SUBSTITUTE(Table6[[#This Row],[rxn]],"'",""),Table1[rxnid2],Table1[kapp (1/h)],MEDIAN(Table1[kapp (1/h)]))</f>
        <v>24803.684102600713</v>
      </c>
    </row>
    <row r="5320" spans="6:7" hidden="1" x14ac:dyDescent="0.2">
      <c r="F5320" t="s">
        <v>11071</v>
      </c>
      <c r="G5320">
        <f>_xlfn.XLOOKUP(SUBSTITUTE(Table6[[#This Row],[rxn]],"'",""),Table1[rxnid2],Table1[kapp (1/h)],MEDIAN(Table1[kapp (1/h)]))</f>
        <v>24803.684102600713</v>
      </c>
    </row>
    <row r="5321" spans="6:7" hidden="1" x14ac:dyDescent="0.2">
      <c r="F5321" t="s">
        <v>11072</v>
      </c>
      <c r="G5321">
        <f>_xlfn.XLOOKUP(SUBSTITUTE(Table6[[#This Row],[rxn]],"'",""),Table1[rxnid2],Table1[kapp (1/h)],MEDIAN(Table1[kapp (1/h)]))</f>
        <v>24803.684102600713</v>
      </c>
    </row>
    <row r="5322" spans="6:7" hidden="1" x14ac:dyDescent="0.2">
      <c r="F5322" t="s">
        <v>11073</v>
      </c>
      <c r="G5322">
        <f>_xlfn.XLOOKUP(SUBSTITUTE(Table6[[#This Row],[rxn]],"'",""),Table1[rxnid2],Table1[kapp (1/h)],MEDIAN(Table1[kapp (1/h)]))</f>
        <v>24803.684102600713</v>
      </c>
    </row>
    <row r="5323" spans="6:7" hidden="1" x14ac:dyDescent="0.2">
      <c r="F5323" t="s">
        <v>11074</v>
      </c>
      <c r="G5323">
        <f>_xlfn.XLOOKUP(SUBSTITUTE(Table6[[#This Row],[rxn]],"'",""),Table1[rxnid2],Table1[kapp (1/h)],MEDIAN(Table1[kapp (1/h)]))</f>
        <v>24803.684102600713</v>
      </c>
    </row>
    <row r="5324" spans="6:7" hidden="1" x14ac:dyDescent="0.2">
      <c r="F5324" t="s">
        <v>11075</v>
      </c>
      <c r="G5324">
        <f>_xlfn.XLOOKUP(SUBSTITUTE(Table6[[#This Row],[rxn]],"'",""),Table1[rxnid2],Table1[kapp (1/h)],MEDIAN(Table1[kapp (1/h)]))</f>
        <v>24803.684102600713</v>
      </c>
    </row>
    <row r="5325" spans="6:7" hidden="1" x14ac:dyDescent="0.2">
      <c r="F5325" t="s">
        <v>11076</v>
      </c>
      <c r="G5325">
        <f>_xlfn.XLOOKUP(SUBSTITUTE(Table6[[#This Row],[rxn]],"'",""),Table1[rxnid2],Table1[kapp (1/h)],MEDIAN(Table1[kapp (1/h)]))</f>
        <v>24803.684102600713</v>
      </c>
    </row>
    <row r="5326" spans="6:7" hidden="1" x14ac:dyDescent="0.2">
      <c r="F5326" t="s">
        <v>11077</v>
      </c>
      <c r="G5326">
        <f>_xlfn.XLOOKUP(SUBSTITUTE(Table6[[#This Row],[rxn]],"'",""),Table1[rxnid2],Table1[kapp (1/h)],MEDIAN(Table1[kapp (1/h)]))</f>
        <v>24803.684102600713</v>
      </c>
    </row>
    <row r="5327" spans="6:7" hidden="1" x14ac:dyDescent="0.2">
      <c r="F5327" t="s">
        <v>11078</v>
      </c>
      <c r="G5327">
        <f>_xlfn.XLOOKUP(SUBSTITUTE(Table6[[#This Row],[rxn]],"'",""),Table1[rxnid2],Table1[kapp (1/h)],MEDIAN(Table1[kapp (1/h)]))</f>
        <v>24803.684102600713</v>
      </c>
    </row>
    <row r="5328" spans="6:7" hidden="1" x14ac:dyDescent="0.2">
      <c r="F5328" t="s">
        <v>11079</v>
      </c>
      <c r="G5328">
        <f>_xlfn.XLOOKUP(SUBSTITUTE(Table6[[#This Row],[rxn]],"'",""),Table1[rxnid2],Table1[kapp (1/h)],MEDIAN(Table1[kapp (1/h)]))</f>
        <v>24803.684102600713</v>
      </c>
    </row>
    <row r="5329" spans="6:7" hidden="1" x14ac:dyDescent="0.2">
      <c r="F5329" t="s">
        <v>11080</v>
      </c>
      <c r="G5329">
        <f>_xlfn.XLOOKUP(SUBSTITUTE(Table6[[#This Row],[rxn]],"'",""),Table1[rxnid2],Table1[kapp (1/h)],MEDIAN(Table1[kapp (1/h)]))</f>
        <v>24803.684102600713</v>
      </c>
    </row>
    <row r="5330" spans="6:7" hidden="1" x14ac:dyDescent="0.2">
      <c r="F5330" t="s">
        <v>11081</v>
      </c>
      <c r="G5330">
        <f>_xlfn.XLOOKUP(SUBSTITUTE(Table6[[#This Row],[rxn]],"'",""),Table1[rxnid2],Table1[kapp (1/h)],MEDIAN(Table1[kapp (1/h)]))</f>
        <v>24803.684102600713</v>
      </c>
    </row>
    <row r="5331" spans="6:7" hidden="1" x14ac:dyDescent="0.2">
      <c r="F5331" t="s">
        <v>11082</v>
      </c>
      <c r="G5331">
        <f>_xlfn.XLOOKUP(SUBSTITUTE(Table6[[#This Row],[rxn]],"'",""),Table1[rxnid2],Table1[kapp (1/h)],MEDIAN(Table1[kapp (1/h)]))</f>
        <v>24803.684102600713</v>
      </c>
    </row>
    <row r="5332" spans="6:7" hidden="1" x14ac:dyDescent="0.2">
      <c r="F5332" t="s">
        <v>11083</v>
      </c>
      <c r="G5332">
        <f>_xlfn.XLOOKUP(SUBSTITUTE(Table6[[#This Row],[rxn]],"'",""),Table1[rxnid2],Table1[kapp (1/h)],MEDIAN(Table1[kapp (1/h)]))</f>
        <v>24803.684102600713</v>
      </c>
    </row>
    <row r="5333" spans="6:7" hidden="1" x14ac:dyDescent="0.2">
      <c r="F5333" t="s">
        <v>11084</v>
      </c>
      <c r="G5333">
        <f>_xlfn.XLOOKUP(SUBSTITUTE(Table6[[#This Row],[rxn]],"'",""),Table1[rxnid2],Table1[kapp (1/h)],MEDIAN(Table1[kapp (1/h)]))</f>
        <v>24803.684102600713</v>
      </c>
    </row>
    <row r="5334" spans="6:7" hidden="1" x14ac:dyDescent="0.2">
      <c r="F5334" t="s">
        <v>11085</v>
      </c>
      <c r="G5334">
        <f>_xlfn.XLOOKUP(SUBSTITUTE(Table6[[#This Row],[rxn]],"'",""),Table1[rxnid2],Table1[kapp (1/h)],MEDIAN(Table1[kapp (1/h)]))</f>
        <v>24803.684102600713</v>
      </c>
    </row>
    <row r="5335" spans="6:7" hidden="1" x14ac:dyDescent="0.2">
      <c r="F5335" t="s">
        <v>11086</v>
      </c>
      <c r="G5335">
        <f>_xlfn.XLOOKUP(SUBSTITUTE(Table6[[#This Row],[rxn]],"'",""),Table1[rxnid2],Table1[kapp (1/h)],MEDIAN(Table1[kapp (1/h)]))</f>
        <v>24803.684102600713</v>
      </c>
    </row>
    <row r="5336" spans="6:7" hidden="1" x14ac:dyDescent="0.2">
      <c r="F5336" t="s">
        <v>11087</v>
      </c>
      <c r="G5336">
        <f>_xlfn.XLOOKUP(SUBSTITUTE(Table6[[#This Row],[rxn]],"'",""),Table1[rxnid2],Table1[kapp (1/h)],MEDIAN(Table1[kapp (1/h)]))</f>
        <v>24803.684102600713</v>
      </c>
    </row>
    <row r="5337" spans="6:7" hidden="1" x14ac:dyDescent="0.2">
      <c r="F5337" t="s">
        <v>11088</v>
      </c>
      <c r="G5337">
        <f>_xlfn.XLOOKUP(SUBSTITUTE(Table6[[#This Row],[rxn]],"'",""),Table1[rxnid2],Table1[kapp (1/h)],MEDIAN(Table1[kapp (1/h)]))</f>
        <v>24803.684102600713</v>
      </c>
    </row>
    <row r="5338" spans="6:7" hidden="1" x14ac:dyDescent="0.2">
      <c r="F5338" t="s">
        <v>11089</v>
      </c>
      <c r="G5338">
        <f>_xlfn.XLOOKUP(SUBSTITUTE(Table6[[#This Row],[rxn]],"'",""),Table1[rxnid2],Table1[kapp (1/h)],MEDIAN(Table1[kapp (1/h)]))</f>
        <v>24803.684102600713</v>
      </c>
    </row>
    <row r="5339" spans="6:7" hidden="1" x14ac:dyDescent="0.2">
      <c r="F5339" t="s">
        <v>11090</v>
      </c>
      <c r="G5339">
        <f>_xlfn.XLOOKUP(SUBSTITUTE(Table6[[#This Row],[rxn]],"'",""),Table1[rxnid2],Table1[kapp (1/h)],MEDIAN(Table1[kapp (1/h)]))</f>
        <v>24803.684102600713</v>
      </c>
    </row>
    <row r="5340" spans="6:7" hidden="1" x14ac:dyDescent="0.2">
      <c r="F5340" t="s">
        <v>11091</v>
      </c>
      <c r="G5340">
        <f>_xlfn.XLOOKUP(SUBSTITUTE(Table6[[#This Row],[rxn]],"'",""),Table1[rxnid2],Table1[kapp (1/h)],MEDIAN(Table1[kapp (1/h)]))</f>
        <v>24803.684102600713</v>
      </c>
    </row>
    <row r="5341" spans="6:7" hidden="1" x14ac:dyDescent="0.2">
      <c r="F5341" t="s">
        <v>11092</v>
      </c>
      <c r="G5341">
        <f>_xlfn.XLOOKUP(SUBSTITUTE(Table6[[#This Row],[rxn]],"'",""),Table1[rxnid2],Table1[kapp (1/h)],MEDIAN(Table1[kapp (1/h)]))</f>
        <v>24803.684102600713</v>
      </c>
    </row>
    <row r="5342" spans="6:7" hidden="1" x14ac:dyDescent="0.2">
      <c r="F5342" t="s">
        <v>11093</v>
      </c>
      <c r="G5342">
        <f>_xlfn.XLOOKUP(SUBSTITUTE(Table6[[#This Row],[rxn]],"'",""),Table1[rxnid2],Table1[kapp (1/h)],MEDIAN(Table1[kapp (1/h)]))</f>
        <v>24803.684102600713</v>
      </c>
    </row>
    <row r="5343" spans="6:7" hidden="1" x14ac:dyDescent="0.2">
      <c r="F5343" t="s">
        <v>11094</v>
      </c>
      <c r="G5343">
        <f>_xlfn.XLOOKUP(SUBSTITUTE(Table6[[#This Row],[rxn]],"'",""),Table1[rxnid2],Table1[kapp (1/h)],MEDIAN(Table1[kapp (1/h)]))</f>
        <v>24803.684102600713</v>
      </c>
    </row>
    <row r="5344" spans="6:7" hidden="1" x14ac:dyDescent="0.2">
      <c r="F5344" t="s">
        <v>11095</v>
      </c>
      <c r="G5344">
        <f>_xlfn.XLOOKUP(SUBSTITUTE(Table6[[#This Row],[rxn]],"'",""),Table1[rxnid2],Table1[kapp (1/h)],MEDIAN(Table1[kapp (1/h)]))</f>
        <v>24803.684102600713</v>
      </c>
    </row>
    <row r="5345" spans="6:7" hidden="1" x14ac:dyDescent="0.2">
      <c r="F5345" t="s">
        <v>11096</v>
      </c>
      <c r="G5345">
        <f>_xlfn.XLOOKUP(SUBSTITUTE(Table6[[#This Row],[rxn]],"'",""),Table1[rxnid2],Table1[kapp (1/h)],MEDIAN(Table1[kapp (1/h)]))</f>
        <v>24803.684102600713</v>
      </c>
    </row>
    <row r="5346" spans="6:7" hidden="1" x14ac:dyDescent="0.2">
      <c r="F5346" t="s">
        <v>11097</v>
      </c>
      <c r="G5346">
        <f>_xlfn.XLOOKUP(SUBSTITUTE(Table6[[#This Row],[rxn]],"'",""),Table1[rxnid2],Table1[kapp (1/h)],MEDIAN(Table1[kapp (1/h)]))</f>
        <v>24803.684102600713</v>
      </c>
    </row>
    <row r="5347" spans="6:7" hidden="1" x14ac:dyDescent="0.2">
      <c r="F5347" t="s">
        <v>11098</v>
      </c>
      <c r="G5347">
        <f>_xlfn.XLOOKUP(SUBSTITUTE(Table6[[#This Row],[rxn]],"'",""),Table1[rxnid2],Table1[kapp (1/h)],MEDIAN(Table1[kapp (1/h)]))</f>
        <v>24803.684102600713</v>
      </c>
    </row>
    <row r="5348" spans="6:7" hidden="1" x14ac:dyDescent="0.2">
      <c r="F5348" t="s">
        <v>11099</v>
      </c>
      <c r="G5348">
        <f>_xlfn.XLOOKUP(SUBSTITUTE(Table6[[#This Row],[rxn]],"'",""),Table1[rxnid2],Table1[kapp (1/h)],MEDIAN(Table1[kapp (1/h)]))</f>
        <v>24803.684102600713</v>
      </c>
    </row>
    <row r="5349" spans="6:7" hidden="1" x14ac:dyDescent="0.2">
      <c r="F5349" t="s">
        <v>11100</v>
      </c>
      <c r="G5349">
        <f>_xlfn.XLOOKUP(SUBSTITUTE(Table6[[#This Row],[rxn]],"'",""),Table1[rxnid2],Table1[kapp (1/h)],MEDIAN(Table1[kapp (1/h)]))</f>
        <v>24803.684102600713</v>
      </c>
    </row>
    <row r="5350" spans="6:7" hidden="1" x14ac:dyDescent="0.2">
      <c r="F5350" t="s">
        <v>11101</v>
      </c>
      <c r="G5350">
        <f>_xlfn.XLOOKUP(SUBSTITUTE(Table6[[#This Row],[rxn]],"'",""),Table1[rxnid2],Table1[kapp (1/h)],MEDIAN(Table1[kapp (1/h)]))</f>
        <v>24803.684102600713</v>
      </c>
    </row>
    <row r="5351" spans="6:7" hidden="1" x14ac:dyDescent="0.2">
      <c r="F5351" t="s">
        <v>11102</v>
      </c>
      <c r="G5351">
        <f>_xlfn.XLOOKUP(SUBSTITUTE(Table6[[#This Row],[rxn]],"'",""),Table1[rxnid2],Table1[kapp (1/h)],MEDIAN(Table1[kapp (1/h)]))</f>
        <v>24803.684102600713</v>
      </c>
    </row>
    <row r="5352" spans="6:7" hidden="1" x14ac:dyDescent="0.2">
      <c r="F5352" t="s">
        <v>11103</v>
      </c>
      <c r="G5352">
        <f>_xlfn.XLOOKUP(SUBSTITUTE(Table6[[#This Row],[rxn]],"'",""),Table1[rxnid2],Table1[kapp (1/h)],MEDIAN(Table1[kapp (1/h)]))</f>
        <v>24803.684102600713</v>
      </c>
    </row>
    <row r="5353" spans="6:7" hidden="1" x14ac:dyDescent="0.2">
      <c r="F5353" t="s">
        <v>11104</v>
      </c>
      <c r="G5353">
        <f>_xlfn.XLOOKUP(SUBSTITUTE(Table6[[#This Row],[rxn]],"'",""),Table1[rxnid2],Table1[kapp (1/h)],MEDIAN(Table1[kapp (1/h)]))</f>
        <v>24803.684102600713</v>
      </c>
    </row>
    <row r="5354" spans="6:7" hidden="1" x14ac:dyDescent="0.2">
      <c r="F5354" t="s">
        <v>11105</v>
      </c>
      <c r="G5354">
        <f>_xlfn.XLOOKUP(SUBSTITUTE(Table6[[#This Row],[rxn]],"'",""),Table1[rxnid2],Table1[kapp (1/h)],MEDIAN(Table1[kapp (1/h)]))</f>
        <v>24803.684102600713</v>
      </c>
    </row>
    <row r="5355" spans="6:7" hidden="1" x14ac:dyDescent="0.2">
      <c r="F5355" t="s">
        <v>11106</v>
      </c>
      <c r="G5355">
        <f>_xlfn.XLOOKUP(SUBSTITUTE(Table6[[#This Row],[rxn]],"'",""),Table1[rxnid2],Table1[kapp (1/h)],MEDIAN(Table1[kapp (1/h)]))</f>
        <v>24803.684102600713</v>
      </c>
    </row>
    <row r="5356" spans="6:7" hidden="1" x14ac:dyDescent="0.2">
      <c r="F5356" t="s">
        <v>11107</v>
      </c>
      <c r="G5356">
        <f>_xlfn.XLOOKUP(SUBSTITUTE(Table6[[#This Row],[rxn]],"'",""),Table1[rxnid2],Table1[kapp (1/h)],MEDIAN(Table1[kapp (1/h)]))</f>
        <v>24803.684102600713</v>
      </c>
    </row>
    <row r="5357" spans="6:7" hidden="1" x14ac:dyDescent="0.2">
      <c r="F5357" t="s">
        <v>11108</v>
      </c>
      <c r="G5357">
        <f>_xlfn.XLOOKUP(SUBSTITUTE(Table6[[#This Row],[rxn]],"'",""),Table1[rxnid2],Table1[kapp (1/h)],MEDIAN(Table1[kapp (1/h)]))</f>
        <v>24803.684102600713</v>
      </c>
    </row>
    <row r="5358" spans="6:7" hidden="1" x14ac:dyDescent="0.2">
      <c r="F5358" t="s">
        <v>11109</v>
      </c>
      <c r="G5358">
        <f>_xlfn.XLOOKUP(SUBSTITUTE(Table6[[#This Row],[rxn]],"'",""),Table1[rxnid2],Table1[kapp (1/h)],MEDIAN(Table1[kapp (1/h)]))</f>
        <v>24803.684102600713</v>
      </c>
    </row>
    <row r="5359" spans="6:7" hidden="1" x14ac:dyDescent="0.2">
      <c r="F5359" t="s">
        <v>11110</v>
      </c>
      <c r="G5359">
        <f>_xlfn.XLOOKUP(SUBSTITUTE(Table6[[#This Row],[rxn]],"'",""),Table1[rxnid2],Table1[kapp (1/h)],MEDIAN(Table1[kapp (1/h)]))</f>
        <v>24803.684102600713</v>
      </c>
    </row>
    <row r="5360" spans="6:7" hidden="1" x14ac:dyDescent="0.2">
      <c r="F5360" t="s">
        <v>11111</v>
      </c>
      <c r="G5360">
        <f>_xlfn.XLOOKUP(SUBSTITUTE(Table6[[#This Row],[rxn]],"'",""),Table1[rxnid2],Table1[kapp (1/h)],MEDIAN(Table1[kapp (1/h)]))</f>
        <v>24803.684102600713</v>
      </c>
    </row>
    <row r="5361" spans="6:7" hidden="1" x14ac:dyDescent="0.2">
      <c r="F5361" t="s">
        <v>11112</v>
      </c>
      <c r="G5361">
        <f>_xlfn.XLOOKUP(SUBSTITUTE(Table6[[#This Row],[rxn]],"'",""),Table1[rxnid2],Table1[kapp (1/h)],MEDIAN(Table1[kapp (1/h)]))</f>
        <v>24803.684102600713</v>
      </c>
    </row>
    <row r="5362" spans="6:7" hidden="1" x14ac:dyDescent="0.2">
      <c r="F5362" t="s">
        <v>11113</v>
      </c>
      <c r="G5362">
        <f>_xlfn.XLOOKUP(SUBSTITUTE(Table6[[#This Row],[rxn]],"'",""),Table1[rxnid2],Table1[kapp (1/h)],MEDIAN(Table1[kapp (1/h)]))</f>
        <v>24803.684102600713</v>
      </c>
    </row>
    <row r="5363" spans="6:7" hidden="1" x14ac:dyDescent="0.2">
      <c r="F5363" t="s">
        <v>11114</v>
      </c>
      <c r="G5363">
        <f>_xlfn.XLOOKUP(SUBSTITUTE(Table6[[#This Row],[rxn]],"'",""),Table1[rxnid2],Table1[kapp (1/h)],MEDIAN(Table1[kapp (1/h)]))</f>
        <v>24803.684102600713</v>
      </c>
    </row>
    <row r="5364" spans="6:7" hidden="1" x14ac:dyDescent="0.2">
      <c r="F5364" t="s">
        <v>11115</v>
      </c>
      <c r="G5364">
        <f>_xlfn.XLOOKUP(SUBSTITUTE(Table6[[#This Row],[rxn]],"'",""),Table1[rxnid2],Table1[kapp (1/h)],MEDIAN(Table1[kapp (1/h)]))</f>
        <v>24803.684102600713</v>
      </c>
    </row>
    <row r="5365" spans="6:7" hidden="1" x14ac:dyDescent="0.2">
      <c r="F5365" t="s">
        <v>11116</v>
      </c>
      <c r="G5365">
        <f>_xlfn.XLOOKUP(SUBSTITUTE(Table6[[#This Row],[rxn]],"'",""),Table1[rxnid2],Table1[kapp (1/h)],MEDIAN(Table1[kapp (1/h)]))</f>
        <v>24803.684102600713</v>
      </c>
    </row>
    <row r="5366" spans="6:7" hidden="1" x14ac:dyDescent="0.2">
      <c r="F5366" t="s">
        <v>11117</v>
      </c>
      <c r="G5366">
        <f>_xlfn.XLOOKUP(SUBSTITUTE(Table6[[#This Row],[rxn]],"'",""),Table1[rxnid2],Table1[kapp (1/h)],MEDIAN(Table1[kapp (1/h)]))</f>
        <v>24803.684102600713</v>
      </c>
    </row>
    <row r="5367" spans="6:7" hidden="1" x14ac:dyDescent="0.2">
      <c r="F5367" t="s">
        <v>11118</v>
      </c>
      <c r="G5367">
        <f>_xlfn.XLOOKUP(SUBSTITUTE(Table6[[#This Row],[rxn]],"'",""),Table1[rxnid2],Table1[kapp (1/h)],MEDIAN(Table1[kapp (1/h)]))</f>
        <v>24803.684102600713</v>
      </c>
    </row>
    <row r="5368" spans="6:7" hidden="1" x14ac:dyDescent="0.2">
      <c r="F5368" t="s">
        <v>11119</v>
      </c>
      <c r="G5368">
        <f>_xlfn.XLOOKUP(SUBSTITUTE(Table6[[#This Row],[rxn]],"'",""),Table1[rxnid2],Table1[kapp (1/h)],MEDIAN(Table1[kapp (1/h)]))</f>
        <v>24803.684102600713</v>
      </c>
    </row>
    <row r="5369" spans="6:7" hidden="1" x14ac:dyDescent="0.2">
      <c r="F5369" t="s">
        <v>11120</v>
      </c>
      <c r="G5369">
        <f>_xlfn.XLOOKUP(SUBSTITUTE(Table6[[#This Row],[rxn]],"'",""),Table1[rxnid2],Table1[kapp (1/h)],MEDIAN(Table1[kapp (1/h)]))</f>
        <v>24803.684102600713</v>
      </c>
    </row>
    <row r="5370" spans="6:7" hidden="1" x14ac:dyDescent="0.2">
      <c r="F5370" t="s">
        <v>11121</v>
      </c>
      <c r="G5370">
        <f>_xlfn.XLOOKUP(SUBSTITUTE(Table6[[#This Row],[rxn]],"'",""),Table1[rxnid2],Table1[kapp (1/h)],MEDIAN(Table1[kapp (1/h)]))</f>
        <v>24803.684102600713</v>
      </c>
    </row>
    <row r="5371" spans="6:7" hidden="1" x14ac:dyDescent="0.2">
      <c r="F5371" t="s">
        <v>11122</v>
      </c>
      <c r="G5371">
        <f>_xlfn.XLOOKUP(SUBSTITUTE(Table6[[#This Row],[rxn]],"'",""),Table1[rxnid2],Table1[kapp (1/h)],MEDIAN(Table1[kapp (1/h)]))</f>
        <v>24803.684102600713</v>
      </c>
    </row>
    <row r="5372" spans="6:7" hidden="1" x14ac:dyDescent="0.2">
      <c r="F5372" t="s">
        <v>11123</v>
      </c>
      <c r="G5372">
        <f>_xlfn.XLOOKUP(SUBSTITUTE(Table6[[#This Row],[rxn]],"'",""),Table1[rxnid2],Table1[kapp (1/h)],MEDIAN(Table1[kapp (1/h)]))</f>
        <v>24803.684102600713</v>
      </c>
    </row>
    <row r="5373" spans="6:7" hidden="1" x14ac:dyDescent="0.2">
      <c r="F5373" t="s">
        <v>11124</v>
      </c>
      <c r="G5373">
        <f>_xlfn.XLOOKUP(SUBSTITUTE(Table6[[#This Row],[rxn]],"'",""),Table1[rxnid2],Table1[kapp (1/h)],MEDIAN(Table1[kapp (1/h)]))</f>
        <v>24803.684102600713</v>
      </c>
    </row>
    <row r="5374" spans="6:7" hidden="1" x14ac:dyDescent="0.2">
      <c r="F5374" t="s">
        <v>11125</v>
      </c>
      <c r="G5374">
        <f>_xlfn.XLOOKUP(SUBSTITUTE(Table6[[#This Row],[rxn]],"'",""),Table1[rxnid2],Table1[kapp (1/h)],MEDIAN(Table1[kapp (1/h)]))</f>
        <v>24803.684102600713</v>
      </c>
    </row>
    <row r="5375" spans="6:7" hidden="1" x14ac:dyDescent="0.2">
      <c r="F5375" t="s">
        <v>11126</v>
      </c>
      <c r="G5375">
        <f>_xlfn.XLOOKUP(SUBSTITUTE(Table6[[#This Row],[rxn]],"'",""),Table1[rxnid2],Table1[kapp (1/h)],MEDIAN(Table1[kapp (1/h)]))</f>
        <v>24803.684102600713</v>
      </c>
    </row>
    <row r="5376" spans="6:7" hidden="1" x14ac:dyDescent="0.2">
      <c r="F5376" t="s">
        <v>11127</v>
      </c>
      <c r="G5376">
        <f>_xlfn.XLOOKUP(SUBSTITUTE(Table6[[#This Row],[rxn]],"'",""),Table1[rxnid2],Table1[kapp (1/h)],MEDIAN(Table1[kapp (1/h)]))</f>
        <v>24803.684102600713</v>
      </c>
    </row>
    <row r="5377" spans="6:7" hidden="1" x14ac:dyDescent="0.2">
      <c r="F5377" t="s">
        <v>11128</v>
      </c>
      <c r="G5377">
        <f>_xlfn.XLOOKUP(SUBSTITUTE(Table6[[#This Row],[rxn]],"'",""),Table1[rxnid2],Table1[kapp (1/h)],MEDIAN(Table1[kapp (1/h)]))</f>
        <v>24803.684102600713</v>
      </c>
    </row>
    <row r="5378" spans="6:7" hidden="1" x14ac:dyDescent="0.2">
      <c r="F5378" t="s">
        <v>11129</v>
      </c>
      <c r="G5378">
        <f>_xlfn.XLOOKUP(SUBSTITUTE(Table6[[#This Row],[rxn]],"'",""),Table1[rxnid2],Table1[kapp (1/h)],MEDIAN(Table1[kapp (1/h)]))</f>
        <v>24803.684102600713</v>
      </c>
    </row>
    <row r="5379" spans="6:7" hidden="1" x14ac:dyDescent="0.2">
      <c r="F5379" t="s">
        <v>11130</v>
      </c>
      <c r="G5379">
        <f>_xlfn.XLOOKUP(SUBSTITUTE(Table6[[#This Row],[rxn]],"'",""),Table1[rxnid2],Table1[kapp (1/h)],MEDIAN(Table1[kapp (1/h)]))</f>
        <v>24803.684102600713</v>
      </c>
    </row>
    <row r="5380" spans="6:7" hidden="1" x14ac:dyDescent="0.2">
      <c r="F5380" t="s">
        <v>11131</v>
      </c>
      <c r="G5380">
        <f>_xlfn.XLOOKUP(SUBSTITUTE(Table6[[#This Row],[rxn]],"'",""),Table1[rxnid2],Table1[kapp (1/h)],MEDIAN(Table1[kapp (1/h)]))</f>
        <v>24803.684102600713</v>
      </c>
    </row>
    <row r="5381" spans="6:7" hidden="1" x14ac:dyDescent="0.2">
      <c r="F5381" t="s">
        <v>11132</v>
      </c>
      <c r="G5381">
        <f>_xlfn.XLOOKUP(SUBSTITUTE(Table6[[#This Row],[rxn]],"'",""),Table1[rxnid2],Table1[kapp (1/h)],MEDIAN(Table1[kapp (1/h)]))</f>
        <v>24803.684102600713</v>
      </c>
    </row>
    <row r="5382" spans="6:7" hidden="1" x14ac:dyDescent="0.2">
      <c r="F5382" t="s">
        <v>11133</v>
      </c>
      <c r="G5382">
        <f>_xlfn.XLOOKUP(SUBSTITUTE(Table6[[#This Row],[rxn]],"'",""),Table1[rxnid2],Table1[kapp (1/h)],MEDIAN(Table1[kapp (1/h)]))</f>
        <v>24803.684102600713</v>
      </c>
    </row>
    <row r="5383" spans="6:7" hidden="1" x14ac:dyDescent="0.2">
      <c r="F5383" t="s">
        <v>11134</v>
      </c>
      <c r="G5383">
        <f>_xlfn.XLOOKUP(SUBSTITUTE(Table6[[#This Row],[rxn]],"'",""),Table1[rxnid2],Table1[kapp (1/h)],MEDIAN(Table1[kapp (1/h)]))</f>
        <v>24803.684102600713</v>
      </c>
    </row>
    <row r="5384" spans="6:7" hidden="1" x14ac:dyDescent="0.2">
      <c r="F5384" t="s">
        <v>11135</v>
      </c>
      <c r="G5384">
        <f>_xlfn.XLOOKUP(SUBSTITUTE(Table6[[#This Row],[rxn]],"'",""),Table1[rxnid2],Table1[kapp (1/h)],MEDIAN(Table1[kapp (1/h)]))</f>
        <v>24803.684102600713</v>
      </c>
    </row>
    <row r="5385" spans="6:7" hidden="1" x14ac:dyDescent="0.2">
      <c r="F5385" t="s">
        <v>11136</v>
      </c>
      <c r="G5385">
        <f>_xlfn.XLOOKUP(SUBSTITUTE(Table6[[#This Row],[rxn]],"'",""),Table1[rxnid2],Table1[kapp (1/h)],MEDIAN(Table1[kapp (1/h)]))</f>
        <v>24803.684102600713</v>
      </c>
    </row>
    <row r="5386" spans="6:7" hidden="1" x14ac:dyDescent="0.2">
      <c r="F5386" t="s">
        <v>11137</v>
      </c>
      <c r="G5386">
        <f>_xlfn.XLOOKUP(SUBSTITUTE(Table6[[#This Row],[rxn]],"'",""),Table1[rxnid2],Table1[kapp (1/h)],MEDIAN(Table1[kapp (1/h)]))</f>
        <v>24803.684102600713</v>
      </c>
    </row>
    <row r="5387" spans="6:7" hidden="1" x14ac:dyDescent="0.2">
      <c r="F5387" t="s">
        <v>11138</v>
      </c>
      <c r="G5387">
        <f>_xlfn.XLOOKUP(SUBSTITUTE(Table6[[#This Row],[rxn]],"'",""),Table1[rxnid2],Table1[kapp (1/h)],MEDIAN(Table1[kapp (1/h)]))</f>
        <v>24803.684102600713</v>
      </c>
    </row>
    <row r="5388" spans="6:7" hidden="1" x14ac:dyDescent="0.2">
      <c r="F5388" t="s">
        <v>11139</v>
      </c>
      <c r="G5388">
        <f>_xlfn.XLOOKUP(SUBSTITUTE(Table6[[#This Row],[rxn]],"'",""),Table1[rxnid2],Table1[kapp (1/h)],MEDIAN(Table1[kapp (1/h)]))</f>
        <v>24803.684102600713</v>
      </c>
    </row>
    <row r="5389" spans="6:7" hidden="1" x14ac:dyDescent="0.2">
      <c r="F5389" t="s">
        <v>11140</v>
      </c>
      <c r="G5389">
        <f>_xlfn.XLOOKUP(SUBSTITUTE(Table6[[#This Row],[rxn]],"'",""),Table1[rxnid2],Table1[kapp (1/h)],MEDIAN(Table1[kapp (1/h)]))</f>
        <v>24803.684102600713</v>
      </c>
    </row>
    <row r="5390" spans="6:7" hidden="1" x14ac:dyDescent="0.2">
      <c r="F5390" t="s">
        <v>11141</v>
      </c>
      <c r="G5390">
        <f>_xlfn.XLOOKUP(SUBSTITUTE(Table6[[#This Row],[rxn]],"'",""),Table1[rxnid2],Table1[kapp (1/h)],MEDIAN(Table1[kapp (1/h)]))</f>
        <v>24803.684102600713</v>
      </c>
    </row>
    <row r="5391" spans="6:7" hidden="1" x14ac:dyDescent="0.2">
      <c r="F5391" t="s">
        <v>11142</v>
      </c>
      <c r="G5391">
        <f>_xlfn.XLOOKUP(SUBSTITUTE(Table6[[#This Row],[rxn]],"'",""),Table1[rxnid2],Table1[kapp (1/h)],MEDIAN(Table1[kapp (1/h)]))</f>
        <v>24803.684102600713</v>
      </c>
    </row>
    <row r="5392" spans="6:7" hidden="1" x14ac:dyDescent="0.2">
      <c r="F5392" t="s">
        <v>11143</v>
      </c>
      <c r="G5392">
        <f>_xlfn.XLOOKUP(SUBSTITUTE(Table6[[#This Row],[rxn]],"'",""),Table1[rxnid2],Table1[kapp (1/h)],MEDIAN(Table1[kapp (1/h)]))</f>
        <v>24803.684102600713</v>
      </c>
    </row>
    <row r="5393" spans="6:7" hidden="1" x14ac:dyDescent="0.2">
      <c r="F5393" t="s">
        <v>11144</v>
      </c>
      <c r="G5393">
        <f>_xlfn.XLOOKUP(SUBSTITUTE(Table6[[#This Row],[rxn]],"'",""),Table1[rxnid2],Table1[kapp (1/h)],MEDIAN(Table1[kapp (1/h)]))</f>
        <v>24803.684102600713</v>
      </c>
    </row>
    <row r="5394" spans="6:7" hidden="1" x14ac:dyDescent="0.2">
      <c r="F5394" t="s">
        <v>11145</v>
      </c>
      <c r="G5394">
        <f>_xlfn.XLOOKUP(SUBSTITUTE(Table6[[#This Row],[rxn]],"'",""),Table1[rxnid2],Table1[kapp (1/h)],MEDIAN(Table1[kapp (1/h)]))</f>
        <v>24803.684102600713</v>
      </c>
    </row>
    <row r="5395" spans="6:7" hidden="1" x14ac:dyDescent="0.2">
      <c r="F5395" t="s">
        <v>11146</v>
      </c>
      <c r="G5395">
        <f>_xlfn.XLOOKUP(SUBSTITUTE(Table6[[#This Row],[rxn]],"'",""),Table1[rxnid2],Table1[kapp (1/h)],MEDIAN(Table1[kapp (1/h)]))</f>
        <v>24803.684102600713</v>
      </c>
    </row>
    <row r="5396" spans="6:7" hidden="1" x14ac:dyDescent="0.2">
      <c r="F5396" t="s">
        <v>11147</v>
      </c>
      <c r="G5396">
        <f>_xlfn.XLOOKUP(SUBSTITUTE(Table6[[#This Row],[rxn]],"'",""),Table1[rxnid2],Table1[kapp (1/h)],MEDIAN(Table1[kapp (1/h)]))</f>
        <v>24803.684102600713</v>
      </c>
    </row>
    <row r="5397" spans="6:7" hidden="1" x14ac:dyDescent="0.2">
      <c r="F5397" t="s">
        <v>11148</v>
      </c>
      <c r="G5397">
        <f>_xlfn.XLOOKUP(SUBSTITUTE(Table6[[#This Row],[rxn]],"'",""),Table1[rxnid2],Table1[kapp (1/h)],MEDIAN(Table1[kapp (1/h)]))</f>
        <v>24803.684102600713</v>
      </c>
    </row>
    <row r="5398" spans="6:7" hidden="1" x14ac:dyDescent="0.2">
      <c r="F5398" t="s">
        <v>11149</v>
      </c>
      <c r="G5398">
        <f>_xlfn.XLOOKUP(SUBSTITUTE(Table6[[#This Row],[rxn]],"'",""),Table1[rxnid2],Table1[kapp (1/h)],MEDIAN(Table1[kapp (1/h)]))</f>
        <v>24803.684102600713</v>
      </c>
    </row>
    <row r="5399" spans="6:7" hidden="1" x14ac:dyDescent="0.2">
      <c r="F5399" t="s">
        <v>11150</v>
      </c>
      <c r="G5399">
        <f>_xlfn.XLOOKUP(SUBSTITUTE(Table6[[#This Row],[rxn]],"'",""),Table1[rxnid2],Table1[kapp (1/h)],MEDIAN(Table1[kapp (1/h)]))</f>
        <v>24803.684102600713</v>
      </c>
    </row>
    <row r="5400" spans="6:7" hidden="1" x14ac:dyDescent="0.2">
      <c r="F5400" t="s">
        <v>11151</v>
      </c>
      <c r="G5400">
        <f>_xlfn.XLOOKUP(SUBSTITUTE(Table6[[#This Row],[rxn]],"'",""),Table1[rxnid2],Table1[kapp (1/h)],MEDIAN(Table1[kapp (1/h)]))</f>
        <v>24803.684102600713</v>
      </c>
    </row>
    <row r="5401" spans="6:7" hidden="1" x14ac:dyDescent="0.2">
      <c r="F5401" t="s">
        <v>11152</v>
      </c>
      <c r="G5401">
        <f>_xlfn.XLOOKUP(SUBSTITUTE(Table6[[#This Row],[rxn]],"'",""),Table1[rxnid2],Table1[kapp (1/h)],MEDIAN(Table1[kapp (1/h)]))</f>
        <v>24803.684102600713</v>
      </c>
    </row>
    <row r="5402" spans="6:7" hidden="1" x14ac:dyDescent="0.2">
      <c r="F5402" t="s">
        <v>11153</v>
      </c>
      <c r="G5402">
        <f>_xlfn.XLOOKUP(SUBSTITUTE(Table6[[#This Row],[rxn]],"'",""),Table1[rxnid2],Table1[kapp (1/h)],MEDIAN(Table1[kapp (1/h)]))</f>
        <v>24803.684102600713</v>
      </c>
    </row>
    <row r="5403" spans="6:7" hidden="1" x14ac:dyDescent="0.2">
      <c r="F5403" t="s">
        <v>11154</v>
      </c>
      <c r="G5403">
        <f>_xlfn.XLOOKUP(SUBSTITUTE(Table6[[#This Row],[rxn]],"'",""),Table1[rxnid2],Table1[kapp (1/h)],MEDIAN(Table1[kapp (1/h)]))</f>
        <v>24803.684102600713</v>
      </c>
    </row>
    <row r="5404" spans="6:7" hidden="1" x14ac:dyDescent="0.2">
      <c r="F5404" t="s">
        <v>11155</v>
      </c>
      <c r="G5404">
        <f>_xlfn.XLOOKUP(SUBSTITUTE(Table6[[#This Row],[rxn]],"'",""),Table1[rxnid2],Table1[kapp (1/h)],MEDIAN(Table1[kapp (1/h)]))</f>
        <v>24803.684102600713</v>
      </c>
    </row>
    <row r="5405" spans="6:7" hidden="1" x14ac:dyDescent="0.2">
      <c r="F5405" t="s">
        <v>11156</v>
      </c>
      <c r="G5405">
        <f>_xlfn.XLOOKUP(SUBSTITUTE(Table6[[#This Row],[rxn]],"'",""),Table1[rxnid2],Table1[kapp (1/h)],MEDIAN(Table1[kapp (1/h)]))</f>
        <v>24803.684102600713</v>
      </c>
    </row>
    <row r="5406" spans="6:7" hidden="1" x14ac:dyDescent="0.2">
      <c r="F5406" t="s">
        <v>11157</v>
      </c>
      <c r="G5406">
        <f>_xlfn.XLOOKUP(SUBSTITUTE(Table6[[#This Row],[rxn]],"'",""),Table1[rxnid2],Table1[kapp (1/h)],MEDIAN(Table1[kapp (1/h)]))</f>
        <v>24803.684102600713</v>
      </c>
    </row>
    <row r="5407" spans="6:7" hidden="1" x14ac:dyDescent="0.2">
      <c r="F5407" t="s">
        <v>11158</v>
      </c>
      <c r="G5407">
        <f>_xlfn.XLOOKUP(SUBSTITUTE(Table6[[#This Row],[rxn]],"'",""),Table1[rxnid2],Table1[kapp (1/h)],MEDIAN(Table1[kapp (1/h)]))</f>
        <v>24803.684102600713</v>
      </c>
    </row>
    <row r="5408" spans="6:7" hidden="1" x14ac:dyDescent="0.2">
      <c r="F5408" t="s">
        <v>11159</v>
      </c>
      <c r="G5408">
        <f>_xlfn.XLOOKUP(SUBSTITUTE(Table6[[#This Row],[rxn]],"'",""),Table1[rxnid2],Table1[kapp (1/h)],MEDIAN(Table1[kapp (1/h)]))</f>
        <v>24803.684102600713</v>
      </c>
    </row>
    <row r="5409" spans="6:7" hidden="1" x14ac:dyDescent="0.2">
      <c r="F5409" t="s">
        <v>11160</v>
      </c>
      <c r="G5409">
        <f>_xlfn.XLOOKUP(SUBSTITUTE(Table6[[#This Row],[rxn]],"'",""),Table1[rxnid2],Table1[kapp (1/h)],MEDIAN(Table1[kapp (1/h)]))</f>
        <v>24803.684102600713</v>
      </c>
    </row>
    <row r="5410" spans="6:7" hidden="1" x14ac:dyDescent="0.2">
      <c r="F5410" t="s">
        <v>11161</v>
      </c>
      <c r="G5410">
        <f>_xlfn.XLOOKUP(SUBSTITUTE(Table6[[#This Row],[rxn]],"'",""),Table1[rxnid2],Table1[kapp (1/h)],MEDIAN(Table1[kapp (1/h)]))</f>
        <v>24803.684102600713</v>
      </c>
    </row>
    <row r="5411" spans="6:7" hidden="1" x14ac:dyDescent="0.2">
      <c r="F5411" t="s">
        <v>11162</v>
      </c>
      <c r="G5411">
        <f>_xlfn.XLOOKUP(SUBSTITUTE(Table6[[#This Row],[rxn]],"'",""),Table1[rxnid2],Table1[kapp (1/h)],MEDIAN(Table1[kapp (1/h)]))</f>
        <v>24803.684102600713</v>
      </c>
    </row>
    <row r="5412" spans="6:7" hidden="1" x14ac:dyDescent="0.2">
      <c r="F5412" t="s">
        <v>11163</v>
      </c>
      <c r="G5412">
        <f>_xlfn.XLOOKUP(SUBSTITUTE(Table6[[#This Row],[rxn]],"'",""),Table1[rxnid2],Table1[kapp (1/h)],MEDIAN(Table1[kapp (1/h)]))</f>
        <v>24803.684102600713</v>
      </c>
    </row>
    <row r="5413" spans="6:7" hidden="1" x14ac:dyDescent="0.2">
      <c r="F5413" t="s">
        <v>11164</v>
      </c>
      <c r="G5413">
        <f>_xlfn.XLOOKUP(SUBSTITUTE(Table6[[#This Row],[rxn]],"'",""),Table1[rxnid2],Table1[kapp (1/h)],MEDIAN(Table1[kapp (1/h)]))</f>
        <v>24803.684102600713</v>
      </c>
    </row>
    <row r="5414" spans="6:7" hidden="1" x14ac:dyDescent="0.2">
      <c r="F5414" t="s">
        <v>11165</v>
      </c>
      <c r="G5414">
        <f>_xlfn.XLOOKUP(SUBSTITUTE(Table6[[#This Row],[rxn]],"'",""),Table1[rxnid2],Table1[kapp (1/h)],MEDIAN(Table1[kapp (1/h)]))</f>
        <v>24803.684102600713</v>
      </c>
    </row>
    <row r="5415" spans="6:7" hidden="1" x14ac:dyDescent="0.2">
      <c r="F5415" t="s">
        <v>11166</v>
      </c>
      <c r="G5415">
        <f>_xlfn.XLOOKUP(SUBSTITUTE(Table6[[#This Row],[rxn]],"'",""),Table1[rxnid2],Table1[kapp (1/h)],MEDIAN(Table1[kapp (1/h)]))</f>
        <v>24803.684102600713</v>
      </c>
    </row>
    <row r="5416" spans="6:7" hidden="1" x14ac:dyDescent="0.2">
      <c r="F5416" t="s">
        <v>11167</v>
      </c>
      <c r="G5416">
        <f>_xlfn.XLOOKUP(SUBSTITUTE(Table6[[#This Row],[rxn]],"'",""),Table1[rxnid2],Table1[kapp (1/h)],MEDIAN(Table1[kapp (1/h)]))</f>
        <v>24803.684102600713</v>
      </c>
    </row>
    <row r="5417" spans="6:7" hidden="1" x14ac:dyDescent="0.2">
      <c r="F5417" t="s">
        <v>11168</v>
      </c>
      <c r="G5417">
        <f>_xlfn.XLOOKUP(SUBSTITUTE(Table6[[#This Row],[rxn]],"'",""),Table1[rxnid2],Table1[kapp (1/h)],MEDIAN(Table1[kapp (1/h)]))</f>
        <v>24803.684102600713</v>
      </c>
    </row>
    <row r="5418" spans="6:7" hidden="1" x14ac:dyDescent="0.2">
      <c r="F5418" t="s">
        <v>11169</v>
      </c>
      <c r="G5418">
        <f>_xlfn.XLOOKUP(SUBSTITUTE(Table6[[#This Row],[rxn]],"'",""),Table1[rxnid2],Table1[kapp (1/h)],MEDIAN(Table1[kapp (1/h)]))</f>
        <v>24803.684102600713</v>
      </c>
    </row>
    <row r="5419" spans="6:7" hidden="1" x14ac:dyDescent="0.2">
      <c r="F5419" t="s">
        <v>11170</v>
      </c>
      <c r="G5419">
        <f>_xlfn.XLOOKUP(SUBSTITUTE(Table6[[#This Row],[rxn]],"'",""),Table1[rxnid2],Table1[kapp (1/h)],MEDIAN(Table1[kapp (1/h)]))</f>
        <v>24803.684102600713</v>
      </c>
    </row>
    <row r="5420" spans="6:7" hidden="1" x14ac:dyDescent="0.2">
      <c r="F5420" t="s">
        <v>11171</v>
      </c>
      <c r="G5420">
        <f>_xlfn.XLOOKUP(SUBSTITUTE(Table6[[#This Row],[rxn]],"'",""),Table1[rxnid2],Table1[kapp (1/h)],MEDIAN(Table1[kapp (1/h)]))</f>
        <v>24803.684102600713</v>
      </c>
    </row>
    <row r="5421" spans="6:7" hidden="1" x14ac:dyDescent="0.2">
      <c r="F5421" t="s">
        <v>11172</v>
      </c>
      <c r="G5421">
        <f>_xlfn.XLOOKUP(SUBSTITUTE(Table6[[#This Row],[rxn]],"'",""),Table1[rxnid2],Table1[kapp (1/h)],MEDIAN(Table1[kapp (1/h)]))</f>
        <v>24803.684102600713</v>
      </c>
    </row>
    <row r="5422" spans="6:7" hidden="1" x14ac:dyDescent="0.2">
      <c r="F5422" t="s">
        <v>11173</v>
      </c>
      <c r="G5422">
        <f>_xlfn.XLOOKUP(SUBSTITUTE(Table6[[#This Row],[rxn]],"'",""),Table1[rxnid2],Table1[kapp (1/h)],MEDIAN(Table1[kapp (1/h)]))</f>
        <v>24803.684102600713</v>
      </c>
    </row>
    <row r="5423" spans="6:7" hidden="1" x14ac:dyDescent="0.2">
      <c r="F5423" t="s">
        <v>11174</v>
      </c>
      <c r="G5423">
        <f>_xlfn.XLOOKUP(SUBSTITUTE(Table6[[#This Row],[rxn]],"'",""),Table1[rxnid2],Table1[kapp (1/h)],MEDIAN(Table1[kapp (1/h)]))</f>
        <v>24803.684102600713</v>
      </c>
    </row>
    <row r="5424" spans="6:7" hidden="1" x14ac:dyDescent="0.2">
      <c r="F5424" t="s">
        <v>11175</v>
      </c>
      <c r="G5424">
        <f>_xlfn.XLOOKUP(SUBSTITUTE(Table6[[#This Row],[rxn]],"'",""),Table1[rxnid2],Table1[kapp (1/h)],MEDIAN(Table1[kapp (1/h)]))</f>
        <v>24803.684102600713</v>
      </c>
    </row>
    <row r="5425" spans="6:7" hidden="1" x14ac:dyDescent="0.2">
      <c r="F5425" t="s">
        <v>11176</v>
      </c>
      <c r="G5425">
        <f>_xlfn.XLOOKUP(SUBSTITUTE(Table6[[#This Row],[rxn]],"'",""),Table1[rxnid2],Table1[kapp (1/h)],MEDIAN(Table1[kapp (1/h)]))</f>
        <v>24803.684102600713</v>
      </c>
    </row>
    <row r="5426" spans="6:7" hidden="1" x14ac:dyDescent="0.2">
      <c r="F5426" t="s">
        <v>11177</v>
      </c>
      <c r="G5426">
        <f>_xlfn.XLOOKUP(SUBSTITUTE(Table6[[#This Row],[rxn]],"'",""),Table1[rxnid2],Table1[kapp (1/h)],MEDIAN(Table1[kapp (1/h)]))</f>
        <v>24803.684102600713</v>
      </c>
    </row>
    <row r="5427" spans="6:7" hidden="1" x14ac:dyDescent="0.2">
      <c r="F5427" t="s">
        <v>11178</v>
      </c>
      <c r="G5427">
        <f>_xlfn.XLOOKUP(SUBSTITUTE(Table6[[#This Row],[rxn]],"'",""),Table1[rxnid2],Table1[kapp (1/h)],MEDIAN(Table1[kapp (1/h)]))</f>
        <v>24803.684102600713</v>
      </c>
    </row>
    <row r="5428" spans="6:7" hidden="1" x14ac:dyDescent="0.2">
      <c r="F5428" t="s">
        <v>11179</v>
      </c>
      <c r="G5428">
        <f>_xlfn.XLOOKUP(SUBSTITUTE(Table6[[#This Row],[rxn]],"'",""),Table1[rxnid2],Table1[kapp (1/h)],MEDIAN(Table1[kapp (1/h)]))</f>
        <v>24803.684102600713</v>
      </c>
    </row>
    <row r="5429" spans="6:7" hidden="1" x14ac:dyDescent="0.2">
      <c r="F5429" t="s">
        <v>11180</v>
      </c>
      <c r="G5429">
        <f>_xlfn.XLOOKUP(SUBSTITUTE(Table6[[#This Row],[rxn]],"'",""),Table1[rxnid2],Table1[kapp (1/h)],MEDIAN(Table1[kapp (1/h)]))</f>
        <v>24803.684102600713</v>
      </c>
    </row>
    <row r="5430" spans="6:7" hidden="1" x14ac:dyDescent="0.2">
      <c r="F5430" t="s">
        <v>11181</v>
      </c>
      <c r="G5430">
        <f>_xlfn.XLOOKUP(SUBSTITUTE(Table6[[#This Row],[rxn]],"'",""),Table1[rxnid2],Table1[kapp (1/h)],MEDIAN(Table1[kapp (1/h)]))</f>
        <v>24803.684102600713</v>
      </c>
    </row>
    <row r="5431" spans="6:7" hidden="1" x14ac:dyDescent="0.2">
      <c r="F5431" t="s">
        <v>11182</v>
      </c>
      <c r="G5431">
        <f>_xlfn.XLOOKUP(SUBSTITUTE(Table6[[#This Row],[rxn]],"'",""),Table1[rxnid2],Table1[kapp (1/h)],MEDIAN(Table1[kapp (1/h)]))</f>
        <v>24803.684102600713</v>
      </c>
    </row>
    <row r="5432" spans="6:7" hidden="1" x14ac:dyDescent="0.2">
      <c r="F5432" t="s">
        <v>11183</v>
      </c>
      <c r="G5432">
        <f>_xlfn.XLOOKUP(SUBSTITUTE(Table6[[#This Row],[rxn]],"'",""),Table1[rxnid2],Table1[kapp (1/h)],MEDIAN(Table1[kapp (1/h)]))</f>
        <v>24803.684102600713</v>
      </c>
    </row>
    <row r="5433" spans="6:7" hidden="1" x14ac:dyDescent="0.2">
      <c r="F5433" t="s">
        <v>11184</v>
      </c>
      <c r="G5433">
        <f>_xlfn.XLOOKUP(SUBSTITUTE(Table6[[#This Row],[rxn]],"'",""),Table1[rxnid2],Table1[kapp (1/h)],MEDIAN(Table1[kapp (1/h)]))</f>
        <v>24803.684102600713</v>
      </c>
    </row>
    <row r="5434" spans="6:7" hidden="1" x14ac:dyDescent="0.2">
      <c r="F5434" t="s">
        <v>11185</v>
      </c>
      <c r="G5434">
        <f>_xlfn.XLOOKUP(SUBSTITUTE(Table6[[#This Row],[rxn]],"'",""),Table1[rxnid2],Table1[kapp (1/h)],MEDIAN(Table1[kapp (1/h)]))</f>
        <v>24803.684102600713</v>
      </c>
    </row>
    <row r="5435" spans="6:7" hidden="1" x14ac:dyDescent="0.2">
      <c r="F5435" t="s">
        <v>11186</v>
      </c>
      <c r="G5435">
        <f>_xlfn.XLOOKUP(SUBSTITUTE(Table6[[#This Row],[rxn]],"'",""),Table1[rxnid2],Table1[kapp (1/h)],MEDIAN(Table1[kapp (1/h)]))</f>
        <v>24803.684102600713</v>
      </c>
    </row>
    <row r="5436" spans="6:7" hidden="1" x14ac:dyDescent="0.2">
      <c r="F5436" t="s">
        <v>11187</v>
      </c>
      <c r="G5436">
        <f>_xlfn.XLOOKUP(SUBSTITUTE(Table6[[#This Row],[rxn]],"'",""),Table1[rxnid2],Table1[kapp (1/h)],MEDIAN(Table1[kapp (1/h)]))</f>
        <v>24803.684102600713</v>
      </c>
    </row>
    <row r="5437" spans="6:7" hidden="1" x14ac:dyDescent="0.2">
      <c r="F5437" t="s">
        <v>11188</v>
      </c>
      <c r="G5437">
        <f>_xlfn.XLOOKUP(SUBSTITUTE(Table6[[#This Row],[rxn]],"'",""),Table1[rxnid2],Table1[kapp (1/h)],MEDIAN(Table1[kapp (1/h)]))</f>
        <v>24803.684102600713</v>
      </c>
    </row>
    <row r="5438" spans="6:7" hidden="1" x14ac:dyDescent="0.2">
      <c r="F5438" t="s">
        <v>11189</v>
      </c>
      <c r="G5438">
        <f>_xlfn.XLOOKUP(SUBSTITUTE(Table6[[#This Row],[rxn]],"'",""),Table1[rxnid2],Table1[kapp (1/h)],MEDIAN(Table1[kapp (1/h)]))</f>
        <v>24803.684102600713</v>
      </c>
    </row>
    <row r="5439" spans="6:7" hidden="1" x14ac:dyDescent="0.2">
      <c r="F5439" t="s">
        <v>11190</v>
      </c>
      <c r="G5439">
        <f>_xlfn.XLOOKUP(SUBSTITUTE(Table6[[#This Row],[rxn]],"'",""),Table1[rxnid2],Table1[kapp (1/h)],MEDIAN(Table1[kapp (1/h)]))</f>
        <v>24803.684102600713</v>
      </c>
    </row>
    <row r="5440" spans="6:7" hidden="1" x14ac:dyDescent="0.2">
      <c r="F5440" t="s">
        <v>11191</v>
      </c>
      <c r="G5440">
        <f>_xlfn.XLOOKUP(SUBSTITUTE(Table6[[#This Row],[rxn]],"'",""),Table1[rxnid2],Table1[kapp (1/h)],MEDIAN(Table1[kapp (1/h)]))</f>
        <v>24803.684102600713</v>
      </c>
    </row>
    <row r="5441" spans="6:7" hidden="1" x14ac:dyDescent="0.2">
      <c r="F5441" t="s">
        <v>11192</v>
      </c>
      <c r="G5441">
        <f>_xlfn.XLOOKUP(SUBSTITUTE(Table6[[#This Row],[rxn]],"'",""),Table1[rxnid2],Table1[kapp (1/h)],MEDIAN(Table1[kapp (1/h)]))</f>
        <v>24803.684102600713</v>
      </c>
    </row>
    <row r="5442" spans="6:7" hidden="1" x14ac:dyDescent="0.2">
      <c r="F5442" t="s">
        <v>11193</v>
      </c>
      <c r="G5442">
        <f>_xlfn.XLOOKUP(SUBSTITUTE(Table6[[#This Row],[rxn]],"'",""),Table1[rxnid2],Table1[kapp (1/h)],MEDIAN(Table1[kapp (1/h)]))</f>
        <v>24803.684102600713</v>
      </c>
    </row>
    <row r="5443" spans="6:7" hidden="1" x14ac:dyDescent="0.2">
      <c r="F5443" t="s">
        <v>11194</v>
      </c>
      <c r="G5443">
        <f>_xlfn.XLOOKUP(SUBSTITUTE(Table6[[#This Row],[rxn]],"'",""),Table1[rxnid2],Table1[kapp (1/h)],MEDIAN(Table1[kapp (1/h)]))</f>
        <v>24803.684102600713</v>
      </c>
    </row>
    <row r="5444" spans="6:7" hidden="1" x14ac:dyDescent="0.2">
      <c r="F5444" t="s">
        <v>11195</v>
      </c>
      <c r="G5444">
        <f>_xlfn.XLOOKUP(SUBSTITUTE(Table6[[#This Row],[rxn]],"'",""),Table1[rxnid2],Table1[kapp (1/h)],MEDIAN(Table1[kapp (1/h)]))</f>
        <v>24803.684102600713</v>
      </c>
    </row>
    <row r="5445" spans="6:7" hidden="1" x14ac:dyDescent="0.2">
      <c r="F5445" t="s">
        <v>11196</v>
      </c>
      <c r="G5445">
        <f>_xlfn.XLOOKUP(SUBSTITUTE(Table6[[#This Row],[rxn]],"'",""),Table1[rxnid2],Table1[kapp (1/h)],MEDIAN(Table1[kapp (1/h)]))</f>
        <v>24803.684102600713</v>
      </c>
    </row>
    <row r="5446" spans="6:7" hidden="1" x14ac:dyDescent="0.2">
      <c r="F5446" t="s">
        <v>11197</v>
      </c>
      <c r="G5446">
        <f>_xlfn.XLOOKUP(SUBSTITUTE(Table6[[#This Row],[rxn]],"'",""),Table1[rxnid2],Table1[kapp (1/h)],MEDIAN(Table1[kapp (1/h)]))</f>
        <v>24803.684102600713</v>
      </c>
    </row>
    <row r="5447" spans="6:7" hidden="1" x14ac:dyDescent="0.2">
      <c r="F5447" t="s">
        <v>11198</v>
      </c>
      <c r="G5447">
        <f>_xlfn.XLOOKUP(SUBSTITUTE(Table6[[#This Row],[rxn]],"'",""),Table1[rxnid2],Table1[kapp (1/h)],MEDIAN(Table1[kapp (1/h)]))</f>
        <v>24803.684102600713</v>
      </c>
    </row>
    <row r="5448" spans="6:7" hidden="1" x14ac:dyDescent="0.2">
      <c r="F5448" t="s">
        <v>11199</v>
      </c>
      <c r="G5448">
        <f>_xlfn.XLOOKUP(SUBSTITUTE(Table6[[#This Row],[rxn]],"'",""),Table1[rxnid2],Table1[kapp (1/h)],MEDIAN(Table1[kapp (1/h)]))</f>
        <v>24803.684102600713</v>
      </c>
    </row>
    <row r="5449" spans="6:7" hidden="1" x14ac:dyDescent="0.2">
      <c r="F5449" t="s">
        <v>11200</v>
      </c>
      <c r="G5449">
        <f>_xlfn.XLOOKUP(SUBSTITUTE(Table6[[#This Row],[rxn]],"'",""),Table1[rxnid2],Table1[kapp (1/h)],MEDIAN(Table1[kapp (1/h)]))</f>
        <v>24803.684102600713</v>
      </c>
    </row>
    <row r="5450" spans="6:7" hidden="1" x14ac:dyDescent="0.2">
      <c r="F5450" t="s">
        <v>11201</v>
      </c>
      <c r="G5450">
        <f>_xlfn.XLOOKUP(SUBSTITUTE(Table6[[#This Row],[rxn]],"'",""),Table1[rxnid2],Table1[kapp (1/h)],MEDIAN(Table1[kapp (1/h)]))</f>
        <v>24803.684102600713</v>
      </c>
    </row>
    <row r="5451" spans="6:7" hidden="1" x14ac:dyDescent="0.2">
      <c r="F5451" t="s">
        <v>11202</v>
      </c>
      <c r="G5451">
        <f>_xlfn.XLOOKUP(SUBSTITUTE(Table6[[#This Row],[rxn]],"'",""),Table1[rxnid2],Table1[kapp (1/h)],MEDIAN(Table1[kapp (1/h)]))</f>
        <v>24803.684102600713</v>
      </c>
    </row>
    <row r="5452" spans="6:7" hidden="1" x14ac:dyDescent="0.2">
      <c r="F5452" t="s">
        <v>11203</v>
      </c>
      <c r="G5452">
        <f>_xlfn.XLOOKUP(SUBSTITUTE(Table6[[#This Row],[rxn]],"'",""),Table1[rxnid2],Table1[kapp (1/h)],MEDIAN(Table1[kapp (1/h)]))</f>
        <v>24803.684102600713</v>
      </c>
    </row>
    <row r="5453" spans="6:7" hidden="1" x14ac:dyDescent="0.2">
      <c r="F5453" t="s">
        <v>11204</v>
      </c>
      <c r="G5453">
        <f>_xlfn.XLOOKUP(SUBSTITUTE(Table6[[#This Row],[rxn]],"'",""),Table1[rxnid2],Table1[kapp (1/h)],MEDIAN(Table1[kapp (1/h)]))</f>
        <v>24803.684102600713</v>
      </c>
    </row>
    <row r="5454" spans="6:7" hidden="1" x14ac:dyDescent="0.2">
      <c r="F5454" t="s">
        <v>11205</v>
      </c>
      <c r="G5454">
        <f>_xlfn.XLOOKUP(SUBSTITUTE(Table6[[#This Row],[rxn]],"'",""),Table1[rxnid2],Table1[kapp (1/h)],MEDIAN(Table1[kapp (1/h)]))</f>
        <v>24803.684102600713</v>
      </c>
    </row>
    <row r="5455" spans="6:7" hidden="1" x14ac:dyDescent="0.2">
      <c r="F5455" t="s">
        <v>11206</v>
      </c>
      <c r="G5455">
        <f>_xlfn.XLOOKUP(SUBSTITUTE(Table6[[#This Row],[rxn]],"'",""),Table1[rxnid2],Table1[kapp (1/h)],MEDIAN(Table1[kapp (1/h)]))</f>
        <v>24803.684102600713</v>
      </c>
    </row>
    <row r="5456" spans="6:7" hidden="1" x14ac:dyDescent="0.2">
      <c r="F5456" t="s">
        <v>11207</v>
      </c>
      <c r="G5456">
        <f>_xlfn.XLOOKUP(SUBSTITUTE(Table6[[#This Row],[rxn]],"'",""),Table1[rxnid2],Table1[kapp (1/h)],MEDIAN(Table1[kapp (1/h)]))</f>
        <v>24803.684102600713</v>
      </c>
    </row>
    <row r="5457" spans="6:7" hidden="1" x14ac:dyDescent="0.2">
      <c r="F5457" t="s">
        <v>11208</v>
      </c>
      <c r="G5457">
        <f>_xlfn.XLOOKUP(SUBSTITUTE(Table6[[#This Row],[rxn]],"'",""),Table1[rxnid2],Table1[kapp (1/h)],MEDIAN(Table1[kapp (1/h)]))</f>
        <v>24803.684102600713</v>
      </c>
    </row>
    <row r="5458" spans="6:7" hidden="1" x14ac:dyDescent="0.2">
      <c r="F5458" t="s">
        <v>11209</v>
      </c>
      <c r="G5458">
        <f>_xlfn.XLOOKUP(SUBSTITUTE(Table6[[#This Row],[rxn]],"'",""),Table1[rxnid2],Table1[kapp (1/h)],MEDIAN(Table1[kapp (1/h)]))</f>
        <v>24803.684102600713</v>
      </c>
    </row>
    <row r="5459" spans="6:7" hidden="1" x14ac:dyDescent="0.2">
      <c r="F5459" t="s">
        <v>11210</v>
      </c>
      <c r="G5459">
        <f>_xlfn.XLOOKUP(SUBSTITUTE(Table6[[#This Row],[rxn]],"'",""),Table1[rxnid2],Table1[kapp (1/h)],MEDIAN(Table1[kapp (1/h)]))</f>
        <v>24803.684102600713</v>
      </c>
    </row>
    <row r="5460" spans="6:7" hidden="1" x14ac:dyDescent="0.2">
      <c r="F5460" t="s">
        <v>11211</v>
      </c>
      <c r="G5460">
        <f>_xlfn.XLOOKUP(SUBSTITUTE(Table6[[#This Row],[rxn]],"'",""),Table1[rxnid2],Table1[kapp (1/h)],MEDIAN(Table1[kapp (1/h)]))</f>
        <v>24803.684102600713</v>
      </c>
    </row>
    <row r="5461" spans="6:7" hidden="1" x14ac:dyDescent="0.2">
      <c r="F5461" t="s">
        <v>11212</v>
      </c>
      <c r="G5461">
        <f>_xlfn.XLOOKUP(SUBSTITUTE(Table6[[#This Row],[rxn]],"'",""),Table1[rxnid2],Table1[kapp (1/h)],MEDIAN(Table1[kapp (1/h)]))</f>
        <v>24803.684102600713</v>
      </c>
    </row>
    <row r="5462" spans="6:7" hidden="1" x14ac:dyDescent="0.2">
      <c r="F5462" t="s">
        <v>11213</v>
      </c>
      <c r="G5462">
        <f>_xlfn.XLOOKUP(SUBSTITUTE(Table6[[#This Row],[rxn]],"'",""),Table1[rxnid2],Table1[kapp (1/h)],MEDIAN(Table1[kapp (1/h)]))</f>
        <v>24803.684102600713</v>
      </c>
    </row>
    <row r="5463" spans="6:7" hidden="1" x14ac:dyDescent="0.2">
      <c r="F5463" t="s">
        <v>11214</v>
      </c>
      <c r="G5463">
        <f>_xlfn.XLOOKUP(SUBSTITUTE(Table6[[#This Row],[rxn]],"'",""),Table1[rxnid2],Table1[kapp (1/h)],MEDIAN(Table1[kapp (1/h)]))</f>
        <v>24803.684102600713</v>
      </c>
    </row>
    <row r="5464" spans="6:7" hidden="1" x14ac:dyDescent="0.2">
      <c r="F5464" t="s">
        <v>11215</v>
      </c>
      <c r="G5464">
        <f>_xlfn.XLOOKUP(SUBSTITUTE(Table6[[#This Row],[rxn]],"'",""),Table1[rxnid2],Table1[kapp (1/h)],MEDIAN(Table1[kapp (1/h)]))</f>
        <v>24803.684102600713</v>
      </c>
    </row>
    <row r="5465" spans="6:7" hidden="1" x14ac:dyDescent="0.2">
      <c r="F5465" t="s">
        <v>11216</v>
      </c>
      <c r="G5465">
        <f>_xlfn.XLOOKUP(SUBSTITUTE(Table6[[#This Row],[rxn]],"'",""),Table1[rxnid2],Table1[kapp (1/h)],MEDIAN(Table1[kapp (1/h)]))</f>
        <v>24803.684102600713</v>
      </c>
    </row>
    <row r="5466" spans="6:7" hidden="1" x14ac:dyDescent="0.2">
      <c r="F5466" t="s">
        <v>11217</v>
      </c>
      <c r="G5466">
        <f>_xlfn.XLOOKUP(SUBSTITUTE(Table6[[#This Row],[rxn]],"'",""),Table1[rxnid2],Table1[kapp (1/h)],MEDIAN(Table1[kapp (1/h)]))</f>
        <v>24803.684102600713</v>
      </c>
    </row>
    <row r="5467" spans="6:7" hidden="1" x14ac:dyDescent="0.2">
      <c r="F5467" t="s">
        <v>11218</v>
      </c>
      <c r="G5467">
        <f>_xlfn.XLOOKUP(SUBSTITUTE(Table6[[#This Row],[rxn]],"'",""),Table1[rxnid2],Table1[kapp (1/h)],MEDIAN(Table1[kapp (1/h)]))</f>
        <v>24803.684102600713</v>
      </c>
    </row>
    <row r="5468" spans="6:7" hidden="1" x14ac:dyDescent="0.2">
      <c r="F5468" t="s">
        <v>11219</v>
      </c>
      <c r="G5468">
        <f>_xlfn.XLOOKUP(SUBSTITUTE(Table6[[#This Row],[rxn]],"'",""),Table1[rxnid2],Table1[kapp (1/h)],MEDIAN(Table1[kapp (1/h)]))</f>
        <v>24803.684102600713</v>
      </c>
    </row>
    <row r="5469" spans="6:7" hidden="1" x14ac:dyDescent="0.2">
      <c r="F5469" t="s">
        <v>11220</v>
      </c>
      <c r="G5469">
        <f>_xlfn.XLOOKUP(SUBSTITUTE(Table6[[#This Row],[rxn]],"'",""),Table1[rxnid2],Table1[kapp (1/h)],MEDIAN(Table1[kapp (1/h)]))</f>
        <v>24803.684102600713</v>
      </c>
    </row>
    <row r="5470" spans="6:7" hidden="1" x14ac:dyDescent="0.2">
      <c r="F5470" t="s">
        <v>11221</v>
      </c>
      <c r="G5470">
        <f>_xlfn.XLOOKUP(SUBSTITUTE(Table6[[#This Row],[rxn]],"'",""),Table1[rxnid2],Table1[kapp (1/h)],MEDIAN(Table1[kapp (1/h)]))</f>
        <v>24803.684102600713</v>
      </c>
    </row>
    <row r="5471" spans="6:7" hidden="1" x14ac:dyDescent="0.2">
      <c r="F5471" t="s">
        <v>11222</v>
      </c>
      <c r="G5471">
        <f>_xlfn.XLOOKUP(SUBSTITUTE(Table6[[#This Row],[rxn]],"'",""),Table1[rxnid2],Table1[kapp (1/h)],MEDIAN(Table1[kapp (1/h)]))</f>
        <v>24803.684102600713</v>
      </c>
    </row>
    <row r="5472" spans="6:7" hidden="1" x14ac:dyDescent="0.2">
      <c r="F5472" t="s">
        <v>11223</v>
      </c>
      <c r="G5472">
        <f>_xlfn.XLOOKUP(SUBSTITUTE(Table6[[#This Row],[rxn]],"'",""),Table1[rxnid2],Table1[kapp (1/h)],MEDIAN(Table1[kapp (1/h)]))</f>
        <v>24803.684102600713</v>
      </c>
    </row>
    <row r="5473" spans="6:7" hidden="1" x14ac:dyDescent="0.2">
      <c r="F5473" t="s">
        <v>11224</v>
      </c>
      <c r="G5473">
        <f>_xlfn.XLOOKUP(SUBSTITUTE(Table6[[#This Row],[rxn]],"'",""),Table1[rxnid2],Table1[kapp (1/h)],MEDIAN(Table1[kapp (1/h)]))</f>
        <v>24803.684102600713</v>
      </c>
    </row>
    <row r="5474" spans="6:7" hidden="1" x14ac:dyDescent="0.2">
      <c r="F5474" t="s">
        <v>11225</v>
      </c>
      <c r="G5474">
        <f>_xlfn.XLOOKUP(SUBSTITUTE(Table6[[#This Row],[rxn]],"'",""),Table1[rxnid2],Table1[kapp (1/h)],MEDIAN(Table1[kapp (1/h)]))</f>
        <v>24803.684102600713</v>
      </c>
    </row>
    <row r="5475" spans="6:7" hidden="1" x14ac:dyDescent="0.2">
      <c r="F5475" t="s">
        <v>11226</v>
      </c>
      <c r="G5475">
        <f>_xlfn.XLOOKUP(SUBSTITUTE(Table6[[#This Row],[rxn]],"'",""),Table1[rxnid2],Table1[kapp (1/h)],MEDIAN(Table1[kapp (1/h)]))</f>
        <v>24803.684102600713</v>
      </c>
    </row>
    <row r="5476" spans="6:7" hidden="1" x14ac:dyDescent="0.2">
      <c r="F5476" t="s">
        <v>11227</v>
      </c>
      <c r="G5476">
        <f>_xlfn.XLOOKUP(SUBSTITUTE(Table6[[#This Row],[rxn]],"'",""),Table1[rxnid2],Table1[kapp (1/h)],MEDIAN(Table1[kapp (1/h)]))</f>
        <v>24803.684102600713</v>
      </c>
    </row>
    <row r="5477" spans="6:7" hidden="1" x14ac:dyDescent="0.2">
      <c r="F5477" t="s">
        <v>11228</v>
      </c>
      <c r="G5477">
        <f>_xlfn.XLOOKUP(SUBSTITUTE(Table6[[#This Row],[rxn]],"'",""),Table1[rxnid2],Table1[kapp (1/h)],MEDIAN(Table1[kapp (1/h)]))</f>
        <v>24803.684102600713</v>
      </c>
    </row>
    <row r="5478" spans="6:7" hidden="1" x14ac:dyDescent="0.2">
      <c r="F5478" t="s">
        <v>11229</v>
      </c>
      <c r="G5478">
        <f>_xlfn.XLOOKUP(SUBSTITUTE(Table6[[#This Row],[rxn]],"'",""),Table1[rxnid2],Table1[kapp (1/h)],MEDIAN(Table1[kapp (1/h)]))</f>
        <v>24803.684102600713</v>
      </c>
    </row>
    <row r="5479" spans="6:7" hidden="1" x14ac:dyDescent="0.2">
      <c r="F5479" t="s">
        <v>11230</v>
      </c>
      <c r="G5479">
        <f>_xlfn.XLOOKUP(SUBSTITUTE(Table6[[#This Row],[rxn]],"'",""),Table1[rxnid2],Table1[kapp (1/h)],MEDIAN(Table1[kapp (1/h)]))</f>
        <v>24803.684102600713</v>
      </c>
    </row>
    <row r="5480" spans="6:7" hidden="1" x14ac:dyDescent="0.2">
      <c r="F5480" t="s">
        <v>11231</v>
      </c>
      <c r="G5480">
        <f>_xlfn.XLOOKUP(SUBSTITUTE(Table6[[#This Row],[rxn]],"'",""),Table1[rxnid2],Table1[kapp (1/h)],MEDIAN(Table1[kapp (1/h)]))</f>
        <v>24803.684102600713</v>
      </c>
    </row>
    <row r="5481" spans="6:7" hidden="1" x14ac:dyDescent="0.2">
      <c r="F5481" t="s">
        <v>11232</v>
      </c>
      <c r="G5481">
        <f>_xlfn.XLOOKUP(SUBSTITUTE(Table6[[#This Row],[rxn]],"'",""),Table1[rxnid2],Table1[kapp (1/h)],MEDIAN(Table1[kapp (1/h)]))</f>
        <v>24803.684102600713</v>
      </c>
    </row>
    <row r="5482" spans="6:7" hidden="1" x14ac:dyDescent="0.2">
      <c r="F5482" t="s">
        <v>11233</v>
      </c>
      <c r="G5482">
        <f>_xlfn.XLOOKUP(SUBSTITUTE(Table6[[#This Row],[rxn]],"'",""),Table1[rxnid2],Table1[kapp (1/h)],MEDIAN(Table1[kapp (1/h)]))</f>
        <v>24803.684102600713</v>
      </c>
    </row>
    <row r="5483" spans="6:7" hidden="1" x14ac:dyDescent="0.2">
      <c r="F5483" t="s">
        <v>11234</v>
      </c>
      <c r="G5483">
        <f>_xlfn.XLOOKUP(SUBSTITUTE(Table6[[#This Row],[rxn]],"'",""),Table1[rxnid2],Table1[kapp (1/h)],MEDIAN(Table1[kapp (1/h)]))</f>
        <v>24803.684102600713</v>
      </c>
    </row>
    <row r="5484" spans="6:7" hidden="1" x14ac:dyDescent="0.2">
      <c r="F5484" t="s">
        <v>11235</v>
      </c>
      <c r="G5484">
        <f>_xlfn.XLOOKUP(SUBSTITUTE(Table6[[#This Row],[rxn]],"'",""),Table1[rxnid2],Table1[kapp (1/h)],MEDIAN(Table1[kapp (1/h)]))</f>
        <v>24803.684102600713</v>
      </c>
    </row>
    <row r="5485" spans="6:7" hidden="1" x14ac:dyDescent="0.2">
      <c r="F5485" t="s">
        <v>11236</v>
      </c>
      <c r="G5485">
        <f>_xlfn.XLOOKUP(SUBSTITUTE(Table6[[#This Row],[rxn]],"'",""),Table1[rxnid2],Table1[kapp (1/h)],MEDIAN(Table1[kapp (1/h)]))</f>
        <v>24803.684102600713</v>
      </c>
    </row>
    <row r="5486" spans="6:7" hidden="1" x14ac:dyDescent="0.2">
      <c r="F5486" t="s">
        <v>11237</v>
      </c>
      <c r="G5486">
        <f>_xlfn.XLOOKUP(SUBSTITUTE(Table6[[#This Row],[rxn]],"'",""),Table1[rxnid2],Table1[kapp (1/h)],MEDIAN(Table1[kapp (1/h)]))</f>
        <v>24803.684102600713</v>
      </c>
    </row>
    <row r="5487" spans="6:7" hidden="1" x14ac:dyDescent="0.2">
      <c r="F5487" t="s">
        <v>11238</v>
      </c>
      <c r="G5487">
        <f>_xlfn.XLOOKUP(SUBSTITUTE(Table6[[#This Row],[rxn]],"'",""),Table1[rxnid2],Table1[kapp (1/h)],MEDIAN(Table1[kapp (1/h)]))</f>
        <v>24803.684102600713</v>
      </c>
    </row>
    <row r="5488" spans="6:7" hidden="1" x14ac:dyDescent="0.2">
      <c r="F5488" t="s">
        <v>11239</v>
      </c>
      <c r="G5488">
        <f>_xlfn.XLOOKUP(SUBSTITUTE(Table6[[#This Row],[rxn]],"'",""),Table1[rxnid2],Table1[kapp (1/h)],MEDIAN(Table1[kapp (1/h)]))</f>
        <v>24803.684102600713</v>
      </c>
    </row>
    <row r="5489" spans="6:7" hidden="1" x14ac:dyDescent="0.2">
      <c r="F5489" t="s">
        <v>11240</v>
      </c>
      <c r="G5489">
        <f>_xlfn.XLOOKUP(SUBSTITUTE(Table6[[#This Row],[rxn]],"'",""),Table1[rxnid2],Table1[kapp (1/h)],MEDIAN(Table1[kapp (1/h)]))</f>
        <v>24803.684102600713</v>
      </c>
    </row>
    <row r="5490" spans="6:7" hidden="1" x14ac:dyDescent="0.2">
      <c r="F5490" t="s">
        <v>11241</v>
      </c>
      <c r="G5490">
        <f>_xlfn.XLOOKUP(SUBSTITUTE(Table6[[#This Row],[rxn]],"'",""),Table1[rxnid2],Table1[kapp (1/h)],MEDIAN(Table1[kapp (1/h)]))</f>
        <v>24803.684102600713</v>
      </c>
    </row>
    <row r="5491" spans="6:7" hidden="1" x14ac:dyDescent="0.2">
      <c r="F5491" t="s">
        <v>11242</v>
      </c>
      <c r="G5491">
        <f>_xlfn.XLOOKUP(SUBSTITUTE(Table6[[#This Row],[rxn]],"'",""),Table1[rxnid2],Table1[kapp (1/h)],MEDIAN(Table1[kapp (1/h)]))</f>
        <v>24803.684102600713</v>
      </c>
    </row>
    <row r="5492" spans="6:7" hidden="1" x14ac:dyDescent="0.2">
      <c r="F5492" t="s">
        <v>11243</v>
      </c>
      <c r="G5492">
        <f>_xlfn.XLOOKUP(SUBSTITUTE(Table6[[#This Row],[rxn]],"'",""),Table1[rxnid2],Table1[kapp (1/h)],MEDIAN(Table1[kapp (1/h)]))</f>
        <v>24803.684102600713</v>
      </c>
    </row>
    <row r="5493" spans="6:7" hidden="1" x14ac:dyDescent="0.2">
      <c r="F5493" t="s">
        <v>11244</v>
      </c>
      <c r="G5493">
        <f>_xlfn.XLOOKUP(SUBSTITUTE(Table6[[#This Row],[rxn]],"'",""),Table1[rxnid2],Table1[kapp (1/h)],MEDIAN(Table1[kapp (1/h)]))</f>
        <v>24803.684102600713</v>
      </c>
    </row>
    <row r="5494" spans="6:7" hidden="1" x14ac:dyDescent="0.2">
      <c r="F5494" t="s">
        <v>11245</v>
      </c>
      <c r="G5494">
        <f>_xlfn.XLOOKUP(SUBSTITUTE(Table6[[#This Row],[rxn]],"'",""),Table1[rxnid2],Table1[kapp (1/h)],MEDIAN(Table1[kapp (1/h)]))</f>
        <v>24803.684102600713</v>
      </c>
    </row>
    <row r="5495" spans="6:7" hidden="1" x14ac:dyDescent="0.2">
      <c r="F5495" t="s">
        <v>11246</v>
      </c>
      <c r="G5495">
        <f>_xlfn.XLOOKUP(SUBSTITUTE(Table6[[#This Row],[rxn]],"'",""),Table1[rxnid2],Table1[kapp (1/h)],MEDIAN(Table1[kapp (1/h)]))</f>
        <v>24803.684102600713</v>
      </c>
    </row>
    <row r="5496" spans="6:7" hidden="1" x14ac:dyDescent="0.2">
      <c r="F5496" t="s">
        <v>11247</v>
      </c>
      <c r="G5496">
        <f>_xlfn.XLOOKUP(SUBSTITUTE(Table6[[#This Row],[rxn]],"'",""),Table1[rxnid2],Table1[kapp (1/h)],MEDIAN(Table1[kapp (1/h)]))</f>
        <v>24803.684102600713</v>
      </c>
    </row>
    <row r="5497" spans="6:7" hidden="1" x14ac:dyDescent="0.2">
      <c r="F5497" t="s">
        <v>11248</v>
      </c>
      <c r="G5497">
        <f>_xlfn.XLOOKUP(SUBSTITUTE(Table6[[#This Row],[rxn]],"'",""),Table1[rxnid2],Table1[kapp (1/h)],MEDIAN(Table1[kapp (1/h)]))</f>
        <v>24803.684102600713</v>
      </c>
    </row>
    <row r="5498" spans="6:7" hidden="1" x14ac:dyDescent="0.2">
      <c r="F5498" t="s">
        <v>11249</v>
      </c>
      <c r="G5498">
        <f>_xlfn.XLOOKUP(SUBSTITUTE(Table6[[#This Row],[rxn]],"'",""),Table1[rxnid2],Table1[kapp (1/h)],MEDIAN(Table1[kapp (1/h)]))</f>
        <v>24803.684102600713</v>
      </c>
    </row>
    <row r="5499" spans="6:7" hidden="1" x14ac:dyDescent="0.2">
      <c r="F5499" t="s">
        <v>11250</v>
      </c>
      <c r="G5499">
        <f>_xlfn.XLOOKUP(SUBSTITUTE(Table6[[#This Row],[rxn]],"'",""),Table1[rxnid2],Table1[kapp (1/h)],MEDIAN(Table1[kapp (1/h)]))</f>
        <v>24803.684102600713</v>
      </c>
    </row>
    <row r="5500" spans="6:7" hidden="1" x14ac:dyDescent="0.2">
      <c r="F5500" t="s">
        <v>11251</v>
      </c>
      <c r="G5500">
        <f>_xlfn.XLOOKUP(SUBSTITUTE(Table6[[#This Row],[rxn]],"'",""),Table1[rxnid2],Table1[kapp (1/h)],MEDIAN(Table1[kapp (1/h)]))</f>
        <v>24803.684102600713</v>
      </c>
    </row>
    <row r="5501" spans="6:7" hidden="1" x14ac:dyDescent="0.2">
      <c r="F5501" t="s">
        <v>11252</v>
      </c>
      <c r="G5501">
        <f>_xlfn.XLOOKUP(SUBSTITUTE(Table6[[#This Row],[rxn]],"'",""),Table1[rxnid2],Table1[kapp (1/h)],MEDIAN(Table1[kapp (1/h)]))</f>
        <v>24803.684102600713</v>
      </c>
    </row>
    <row r="5502" spans="6:7" hidden="1" x14ac:dyDescent="0.2">
      <c r="F5502" t="s">
        <v>11253</v>
      </c>
      <c r="G5502">
        <f>_xlfn.XLOOKUP(SUBSTITUTE(Table6[[#This Row],[rxn]],"'",""),Table1[rxnid2],Table1[kapp (1/h)],MEDIAN(Table1[kapp (1/h)]))</f>
        <v>24803.684102600713</v>
      </c>
    </row>
    <row r="5503" spans="6:7" hidden="1" x14ac:dyDescent="0.2">
      <c r="F5503" t="s">
        <v>11254</v>
      </c>
      <c r="G5503">
        <f>_xlfn.XLOOKUP(SUBSTITUTE(Table6[[#This Row],[rxn]],"'",""),Table1[rxnid2],Table1[kapp (1/h)],MEDIAN(Table1[kapp (1/h)]))</f>
        <v>24803.684102600713</v>
      </c>
    </row>
    <row r="5504" spans="6:7" hidden="1" x14ac:dyDescent="0.2">
      <c r="F5504" t="s">
        <v>11255</v>
      </c>
      <c r="G5504">
        <f>_xlfn.XLOOKUP(SUBSTITUTE(Table6[[#This Row],[rxn]],"'",""),Table1[rxnid2],Table1[kapp (1/h)],MEDIAN(Table1[kapp (1/h)]))</f>
        <v>24803.684102600713</v>
      </c>
    </row>
    <row r="5505" spans="6:7" hidden="1" x14ac:dyDescent="0.2">
      <c r="F5505" t="s">
        <v>11256</v>
      </c>
      <c r="G5505">
        <f>_xlfn.XLOOKUP(SUBSTITUTE(Table6[[#This Row],[rxn]],"'",""),Table1[rxnid2],Table1[kapp (1/h)],MEDIAN(Table1[kapp (1/h)]))</f>
        <v>24803.684102600713</v>
      </c>
    </row>
    <row r="5506" spans="6:7" hidden="1" x14ac:dyDescent="0.2">
      <c r="F5506" t="s">
        <v>11257</v>
      </c>
      <c r="G5506">
        <f>_xlfn.XLOOKUP(SUBSTITUTE(Table6[[#This Row],[rxn]],"'",""),Table1[rxnid2],Table1[kapp (1/h)],MEDIAN(Table1[kapp (1/h)]))</f>
        <v>24803.684102600713</v>
      </c>
    </row>
    <row r="5507" spans="6:7" hidden="1" x14ac:dyDescent="0.2">
      <c r="F5507" t="s">
        <v>11258</v>
      </c>
      <c r="G5507">
        <f>_xlfn.XLOOKUP(SUBSTITUTE(Table6[[#This Row],[rxn]],"'",""),Table1[rxnid2],Table1[kapp (1/h)],MEDIAN(Table1[kapp (1/h)]))</f>
        <v>24803.684102600713</v>
      </c>
    </row>
    <row r="5508" spans="6:7" hidden="1" x14ac:dyDescent="0.2">
      <c r="F5508" t="s">
        <v>11259</v>
      </c>
      <c r="G5508">
        <f>_xlfn.XLOOKUP(SUBSTITUTE(Table6[[#This Row],[rxn]],"'",""),Table1[rxnid2],Table1[kapp (1/h)],MEDIAN(Table1[kapp (1/h)]))</f>
        <v>24803.684102600713</v>
      </c>
    </row>
    <row r="5509" spans="6:7" hidden="1" x14ac:dyDescent="0.2">
      <c r="F5509" t="s">
        <v>11260</v>
      </c>
      <c r="G5509">
        <f>_xlfn.XLOOKUP(SUBSTITUTE(Table6[[#This Row],[rxn]],"'",""),Table1[rxnid2],Table1[kapp (1/h)],MEDIAN(Table1[kapp (1/h)]))</f>
        <v>24803.684102600713</v>
      </c>
    </row>
    <row r="5510" spans="6:7" hidden="1" x14ac:dyDescent="0.2">
      <c r="F5510" t="s">
        <v>11261</v>
      </c>
      <c r="G5510">
        <f>_xlfn.XLOOKUP(SUBSTITUTE(Table6[[#This Row],[rxn]],"'",""),Table1[rxnid2],Table1[kapp (1/h)],MEDIAN(Table1[kapp (1/h)]))</f>
        <v>24803.684102600713</v>
      </c>
    </row>
    <row r="5511" spans="6:7" hidden="1" x14ac:dyDescent="0.2">
      <c r="F5511" t="s">
        <v>11262</v>
      </c>
      <c r="G5511">
        <f>_xlfn.XLOOKUP(SUBSTITUTE(Table6[[#This Row],[rxn]],"'",""),Table1[rxnid2],Table1[kapp (1/h)],MEDIAN(Table1[kapp (1/h)]))</f>
        <v>24803.684102600713</v>
      </c>
    </row>
    <row r="5512" spans="6:7" hidden="1" x14ac:dyDescent="0.2">
      <c r="F5512" t="s">
        <v>11263</v>
      </c>
      <c r="G5512">
        <f>_xlfn.XLOOKUP(SUBSTITUTE(Table6[[#This Row],[rxn]],"'",""),Table1[rxnid2],Table1[kapp (1/h)],MEDIAN(Table1[kapp (1/h)]))</f>
        <v>24803.684102600713</v>
      </c>
    </row>
    <row r="5513" spans="6:7" hidden="1" x14ac:dyDescent="0.2">
      <c r="F5513" t="s">
        <v>11264</v>
      </c>
      <c r="G5513">
        <f>_xlfn.XLOOKUP(SUBSTITUTE(Table6[[#This Row],[rxn]],"'",""),Table1[rxnid2],Table1[kapp (1/h)],MEDIAN(Table1[kapp (1/h)]))</f>
        <v>24803.684102600713</v>
      </c>
    </row>
    <row r="5514" spans="6:7" hidden="1" x14ac:dyDescent="0.2">
      <c r="F5514" t="s">
        <v>11265</v>
      </c>
      <c r="G5514">
        <f>_xlfn.XLOOKUP(SUBSTITUTE(Table6[[#This Row],[rxn]],"'",""),Table1[rxnid2],Table1[kapp (1/h)],MEDIAN(Table1[kapp (1/h)]))</f>
        <v>24803.684102600713</v>
      </c>
    </row>
    <row r="5515" spans="6:7" hidden="1" x14ac:dyDescent="0.2">
      <c r="F5515" t="s">
        <v>11266</v>
      </c>
      <c r="G5515">
        <f>_xlfn.XLOOKUP(SUBSTITUTE(Table6[[#This Row],[rxn]],"'",""),Table1[rxnid2],Table1[kapp (1/h)],MEDIAN(Table1[kapp (1/h)]))</f>
        <v>24803.684102600713</v>
      </c>
    </row>
    <row r="5516" spans="6:7" hidden="1" x14ac:dyDescent="0.2">
      <c r="F5516" t="s">
        <v>11267</v>
      </c>
      <c r="G5516">
        <f>_xlfn.XLOOKUP(SUBSTITUTE(Table6[[#This Row],[rxn]],"'",""),Table1[rxnid2],Table1[kapp (1/h)],MEDIAN(Table1[kapp (1/h)]))</f>
        <v>24803.684102600713</v>
      </c>
    </row>
    <row r="5517" spans="6:7" hidden="1" x14ac:dyDescent="0.2">
      <c r="F5517" t="s">
        <v>11268</v>
      </c>
      <c r="G5517">
        <f>_xlfn.XLOOKUP(SUBSTITUTE(Table6[[#This Row],[rxn]],"'",""),Table1[rxnid2],Table1[kapp (1/h)],MEDIAN(Table1[kapp (1/h)]))</f>
        <v>24803.684102600713</v>
      </c>
    </row>
    <row r="5518" spans="6:7" hidden="1" x14ac:dyDescent="0.2">
      <c r="F5518" t="s">
        <v>11269</v>
      </c>
      <c r="G5518">
        <f>_xlfn.XLOOKUP(SUBSTITUTE(Table6[[#This Row],[rxn]],"'",""),Table1[rxnid2],Table1[kapp (1/h)],MEDIAN(Table1[kapp (1/h)]))</f>
        <v>24803.684102600713</v>
      </c>
    </row>
    <row r="5519" spans="6:7" hidden="1" x14ac:dyDescent="0.2">
      <c r="F5519" t="s">
        <v>11270</v>
      </c>
      <c r="G5519">
        <f>_xlfn.XLOOKUP(SUBSTITUTE(Table6[[#This Row],[rxn]],"'",""),Table1[rxnid2],Table1[kapp (1/h)],MEDIAN(Table1[kapp (1/h)]))</f>
        <v>24803.684102600713</v>
      </c>
    </row>
    <row r="5520" spans="6:7" hidden="1" x14ac:dyDescent="0.2">
      <c r="F5520" t="s">
        <v>11271</v>
      </c>
      <c r="G5520">
        <f>_xlfn.XLOOKUP(SUBSTITUTE(Table6[[#This Row],[rxn]],"'",""),Table1[rxnid2],Table1[kapp (1/h)],MEDIAN(Table1[kapp (1/h)]))</f>
        <v>24803.684102600713</v>
      </c>
    </row>
    <row r="5521" spans="6:7" hidden="1" x14ac:dyDescent="0.2">
      <c r="F5521" t="s">
        <v>11272</v>
      </c>
      <c r="G5521">
        <f>_xlfn.XLOOKUP(SUBSTITUTE(Table6[[#This Row],[rxn]],"'",""),Table1[rxnid2],Table1[kapp (1/h)],MEDIAN(Table1[kapp (1/h)]))</f>
        <v>24803.684102600713</v>
      </c>
    </row>
    <row r="5522" spans="6:7" hidden="1" x14ac:dyDescent="0.2">
      <c r="F5522" t="s">
        <v>11273</v>
      </c>
      <c r="G5522">
        <f>_xlfn.XLOOKUP(SUBSTITUTE(Table6[[#This Row],[rxn]],"'",""),Table1[rxnid2],Table1[kapp (1/h)],MEDIAN(Table1[kapp (1/h)]))</f>
        <v>24803.684102600713</v>
      </c>
    </row>
    <row r="5523" spans="6:7" hidden="1" x14ac:dyDescent="0.2">
      <c r="F5523" t="s">
        <v>11274</v>
      </c>
      <c r="G5523">
        <f>_xlfn.XLOOKUP(SUBSTITUTE(Table6[[#This Row],[rxn]],"'",""),Table1[rxnid2],Table1[kapp (1/h)],MEDIAN(Table1[kapp (1/h)]))</f>
        <v>24803.684102600713</v>
      </c>
    </row>
    <row r="5524" spans="6:7" hidden="1" x14ac:dyDescent="0.2">
      <c r="F5524" t="s">
        <v>11275</v>
      </c>
      <c r="G5524">
        <f>_xlfn.XLOOKUP(SUBSTITUTE(Table6[[#This Row],[rxn]],"'",""),Table1[rxnid2],Table1[kapp (1/h)],MEDIAN(Table1[kapp (1/h)]))</f>
        <v>24803.684102600713</v>
      </c>
    </row>
    <row r="5525" spans="6:7" hidden="1" x14ac:dyDescent="0.2">
      <c r="F5525" t="s">
        <v>11276</v>
      </c>
      <c r="G5525">
        <f>_xlfn.XLOOKUP(SUBSTITUTE(Table6[[#This Row],[rxn]],"'",""),Table1[rxnid2],Table1[kapp (1/h)],MEDIAN(Table1[kapp (1/h)]))</f>
        <v>24803.684102600713</v>
      </c>
    </row>
    <row r="5526" spans="6:7" hidden="1" x14ac:dyDescent="0.2">
      <c r="F5526" t="s">
        <v>11277</v>
      </c>
      <c r="G5526">
        <f>_xlfn.XLOOKUP(SUBSTITUTE(Table6[[#This Row],[rxn]],"'",""),Table1[rxnid2],Table1[kapp (1/h)],MEDIAN(Table1[kapp (1/h)]))</f>
        <v>24803.684102600713</v>
      </c>
    </row>
    <row r="5527" spans="6:7" hidden="1" x14ac:dyDescent="0.2">
      <c r="F5527" t="s">
        <v>11278</v>
      </c>
      <c r="G5527">
        <f>_xlfn.XLOOKUP(SUBSTITUTE(Table6[[#This Row],[rxn]],"'",""),Table1[rxnid2],Table1[kapp (1/h)],MEDIAN(Table1[kapp (1/h)]))</f>
        <v>24803.684102600713</v>
      </c>
    </row>
    <row r="5528" spans="6:7" hidden="1" x14ac:dyDescent="0.2">
      <c r="F5528" t="s">
        <v>11279</v>
      </c>
      <c r="G5528">
        <f>_xlfn.XLOOKUP(SUBSTITUTE(Table6[[#This Row],[rxn]],"'",""),Table1[rxnid2],Table1[kapp (1/h)],MEDIAN(Table1[kapp (1/h)]))</f>
        <v>24803.684102600713</v>
      </c>
    </row>
    <row r="5529" spans="6:7" hidden="1" x14ac:dyDescent="0.2">
      <c r="F5529" t="s">
        <v>11280</v>
      </c>
      <c r="G5529">
        <f>_xlfn.XLOOKUP(SUBSTITUTE(Table6[[#This Row],[rxn]],"'",""),Table1[rxnid2],Table1[kapp (1/h)],MEDIAN(Table1[kapp (1/h)]))</f>
        <v>24803.684102600713</v>
      </c>
    </row>
    <row r="5530" spans="6:7" hidden="1" x14ac:dyDescent="0.2">
      <c r="F5530" t="s">
        <v>11281</v>
      </c>
      <c r="G5530">
        <f>_xlfn.XLOOKUP(SUBSTITUTE(Table6[[#This Row],[rxn]],"'",""),Table1[rxnid2],Table1[kapp (1/h)],MEDIAN(Table1[kapp (1/h)]))</f>
        <v>24803.684102600713</v>
      </c>
    </row>
    <row r="5531" spans="6:7" hidden="1" x14ac:dyDescent="0.2">
      <c r="F5531" t="s">
        <v>11282</v>
      </c>
      <c r="G5531">
        <f>_xlfn.XLOOKUP(SUBSTITUTE(Table6[[#This Row],[rxn]],"'",""),Table1[rxnid2],Table1[kapp (1/h)],MEDIAN(Table1[kapp (1/h)]))</f>
        <v>24803.684102600713</v>
      </c>
    </row>
    <row r="5532" spans="6:7" hidden="1" x14ac:dyDescent="0.2">
      <c r="F5532" t="s">
        <v>11283</v>
      </c>
      <c r="G5532">
        <f>_xlfn.XLOOKUP(SUBSTITUTE(Table6[[#This Row],[rxn]],"'",""),Table1[rxnid2],Table1[kapp (1/h)],MEDIAN(Table1[kapp (1/h)]))</f>
        <v>24803.684102600713</v>
      </c>
    </row>
    <row r="5533" spans="6:7" hidden="1" x14ac:dyDescent="0.2">
      <c r="F5533" t="s">
        <v>11284</v>
      </c>
      <c r="G5533">
        <f>_xlfn.XLOOKUP(SUBSTITUTE(Table6[[#This Row],[rxn]],"'",""),Table1[rxnid2],Table1[kapp (1/h)],MEDIAN(Table1[kapp (1/h)]))</f>
        <v>24803.684102600713</v>
      </c>
    </row>
    <row r="5534" spans="6:7" hidden="1" x14ac:dyDescent="0.2">
      <c r="F5534" t="s">
        <v>11285</v>
      </c>
      <c r="G5534">
        <f>_xlfn.XLOOKUP(SUBSTITUTE(Table6[[#This Row],[rxn]],"'",""),Table1[rxnid2],Table1[kapp (1/h)],MEDIAN(Table1[kapp (1/h)]))</f>
        <v>24803.684102600713</v>
      </c>
    </row>
    <row r="5535" spans="6:7" hidden="1" x14ac:dyDescent="0.2">
      <c r="F5535" t="s">
        <v>11286</v>
      </c>
      <c r="G5535">
        <f>_xlfn.XLOOKUP(SUBSTITUTE(Table6[[#This Row],[rxn]],"'",""),Table1[rxnid2],Table1[kapp (1/h)],MEDIAN(Table1[kapp (1/h)]))</f>
        <v>24803.684102600713</v>
      </c>
    </row>
    <row r="5536" spans="6:7" hidden="1" x14ac:dyDescent="0.2">
      <c r="F5536" t="s">
        <v>11287</v>
      </c>
      <c r="G5536">
        <f>_xlfn.XLOOKUP(SUBSTITUTE(Table6[[#This Row],[rxn]],"'",""),Table1[rxnid2],Table1[kapp (1/h)],MEDIAN(Table1[kapp (1/h)]))</f>
        <v>24803.684102600713</v>
      </c>
    </row>
    <row r="5537" spans="6:7" hidden="1" x14ac:dyDescent="0.2">
      <c r="F5537" t="s">
        <v>11288</v>
      </c>
      <c r="G5537">
        <f>_xlfn.XLOOKUP(SUBSTITUTE(Table6[[#This Row],[rxn]],"'",""),Table1[rxnid2],Table1[kapp (1/h)],MEDIAN(Table1[kapp (1/h)]))</f>
        <v>24803.684102600713</v>
      </c>
    </row>
    <row r="5538" spans="6:7" hidden="1" x14ac:dyDescent="0.2">
      <c r="F5538" t="s">
        <v>11289</v>
      </c>
      <c r="G5538">
        <f>_xlfn.XLOOKUP(SUBSTITUTE(Table6[[#This Row],[rxn]],"'",""),Table1[rxnid2],Table1[kapp (1/h)],MEDIAN(Table1[kapp (1/h)]))</f>
        <v>24803.684102600713</v>
      </c>
    </row>
    <row r="5539" spans="6:7" hidden="1" x14ac:dyDescent="0.2">
      <c r="F5539" t="s">
        <v>11290</v>
      </c>
      <c r="G5539">
        <f>_xlfn.XLOOKUP(SUBSTITUTE(Table6[[#This Row],[rxn]],"'",""),Table1[rxnid2],Table1[kapp (1/h)],MEDIAN(Table1[kapp (1/h)]))</f>
        <v>24803.684102600713</v>
      </c>
    </row>
    <row r="5540" spans="6:7" hidden="1" x14ac:dyDescent="0.2">
      <c r="F5540" t="s">
        <v>11291</v>
      </c>
      <c r="G5540">
        <f>_xlfn.XLOOKUP(SUBSTITUTE(Table6[[#This Row],[rxn]],"'",""),Table1[rxnid2],Table1[kapp (1/h)],MEDIAN(Table1[kapp (1/h)]))</f>
        <v>24803.684102600713</v>
      </c>
    </row>
    <row r="5541" spans="6:7" hidden="1" x14ac:dyDescent="0.2">
      <c r="F5541" t="s">
        <v>11292</v>
      </c>
      <c r="G5541">
        <f>_xlfn.XLOOKUP(SUBSTITUTE(Table6[[#This Row],[rxn]],"'",""),Table1[rxnid2],Table1[kapp (1/h)],MEDIAN(Table1[kapp (1/h)]))</f>
        <v>24803.684102600713</v>
      </c>
    </row>
    <row r="5542" spans="6:7" hidden="1" x14ac:dyDescent="0.2">
      <c r="F5542" t="s">
        <v>11293</v>
      </c>
      <c r="G5542">
        <f>_xlfn.XLOOKUP(SUBSTITUTE(Table6[[#This Row],[rxn]],"'",""),Table1[rxnid2],Table1[kapp (1/h)],MEDIAN(Table1[kapp (1/h)]))</f>
        <v>24803.684102600713</v>
      </c>
    </row>
    <row r="5543" spans="6:7" hidden="1" x14ac:dyDescent="0.2">
      <c r="F5543" t="s">
        <v>11294</v>
      </c>
      <c r="G5543">
        <f>_xlfn.XLOOKUP(SUBSTITUTE(Table6[[#This Row],[rxn]],"'",""),Table1[rxnid2],Table1[kapp (1/h)],MEDIAN(Table1[kapp (1/h)]))</f>
        <v>24803.684102600713</v>
      </c>
    </row>
    <row r="5544" spans="6:7" hidden="1" x14ac:dyDescent="0.2">
      <c r="F5544" t="s">
        <v>11295</v>
      </c>
      <c r="G5544">
        <f>_xlfn.XLOOKUP(SUBSTITUTE(Table6[[#This Row],[rxn]],"'",""),Table1[rxnid2],Table1[kapp (1/h)],MEDIAN(Table1[kapp (1/h)]))</f>
        <v>24803.684102600713</v>
      </c>
    </row>
    <row r="5545" spans="6:7" hidden="1" x14ac:dyDescent="0.2">
      <c r="F5545" t="s">
        <v>11296</v>
      </c>
      <c r="G5545">
        <f>_xlfn.XLOOKUP(SUBSTITUTE(Table6[[#This Row],[rxn]],"'",""),Table1[rxnid2],Table1[kapp (1/h)],MEDIAN(Table1[kapp (1/h)]))</f>
        <v>24803.684102600713</v>
      </c>
    </row>
    <row r="5546" spans="6:7" hidden="1" x14ac:dyDescent="0.2">
      <c r="F5546" t="s">
        <v>11297</v>
      </c>
      <c r="G5546">
        <f>_xlfn.XLOOKUP(SUBSTITUTE(Table6[[#This Row],[rxn]],"'",""),Table1[rxnid2],Table1[kapp (1/h)],MEDIAN(Table1[kapp (1/h)]))</f>
        <v>24803.684102600713</v>
      </c>
    </row>
    <row r="5547" spans="6:7" hidden="1" x14ac:dyDescent="0.2">
      <c r="F5547" t="s">
        <v>11298</v>
      </c>
      <c r="G5547">
        <f>_xlfn.XLOOKUP(SUBSTITUTE(Table6[[#This Row],[rxn]],"'",""),Table1[rxnid2],Table1[kapp (1/h)],MEDIAN(Table1[kapp (1/h)]))</f>
        <v>24803.684102600713</v>
      </c>
    </row>
    <row r="5548" spans="6:7" hidden="1" x14ac:dyDescent="0.2">
      <c r="F5548" t="s">
        <v>11299</v>
      </c>
      <c r="G5548">
        <f>_xlfn.XLOOKUP(SUBSTITUTE(Table6[[#This Row],[rxn]],"'",""),Table1[rxnid2],Table1[kapp (1/h)],MEDIAN(Table1[kapp (1/h)]))</f>
        <v>24803.684102600713</v>
      </c>
    </row>
    <row r="5549" spans="6:7" hidden="1" x14ac:dyDescent="0.2">
      <c r="F5549" t="s">
        <v>11300</v>
      </c>
      <c r="G5549">
        <f>_xlfn.XLOOKUP(SUBSTITUTE(Table6[[#This Row],[rxn]],"'",""),Table1[rxnid2],Table1[kapp (1/h)],MEDIAN(Table1[kapp (1/h)]))</f>
        <v>24803.684102600713</v>
      </c>
    </row>
    <row r="5550" spans="6:7" hidden="1" x14ac:dyDescent="0.2">
      <c r="F5550" t="s">
        <v>11301</v>
      </c>
      <c r="G5550">
        <f>_xlfn.XLOOKUP(SUBSTITUTE(Table6[[#This Row],[rxn]],"'",""),Table1[rxnid2],Table1[kapp (1/h)],MEDIAN(Table1[kapp (1/h)]))</f>
        <v>24803.684102600713</v>
      </c>
    </row>
    <row r="5551" spans="6:7" hidden="1" x14ac:dyDescent="0.2">
      <c r="F5551" t="s">
        <v>11302</v>
      </c>
      <c r="G5551">
        <f>_xlfn.XLOOKUP(SUBSTITUTE(Table6[[#This Row],[rxn]],"'",""),Table1[rxnid2],Table1[kapp (1/h)],MEDIAN(Table1[kapp (1/h)]))</f>
        <v>24803.684102600713</v>
      </c>
    </row>
    <row r="5552" spans="6:7" hidden="1" x14ac:dyDescent="0.2">
      <c r="F5552" t="s">
        <v>11303</v>
      </c>
      <c r="G5552">
        <f>_xlfn.XLOOKUP(SUBSTITUTE(Table6[[#This Row],[rxn]],"'",""),Table1[rxnid2],Table1[kapp (1/h)],MEDIAN(Table1[kapp (1/h)]))</f>
        <v>24803.684102600713</v>
      </c>
    </row>
    <row r="5553" spans="6:7" hidden="1" x14ac:dyDescent="0.2">
      <c r="F5553" t="s">
        <v>11304</v>
      </c>
      <c r="G5553">
        <f>_xlfn.XLOOKUP(SUBSTITUTE(Table6[[#This Row],[rxn]],"'",""),Table1[rxnid2],Table1[kapp (1/h)],MEDIAN(Table1[kapp (1/h)]))</f>
        <v>24803.684102600713</v>
      </c>
    </row>
    <row r="5554" spans="6:7" hidden="1" x14ac:dyDescent="0.2">
      <c r="F5554" t="s">
        <v>11305</v>
      </c>
      <c r="G5554">
        <f>_xlfn.XLOOKUP(SUBSTITUTE(Table6[[#This Row],[rxn]],"'",""),Table1[rxnid2],Table1[kapp (1/h)],MEDIAN(Table1[kapp (1/h)]))</f>
        <v>24803.684102600713</v>
      </c>
    </row>
    <row r="5555" spans="6:7" hidden="1" x14ac:dyDescent="0.2">
      <c r="F5555" t="s">
        <v>11306</v>
      </c>
      <c r="G5555">
        <f>_xlfn.XLOOKUP(SUBSTITUTE(Table6[[#This Row],[rxn]],"'",""),Table1[rxnid2],Table1[kapp (1/h)],MEDIAN(Table1[kapp (1/h)]))</f>
        <v>24803.684102600713</v>
      </c>
    </row>
    <row r="5556" spans="6:7" hidden="1" x14ac:dyDescent="0.2">
      <c r="F5556" t="s">
        <v>11307</v>
      </c>
      <c r="G5556">
        <f>_xlfn.XLOOKUP(SUBSTITUTE(Table6[[#This Row],[rxn]],"'",""),Table1[rxnid2],Table1[kapp (1/h)],MEDIAN(Table1[kapp (1/h)]))</f>
        <v>24803.684102600713</v>
      </c>
    </row>
    <row r="5557" spans="6:7" hidden="1" x14ac:dyDescent="0.2">
      <c r="F5557" t="s">
        <v>11308</v>
      </c>
      <c r="G5557">
        <f>_xlfn.XLOOKUP(SUBSTITUTE(Table6[[#This Row],[rxn]],"'",""),Table1[rxnid2],Table1[kapp (1/h)],MEDIAN(Table1[kapp (1/h)]))</f>
        <v>24803.684102600713</v>
      </c>
    </row>
    <row r="5558" spans="6:7" hidden="1" x14ac:dyDescent="0.2">
      <c r="F5558" t="s">
        <v>11309</v>
      </c>
      <c r="G5558">
        <f>_xlfn.XLOOKUP(SUBSTITUTE(Table6[[#This Row],[rxn]],"'",""),Table1[rxnid2],Table1[kapp (1/h)],MEDIAN(Table1[kapp (1/h)]))</f>
        <v>24803.684102600713</v>
      </c>
    </row>
    <row r="5559" spans="6:7" hidden="1" x14ac:dyDescent="0.2">
      <c r="F5559" t="s">
        <v>11310</v>
      </c>
      <c r="G5559">
        <f>_xlfn.XLOOKUP(SUBSTITUTE(Table6[[#This Row],[rxn]],"'",""),Table1[rxnid2],Table1[kapp (1/h)],MEDIAN(Table1[kapp (1/h)]))</f>
        <v>24803.684102600713</v>
      </c>
    </row>
    <row r="5560" spans="6:7" hidden="1" x14ac:dyDescent="0.2">
      <c r="F5560" t="s">
        <v>11311</v>
      </c>
      <c r="G5560">
        <f>_xlfn.XLOOKUP(SUBSTITUTE(Table6[[#This Row],[rxn]],"'",""),Table1[rxnid2],Table1[kapp (1/h)],MEDIAN(Table1[kapp (1/h)]))</f>
        <v>24803.684102600713</v>
      </c>
    </row>
    <row r="5561" spans="6:7" hidden="1" x14ac:dyDescent="0.2">
      <c r="F5561" t="s">
        <v>11312</v>
      </c>
      <c r="G5561">
        <f>_xlfn.XLOOKUP(SUBSTITUTE(Table6[[#This Row],[rxn]],"'",""),Table1[rxnid2],Table1[kapp (1/h)],MEDIAN(Table1[kapp (1/h)]))</f>
        <v>24803.684102600713</v>
      </c>
    </row>
    <row r="5562" spans="6:7" hidden="1" x14ac:dyDescent="0.2">
      <c r="F5562" t="s">
        <v>11313</v>
      </c>
      <c r="G5562">
        <f>_xlfn.XLOOKUP(SUBSTITUTE(Table6[[#This Row],[rxn]],"'",""),Table1[rxnid2],Table1[kapp (1/h)],MEDIAN(Table1[kapp (1/h)]))</f>
        <v>24803.684102600713</v>
      </c>
    </row>
    <row r="5563" spans="6:7" hidden="1" x14ac:dyDescent="0.2">
      <c r="F5563" t="s">
        <v>11314</v>
      </c>
      <c r="G5563">
        <f>_xlfn.XLOOKUP(SUBSTITUTE(Table6[[#This Row],[rxn]],"'",""),Table1[rxnid2],Table1[kapp (1/h)],MEDIAN(Table1[kapp (1/h)]))</f>
        <v>24803.684102600713</v>
      </c>
    </row>
    <row r="5564" spans="6:7" hidden="1" x14ac:dyDescent="0.2">
      <c r="F5564" t="s">
        <v>11315</v>
      </c>
      <c r="G5564">
        <f>_xlfn.XLOOKUP(SUBSTITUTE(Table6[[#This Row],[rxn]],"'",""),Table1[rxnid2],Table1[kapp (1/h)],MEDIAN(Table1[kapp (1/h)]))</f>
        <v>24803.684102600713</v>
      </c>
    </row>
    <row r="5565" spans="6:7" hidden="1" x14ac:dyDescent="0.2">
      <c r="F5565" t="s">
        <v>11316</v>
      </c>
      <c r="G5565">
        <f>_xlfn.XLOOKUP(SUBSTITUTE(Table6[[#This Row],[rxn]],"'",""),Table1[rxnid2],Table1[kapp (1/h)],MEDIAN(Table1[kapp (1/h)]))</f>
        <v>24803.684102600713</v>
      </c>
    </row>
    <row r="5566" spans="6:7" hidden="1" x14ac:dyDescent="0.2">
      <c r="F5566" t="s">
        <v>11317</v>
      </c>
      <c r="G5566">
        <f>_xlfn.XLOOKUP(SUBSTITUTE(Table6[[#This Row],[rxn]],"'",""),Table1[rxnid2],Table1[kapp (1/h)],MEDIAN(Table1[kapp (1/h)]))</f>
        <v>24803.684102600713</v>
      </c>
    </row>
    <row r="5567" spans="6:7" hidden="1" x14ac:dyDescent="0.2">
      <c r="F5567" t="s">
        <v>11318</v>
      </c>
      <c r="G5567">
        <f>_xlfn.XLOOKUP(SUBSTITUTE(Table6[[#This Row],[rxn]],"'",""),Table1[rxnid2],Table1[kapp (1/h)],MEDIAN(Table1[kapp (1/h)]))</f>
        <v>24803.684102600713</v>
      </c>
    </row>
    <row r="5568" spans="6:7" hidden="1" x14ac:dyDescent="0.2">
      <c r="F5568" t="s">
        <v>11319</v>
      </c>
      <c r="G5568">
        <f>_xlfn.XLOOKUP(SUBSTITUTE(Table6[[#This Row],[rxn]],"'",""),Table1[rxnid2],Table1[kapp (1/h)],MEDIAN(Table1[kapp (1/h)]))</f>
        <v>24803.684102600713</v>
      </c>
    </row>
    <row r="5569" spans="6:7" hidden="1" x14ac:dyDescent="0.2">
      <c r="F5569" t="s">
        <v>11320</v>
      </c>
      <c r="G5569">
        <f>_xlfn.XLOOKUP(SUBSTITUTE(Table6[[#This Row],[rxn]],"'",""),Table1[rxnid2],Table1[kapp (1/h)],MEDIAN(Table1[kapp (1/h)]))</f>
        <v>24803.684102600713</v>
      </c>
    </row>
    <row r="5570" spans="6:7" hidden="1" x14ac:dyDescent="0.2">
      <c r="F5570" t="s">
        <v>11321</v>
      </c>
      <c r="G5570">
        <f>_xlfn.XLOOKUP(SUBSTITUTE(Table6[[#This Row],[rxn]],"'",""),Table1[rxnid2],Table1[kapp (1/h)],MEDIAN(Table1[kapp (1/h)]))</f>
        <v>24803.684102600713</v>
      </c>
    </row>
    <row r="5571" spans="6:7" hidden="1" x14ac:dyDescent="0.2">
      <c r="F5571" t="s">
        <v>11322</v>
      </c>
      <c r="G5571">
        <f>_xlfn.XLOOKUP(SUBSTITUTE(Table6[[#This Row],[rxn]],"'",""),Table1[rxnid2],Table1[kapp (1/h)],MEDIAN(Table1[kapp (1/h)]))</f>
        <v>24803.684102600713</v>
      </c>
    </row>
    <row r="5572" spans="6:7" hidden="1" x14ac:dyDescent="0.2">
      <c r="F5572" t="s">
        <v>11323</v>
      </c>
      <c r="G5572">
        <f>_xlfn.XLOOKUP(SUBSTITUTE(Table6[[#This Row],[rxn]],"'",""),Table1[rxnid2],Table1[kapp (1/h)],MEDIAN(Table1[kapp (1/h)]))</f>
        <v>24803.684102600713</v>
      </c>
    </row>
    <row r="5573" spans="6:7" hidden="1" x14ac:dyDescent="0.2">
      <c r="F5573" t="s">
        <v>11324</v>
      </c>
      <c r="G5573">
        <f>_xlfn.XLOOKUP(SUBSTITUTE(Table6[[#This Row],[rxn]],"'",""),Table1[rxnid2],Table1[kapp (1/h)],MEDIAN(Table1[kapp (1/h)]))</f>
        <v>24803.684102600713</v>
      </c>
    </row>
    <row r="5574" spans="6:7" hidden="1" x14ac:dyDescent="0.2">
      <c r="F5574" t="s">
        <v>11325</v>
      </c>
      <c r="G5574">
        <f>_xlfn.XLOOKUP(SUBSTITUTE(Table6[[#This Row],[rxn]],"'",""),Table1[rxnid2],Table1[kapp (1/h)],MEDIAN(Table1[kapp (1/h)]))</f>
        <v>24803.684102600713</v>
      </c>
    </row>
    <row r="5575" spans="6:7" hidden="1" x14ac:dyDescent="0.2">
      <c r="F5575" t="s">
        <v>11326</v>
      </c>
      <c r="G5575">
        <f>_xlfn.XLOOKUP(SUBSTITUTE(Table6[[#This Row],[rxn]],"'",""),Table1[rxnid2],Table1[kapp (1/h)],MEDIAN(Table1[kapp (1/h)]))</f>
        <v>24803.684102600713</v>
      </c>
    </row>
    <row r="5576" spans="6:7" hidden="1" x14ac:dyDescent="0.2">
      <c r="F5576" t="s">
        <v>11327</v>
      </c>
      <c r="G5576">
        <f>_xlfn.XLOOKUP(SUBSTITUTE(Table6[[#This Row],[rxn]],"'",""),Table1[rxnid2],Table1[kapp (1/h)],MEDIAN(Table1[kapp (1/h)]))</f>
        <v>24803.684102600713</v>
      </c>
    </row>
    <row r="5577" spans="6:7" hidden="1" x14ac:dyDescent="0.2">
      <c r="F5577" t="s">
        <v>11328</v>
      </c>
      <c r="G5577">
        <f>_xlfn.XLOOKUP(SUBSTITUTE(Table6[[#This Row],[rxn]],"'",""),Table1[rxnid2],Table1[kapp (1/h)],MEDIAN(Table1[kapp (1/h)]))</f>
        <v>24803.684102600713</v>
      </c>
    </row>
    <row r="5578" spans="6:7" hidden="1" x14ac:dyDescent="0.2">
      <c r="F5578" t="s">
        <v>11329</v>
      </c>
      <c r="G5578">
        <f>_xlfn.XLOOKUP(SUBSTITUTE(Table6[[#This Row],[rxn]],"'",""),Table1[rxnid2],Table1[kapp (1/h)],MEDIAN(Table1[kapp (1/h)]))</f>
        <v>24803.684102600713</v>
      </c>
    </row>
    <row r="5579" spans="6:7" hidden="1" x14ac:dyDescent="0.2">
      <c r="F5579" t="s">
        <v>11330</v>
      </c>
      <c r="G5579">
        <f>_xlfn.XLOOKUP(SUBSTITUTE(Table6[[#This Row],[rxn]],"'",""),Table1[rxnid2],Table1[kapp (1/h)],MEDIAN(Table1[kapp (1/h)]))</f>
        <v>24803.684102600713</v>
      </c>
    </row>
    <row r="5580" spans="6:7" hidden="1" x14ac:dyDescent="0.2">
      <c r="F5580" t="s">
        <v>11331</v>
      </c>
      <c r="G5580">
        <f>_xlfn.XLOOKUP(SUBSTITUTE(Table6[[#This Row],[rxn]],"'",""),Table1[rxnid2],Table1[kapp (1/h)],MEDIAN(Table1[kapp (1/h)]))</f>
        <v>24803.684102600713</v>
      </c>
    </row>
    <row r="5581" spans="6:7" hidden="1" x14ac:dyDescent="0.2">
      <c r="F5581" t="s">
        <v>11332</v>
      </c>
      <c r="G5581">
        <f>_xlfn.XLOOKUP(SUBSTITUTE(Table6[[#This Row],[rxn]],"'",""),Table1[rxnid2],Table1[kapp (1/h)],MEDIAN(Table1[kapp (1/h)]))</f>
        <v>24803.684102600713</v>
      </c>
    </row>
    <row r="5582" spans="6:7" hidden="1" x14ac:dyDescent="0.2">
      <c r="F5582" t="s">
        <v>11333</v>
      </c>
      <c r="G5582">
        <f>_xlfn.XLOOKUP(SUBSTITUTE(Table6[[#This Row],[rxn]],"'",""),Table1[rxnid2],Table1[kapp (1/h)],MEDIAN(Table1[kapp (1/h)]))</f>
        <v>24803.684102600713</v>
      </c>
    </row>
    <row r="5583" spans="6:7" hidden="1" x14ac:dyDescent="0.2">
      <c r="F5583" t="s">
        <v>11334</v>
      </c>
      <c r="G5583">
        <f>_xlfn.XLOOKUP(SUBSTITUTE(Table6[[#This Row],[rxn]],"'",""),Table1[rxnid2],Table1[kapp (1/h)],MEDIAN(Table1[kapp (1/h)]))</f>
        <v>24803.684102600713</v>
      </c>
    </row>
    <row r="5584" spans="6:7" hidden="1" x14ac:dyDescent="0.2">
      <c r="F5584" t="s">
        <v>11335</v>
      </c>
      <c r="G5584">
        <f>_xlfn.XLOOKUP(SUBSTITUTE(Table6[[#This Row],[rxn]],"'",""),Table1[rxnid2],Table1[kapp (1/h)],MEDIAN(Table1[kapp (1/h)]))</f>
        <v>24803.684102600713</v>
      </c>
    </row>
    <row r="5585" spans="6:7" hidden="1" x14ac:dyDescent="0.2">
      <c r="F5585" t="s">
        <v>11336</v>
      </c>
      <c r="G5585">
        <f>_xlfn.XLOOKUP(SUBSTITUTE(Table6[[#This Row],[rxn]],"'",""),Table1[rxnid2],Table1[kapp (1/h)],MEDIAN(Table1[kapp (1/h)]))</f>
        <v>24803.684102600713</v>
      </c>
    </row>
    <row r="5586" spans="6:7" hidden="1" x14ac:dyDescent="0.2">
      <c r="F5586" t="s">
        <v>11337</v>
      </c>
      <c r="G5586">
        <f>_xlfn.XLOOKUP(SUBSTITUTE(Table6[[#This Row],[rxn]],"'",""),Table1[rxnid2],Table1[kapp (1/h)],MEDIAN(Table1[kapp (1/h)]))</f>
        <v>24803.684102600713</v>
      </c>
    </row>
    <row r="5587" spans="6:7" hidden="1" x14ac:dyDescent="0.2">
      <c r="F5587" t="s">
        <v>11338</v>
      </c>
      <c r="G5587">
        <f>_xlfn.XLOOKUP(SUBSTITUTE(Table6[[#This Row],[rxn]],"'",""),Table1[rxnid2],Table1[kapp (1/h)],MEDIAN(Table1[kapp (1/h)]))</f>
        <v>24803.684102600713</v>
      </c>
    </row>
    <row r="5588" spans="6:7" hidden="1" x14ac:dyDescent="0.2">
      <c r="F5588" t="s">
        <v>11339</v>
      </c>
      <c r="G5588">
        <f>_xlfn.XLOOKUP(SUBSTITUTE(Table6[[#This Row],[rxn]],"'",""),Table1[rxnid2],Table1[kapp (1/h)],MEDIAN(Table1[kapp (1/h)]))</f>
        <v>24803.684102600713</v>
      </c>
    </row>
    <row r="5589" spans="6:7" hidden="1" x14ac:dyDescent="0.2">
      <c r="F5589" t="s">
        <v>11340</v>
      </c>
      <c r="G5589">
        <f>_xlfn.XLOOKUP(SUBSTITUTE(Table6[[#This Row],[rxn]],"'",""),Table1[rxnid2],Table1[kapp (1/h)],MEDIAN(Table1[kapp (1/h)]))</f>
        <v>24803.684102600713</v>
      </c>
    </row>
    <row r="5590" spans="6:7" hidden="1" x14ac:dyDescent="0.2">
      <c r="F5590" t="s">
        <v>11341</v>
      </c>
      <c r="G5590">
        <f>_xlfn.XLOOKUP(SUBSTITUTE(Table6[[#This Row],[rxn]],"'",""),Table1[rxnid2],Table1[kapp (1/h)],MEDIAN(Table1[kapp (1/h)]))</f>
        <v>24803.684102600713</v>
      </c>
    </row>
    <row r="5591" spans="6:7" hidden="1" x14ac:dyDescent="0.2">
      <c r="F5591" t="s">
        <v>11342</v>
      </c>
      <c r="G5591">
        <f>_xlfn.XLOOKUP(SUBSTITUTE(Table6[[#This Row],[rxn]],"'",""),Table1[rxnid2],Table1[kapp (1/h)],MEDIAN(Table1[kapp (1/h)]))</f>
        <v>24803.684102600713</v>
      </c>
    </row>
    <row r="5592" spans="6:7" hidden="1" x14ac:dyDescent="0.2">
      <c r="F5592" t="s">
        <v>11343</v>
      </c>
      <c r="G5592">
        <f>_xlfn.XLOOKUP(SUBSTITUTE(Table6[[#This Row],[rxn]],"'",""),Table1[rxnid2],Table1[kapp (1/h)],MEDIAN(Table1[kapp (1/h)]))</f>
        <v>24803.684102600713</v>
      </c>
    </row>
    <row r="5593" spans="6:7" hidden="1" x14ac:dyDescent="0.2">
      <c r="F5593" t="s">
        <v>11344</v>
      </c>
      <c r="G5593">
        <f>_xlfn.XLOOKUP(SUBSTITUTE(Table6[[#This Row],[rxn]],"'",""),Table1[rxnid2],Table1[kapp (1/h)],MEDIAN(Table1[kapp (1/h)]))</f>
        <v>24803.684102600713</v>
      </c>
    </row>
    <row r="5594" spans="6:7" hidden="1" x14ac:dyDescent="0.2">
      <c r="F5594" t="s">
        <v>11345</v>
      </c>
      <c r="G5594">
        <f>_xlfn.XLOOKUP(SUBSTITUTE(Table6[[#This Row],[rxn]],"'",""),Table1[rxnid2],Table1[kapp (1/h)],MEDIAN(Table1[kapp (1/h)]))</f>
        <v>24803.684102600713</v>
      </c>
    </row>
    <row r="5595" spans="6:7" hidden="1" x14ac:dyDescent="0.2">
      <c r="F5595" t="s">
        <v>11346</v>
      </c>
      <c r="G5595">
        <f>_xlfn.XLOOKUP(SUBSTITUTE(Table6[[#This Row],[rxn]],"'",""),Table1[rxnid2],Table1[kapp (1/h)],MEDIAN(Table1[kapp (1/h)]))</f>
        <v>24803.684102600713</v>
      </c>
    </row>
    <row r="5596" spans="6:7" hidden="1" x14ac:dyDescent="0.2">
      <c r="F5596" t="s">
        <v>11347</v>
      </c>
      <c r="G5596">
        <f>_xlfn.XLOOKUP(SUBSTITUTE(Table6[[#This Row],[rxn]],"'",""),Table1[rxnid2],Table1[kapp (1/h)],MEDIAN(Table1[kapp (1/h)]))</f>
        <v>24803.684102600713</v>
      </c>
    </row>
    <row r="5597" spans="6:7" hidden="1" x14ac:dyDescent="0.2">
      <c r="F5597" t="s">
        <v>11348</v>
      </c>
      <c r="G5597">
        <f>_xlfn.XLOOKUP(SUBSTITUTE(Table6[[#This Row],[rxn]],"'",""),Table1[rxnid2],Table1[kapp (1/h)],MEDIAN(Table1[kapp (1/h)]))</f>
        <v>24803.684102600713</v>
      </c>
    </row>
    <row r="5598" spans="6:7" hidden="1" x14ac:dyDescent="0.2">
      <c r="F5598" t="s">
        <v>11349</v>
      </c>
      <c r="G5598">
        <f>_xlfn.XLOOKUP(SUBSTITUTE(Table6[[#This Row],[rxn]],"'",""),Table1[rxnid2],Table1[kapp (1/h)],MEDIAN(Table1[kapp (1/h)]))</f>
        <v>24803.684102600713</v>
      </c>
    </row>
    <row r="5599" spans="6:7" hidden="1" x14ac:dyDescent="0.2">
      <c r="F5599" t="s">
        <v>11350</v>
      </c>
      <c r="G5599">
        <f>_xlfn.XLOOKUP(SUBSTITUTE(Table6[[#This Row],[rxn]],"'",""),Table1[rxnid2],Table1[kapp (1/h)],MEDIAN(Table1[kapp (1/h)]))</f>
        <v>24803.684102600713</v>
      </c>
    </row>
    <row r="5600" spans="6:7" hidden="1" x14ac:dyDescent="0.2">
      <c r="F5600" t="s">
        <v>11351</v>
      </c>
      <c r="G5600">
        <f>_xlfn.XLOOKUP(SUBSTITUTE(Table6[[#This Row],[rxn]],"'",""),Table1[rxnid2],Table1[kapp (1/h)],MEDIAN(Table1[kapp (1/h)]))</f>
        <v>24803.684102600713</v>
      </c>
    </row>
    <row r="5601" spans="6:7" hidden="1" x14ac:dyDescent="0.2">
      <c r="F5601" t="s">
        <v>11352</v>
      </c>
      <c r="G5601">
        <f>_xlfn.XLOOKUP(SUBSTITUTE(Table6[[#This Row],[rxn]],"'",""),Table1[rxnid2],Table1[kapp (1/h)],MEDIAN(Table1[kapp (1/h)]))</f>
        <v>24803.684102600713</v>
      </c>
    </row>
    <row r="5602" spans="6:7" hidden="1" x14ac:dyDescent="0.2">
      <c r="F5602" t="s">
        <v>11353</v>
      </c>
      <c r="G5602">
        <f>_xlfn.XLOOKUP(SUBSTITUTE(Table6[[#This Row],[rxn]],"'",""),Table1[rxnid2],Table1[kapp (1/h)],MEDIAN(Table1[kapp (1/h)]))</f>
        <v>24803.684102600713</v>
      </c>
    </row>
    <row r="5603" spans="6:7" hidden="1" x14ac:dyDescent="0.2">
      <c r="F5603" t="s">
        <v>11354</v>
      </c>
      <c r="G5603">
        <f>_xlfn.XLOOKUP(SUBSTITUTE(Table6[[#This Row],[rxn]],"'",""),Table1[rxnid2],Table1[kapp (1/h)],MEDIAN(Table1[kapp (1/h)]))</f>
        <v>24803.684102600713</v>
      </c>
    </row>
    <row r="5604" spans="6:7" hidden="1" x14ac:dyDescent="0.2">
      <c r="F5604" t="s">
        <v>11355</v>
      </c>
      <c r="G5604">
        <f>_xlfn.XLOOKUP(SUBSTITUTE(Table6[[#This Row],[rxn]],"'",""),Table1[rxnid2],Table1[kapp (1/h)],MEDIAN(Table1[kapp (1/h)]))</f>
        <v>24803.684102600713</v>
      </c>
    </row>
    <row r="5605" spans="6:7" hidden="1" x14ac:dyDescent="0.2">
      <c r="F5605" t="s">
        <v>11356</v>
      </c>
      <c r="G5605">
        <f>_xlfn.XLOOKUP(SUBSTITUTE(Table6[[#This Row],[rxn]],"'",""),Table1[rxnid2],Table1[kapp (1/h)],MEDIAN(Table1[kapp (1/h)]))</f>
        <v>24803.684102600713</v>
      </c>
    </row>
    <row r="5606" spans="6:7" hidden="1" x14ac:dyDescent="0.2">
      <c r="F5606" t="s">
        <v>11357</v>
      </c>
      <c r="G5606">
        <f>_xlfn.XLOOKUP(SUBSTITUTE(Table6[[#This Row],[rxn]],"'",""),Table1[rxnid2],Table1[kapp (1/h)],MEDIAN(Table1[kapp (1/h)]))</f>
        <v>24803.684102600713</v>
      </c>
    </row>
    <row r="5607" spans="6:7" hidden="1" x14ac:dyDescent="0.2">
      <c r="F5607" t="s">
        <v>11358</v>
      </c>
      <c r="G5607">
        <f>_xlfn.XLOOKUP(SUBSTITUTE(Table6[[#This Row],[rxn]],"'",""),Table1[rxnid2],Table1[kapp (1/h)],MEDIAN(Table1[kapp (1/h)]))</f>
        <v>24803.684102600713</v>
      </c>
    </row>
    <row r="5608" spans="6:7" hidden="1" x14ac:dyDescent="0.2">
      <c r="F5608" t="s">
        <v>11359</v>
      </c>
      <c r="G5608">
        <f>_xlfn.XLOOKUP(SUBSTITUTE(Table6[[#This Row],[rxn]],"'",""),Table1[rxnid2],Table1[kapp (1/h)],MEDIAN(Table1[kapp (1/h)]))</f>
        <v>24803.684102600713</v>
      </c>
    </row>
    <row r="5609" spans="6:7" hidden="1" x14ac:dyDescent="0.2">
      <c r="F5609" t="s">
        <v>11360</v>
      </c>
      <c r="G5609">
        <f>_xlfn.XLOOKUP(SUBSTITUTE(Table6[[#This Row],[rxn]],"'",""),Table1[rxnid2],Table1[kapp (1/h)],MEDIAN(Table1[kapp (1/h)]))</f>
        <v>24803.684102600713</v>
      </c>
    </row>
    <row r="5610" spans="6:7" hidden="1" x14ac:dyDescent="0.2">
      <c r="F5610" t="s">
        <v>11361</v>
      </c>
      <c r="G5610">
        <f>_xlfn.XLOOKUP(SUBSTITUTE(Table6[[#This Row],[rxn]],"'",""),Table1[rxnid2],Table1[kapp (1/h)],MEDIAN(Table1[kapp (1/h)]))</f>
        <v>24803.684102600713</v>
      </c>
    </row>
    <row r="5611" spans="6:7" hidden="1" x14ac:dyDescent="0.2">
      <c r="F5611" t="s">
        <v>11362</v>
      </c>
      <c r="G5611">
        <f>_xlfn.XLOOKUP(SUBSTITUTE(Table6[[#This Row],[rxn]],"'",""),Table1[rxnid2],Table1[kapp (1/h)],MEDIAN(Table1[kapp (1/h)]))</f>
        <v>24803.684102600713</v>
      </c>
    </row>
    <row r="5612" spans="6:7" hidden="1" x14ac:dyDescent="0.2">
      <c r="F5612" t="s">
        <v>11363</v>
      </c>
      <c r="G5612">
        <f>_xlfn.XLOOKUP(SUBSTITUTE(Table6[[#This Row],[rxn]],"'",""),Table1[rxnid2],Table1[kapp (1/h)],MEDIAN(Table1[kapp (1/h)]))</f>
        <v>24803.684102600713</v>
      </c>
    </row>
    <row r="5613" spans="6:7" hidden="1" x14ac:dyDescent="0.2">
      <c r="F5613" t="s">
        <v>11364</v>
      </c>
      <c r="G5613">
        <f>_xlfn.XLOOKUP(SUBSTITUTE(Table6[[#This Row],[rxn]],"'",""),Table1[rxnid2],Table1[kapp (1/h)],MEDIAN(Table1[kapp (1/h)]))</f>
        <v>24803.684102600713</v>
      </c>
    </row>
    <row r="5614" spans="6:7" hidden="1" x14ac:dyDescent="0.2">
      <c r="F5614" t="s">
        <v>11365</v>
      </c>
      <c r="G5614">
        <f>_xlfn.XLOOKUP(SUBSTITUTE(Table6[[#This Row],[rxn]],"'",""),Table1[rxnid2],Table1[kapp (1/h)],MEDIAN(Table1[kapp (1/h)]))</f>
        <v>24803.684102600713</v>
      </c>
    </row>
    <row r="5615" spans="6:7" hidden="1" x14ac:dyDescent="0.2">
      <c r="F5615" t="s">
        <v>11366</v>
      </c>
      <c r="G5615">
        <f>_xlfn.XLOOKUP(SUBSTITUTE(Table6[[#This Row],[rxn]],"'",""),Table1[rxnid2],Table1[kapp (1/h)],MEDIAN(Table1[kapp (1/h)]))</f>
        <v>24803.684102600713</v>
      </c>
    </row>
    <row r="5616" spans="6:7" hidden="1" x14ac:dyDescent="0.2">
      <c r="F5616" t="s">
        <v>11367</v>
      </c>
      <c r="G5616">
        <f>_xlfn.XLOOKUP(SUBSTITUTE(Table6[[#This Row],[rxn]],"'",""),Table1[rxnid2],Table1[kapp (1/h)],MEDIAN(Table1[kapp (1/h)]))</f>
        <v>24803.684102600713</v>
      </c>
    </row>
    <row r="5617" spans="6:7" hidden="1" x14ac:dyDescent="0.2">
      <c r="F5617" t="s">
        <v>11368</v>
      </c>
      <c r="G5617">
        <f>_xlfn.XLOOKUP(SUBSTITUTE(Table6[[#This Row],[rxn]],"'",""),Table1[rxnid2],Table1[kapp (1/h)],MEDIAN(Table1[kapp (1/h)]))</f>
        <v>24803.684102600713</v>
      </c>
    </row>
    <row r="5618" spans="6:7" hidden="1" x14ac:dyDescent="0.2">
      <c r="F5618" t="s">
        <v>11369</v>
      </c>
      <c r="G5618">
        <f>_xlfn.XLOOKUP(SUBSTITUTE(Table6[[#This Row],[rxn]],"'",""),Table1[rxnid2],Table1[kapp (1/h)],MEDIAN(Table1[kapp (1/h)]))</f>
        <v>24803.684102600713</v>
      </c>
    </row>
    <row r="5619" spans="6:7" hidden="1" x14ac:dyDescent="0.2">
      <c r="F5619" t="s">
        <v>11370</v>
      </c>
      <c r="G5619">
        <f>_xlfn.XLOOKUP(SUBSTITUTE(Table6[[#This Row],[rxn]],"'",""),Table1[rxnid2],Table1[kapp (1/h)],MEDIAN(Table1[kapp (1/h)]))</f>
        <v>24803.684102600713</v>
      </c>
    </row>
    <row r="5620" spans="6:7" hidden="1" x14ac:dyDescent="0.2">
      <c r="F5620" t="s">
        <v>11371</v>
      </c>
      <c r="G5620">
        <f>_xlfn.XLOOKUP(SUBSTITUTE(Table6[[#This Row],[rxn]],"'",""),Table1[rxnid2],Table1[kapp (1/h)],MEDIAN(Table1[kapp (1/h)]))</f>
        <v>24803.684102600713</v>
      </c>
    </row>
    <row r="5621" spans="6:7" hidden="1" x14ac:dyDescent="0.2">
      <c r="F5621" t="s">
        <v>11372</v>
      </c>
      <c r="G5621">
        <f>_xlfn.XLOOKUP(SUBSTITUTE(Table6[[#This Row],[rxn]],"'",""),Table1[rxnid2],Table1[kapp (1/h)],MEDIAN(Table1[kapp (1/h)]))</f>
        <v>24803.684102600713</v>
      </c>
    </row>
    <row r="5622" spans="6:7" hidden="1" x14ac:dyDescent="0.2">
      <c r="F5622" t="s">
        <v>11373</v>
      </c>
      <c r="G5622">
        <f>_xlfn.XLOOKUP(SUBSTITUTE(Table6[[#This Row],[rxn]],"'",""),Table1[rxnid2],Table1[kapp (1/h)],MEDIAN(Table1[kapp (1/h)]))</f>
        <v>24803.684102600713</v>
      </c>
    </row>
    <row r="5623" spans="6:7" hidden="1" x14ac:dyDescent="0.2">
      <c r="F5623" t="s">
        <v>11374</v>
      </c>
      <c r="G5623">
        <f>_xlfn.XLOOKUP(SUBSTITUTE(Table6[[#This Row],[rxn]],"'",""),Table1[rxnid2],Table1[kapp (1/h)],MEDIAN(Table1[kapp (1/h)]))</f>
        <v>24803.684102600713</v>
      </c>
    </row>
    <row r="5624" spans="6:7" hidden="1" x14ac:dyDescent="0.2">
      <c r="F5624" t="s">
        <v>11375</v>
      </c>
      <c r="G5624">
        <f>_xlfn.XLOOKUP(SUBSTITUTE(Table6[[#This Row],[rxn]],"'",""),Table1[rxnid2],Table1[kapp (1/h)],MEDIAN(Table1[kapp (1/h)]))</f>
        <v>24803.684102600713</v>
      </c>
    </row>
    <row r="5625" spans="6:7" hidden="1" x14ac:dyDescent="0.2">
      <c r="F5625" t="s">
        <v>11376</v>
      </c>
      <c r="G5625">
        <f>_xlfn.XLOOKUP(SUBSTITUTE(Table6[[#This Row],[rxn]],"'",""),Table1[rxnid2],Table1[kapp (1/h)],MEDIAN(Table1[kapp (1/h)]))</f>
        <v>24803.684102600713</v>
      </c>
    </row>
    <row r="5626" spans="6:7" hidden="1" x14ac:dyDescent="0.2">
      <c r="F5626" t="s">
        <v>11377</v>
      </c>
      <c r="G5626">
        <f>_xlfn.XLOOKUP(SUBSTITUTE(Table6[[#This Row],[rxn]],"'",""),Table1[rxnid2],Table1[kapp (1/h)],MEDIAN(Table1[kapp (1/h)]))</f>
        <v>24803.684102600713</v>
      </c>
    </row>
    <row r="5627" spans="6:7" hidden="1" x14ac:dyDescent="0.2">
      <c r="F5627" t="s">
        <v>11378</v>
      </c>
      <c r="G5627">
        <f>_xlfn.XLOOKUP(SUBSTITUTE(Table6[[#This Row],[rxn]],"'",""),Table1[rxnid2],Table1[kapp (1/h)],MEDIAN(Table1[kapp (1/h)]))</f>
        <v>24803.684102600713</v>
      </c>
    </row>
    <row r="5628" spans="6:7" hidden="1" x14ac:dyDescent="0.2">
      <c r="F5628" t="s">
        <v>11379</v>
      </c>
      <c r="G5628">
        <f>_xlfn.XLOOKUP(SUBSTITUTE(Table6[[#This Row],[rxn]],"'",""),Table1[rxnid2],Table1[kapp (1/h)],MEDIAN(Table1[kapp (1/h)]))</f>
        <v>24803.684102600713</v>
      </c>
    </row>
    <row r="5629" spans="6:7" hidden="1" x14ac:dyDescent="0.2">
      <c r="F5629" t="s">
        <v>11380</v>
      </c>
      <c r="G5629">
        <f>_xlfn.XLOOKUP(SUBSTITUTE(Table6[[#This Row],[rxn]],"'",""),Table1[rxnid2],Table1[kapp (1/h)],MEDIAN(Table1[kapp (1/h)]))</f>
        <v>24803.684102600713</v>
      </c>
    </row>
    <row r="5630" spans="6:7" hidden="1" x14ac:dyDescent="0.2">
      <c r="F5630" t="s">
        <v>11381</v>
      </c>
      <c r="G5630">
        <f>_xlfn.XLOOKUP(SUBSTITUTE(Table6[[#This Row],[rxn]],"'",""),Table1[rxnid2],Table1[kapp (1/h)],MEDIAN(Table1[kapp (1/h)]))</f>
        <v>24803.684102600713</v>
      </c>
    </row>
    <row r="5631" spans="6:7" hidden="1" x14ac:dyDescent="0.2">
      <c r="F5631" t="s">
        <v>11382</v>
      </c>
      <c r="G5631">
        <f>_xlfn.XLOOKUP(SUBSTITUTE(Table6[[#This Row],[rxn]],"'",""),Table1[rxnid2],Table1[kapp (1/h)],MEDIAN(Table1[kapp (1/h)]))</f>
        <v>24803.684102600713</v>
      </c>
    </row>
    <row r="5632" spans="6:7" hidden="1" x14ac:dyDescent="0.2">
      <c r="F5632" t="s">
        <v>11383</v>
      </c>
      <c r="G5632">
        <f>_xlfn.XLOOKUP(SUBSTITUTE(Table6[[#This Row],[rxn]],"'",""),Table1[rxnid2],Table1[kapp (1/h)],MEDIAN(Table1[kapp (1/h)]))</f>
        <v>24803.684102600713</v>
      </c>
    </row>
    <row r="5633" spans="6:7" hidden="1" x14ac:dyDescent="0.2">
      <c r="F5633" t="s">
        <v>11384</v>
      </c>
      <c r="G5633">
        <f>_xlfn.XLOOKUP(SUBSTITUTE(Table6[[#This Row],[rxn]],"'",""),Table1[rxnid2],Table1[kapp (1/h)],MEDIAN(Table1[kapp (1/h)]))</f>
        <v>24803.684102600713</v>
      </c>
    </row>
    <row r="5634" spans="6:7" hidden="1" x14ac:dyDescent="0.2">
      <c r="F5634" t="s">
        <v>11385</v>
      </c>
      <c r="G5634">
        <f>_xlfn.XLOOKUP(SUBSTITUTE(Table6[[#This Row],[rxn]],"'",""),Table1[rxnid2],Table1[kapp (1/h)],MEDIAN(Table1[kapp (1/h)]))</f>
        <v>24803.684102600713</v>
      </c>
    </row>
    <row r="5635" spans="6:7" hidden="1" x14ac:dyDescent="0.2">
      <c r="F5635" t="s">
        <v>11386</v>
      </c>
      <c r="G5635">
        <f>_xlfn.XLOOKUP(SUBSTITUTE(Table6[[#This Row],[rxn]],"'",""),Table1[rxnid2],Table1[kapp (1/h)],MEDIAN(Table1[kapp (1/h)]))</f>
        <v>24803.684102600713</v>
      </c>
    </row>
    <row r="5636" spans="6:7" hidden="1" x14ac:dyDescent="0.2">
      <c r="F5636" t="s">
        <v>11387</v>
      </c>
      <c r="G5636">
        <f>_xlfn.XLOOKUP(SUBSTITUTE(Table6[[#This Row],[rxn]],"'",""),Table1[rxnid2],Table1[kapp (1/h)],MEDIAN(Table1[kapp (1/h)]))</f>
        <v>24803.684102600713</v>
      </c>
    </row>
    <row r="5637" spans="6:7" hidden="1" x14ac:dyDescent="0.2">
      <c r="F5637" t="s">
        <v>11388</v>
      </c>
      <c r="G5637">
        <f>_xlfn.XLOOKUP(SUBSTITUTE(Table6[[#This Row],[rxn]],"'",""),Table1[rxnid2],Table1[kapp (1/h)],MEDIAN(Table1[kapp (1/h)]))</f>
        <v>24803.684102600713</v>
      </c>
    </row>
    <row r="5638" spans="6:7" hidden="1" x14ac:dyDescent="0.2">
      <c r="F5638" t="s">
        <v>11389</v>
      </c>
      <c r="G5638">
        <f>_xlfn.XLOOKUP(SUBSTITUTE(Table6[[#This Row],[rxn]],"'",""),Table1[rxnid2],Table1[kapp (1/h)],MEDIAN(Table1[kapp (1/h)]))</f>
        <v>24803.684102600713</v>
      </c>
    </row>
    <row r="5639" spans="6:7" hidden="1" x14ac:dyDescent="0.2">
      <c r="F5639" t="s">
        <v>11390</v>
      </c>
      <c r="G5639">
        <f>_xlfn.XLOOKUP(SUBSTITUTE(Table6[[#This Row],[rxn]],"'",""),Table1[rxnid2],Table1[kapp (1/h)],MEDIAN(Table1[kapp (1/h)]))</f>
        <v>24803.684102600713</v>
      </c>
    </row>
    <row r="5640" spans="6:7" hidden="1" x14ac:dyDescent="0.2">
      <c r="F5640" t="s">
        <v>11391</v>
      </c>
      <c r="G5640">
        <f>_xlfn.XLOOKUP(SUBSTITUTE(Table6[[#This Row],[rxn]],"'",""),Table1[rxnid2],Table1[kapp (1/h)],MEDIAN(Table1[kapp (1/h)]))</f>
        <v>24803.684102600713</v>
      </c>
    </row>
    <row r="5641" spans="6:7" hidden="1" x14ac:dyDescent="0.2">
      <c r="F5641" t="s">
        <v>11392</v>
      </c>
      <c r="G5641">
        <f>_xlfn.XLOOKUP(SUBSTITUTE(Table6[[#This Row],[rxn]],"'",""),Table1[rxnid2],Table1[kapp (1/h)],MEDIAN(Table1[kapp (1/h)]))</f>
        <v>24803.684102600713</v>
      </c>
    </row>
    <row r="5642" spans="6:7" hidden="1" x14ac:dyDescent="0.2">
      <c r="F5642" t="s">
        <v>11393</v>
      </c>
      <c r="G5642">
        <f>_xlfn.XLOOKUP(SUBSTITUTE(Table6[[#This Row],[rxn]],"'",""),Table1[rxnid2],Table1[kapp (1/h)],MEDIAN(Table1[kapp (1/h)]))</f>
        <v>24803.684102600713</v>
      </c>
    </row>
    <row r="5643" spans="6:7" hidden="1" x14ac:dyDescent="0.2">
      <c r="F5643" t="s">
        <v>11394</v>
      </c>
      <c r="G5643">
        <f>_xlfn.XLOOKUP(SUBSTITUTE(Table6[[#This Row],[rxn]],"'",""),Table1[rxnid2],Table1[kapp (1/h)],MEDIAN(Table1[kapp (1/h)]))</f>
        <v>24803.684102600713</v>
      </c>
    </row>
    <row r="5644" spans="6:7" hidden="1" x14ac:dyDescent="0.2">
      <c r="F5644" t="s">
        <v>11395</v>
      </c>
      <c r="G5644">
        <f>_xlfn.XLOOKUP(SUBSTITUTE(Table6[[#This Row],[rxn]],"'",""),Table1[rxnid2],Table1[kapp (1/h)],MEDIAN(Table1[kapp (1/h)]))</f>
        <v>24803.684102600713</v>
      </c>
    </row>
    <row r="5645" spans="6:7" hidden="1" x14ac:dyDescent="0.2">
      <c r="F5645" t="s">
        <v>11396</v>
      </c>
      <c r="G5645">
        <f>_xlfn.XLOOKUP(SUBSTITUTE(Table6[[#This Row],[rxn]],"'",""),Table1[rxnid2],Table1[kapp (1/h)],MEDIAN(Table1[kapp (1/h)]))</f>
        <v>24803.684102600713</v>
      </c>
    </row>
    <row r="5646" spans="6:7" hidden="1" x14ac:dyDescent="0.2">
      <c r="F5646" t="s">
        <v>11397</v>
      </c>
      <c r="G5646">
        <f>_xlfn.XLOOKUP(SUBSTITUTE(Table6[[#This Row],[rxn]],"'",""),Table1[rxnid2],Table1[kapp (1/h)],MEDIAN(Table1[kapp (1/h)]))</f>
        <v>24803.684102600713</v>
      </c>
    </row>
    <row r="5647" spans="6:7" hidden="1" x14ac:dyDescent="0.2">
      <c r="F5647" t="s">
        <v>11398</v>
      </c>
      <c r="G5647">
        <f>_xlfn.XLOOKUP(SUBSTITUTE(Table6[[#This Row],[rxn]],"'",""),Table1[rxnid2],Table1[kapp (1/h)],MEDIAN(Table1[kapp (1/h)]))</f>
        <v>24803.684102600713</v>
      </c>
    </row>
    <row r="5648" spans="6:7" hidden="1" x14ac:dyDescent="0.2">
      <c r="F5648" t="s">
        <v>11399</v>
      </c>
      <c r="G5648">
        <f>_xlfn.XLOOKUP(SUBSTITUTE(Table6[[#This Row],[rxn]],"'",""),Table1[rxnid2],Table1[kapp (1/h)],MEDIAN(Table1[kapp (1/h)]))</f>
        <v>24803.684102600713</v>
      </c>
    </row>
    <row r="5649" spans="6:7" hidden="1" x14ac:dyDescent="0.2">
      <c r="F5649" t="s">
        <v>11400</v>
      </c>
      <c r="G5649">
        <f>_xlfn.XLOOKUP(SUBSTITUTE(Table6[[#This Row],[rxn]],"'",""),Table1[rxnid2],Table1[kapp (1/h)],MEDIAN(Table1[kapp (1/h)]))</f>
        <v>24803.684102600713</v>
      </c>
    </row>
    <row r="5650" spans="6:7" hidden="1" x14ac:dyDescent="0.2">
      <c r="F5650" t="s">
        <v>11401</v>
      </c>
      <c r="G5650">
        <f>_xlfn.XLOOKUP(SUBSTITUTE(Table6[[#This Row],[rxn]],"'",""),Table1[rxnid2],Table1[kapp (1/h)],MEDIAN(Table1[kapp (1/h)]))</f>
        <v>24803.684102600713</v>
      </c>
    </row>
    <row r="5651" spans="6:7" hidden="1" x14ac:dyDescent="0.2">
      <c r="F5651" t="s">
        <v>11402</v>
      </c>
      <c r="G5651">
        <f>_xlfn.XLOOKUP(SUBSTITUTE(Table6[[#This Row],[rxn]],"'",""),Table1[rxnid2],Table1[kapp (1/h)],MEDIAN(Table1[kapp (1/h)]))</f>
        <v>24803.684102600713</v>
      </c>
    </row>
    <row r="5652" spans="6:7" x14ac:dyDescent="0.2">
      <c r="F5652" t="s">
        <v>2448</v>
      </c>
      <c r="G5652">
        <f>_xlfn.XLOOKUP(SUBSTITUTE(Table6[[#This Row],[rxn]],"'",""),Table1[rxnid2],Table1[kapp (1/h)],MEDIAN(Table1[kapp (1/h)]))</f>
        <v>24803.684102600713</v>
      </c>
    </row>
    <row r="5653" spans="6:7" x14ac:dyDescent="0.2">
      <c r="F5653" t="s">
        <v>2451</v>
      </c>
      <c r="G5653">
        <f>_xlfn.XLOOKUP(SUBSTITUTE(Table6[[#This Row],[rxn]],"'",""),Table1[rxnid2],Table1[kapp (1/h)],MEDIAN(Table1[kapp (1/h)]))</f>
        <v>24803.684102600713</v>
      </c>
    </row>
    <row r="5654" spans="6:7" x14ac:dyDescent="0.2">
      <c r="F5654" t="s">
        <v>2453</v>
      </c>
      <c r="G5654">
        <f>_xlfn.XLOOKUP(SUBSTITUTE(Table6[[#This Row],[rxn]],"'",""),Table1[rxnid2],Table1[kapp (1/h)],MEDIAN(Table1[kapp (1/h)]))</f>
        <v>24803.684102600713</v>
      </c>
    </row>
    <row r="5655" spans="6:7" x14ac:dyDescent="0.2">
      <c r="F5655" t="s">
        <v>2450</v>
      </c>
      <c r="G5655">
        <f>_xlfn.XLOOKUP(SUBSTITUTE(Table6[[#This Row],[rxn]],"'",""),Table1[rxnid2],Table1[kapp (1/h)],MEDIAN(Table1[kapp (1/h)]))</f>
        <v>24803.684102600713</v>
      </c>
    </row>
    <row r="5656" spans="6:7" x14ac:dyDescent="0.2">
      <c r="F5656" t="s">
        <v>2447</v>
      </c>
      <c r="G5656">
        <f>_xlfn.XLOOKUP(SUBSTITUTE(Table6[[#This Row],[rxn]],"'",""),Table1[rxnid2],Table1[kapp (1/h)],MEDIAN(Table1[kapp (1/h)]))</f>
        <v>24803.684102600713</v>
      </c>
    </row>
    <row r="5657" spans="6:7" x14ac:dyDescent="0.2">
      <c r="F5657" t="s">
        <v>2452</v>
      </c>
      <c r="G5657">
        <f>_xlfn.XLOOKUP(SUBSTITUTE(Table6[[#This Row],[rxn]],"'",""),Table1[rxnid2],Table1[kapp (1/h)],MEDIAN(Table1[kapp (1/h)]))</f>
        <v>24803.684102600713</v>
      </c>
    </row>
    <row r="5658" spans="6:7" x14ac:dyDescent="0.2">
      <c r="F5658" t="s">
        <v>2449</v>
      </c>
      <c r="G5658">
        <f>_xlfn.XLOOKUP(SUBSTITUTE(Table6[[#This Row],[rxn]],"'",""),Table1[rxnid2],Table1[kapp (1/h)],MEDIAN(Table1[kapp (1/h)]))</f>
        <v>24803.684102600713</v>
      </c>
    </row>
    <row r="5659" spans="6:7" x14ac:dyDescent="0.2">
      <c r="F5659" t="s">
        <v>2454</v>
      </c>
      <c r="G5659">
        <f>_xlfn.XLOOKUP(SUBSTITUTE(Table6[[#This Row],[rxn]],"'",""),Table1[rxnid2],Table1[kapp (1/h)],MEDIAN(Table1[kapp (1/h)]))</f>
        <v>24803.684102600713</v>
      </c>
    </row>
    <row r="5660" spans="6:7" x14ac:dyDescent="0.2">
      <c r="F5660" t="s">
        <v>3850</v>
      </c>
      <c r="G5660">
        <f>_xlfn.XLOOKUP(SUBSTITUTE(Table6[[#This Row],[rxn]],"'",""),Table1[rxnid2],Table1[kapp (1/h)],MEDIAN(Table1[kapp (1/h)]))</f>
        <v>24803.684102600713</v>
      </c>
    </row>
    <row r="5661" spans="6:7" x14ac:dyDescent="0.2">
      <c r="F5661" t="s">
        <v>3851</v>
      </c>
      <c r="G5661">
        <f>_xlfn.XLOOKUP(SUBSTITUTE(Table6[[#This Row],[rxn]],"'",""),Table1[rxnid2],Table1[kapp (1/h)],MEDIAN(Table1[kapp (1/h)]))</f>
        <v>24803.684102600713</v>
      </c>
    </row>
    <row r="5662" spans="6:7" x14ac:dyDescent="0.2">
      <c r="F5662" t="s">
        <v>2630</v>
      </c>
      <c r="G5662">
        <f>_xlfn.XLOOKUP(SUBSTITUTE(Table6[[#This Row],[rxn]],"'",""),Table1[rxnid2],Table1[kapp (1/h)],MEDIAN(Table1[kapp (1/h)]))</f>
        <v>24803.684102600713</v>
      </c>
    </row>
    <row r="5663" spans="6:7" x14ac:dyDescent="0.2">
      <c r="F5663" t="s">
        <v>2628</v>
      </c>
      <c r="G5663">
        <f>_xlfn.XLOOKUP(SUBSTITUTE(Table6[[#This Row],[rxn]],"'",""),Table1[rxnid2],Table1[kapp (1/h)],MEDIAN(Table1[kapp (1/h)]))</f>
        <v>24803.684102600713</v>
      </c>
    </row>
    <row r="5664" spans="6:7" x14ac:dyDescent="0.2">
      <c r="F5664" t="s">
        <v>2629</v>
      </c>
      <c r="G5664">
        <f>_xlfn.XLOOKUP(SUBSTITUTE(Table6[[#This Row],[rxn]],"'",""),Table1[rxnid2],Table1[kapp (1/h)],MEDIAN(Table1[kapp (1/h)]))</f>
        <v>24803.684102600713</v>
      </c>
    </row>
    <row r="5665" spans="6:7" x14ac:dyDescent="0.2">
      <c r="F5665" t="s">
        <v>2627</v>
      </c>
      <c r="G5665">
        <f>_xlfn.XLOOKUP(SUBSTITUTE(Table6[[#This Row],[rxn]],"'",""),Table1[rxnid2],Table1[kapp (1/h)],MEDIAN(Table1[kapp (1/h)]))</f>
        <v>24803.684102600713</v>
      </c>
    </row>
    <row r="5666" spans="6:7" x14ac:dyDescent="0.2">
      <c r="F5666" t="s">
        <v>2631</v>
      </c>
      <c r="G5666">
        <f>_xlfn.XLOOKUP(SUBSTITUTE(Table6[[#This Row],[rxn]],"'",""),Table1[rxnid2],Table1[kapp (1/h)],MEDIAN(Table1[kapp (1/h)]))</f>
        <v>24803.684102600713</v>
      </c>
    </row>
    <row r="5667" spans="6:7" x14ac:dyDescent="0.2">
      <c r="F5667" t="s">
        <v>2199</v>
      </c>
      <c r="G5667">
        <f>_xlfn.XLOOKUP(SUBSTITUTE(Table6[[#This Row],[rxn]],"'",""),Table1[rxnid2],Table1[kapp (1/h)],MEDIAN(Table1[kapp (1/h)]))</f>
        <v>95292.711072357837</v>
      </c>
    </row>
    <row r="5668" spans="6:7" x14ac:dyDescent="0.2">
      <c r="F5668" t="s">
        <v>2198</v>
      </c>
      <c r="G5668">
        <f>_xlfn.XLOOKUP(SUBSTITUTE(Table6[[#This Row],[rxn]],"'",""),Table1[rxnid2],Table1[kapp (1/h)],MEDIAN(Table1[kapp (1/h)]))</f>
        <v>95292.711072357837</v>
      </c>
    </row>
    <row r="5669" spans="6:7" x14ac:dyDescent="0.2">
      <c r="F5669" t="s">
        <v>2492</v>
      </c>
      <c r="G5669">
        <f>_xlfn.XLOOKUP(SUBSTITUTE(Table6[[#This Row],[rxn]],"'",""),Table1[rxnid2],Table1[kapp (1/h)],MEDIAN(Table1[kapp (1/h)]))</f>
        <v>24803.684102600713</v>
      </c>
    </row>
    <row r="5670" spans="6:7" x14ac:dyDescent="0.2">
      <c r="F5670" t="s">
        <v>4359</v>
      </c>
      <c r="G5670">
        <f>_xlfn.XLOOKUP(SUBSTITUTE(Table6[[#This Row],[rxn]],"'",""),Table1[rxnid2],Table1[kapp (1/h)],MEDIAN(Table1[kapp (1/h)]))</f>
        <v>24803.684102600713</v>
      </c>
    </row>
    <row r="5671" spans="6:7" x14ac:dyDescent="0.2">
      <c r="F5671" t="s">
        <v>4360</v>
      </c>
      <c r="G5671">
        <f>_xlfn.XLOOKUP(SUBSTITUTE(Table6[[#This Row],[rxn]],"'",""),Table1[rxnid2],Table1[kapp (1/h)],MEDIAN(Table1[kapp (1/h)]))</f>
        <v>24803.684102600713</v>
      </c>
    </row>
    <row r="5672" spans="6:7" x14ac:dyDescent="0.2">
      <c r="F5672" t="s">
        <v>2201</v>
      </c>
      <c r="G5672">
        <f>_xlfn.XLOOKUP(SUBSTITUTE(Table6[[#This Row],[rxn]],"'",""),Table1[rxnid2],Table1[kapp (1/h)],MEDIAN(Table1[kapp (1/h)]))</f>
        <v>317916.74068271101</v>
      </c>
    </row>
    <row r="5673" spans="6:7" x14ac:dyDescent="0.2">
      <c r="F5673" t="s">
        <v>2200</v>
      </c>
      <c r="G5673">
        <f>_xlfn.XLOOKUP(SUBSTITUTE(Table6[[#This Row],[rxn]],"'",""),Table1[rxnid2],Table1[kapp (1/h)],MEDIAN(Table1[kapp (1/h)]))</f>
        <v>317916.74068271101</v>
      </c>
    </row>
    <row r="5674" spans="6:7" x14ac:dyDescent="0.2">
      <c r="F5674" t="s">
        <v>4881</v>
      </c>
      <c r="G5674">
        <f>_xlfn.XLOOKUP(SUBSTITUTE(Table6[[#This Row],[rxn]],"'",""),Table1[rxnid2],Table1[kapp (1/h)],MEDIAN(Table1[kapp (1/h)]))</f>
        <v>24803.684102600713</v>
      </c>
    </row>
    <row r="5675" spans="6:7" x14ac:dyDescent="0.2">
      <c r="F5675" t="s">
        <v>4882</v>
      </c>
      <c r="G5675">
        <f>_xlfn.XLOOKUP(SUBSTITUTE(Table6[[#This Row],[rxn]],"'",""),Table1[rxnid2],Table1[kapp (1/h)],MEDIAN(Table1[kapp (1/h)]))</f>
        <v>24803.684102600713</v>
      </c>
    </row>
    <row r="5676" spans="6:7" x14ac:dyDescent="0.2">
      <c r="F5676" t="s">
        <v>4879</v>
      </c>
      <c r="G5676">
        <f>_xlfn.XLOOKUP(SUBSTITUTE(Table6[[#This Row],[rxn]],"'",""),Table1[rxnid2],Table1[kapp (1/h)],MEDIAN(Table1[kapp (1/h)]))</f>
        <v>24803.684102600713</v>
      </c>
    </row>
    <row r="5677" spans="6:7" x14ac:dyDescent="0.2">
      <c r="F5677" t="s">
        <v>4880</v>
      </c>
      <c r="G5677">
        <f>_xlfn.XLOOKUP(SUBSTITUTE(Table6[[#This Row],[rxn]],"'",""),Table1[rxnid2],Table1[kapp (1/h)],MEDIAN(Table1[kapp (1/h)]))</f>
        <v>24803.684102600713</v>
      </c>
    </row>
    <row r="5678" spans="6:7" x14ac:dyDescent="0.2">
      <c r="F5678" t="s">
        <v>4751</v>
      </c>
      <c r="G5678">
        <f>_xlfn.XLOOKUP(SUBSTITUTE(Table6[[#This Row],[rxn]],"'",""),Table1[rxnid2],Table1[kapp (1/h)],MEDIAN(Table1[kapp (1/h)]))</f>
        <v>24803.684102600713</v>
      </c>
    </row>
    <row r="5679" spans="6:7" x14ac:dyDescent="0.2">
      <c r="F5679" t="s">
        <v>4752</v>
      </c>
      <c r="G5679">
        <f>_xlfn.XLOOKUP(SUBSTITUTE(Table6[[#This Row],[rxn]],"'",""),Table1[rxnid2],Table1[kapp (1/h)],MEDIAN(Table1[kapp (1/h)]))</f>
        <v>24803.684102600713</v>
      </c>
    </row>
    <row r="5680" spans="6:7" x14ac:dyDescent="0.2">
      <c r="F5680" t="s">
        <v>2376</v>
      </c>
      <c r="G5680">
        <f>_xlfn.XLOOKUP(SUBSTITUTE(Table6[[#This Row],[rxn]],"'",""),Table1[rxnid2],Table1[kapp (1/h)],MEDIAN(Table1[kapp (1/h)]))</f>
        <v>24803.684102600713</v>
      </c>
    </row>
    <row r="5681" spans="6:7" x14ac:dyDescent="0.2">
      <c r="F5681" t="s">
        <v>3856</v>
      </c>
      <c r="G5681">
        <f>_xlfn.XLOOKUP(SUBSTITUTE(Table6[[#This Row],[rxn]],"'",""),Table1[rxnid2],Table1[kapp (1/h)],MEDIAN(Table1[kapp (1/h)]))</f>
        <v>24803.684102600713</v>
      </c>
    </row>
    <row r="5682" spans="6:7" x14ac:dyDescent="0.2">
      <c r="F5682" t="s">
        <v>3857</v>
      </c>
      <c r="G5682">
        <f>_xlfn.XLOOKUP(SUBSTITUTE(Table6[[#This Row],[rxn]],"'",""),Table1[rxnid2],Table1[kapp (1/h)],MEDIAN(Table1[kapp (1/h)]))</f>
        <v>24803.684102600713</v>
      </c>
    </row>
    <row r="5683" spans="6:7" x14ac:dyDescent="0.2">
      <c r="F5683" t="s">
        <v>3858</v>
      </c>
      <c r="G5683">
        <f>_xlfn.XLOOKUP(SUBSTITUTE(Table6[[#This Row],[rxn]],"'",""),Table1[rxnid2],Table1[kapp (1/h)],MEDIAN(Table1[kapp (1/h)]))</f>
        <v>24803.684102600713</v>
      </c>
    </row>
    <row r="5684" spans="6:7" x14ac:dyDescent="0.2">
      <c r="F5684" t="s">
        <v>3859</v>
      </c>
      <c r="G5684">
        <f>_xlfn.XLOOKUP(SUBSTITUTE(Table6[[#This Row],[rxn]],"'",""),Table1[rxnid2],Table1[kapp (1/h)],MEDIAN(Table1[kapp (1/h)]))</f>
        <v>24803.684102600713</v>
      </c>
    </row>
    <row r="5685" spans="6:7" x14ac:dyDescent="0.2">
      <c r="F5685" t="s">
        <v>4710</v>
      </c>
      <c r="G5685">
        <f>_xlfn.XLOOKUP(SUBSTITUTE(Table6[[#This Row],[rxn]],"'",""),Table1[rxnid2],Table1[kapp (1/h)],MEDIAN(Table1[kapp (1/h)]))</f>
        <v>24803.684102600713</v>
      </c>
    </row>
    <row r="5686" spans="6:7" x14ac:dyDescent="0.2">
      <c r="F5686" t="s">
        <v>4711</v>
      </c>
      <c r="G5686">
        <f>_xlfn.XLOOKUP(SUBSTITUTE(Table6[[#This Row],[rxn]],"'",""),Table1[rxnid2],Table1[kapp (1/h)],MEDIAN(Table1[kapp (1/h)]))</f>
        <v>24803.684102600713</v>
      </c>
    </row>
    <row r="5687" spans="6:7" x14ac:dyDescent="0.2">
      <c r="F5687" t="s">
        <v>3363</v>
      </c>
      <c r="G5687">
        <f>_xlfn.XLOOKUP(SUBSTITUTE(Table6[[#This Row],[rxn]],"'",""),Table1[rxnid2],Table1[kapp (1/h)],MEDIAN(Table1[kapp (1/h)]))</f>
        <v>24803.684102600713</v>
      </c>
    </row>
    <row r="5688" spans="6:7" x14ac:dyDescent="0.2">
      <c r="F5688" t="s">
        <v>3868</v>
      </c>
      <c r="G5688">
        <f>_xlfn.XLOOKUP(SUBSTITUTE(Table6[[#This Row],[rxn]],"'",""),Table1[rxnid2],Table1[kapp (1/h)],MEDIAN(Table1[kapp (1/h)]))</f>
        <v>24803.684102600713</v>
      </c>
    </row>
    <row r="5689" spans="6:7" x14ac:dyDescent="0.2">
      <c r="F5689" t="s">
        <v>3869</v>
      </c>
      <c r="G5689">
        <f>_xlfn.XLOOKUP(SUBSTITUTE(Table6[[#This Row],[rxn]],"'",""),Table1[rxnid2],Table1[kapp (1/h)],MEDIAN(Table1[kapp (1/h)]))</f>
        <v>24803.684102600713</v>
      </c>
    </row>
    <row r="5690" spans="6:7" x14ac:dyDescent="0.2">
      <c r="F5690" t="s">
        <v>3870</v>
      </c>
      <c r="G5690">
        <f>_xlfn.XLOOKUP(SUBSTITUTE(Table6[[#This Row],[rxn]],"'",""),Table1[rxnid2],Table1[kapp (1/h)],MEDIAN(Table1[kapp (1/h)]))</f>
        <v>24803.684102600713</v>
      </c>
    </row>
    <row r="5691" spans="6:7" x14ac:dyDescent="0.2">
      <c r="F5691" t="s">
        <v>3871</v>
      </c>
      <c r="G5691">
        <f>_xlfn.XLOOKUP(SUBSTITUTE(Table6[[#This Row],[rxn]],"'",""),Table1[rxnid2],Table1[kapp (1/h)],MEDIAN(Table1[kapp (1/h)]))</f>
        <v>24803.684102600713</v>
      </c>
    </row>
    <row r="5692" spans="6:7" x14ac:dyDescent="0.2">
      <c r="F5692" t="s">
        <v>3864</v>
      </c>
      <c r="G5692">
        <f>_xlfn.XLOOKUP(SUBSTITUTE(Table6[[#This Row],[rxn]],"'",""),Table1[rxnid2],Table1[kapp (1/h)],MEDIAN(Table1[kapp (1/h)]))</f>
        <v>24803.684102600713</v>
      </c>
    </row>
    <row r="5693" spans="6:7" x14ac:dyDescent="0.2">
      <c r="F5693" t="s">
        <v>3865</v>
      </c>
      <c r="G5693">
        <f>_xlfn.XLOOKUP(SUBSTITUTE(Table6[[#This Row],[rxn]],"'",""),Table1[rxnid2],Table1[kapp (1/h)],MEDIAN(Table1[kapp (1/h)]))</f>
        <v>24803.684102600713</v>
      </c>
    </row>
    <row r="5694" spans="6:7" x14ac:dyDescent="0.2">
      <c r="F5694" t="s">
        <v>3866</v>
      </c>
      <c r="G5694">
        <f>_xlfn.XLOOKUP(SUBSTITUTE(Table6[[#This Row],[rxn]],"'",""),Table1[rxnid2],Table1[kapp (1/h)],MEDIAN(Table1[kapp (1/h)]))</f>
        <v>24803.684102600713</v>
      </c>
    </row>
    <row r="5695" spans="6:7" x14ac:dyDescent="0.2">
      <c r="F5695" t="s">
        <v>3867</v>
      </c>
      <c r="G5695">
        <f>_xlfn.XLOOKUP(SUBSTITUTE(Table6[[#This Row],[rxn]],"'",""),Table1[rxnid2],Table1[kapp (1/h)],MEDIAN(Table1[kapp (1/h)]))</f>
        <v>24803.684102600713</v>
      </c>
    </row>
    <row r="5696" spans="6:7" x14ac:dyDescent="0.2">
      <c r="F5696" t="s">
        <v>3876</v>
      </c>
      <c r="G5696">
        <f>_xlfn.XLOOKUP(SUBSTITUTE(Table6[[#This Row],[rxn]],"'",""),Table1[rxnid2],Table1[kapp (1/h)],MEDIAN(Table1[kapp (1/h)]))</f>
        <v>24803.684102600713</v>
      </c>
    </row>
    <row r="5697" spans="6:7" x14ac:dyDescent="0.2">
      <c r="F5697" t="s">
        <v>3877</v>
      </c>
      <c r="G5697">
        <f>_xlfn.XLOOKUP(SUBSTITUTE(Table6[[#This Row],[rxn]],"'",""),Table1[rxnid2],Table1[kapp (1/h)],MEDIAN(Table1[kapp (1/h)]))</f>
        <v>24803.684102600713</v>
      </c>
    </row>
    <row r="5698" spans="6:7" x14ac:dyDescent="0.2">
      <c r="F5698" t="s">
        <v>3364</v>
      </c>
      <c r="G5698">
        <f>_xlfn.XLOOKUP(SUBSTITUTE(Table6[[#This Row],[rxn]],"'",""),Table1[rxnid2],Table1[kapp (1/h)],MEDIAN(Table1[kapp (1/h)]))</f>
        <v>5679.9228942024483</v>
      </c>
    </row>
    <row r="5699" spans="6:7" x14ac:dyDescent="0.2">
      <c r="F5699" t="s">
        <v>3366</v>
      </c>
      <c r="G5699">
        <f>_xlfn.XLOOKUP(SUBSTITUTE(Table6[[#This Row],[rxn]],"'",""),Table1[rxnid2],Table1[kapp (1/h)],MEDIAN(Table1[kapp (1/h)]))</f>
        <v>5679.9228942024483</v>
      </c>
    </row>
    <row r="5700" spans="6:7" x14ac:dyDescent="0.2">
      <c r="F5700" t="s">
        <v>3365</v>
      </c>
      <c r="G5700">
        <f>_xlfn.XLOOKUP(SUBSTITUTE(Table6[[#This Row],[rxn]],"'",""),Table1[rxnid2],Table1[kapp (1/h)],MEDIAN(Table1[kapp (1/h)]))</f>
        <v>24803.684102600713</v>
      </c>
    </row>
    <row r="5701" spans="6:7" x14ac:dyDescent="0.2">
      <c r="F5701" t="s">
        <v>3367</v>
      </c>
      <c r="G5701">
        <f>_xlfn.XLOOKUP(SUBSTITUTE(Table6[[#This Row],[rxn]],"'",""),Table1[rxnid2],Table1[kapp (1/h)],MEDIAN(Table1[kapp (1/h)]))</f>
        <v>24803.684102600713</v>
      </c>
    </row>
    <row r="5702" spans="6:7" x14ac:dyDescent="0.2">
      <c r="F5702" t="s">
        <v>3882</v>
      </c>
      <c r="G5702">
        <f>_xlfn.XLOOKUP(SUBSTITUTE(Table6[[#This Row],[rxn]],"'",""),Table1[rxnid2],Table1[kapp (1/h)],MEDIAN(Table1[kapp (1/h)]))</f>
        <v>24803.684102600713</v>
      </c>
    </row>
    <row r="5703" spans="6:7" x14ac:dyDescent="0.2">
      <c r="F5703" t="s">
        <v>3883</v>
      </c>
      <c r="G5703">
        <f>_xlfn.XLOOKUP(SUBSTITUTE(Table6[[#This Row],[rxn]],"'",""),Table1[rxnid2],Table1[kapp (1/h)],MEDIAN(Table1[kapp (1/h)]))</f>
        <v>24803.684102600713</v>
      </c>
    </row>
    <row r="5704" spans="6:7" x14ac:dyDescent="0.2">
      <c r="F5704" t="s">
        <v>3884</v>
      </c>
      <c r="G5704">
        <f>_xlfn.XLOOKUP(SUBSTITUTE(Table6[[#This Row],[rxn]],"'",""),Table1[rxnid2],Table1[kapp (1/h)],MEDIAN(Table1[kapp (1/h)]))</f>
        <v>24803.684102600713</v>
      </c>
    </row>
    <row r="5705" spans="6:7" x14ac:dyDescent="0.2">
      <c r="F5705" t="s">
        <v>3885</v>
      </c>
      <c r="G5705">
        <f>_xlfn.XLOOKUP(SUBSTITUTE(Table6[[#This Row],[rxn]],"'",""),Table1[rxnid2],Table1[kapp (1/h)],MEDIAN(Table1[kapp (1/h)]))</f>
        <v>24803.684102600713</v>
      </c>
    </row>
    <row r="5706" spans="6:7" x14ac:dyDescent="0.2">
      <c r="F5706" t="s">
        <v>3860</v>
      </c>
      <c r="G5706">
        <f>_xlfn.XLOOKUP(SUBSTITUTE(Table6[[#This Row],[rxn]],"'",""),Table1[rxnid2],Table1[kapp (1/h)],MEDIAN(Table1[kapp (1/h)]))</f>
        <v>24803.684102600713</v>
      </c>
    </row>
    <row r="5707" spans="6:7" x14ac:dyDescent="0.2">
      <c r="F5707" t="s">
        <v>3861</v>
      </c>
      <c r="G5707">
        <f>_xlfn.XLOOKUP(SUBSTITUTE(Table6[[#This Row],[rxn]],"'",""),Table1[rxnid2],Table1[kapp (1/h)],MEDIAN(Table1[kapp (1/h)]))</f>
        <v>24803.684102600713</v>
      </c>
    </row>
    <row r="5708" spans="6:7" x14ac:dyDescent="0.2">
      <c r="F5708" t="s">
        <v>3862</v>
      </c>
      <c r="G5708">
        <f>_xlfn.XLOOKUP(SUBSTITUTE(Table6[[#This Row],[rxn]],"'",""),Table1[rxnid2],Table1[kapp (1/h)],MEDIAN(Table1[kapp (1/h)]))</f>
        <v>24803.684102600713</v>
      </c>
    </row>
    <row r="5709" spans="6:7" x14ac:dyDescent="0.2">
      <c r="F5709" t="s">
        <v>3863</v>
      </c>
      <c r="G5709">
        <f>_xlfn.XLOOKUP(SUBSTITUTE(Table6[[#This Row],[rxn]],"'",""),Table1[rxnid2],Table1[kapp (1/h)],MEDIAN(Table1[kapp (1/h)]))</f>
        <v>11768.447389224742</v>
      </c>
    </row>
    <row r="5710" spans="6:7" x14ac:dyDescent="0.2">
      <c r="F5710" t="s">
        <v>3886</v>
      </c>
      <c r="G5710">
        <f>_xlfn.XLOOKUP(SUBSTITUTE(Table6[[#This Row],[rxn]],"'",""),Table1[rxnid2],Table1[kapp (1/h)],MEDIAN(Table1[kapp (1/h)]))</f>
        <v>24803.684102600713</v>
      </c>
    </row>
    <row r="5711" spans="6:7" x14ac:dyDescent="0.2">
      <c r="F5711" t="s">
        <v>3887</v>
      </c>
      <c r="G5711">
        <f>_xlfn.XLOOKUP(SUBSTITUTE(Table6[[#This Row],[rxn]],"'",""),Table1[rxnid2],Table1[kapp (1/h)],MEDIAN(Table1[kapp (1/h)]))</f>
        <v>24803.684102600713</v>
      </c>
    </row>
    <row r="5712" spans="6:7" x14ac:dyDescent="0.2">
      <c r="F5712" t="s">
        <v>5118</v>
      </c>
      <c r="G5712">
        <f>_xlfn.XLOOKUP(SUBSTITUTE(Table6[[#This Row],[rxn]],"'",""),Table1[rxnid2],Table1[kapp (1/h)],MEDIAN(Table1[kapp (1/h)]))</f>
        <v>24803.684102600713</v>
      </c>
    </row>
    <row r="5713" spans="6:7" x14ac:dyDescent="0.2">
      <c r="F5713" t="s">
        <v>3368</v>
      </c>
      <c r="G5713">
        <f>_xlfn.XLOOKUP(SUBSTITUTE(Table6[[#This Row],[rxn]],"'",""),Table1[rxnid2],Table1[kapp (1/h)],MEDIAN(Table1[kapp (1/h)]))</f>
        <v>24803.684102600713</v>
      </c>
    </row>
    <row r="5714" spans="6:7" x14ac:dyDescent="0.2">
      <c r="F5714" t="s">
        <v>3369</v>
      </c>
      <c r="G5714">
        <f>_xlfn.XLOOKUP(SUBSTITUTE(Table6[[#This Row],[rxn]],"'",""),Table1[rxnid2],Table1[kapp (1/h)],MEDIAN(Table1[kapp (1/h)]))</f>
        <v>24803.684102600713</v>
      </c>
    </row>
    <row r="5715" spans="6:7" x14ac:dyDescent="0.2">
      <c r="F5715" t="s">
        <v>2237</v>
      </c>
      <c r="G5715">
        <f>_xlfn.XLOOKUP(SUBSTITUTE(Table6[[#This Row],[rxn]],"'",""),Table1[rxnid2],Table1[kapp (1/h)],MEDIAN(Table1[kapp (1/h)]))</f>
        <v>27493.177933181556</v>
      </c>
    </row>
    <row r="5716" spans="6:7" x14ac:dyDescent="0.2">
      <c r="F5716" t="s">
        <v>3220</v>
      </c>
      <c r="G5716">
        <f>_xlfn.XLOOKUP(SUBSTITUTE(Table6[[#This Row],[rxn]],"'",""),Table1[rxnid2],Table1[kapp (1/h)],MEDIAN(Table1[kapp (1/h)]))</f>
        <v>17713.05649242318</v>
      </c>
    </row>
    <row r="5717" spans="6:7" x14ac:dyDescent="0.2">
      <c r="F5717" t="s">
        <v>3221</v>
      </c>
      <c r="G5717">
        <f>_xlfn.XLOOKUP(SUBSTITUTE(Table6[[#This Row],[rxn]],"'",""),Table1[rxnid2],Table1[kapp (1/h)],MEDIAN(Table1[kapp (1/h)]))</f>
        <v>24803.684102600713</v>
      </c>
    </row>
    <row r="5718" spans="6:7" x14ac:dyDescent="0.2">
      <c r="F5718" t="s">
        <v>3222</v>
      </c>
      <c r="G5718">
        <f>_xlfn.XLOOKUP(SUBSTITUTE(Table6[[#This Row],[rxn]],"'",""),Table1[rxnid2],Table1[kapp (1/h)],MEDIAN(Table1[kapp (1/h)]))</f>
        <v>17713.05649242318</v>
      </c>
    </row>
    <row r="5719" spans="6:7" x14ac:dyDescent="0.2">
      <c r="F5719" t="s">
        <v>3223</v>
      </c>
      <c r="G5719">
        <f>_xlfn.XLOOKUP(SUBSTITUTE(Table6[[#This Row],[rxn]],"'",""),Table1[rxnid2],Table1[kapp (1/h)],MEDIAN(Table1[kapp (1/h)]))</f>
        <v>24803.684102600713</v>
      </c>
    </row>
    <row r="5720" spans="6:7" x14ac:dyDescent="0.2">
      <c r="F5720" t="s">
        <v>3224</v>
      </c>
      <c r="G5720">
        <f>_xlfn.XLOOKUP(SUBSTITUTE(Table6[[#This Row],[rxn]],"'",""),Table1[rxnid2],Table1[kapp (1/h)],MEDIAN(Table1[kapp (1/h)]))</f>
        <v>17713.05649242318</v>
      </c>
    </row>
    <row r="5721" spans="6:7" x14ac:dyDescent="0.2">
      <c r="F5721" t="s">
        <v>3225</v>
      </c>
      <c r="G5721">
        <f>_xlfn.XLOOKUP(SUBSTITUTE(Table6[[#This Row],[rxn]],"'",""),Table1[rxnid2],Table1[kapp (1/h)],MEDIAN(Table1[kapp (1/h)]))</f>
        <v>24803.684102600713</v>
      </c>
    </row>
    <row r="5722" spans="6:7" x14ac:dyDescent="0.2">
      <c r="F5722" t="s">
        <v>3226</v>
      </c>
      <c r="G5722">
        <f>_xlfn.XLOOKUP(SUBSTITUTE(Table6[[#This Row],[rxn]],"'",""),Table1[rxnid2],Table1[kapp (1/h)],MEDIAN(Table1[kapp (1/h)]))</f>
        <v>17713.05649242318</v>
      </c>
    </row>
    <row r="5723" spans="6:7" x14ac:dyDescent="0.2">
      <c r="F5723" t="s">
        <v>3227</v>
      </c>
      <c r="G5723">
        <f>_xlfn.XLOOKUP(SUBSTITUTE(Table6[[#This Row],[rxn]],"'",""),Table1[rxnid2],Table1[kapp (1/h)],MEDIAN(Table1[kapp (1/h)]))</f>
        <v>24803.684102600713</v>
      </c>
    </row>
    <row r="5724" spans="6:7" x14ac:dyDescent="0.2">
      <c r="F5724" t="s">
        <v>3200</v>
      </c>
      <c r="G5724">
        <f>_xlfn.XLOOKUP(SUBSTITUTE(Table6[[#This Row],[rxn]],"'",""),Table1[rxnid2],Table1[kapp (1/h)],MEDIAN(Table1[kapp (1/h)]))</f>
        <v>24803.684102600713</v>
      </c>
    </row>
    <row r="5725" spans="6:7" x14ac:dyDescent="0.2">
      <c r="F5725" t="s">
        <v>3201</v>
      </c>
      <c r="G5725">
        <f>_xlfn.XLOOKUP(SUBSTITUTE(Table6[[#This Row],[rxn]],"'",""),Table1[rxnid2],Table1[kapp (1/h)],MEDIAN(Table1[kapp (1/h)]))</f>
        <v>24803.684102600713</v>
      </c>
    </row>
    <row r="5726" spans="6:7" x14ac:dyDescent="0.2">
      <c r="F5726" t="s">
        <v>3202</v>
      </c>
      <c r="G5726">
        <f>_xlfn.XLOOKUP(SUBSTITUTE(Table6[[#This Row],[rxn]],"'",""),Table1[rxnid2],Table1[kapp (1/h)],MEDIAN(Table1[kapp (1/h)]))</f>
        <v>24803.684102600713</v>
      </c>
    </row>
    <row r="5727" spans="6:7" x14ac:dyDescent="0.2">
      <c r="F5727" t="s">
        <v>3203</v>
      </c>
      <c r="G5727">
        <f>_xlfn.XLOOKUP(SUBSTITUTE(Table6[[#This Row],[rxn]],"'",""),Table1[rxnid2],Table1[kapp (1/h)],MEDIAN(Table1[kapp (1/h)]))</f>
        <v>24803.684102600713</v>
      </c>
    </row>
    <row r="5728" spans="6:7" x14ac:dyDescent="0.2">
      <c r="F5728" t="s">
        <v>3204</v>
      </c>
      <c r="G5728">
        <f>_xlfn.XLOOKUP(SUBSTITUTE(Table6[[#This Row],[rxn]],"'",""),Table1[rxnid2],Table1[kapp (1/h)],MEDIAN(Table1[kapp (1/h)]))</f>
        <v>24803.684102600713</v>
      </c>
    </row>
    <row r="5729" spans="6:7" x14ac:dyDescent="0.2">
      <c r="F5729" t="s">
        <v>3205</v>
      </c>
      <c r="G5729">
        <f>_xlfn.XLOOKUP(SUBSTITUTE(Table6[[#This Row],[rxn]],"'",""),Table1[rxnid2],Table1[kapp (1/h)],MEDIAN(Table1[kapp (1/h)]))</f>
        <v>24803.684102600713</v>
      </c>
    </row>
    <row r="5730" spans="6:7" x14ac:dyDescent="0.2">
      <c r="F5730" t="s">
        <v>2244</v>
      </c>
      <c r="G5730">
        <f>_xlfn.XLOOKUP(SUBSTITUTE(Table6[[#This Row],[rxn]],"'",""),Table1[rxnid2],Table1[kapp (1/h)],MEDIAN(Table1[kapp (1/h)]))</f>
        <v>24803.684102600713</v>
      </c>
    </row>
    <row r="5731" spans="6:7" x14ac:dyDescent="0.2">
      <c r="F5731" t="s">
        <v>5003</v>
      </c>
      <c r="G5731">
        <f>_xlfn.XLOOKUP(SUBSTITUTE(Table6[[#This Row],[rxn]],"'",""),Table1[rxnid2],Table1[kapp (1/h)],MEDIAN(Table1[kapp (1/h)]))</f>
        <v>24803.684102600713</v>
      </c>
    </row>
    <row r="5732" spans="6:7" x14ac:dyDescent="0.2">
      <c r="F5732" t="s">
        <v>2240</v>
      </c>
      <c r="G5732">
        <f>_xlfn.XLOOKUP(SUBSTITUTE(Table6[[#This Row],[rxn]],"'",""),Table1[rxnid2],Table1[kapp (1/h)],MEDIAN(Table1[kapp (1/h)]))</f>
        <v>24803.684102600713</v>
      </c>
    </row>
    <row r="5733" spans="6:7" x14ac:dyDescent="0.2">
      <c r="F5733" t="s">
        <v>2241</v>
      </c>
      <c r="G5733">
        <f>_xlfn.XLOOKUP(SUBSTITUTE(Table6[[#This Row],[rxn]],"'",""),Table1[rxnid2],Table1[kapp (1/h)],MEDIAN(Table1[kapp (1/h)]))</f>
        <v>24803.684102600713</v>
      </c>
    </row>
    <row r="5734" spans="6:7" x14ac:dyDescent="0.2">
      <c r="F5734" t="s">
        <v>3896</v>
      </c>
      <c r="G5734">
        <f>_xlfn.XLOOKUP(SUBSTITUTE(Table6[[#This Row],[rxn]],"'",""),Table1[rxnid2],Table1[kapp (1/h)],MEDIAN(Table1[kapp (1/h)]))</f>
        <v>24803.684102600713</v>
      </c>
    </row>
    <row r="5735" spans="6:7" x14ac:dyDescent="0.2">
      <c r="F5735" t="s">
        <v>3897</v>
      </c>
      <c r="G5735">
        <f>_xlfn.XLOOKUP(SUBSTITUTE(Table6[[#This Row],[rxn]],"'",""),Table1[rxnid2],Table1[kapp (1/h)],MEDIAN(Table1[kapp (1/h)]))</f>
        <v>24803.684102600713</v>
      </c>
    </row>
    <row r="5736" spans="6:7" x14ac:dyDescent="0.2">
      <c r="F5736" t="s">
        <v>2245</v>
      </c>
      <c r="G5736">
        <f>_xlfn.XLOOKUP(SUBSTITUTE(Table6[[#This Row],[rxn]],"'",""),Table1[rxnid2],Table1[kapp (1/h)],MEDIAN(Table1[kapp (1/h)]))</f>
        <v>24803.684102600713</v>
      </c>
    </row>
    <row r="5737" spans="6:7" x14ac:dyDescent="0.2">
      <c r="F5737" t="s">
        <v>3892</v>
      </c>
      <c r="G5737">
        <f>_xlfn.XLOOKUP(SUBSTITUTE(Table6[[#This Row],[rxn]],"'",""),Table1[rxnid2],Table1[kapp (1/h)],MEDIAN(Table1[kapp (1/h)]))</f>
        <v>24803.684102600713</v>
      </c>
    </row>
    <row r="5738" spans="6:7" x14ac:dyDescent="0.2">
      <c r="F5738" t="s">
        <v>3893</v>
      </c>
      <c r="G5738">
        <f>_xlfn.XLOOKUP(SUBSTITUTE(Table6[[#This Row],[rxn]],"'",""),Table1[rxnid2],Table1[kapp (1/h)],MEDIAN(Table1[kapp (1/h)]))</f>
        <v>24803.684102600713</v>
      </c>
    </row>
    <row r="5739" spans="6:7" x14ac:dyDescent="0.2">
      <c r="F5739" t="s">
        <v>3894</v>
      </c>
      <c r="G5739">
        <f>_xlfn.XLOOKUP(SUBSTITUTE(Table6[[#This Row],[rxn]],"'",""),Table1[rxnid2],Table1[kapp (1/h)],MEDIAN(Table1[kapp (1/h)]))</f>
        <v>24803.684102600713</v>
      </c>
    </row>
    <row r="5740" spans="6:7" x14ac:dyDescent="0.2">
      <c r="F5740" t="s">
        <v>3895</v>
      </c>
      <c r="G5740">
        <f>_xlfn.XLOOKUP(SUBSTITUTE(Table6[[#This Row],[rxn]],"'",""),Table1[rxnid2],Table1[kapp (1/h)],MEDIAN(Table1[kapp (1/h)]))</f>
        <v>24803.684102600713</v>
      </c>
    </row>
    <row r="5741" spans="6:7" x14ac:dyDescent="0.2">
      <c r="F5741" t="s">
        <v>4753</v>
      </c>
      <c r="G5741">
        <f>_xlfn.XLOOKUP(SUBSTITUTE(Table6[[#This Row],[rxn]],"'",""),Table1[rxnid2],Table1[kapp (1/h)],MEDIAN(Table1[kapp (1/h)]))</f>
        <v>24803.684102600713</v>
      </c>
    </row>
    <row r="5742" spans="6:7" x14ac:dyDescent="0.2">
      <c r="F5742" t="s">
        <v>4754</v>
      </c>
      <c r="G5742">
        <f>_xlfn.XLOOKUP(SUBSTITUTE(Table6[[#This Row],[rxn]],"'",""),Table1[rxnid2],Table1[kapp (1/h)],MEDIAN(Table1[kapp (1/h)]))</f>
        <v>24803.684102600713</v>
      </c>
    </row>
    <row r="5743" spans="6:7" x14ac:dyDescent="0.2">
      <c r="F5743" t="s">
        <v>2249</v>
      </c>
      <c r="G5743">
        <f>_xlfn.XLOOKUP(SUBSTITUTE(Table6[[#This Row],[rxn]],"'",""),Table1[rxnid2],Table1[kapp (1/h)],MEDIAN(Table1[kapp (1/h)]))</f>
        <v>24803.684102600713</v>
      </c>
    </row>
    <row r="5744" spans="6:7" x14ac:dyDescent="0.2">
      <c r="F5744" t="s">
        <v>2250</v>
      </c>
      <c r="G5744">
        <f>_xlfn.XLOOKUP(SUBSTITUTE(Table6[[#This Row],[rxn]],"'",""),Table1[rxnid2],Table1[kapp (1/h)],MEDIAN(Table1[kapp (1/h)]))</f>
        <v>24803.684102600713</v>
      </c>
    </row>
    <row r="5745" spans="6:7" x14ac:dyDescent="0.2">
      <c r="F5745" t="s">
        <v>2251</v>
      </c>
      <c r="G5745">
        <f>_xlfn.XLOOKUP(SUBSTITUTE(Table6[[#This Row],[rxn]],"'",""),Table1[rxnid2],Table1[kapp (1/h)],MEDIAN(Table1[kapp (1/h)]))</f>
        <v>24803.684102600713</v>
      </c>
    </row>
    <row r="5746" spans="6:7" x14ac:dyDescent="0.2">
      <c r="F5746" t="s">
        <v>3890</v>
      </c>
      <c r="G5746">
        <f>_xlfn.XLOOKUP(SUBSTITUTE(Table6[[#This Row],[rxn]],"'",""),Table1[rxnid2],Table1[kapp (1/h)],MEDIAN(Table1[kapp (1/h)]))</f>
        <v>24803.684102600713</v>
      </c>
    </row>
    <row r="5747" spans="6:7" x14ac:dyDescent="0.2">
      <c r="F5747" t="s">
        <v>3891</v>
      </c>
      <c r="G5747">
        <f>_xlfn.XLOOKUP(SUBSTITUTE(Table6[[#This Row],[rxn]],"'",""),Table1[rxnid2],Table1[kapp (1/h)],MEDIAN(Table1[kapp (1/h)]))</f>
        <v>24803.684102600713</v>
      </c>
    </row>
    <row r="5748" spans="6:7" x14ac:dyDescent="0.2">
      <c r="F5748" t="s">
        <v>3888</v>
      </c>
      <c r="G5748">
        <f>_xlfn.XLOOKUP(SUBSTITUTE(Table6[[#This Row],[rxn]],"'",""),Table1[rxnid2],Table1[kapp (1/h)],MEDIAN(Table1[kapp (1/h)]))</f>
        <v>24803.684102600713</v>
      </c>
    </row>
    <row r="5749" spans="6:7" x14ac:dyDescent="0.2">
      <c r="F5749" t="s">
        <v>3889</v>
      </c>
      <c r="G5749">
        <f>_xlfn.XLOOKUP(SUBSTITUTE(Table6[[#This Row],[rxn]],"'",""),Table1[rxnid2],Table1[kapp (1/h)],MEDIAN(Table1[kapp (1/h)]))</f>
        <v>24803.684102600713</v>
      </c>
    </row>
    <row r="5750" spans="6:7" x14ac:dyDescent="0.2">
      <c r="F5750" t="s">
        <v>3209</v>
      </c>
      <c r="G5750">
        <f>_xlfn.XLOOKUP(SUBSTITUTE(Table6[[#This Row],[rxn]],"'",""),Table1[rxnid2],Table1[kapp (1/h)],MEDIAN(Table1[kapp (1/h)]))</f>
        <v>568.79443418963399</v>
      </c>
    </row>
    <row r="5751" spans="6:7" x14ac:dyDescent="0.2">
      <c r="F5751" t="s">
        <v>3210</v>
      </c>
      <c r="G5751">
        <f>_xlfn.XLOOKUP(SUBSTITUTE(Table6[[#This Row],[rxn]],"'",""),Table1[rxnid2],Table1[kapp (1/h)],MEDIAN(Table1[kapp (1/h)]))</f>
        <v>568.79443418963399</v>
      </c>
    </row>
    <row r="5752" spans="6:7" x14ac:dyDescent="0.2">
      <c r="F5752" t="s">
        <v>3211</v>
      </c>
      <c r="G5752">
        <f>_xlfn.XLOOKUP(SUBSTITUTE(Table6[[#This Row],[rxn]],"'",""),Table1[rxnid2],Table1[kapp (1/h)],MEDIAN(Table1[kapp (1/h)]))</f>
        <v>568.79443418963399</v>
      </c>
    </row>
    <row r="5753" spans="6:7" x14ac:dyDescent="0.2">
      <c r="F5753" t="s">
        <v>3212</v>
      </c>
      <c r="G5753">
        <f>_xlfn.XLOOKUP(SUBSTITUTE(Table6[[#This Row],[rxn]],"'",""),Table1[rxnid2],Table1[kapp (1/h)],MEDIAN(Table1[kapp (1/h)]))</f>
        <v>568.79443418963399</v>
      </c>
    </row>
    <row r="5754" spans="6:7" x14ac:dyDescent="0.2">
      <c r="F5754" t="s">
        <v>3214</v>
      </c>
      <c r="G5754">
        <f>_xlfn.XLOOKUP(SUBSTITUTE(Table6[[#This Row],[rxn]],"'",""),Table1[rxnid2],Table1[kapp (1/h)],MEDIAN(Table1[kapp (1/h)]))</f>
        <v>568.79443418963399</v>
      </c>
    </row>
    <row r="5755" spans="6:7" x14ac:dyDescent="0.2">
      <c r="F5755" t="s">
        <v>3213</v>
      </c>
      <c r="G5755">
        <f>_xlfn.XLOOKUP(SUBSTITUTE(Table6[[#This Row],[rxn]],"'",""),Table1[rxnid2],Table1[kapp (1/h)],MEDIAN(Table1[kapp (1/h)]))</f>
        <v>568.79443418963399</v>
      </c>
    </row>
    <row r="5756" spans="6:7" x14ac:dyDescent="0.2">
      <c r="F5756" t="s">
        <v>3215</v>
      </c>
      <c r="G5756">
        <f>_xlfn.XLOOKUP(SUBSTITUTE(Table6[[#This Row],[rxn]],"'",""),Table1[rxnid2],Table1[kapp (1/h)],MEDIAN(Table1[kapp (1/h)]))</f>
        <v>568.79443418963399</v>
      </c>
    </row>
    <row r="5757" spans="6:7" x14ac:dyDescent="0.2">
      <c r="F5757" t="s">
        <v>3216</v>
      </c>
      <c r="G5757">
        <f>_xlfn.XLOOKUP(SUBSTITUTE(Table6[[#This Row],[rxn]],"'",""),Table1[rxnid2],Table1[kapp (1/h)],MEDIAN(Table1[kapp (1/h)]))</f>
        <v>48729.808327344123</v>
      </c>
    </row>
    <row r="5758" spans="6:7" x14ac:dyDescent="0.2">
      <c r="F5758" t="s">
        <v>3217</v>
      </c>
      <c r="G5758">
        <f>_xlfn.XLOOKUP(SUBSTITUTE(Table6[[#This Row],[rxn]],"'",""),Table1[rxnid2],Table1[kapp (1/h)],MEDIAN(Table1[kapp (1/h)]))</f>
        <v>48729.808327344123</v>
      </c>
    </row>
    <row r="5759" spans="6:7" x14ac:dyDescent="0.2">
      <c r="F5759" t="s">
        <v>3218</v>
      </c>
      <c r="G5759">
        <f>_xlfn.XLOOKUP(SUBSTITUTE(Table6[[#This Row],[rxn]],"'",""),Table1[rxnid2],Table1[kapp (1/h)],MEDIAN(Table1[kapp (1/h)]))</f>
        <v>48729.808327344123</v>
      </c>
    </row>
    <row r="5760" spans="6:7" x14ac:dyDescent="0.2">
      <c r="F5760" t="s">
        <v>3219</v>
      </c>
      <c r="G5760">
        <f>_xlfn.XLOOKUP(SUBSTITUTE(Table6[[#This Row],[rxn]],"'",""),Table1[rxnid2],Table1[kapp (1/h)],MEDIAN(Table1[kapp (1/h)]))</f>
        <v>48729.808327344123</v>
      </c>
    </row>
    <row r="5761" spans="6:7" x14ac:dyDescent="0.2">
      <c r="F5761" t="s">
        <v>3197</v>
      </c>
      <c r="G5761">
        <f>_xlfn.XLOOKUP(SUBSTITUTE(Table6[[#This Row],[rxn]],"'",""),Table1[rxnid2],Table1[kapp (1/h)],MEDIAN(Table1[kapp (1/h)]))</f>
        <v>24803.684102600713</v>
      </c>
    </row>
    <row r="5762" spans="6:7" x14ac:dyDescent="0.2">
      <c r="F5762" t="s">
        <v>3198</v>
      </c>
      <c r="G5762">
        <f>_xlfn.XLOOKUP(SUBSTITUTE(Table6[[#This Row],[rxn]],"'",""),Table1[rxnid2],Table1[kapp (1/h)],MEDIAN(Table1[kapp (1/h)]))</f>
        <v>24803.684102600713</v>
      </c>
    </row>
    <row r="5763" spans="6:7" x14ac:dyDescent="0.2">
      <c r="F5763" t="s">
        <v>3199</v>
      </c>
      <c r="G5763">
        <f>_xlfn.XLOOKUP(SUBSTITUTE(Table6[[#This Row],[rxn]],"'",""),Table1[rxnid2],Table1[kapp (1/h)],MEDIAN(Table1[kapp (1/h)]))</f>
        <v>24803.684102600713</v>
      </c>
    </row>
    <row r="5764" spans="6:7" x14ac:dyDescent="0.2">
      <c r="F5764" t="s">
        <v>5143</v>
      </c>
      <c r="G5764">
        <f>_xlfn.XLOOKUP(SUBSTITUTE(Table6[[#This Row],[rxn]],"'",""),Table1[rxnid2],Table1[kapp (1/h)],MEDIAN(Table1[kapp (1/h)]))</f>
        <v>24803.684102600713</v>
      </c>
    </row>
    <row r="5765" spans="6:7" x14ac:dyDescent="0.2">
      <c r="F5765" t="s">
        <v>5144</v>
      </c>
      <c r="G5765">
        <f>_xlfn.XLOOKUP(SUBSTITUTE(Table6[[#This Row],[rxn]],"'",""),Table1[rxnid2],Table1[kapp (1/h)],MEDIAN(Table1[kapp (1/h)]))</f>
        <v>24803.684102600713</v>
      </c>
    </row>
    <row r="5766" spans="6:7" x14ac:dyDescent="0.2">
      <c r="F5766" t="s">
        <v>4698</v>
      </c>
      <c r="G5766">
        <f>_xlfn.XLOOKUP(SUBSTITUTE(Table6[[#This Row],[rxn]],"'",""),Table1[rxnid2],Table1[kapp (1/h)],MEDIAN(Table1[kapp (1/h)]))</f>
        <v>24803.684102600713</v>
      </c>
    </row>
    <row r="5767" spans="6:7" x14ac:dyDescent="0.2">
      <c r="F5767" t="s">
        <v>4696</v>
      </c>
      <c r="G5767">
        <f>_xlfn.XLOOKUP(SUBSTITUTE(Table6[[#This Row],[rxn]],"'",""),Table1[rxnid2],Table1[kapp (1/h)],MEDIAN(Table1[kapp (1/h)]))</f>
        <v>24803.684102600713</v>
      </c>
    </row>
    <row r="5768" spans="6:7" x14ac:dyDescent="0.2">
      <c r="F5768" t="s">
        <v>4697</v>
      </c>
      <c r="G5768">
        <f>_xlfn.XLOOKUP(SUBSTITUTE(Table6[[#This Row],[rxn]],"'",""),Table1[rxnid2],Table1[kapp (1/h)],MEDIAN(Table1[kapp (1/h)]))</f>
        <v>24803.684102600713</v>
      </c>
    </row>
    <row r="5769" spans="6:7" x14ac:dyDescent="0.2">
      <c r="F5769" t="s">
        <v>3903</v>
      </c>
      <c r="G5769">
        <f>_xlfn.XLOOKUP(SUBSTITUTE(Table6[[#This Row],[rxn]],"'",""),Table1[rxnid2],Table1[kapp (1/h)],MEDIAN(Table1[kapp (1/h)]))</f>
        <v>24803.684102600713</v>
      </c>
    </row>
    <row r="5770" spans="6:7" x14ac:dyDescent="0.2">
      <c r="F5770" t="s">
        <v>3904</v>
      </c>
      <c r="G5770">
        <f>_xlfn.XLOOKUP(SUBSTITUTE(Table6[[#This Row],[rxn]],"'",""),Table1[rxnid2],Table1[kapp (1/h)],MEDIAN(Table1[kapp (1/h)]))</f>
        <v>24803.684102600713</v>
      </c>
    </row>
    <row r="5771" spans="6:7" x14ac:dyDescent="0.2">
      <c r="F5771" t="s">
        <v>3905</v>
      </c>
      <c r="G5771">
        <f>_xlfn.XLOOKUP(SUBSTITUTE(Table6[[#This Row],[rxn]],"'",""),Table1[rxnid2],Table1[kapp (1/h)],MEDIAN(Table1[kapp (1/h)]))</f>
        <v>24803.684102600713</v>
      </c>
    </row>
    <row r="5772" spans="6:7" x14ac:dyDescent="0.2">
      <c r="F5772" t="s">
        <v>3906</v>
      </c>
      <c r="G5772">
        <f>_xlfn.XLOOKUP(SUBSTITUTE(Table6[[#This Row],[rxn]],"'",""),Table1[rxnid2],Table1[kapp (1/h)],MEDIAN(Table1[kapp (1/h)]))</f>
        <v>24803.684102600713</v>
      </c>
    </row>
    <row r="5773" spans="6:7" x14ac:dyDescent="0.2">
      <c r="F5773" t="s">
        <v>3370</v>
      </c>
      <c r="G5773">
        <f>_xlfn.XLOOKUP(SUBSTITUTE(Table6[[#This Row],[rxn]],"'",""),Table1[rxnid2],Table1[kapp (1/h)],MEDIAN(Table1[kapp (1/h)]))</f>
        <v>24803.684102600713</v>
      </c>
    </row>
    <row r="5774" spans="6:7" x14ac:dyDescent="0.2">
      <c r="F5774" t="s">
        <v>3371</v>
      </c>
      <c r="G5774">
        <f>_xlfn.XLOOKUP(SUBSTITUTE(Table6[[#This Row],[rxn]],"'",""),Table1[rxnid2],Table1[kapp (1/h)],MEDIAN(Table1[kapp (1/h)]))</f>
        <v>24803.684102600713</v>
      </c>
    </row>
    <row r="5775" spans="6:7" x14ac:dyDescent="0.2">
      <c r="F5775" t="s">
        <v>3899</v>
      </c>
      <c r="G5775">
        <f>_xlfn.XLOOKUP(SUBSTITUTE(Table6[[#This Row],[rxn]],"'",""),Table1[rxnid2],Table1[kapp (1/h)],MEDIAN(Table1[kapp (1/h)]))</f>
        <v>24803.684102600713</v>
      </c>
    </row>
    <row r="5776" spans="6:7" x14ac:dyDescent="0.2">
      <c r="F5776" t="s">
        <v>3900</v>
      </c>
      <c r="G5776">
        <f>_xlfn.XLOOKUP(SUBSTITUTE(Table6[[#This Row],[rxn]],"'",""),Table1[rxnid2],Table1[kapp (1/h)],MEDIAN(Table1[kapp (1/h)]))</f>
        <v>24803.684102600713</v>
      </c>
    </row>
    <row r="5777" spans="6:7" x14ac:dyDescent="0.2">
      <c r="F5777" t="s">
        <v>3901</v>
      </c>
      <c r="G5777">
        <f>_xlfn.XLOOKUP(SUBSTITUTE(Table6[[#This Row],[rxn]],"'",""),Table1[rxnid2],Table1[kapp (1/h)],MEDIAN(Table1[kapp (1/h)]))</f>
        <v>24803.684102600713</v>
      </c>
    </row>
    <row r="5778" spans="6:7" x14ac:dyDescent="0.2">
      <c r="F5778" t="s">
        <v>3902</v>
      </c>
      <c r="G5778">
        <f>_xlfn.XLOOKUP(SUBSTITUTE(Table6[[#This Row],[rxn]],"'",""),Table1[rxnid2],Table1[kapp (1/h)],MEDIAN(Table1[kapp (1/h)]))</f>
        <v>24803.684102600713</v>
      </c>
    </row>
    <row r="5779" spans="6:7" x14ac:dyDescent="0.2">
      <c r="F5779" t="s">
        <v>2261</v>
      </c>
      <c r="G5779">
        <f>_xlfn.XLOOKUP(SUBSTITUTE(Table6[[#This Row],[rxn]],"'",""),Table1[rxnid2],Table1[kapp (1/h)],MEDIAN(Table1[kapp (1/h)]))</f>
        <v>24803.684102600713</v>
      </c>
    </row>
    <row r="5780" spans="6:7" x14ac:dyDescent="0.2">
      <c r="F5780" t="s">
        <v>2259</v>
      </c>
      <c r="G5780">
        <f>_xlfn.XLOOKUP(SUBSTITUTE(Table6[[#This Row],[rxn]],"'",""),Table1[rxnid2],Table1[kapp (1/h)],MEDIAN(Table1[kapp (1/h)]))</f>
        <v>24803.684102600713</v>
      </c>
    </row>
    <row r="5781" spans="6:7" x14ac:dyDescent="0.2">
      <c r="F5781" t="s">
        <v>2262</v>
      </c>
      <c r="G5781">
        <f>_xlfn.XLOOKUP(SUBSTITUTE(Table6[[#This Row],[rxn]],"'",""),Table1[rxnid2],Table1[kapp (1/h)],MEDIAN(Table1[kapp (1/h)]))</f>
        <v>24803.684102600713</v>
      </c>
    </row>
    <row r="5782" spans="6:7" x14ac:dyDescent="0.2">
      <c r="F5782" t="s">
        <v>2260</v>
      </c>
      <c r="G5782">
        <f>_xlfn.XLOOKUP(SUBSTITUTE(Table6[[#This Row],[rxn]],"'",""),Table1[rxnid2],Table1[kapp (1/h)],MEDIAN(Table1[kapp (1/h)]))</f>
        <v>24803.684102600713</v>
      </c>
    </row>
    <row r="5783" spans="6:7" x14ac:dyDescent="0.2">
      <c r="F5783" t="s">
        <v>3907</v>
      </c>
      <c r="G5783">
        <f>_xlfn.XLOOKUP(SUBSTITUTE(Table6[[#This Row],[rxn]],"'",""),Table1[rxnid2],Table1[kapp (1/h)],MEDIAN(Table1[kapp (1/h)]))</f>
        <v>24803.684102600713</v>
      </c>
    </row>
    <row r="5784" spans="6:7" x14ac:dyDescent="0.2">
      <c r="F5784" t="s">
        <v>3908</v>
      </c>
      <c r="G5784">
        <f>_xlfn.XLOOKUP(SUBSTITUTE(Table6[[#This Row],[rxn]],"'",""),Table1[rxnid2],Table1[kapp (1/h)],MEDIAN(Table1[kapp (1/h)]))</f>
        <v>24803.684102600713</v>
      </c>
    </row>
    <row r="5785" spans="6:7" x14ac:dyDescent="0.2">
      <c r="F5785" t="s">
        <v>3909</v>
      </c>
      <c r="G5785">
        <f>_xlfn.XLOOKUP(SUBSTITUTE(Table6[[#This Row],[rxn]],"'",""),Table1[rxnid2],Table1[kapp (1/h)],MEDIAN(Table1[kapp (1/h)]))</f>
        <v>24803.684102600713</v>
      </c>
    </row>
    <row r="5786" spans="6:7" x14ac:dyDescent="0.2">
      <c r="F5786" t="s">
        <v>3910</v>
      </c>
      <c r="G5786">
        <f>_xlfn.XLOOKUP(SUBSTITUTE(Table6[[#This Row],[rxn]],"'",""),Table1[rxnid2],Table1[kapp (1/h)],MEDIAN(Table1[kapp (1/h)]))</f>
        <v>24803.684102600713</v>
      </c>
    </row>
    <row r="5787" spans="6:7" x14ac:dyDescent="0.2">
      <c r="F5787" t="s">
        <v>2258</v>
      </c>
      <c r="G5787">
        <f>_xlfn.XLOOKUP(SUBSTITUTE(Table6[[#This Row],[rxn]],"'",""),Table1[rxnid2],Table1[kapp (1/h)],MEDIAN(Table1[kapp (1/h)]))</f>
        <v>24803.684102600713</v>
      </c>
    </row>
    <row r="5788" spans="6:7" x14ac:dyDescent="0.2">
      <c r="F5788" t="s">
        <v>3911</v>
      </c>
      <c r="G5788">
        <f>_xlfn.XLOOKUP(SUBSTITUTE(Table6[[#This Row],[rxn]],"'",""),Table1[rxnid2],Table1[kapp (1/h)],MEDIAN(Table1[kapp (1/h)]))</f>
        <v>24803.684102600713</v>
      </c>
    </row>
    <row r="5789" spans="6:7" x14ac:dyDescent="0.2">
      <c r="F5789" t="s">
        <v>3912</v>
      </c>
      <c r="G5789">
        <f>_xlfn.XLOOKUP(SUBSTITUTE(Table6[[#This Row],[rxn]],"'",""),Table1[rxnid2],Table1[kapp (1/h)],MEDIAN(Table1[kapp (1/h)]))</f>
        <v>24803.684102600713</v>
      </c>
    </row>
    <row r="5790" spans="6:7" x14ac:dyDescent="0.2">
      <c r="F5790" t="s">
        <v>2807</v>
      </c>
      <c r="G5790">
        <f>_xlfn.XLOOKUP(SUBSTITUTE(Table6[[#This Row],[rxn]],"'",""),Table1[rxnid2],Table1[kapp (1/h)],MEDIAN(Table1[kapp (1/h)]))</f>
        <v>24803.684102600713</v>
      </c>
    </row>
    <row r="5791" spans="6:7" x14ac:dyDescent="0.2">
      <c r="F5791" t="s">
        <v>2808</v>
      </c>
      <c r="G5791">
        <f>_xlfn.XLOOKUP(SUBSTITUTE(Table6[[#This Row],[rxn]],"'",""),Table1[rxnid2],Table1[kapp (1/h)],MEDIAN(Table1[kapp (1/h)]))</f>
        <v>24803.684102600713</v>
      </c>
    </row>
    <row r="5792" spans="6:7" x14ac:dyDescent="0.2">
      <c r="F5792" t="s">
        <v>2257</v>
      </c>
      <c r="G5792">
        <f>_xlfn.XLOOKUP(SUBSTITUTE(Table6[[#This Row],[rxn]],"'",""),Table1[rxnid2],Table1[kapp (1/h)],MEDIAN(Table1[kapp (1/h)]))</f>
        <v>24803.684102600713</v>
      </c>
    </row>
    <row r="5793" spans="6:7" x14ac:dyDescent="0.2">
      <c r="F5793" t="s">
        <v>3920</v>
      </c>
      <c r="G5793">
        <f>_xlfn.XLOOKUP(SUBSTITUTE(Table6[[#This Row],[rxn]],"'",""),Table1[rxnid2],Table1[kapp (1/h)],MEDIAN(Table1[kapp (1/h)]))</f>
        <v>24803.684102600713</v>
      </c>
    </row>
    <row r="5794" spans="6:7" x14ac:dyDescent="0.2">
      <c r="F5794" t="s">
        <v>3921</v>
      </c>
      <c r="G5794">
        <f>_xlfn.XLOOKUP(SUBSTITUTE(Table6[[#This Row],[rxn]],"'",""),Table1[rxnid2],Table1[kapp (1/h)],MEDIAN(Table1[kapp (1/h)]))</f>
        <v>24803.684102600713</v>
      </c>
    </row>
    <row r="5795" spans="6:7" x14ac:dyDescent="0.2">
      <c r="F5795" t="s">
        <v>3372</v>
      </c>
      <c r="G5795">
        <f>_xlfn.XLOOKUP(SUBSTITUTE(Table6[[#This Row],[rxn]],"'",""),Table1[rxnid2],Table1[kapp (1/h)],MEDIAN(Table1[kapp (1/h)]))</f>
        <v>24803.684102600713</v>
      </c>
    </row>
    <row r="5796" spans="6:7" x14ac:dyDescent="0.2">
      <c r="F5796" t="s">
        <v>2274</v>
      </c>
      <c r="G5796">
        <f>_xlfn.XLOOKUP(SUBSTITUTE(Table6[[#This Row],[rxn]],"'",""),Table1[rxnid2],Table1[kapp (1/h)],MEDIAN(Table1[kapp (1/h)]))</f>
        <v>24803.684102600713</v>
      </c>
    </row>
    <row r="5797" spans="6:7" x14ac:dyDescent="0.2">
      <c r="F5797" t="s">
        <v>3373</v>
      </c>
      <c r="G5797">
        <f>_xlfn.XLOOKUP(SUBSTITUTE(Table6[[#This Row],[rxn]],"'",""),Table1[rxnid2],Table1[kapp (1/h)],MEDIAN(Table1[kapp (1/h)]))</f>
        <v>24803.684102600713</v>
      </c>
    </row>
    <row r="5798" spans="6:7" x14ac:dyDescent="0.2">
      <c r="F5798" t="s">
        <v>3374</v>
      </c>
      <c r="G5798">
        <f>_xlfn.XLOOKUP(SUBSTITUTE(Table6[[#This Row],[rxn]],"'",""),Table1[rxnid2],Table1[kapp (1/h)],MEDIAN(Table1[kapp (1/h)]))</f>
        <v>24803.684102600713</v>
      </c>
    </row>
    <row r="5799" spans="6:7" x14ac:dyDescent="0.2">
      <c r="F5799" t="s">
        <v>4681</v>
      </c>
      <c r="G5799">
        <f>_xlfn.XLOOKUP(SUBSTITUTE(Table6[[#This Row],[rxn]],"'",""),Table1[rxnid2],Table1[kapp (1/h)],MEDIAN(Table1[kapp (1/h)]))</f>
        <v>24803.684102600713</v>
      </c>
    </row>
    <row r="5800" spans="6:7" x14ac:dyDescent="0.2">
      <c r="F5800" t="s">
        <v>2288</v>
      </c>
      <c r="G5800">
        <f>_xlfn.XLOOKUP(SUBSTITUTE(Table6[[#This Row],[rxn]],"'",""),Table1[rxnid2],Table1[kapp (1/h)],MEDIAN(Table1[kapp (1/h)]))</f>
        <v>24803.684102600713</v>
      </c>
    </row>
    <row r="5801" spans="6:7" x14ac:dyDescent="0.2">
      <c r="F5801" t="s">
        <v>2290</v>
      </c>
      <c r="G5801">
        <f>_xlfn.XLOOKUP(SUBSTITUTE(Table6[[#This Row],[rxn]],"'",""),Table1[rxnid2],Table1[kapp (1/h)],MEDIAN(Table1[kapp (1/h)]))</f>
        <v>24803.684102600713</v>
      </c>
    </row>
    <row r="5802" spans="6:7" x14ac:dyDescent="0.2">
      <c r="F5802" t="s">
        <v>2289</v>
      </c>
      <c r="G5802">
        <f>_xlfn.XLOOKUP(SUBSTITUTE(Table6[[#This Row],[rxn]],"'",""),Table1[rxnid2],Table1[kapp (1/h)],MEDIAN(Table1[kapp (1/h)]))</f>
        <v>24803.684102600713</v>
      </c>
    </row>
    <row r="5803" spans="6:7" x14ac:dyDescent="0.2">
      <c r="F5803" t="s">
        <v>2291</v>
      </c>
      <c r="G5803">
        <f>_xlfn.XLOOKUP(SUBSTITUTE(Table6[[#This Row],[rxn]],"'",""),Table1[rxnid2],Table1[kapp (1/h)],MEDIAN(Table1[kapp (1/h)]))</f>
        <v>24803.684102600713</v>
      </c>
    </row>
    <row r="5804" spans="6:7" x14ac:dyDescent="0.2">
      <c r="F5804" t="s">
        <v>3375</v>
      </c>
      <c r="G5804">
        <f>_xlfn.XLOOKUP(SUBSTITUTE(Table6[[#This Row],[rxn]],"'",""),Table1[rxnid2],Table1[kapp (1/h)],MEDIAN(Table1[kapp (1/h)]))</f>
        <v>24803.684102600713</v>
      </c>
    </row>
    <row r="5805" spans="6:7" x14ac:dyDescent="0.2">
      <c r="F5805" t="s">
        <v>3376</v>
      </c>
      <c r="G5805">
        <f>_xlfn.XLOOKUP(SUBSTITUTE(Table6[[#This Row],[rxn]],"'",""),Table1[rxnid2],Table1[kapp (1/h)],MEDIAN(Table1[kapp (1/h)]))</f>
        <v>24803.684102600713</v>
      </c>
    </row>
    <row r="5806" spans="6:7" x14ac:dyDescent="0.2">
      <c r="F5806" t="s">
        <v>2465</v>
      </c>
      <c r="G5806">
        <f>_xlfn.XLOOKUP(SUBSTITUTE(Table6[[#This Row],[rxn]],"'",""),Table1[rxnid2],Table1[kapp (1/h)],MEDIAN(Table1[kapp (1/h)]))</f>
        <v>24803.684102600713</v>
      </c>
    </row>
    <row r="5807" spans="6:7" x14ac:dyDescent="0.2">
      <c r="F5807" t="s">
        <v>5077</v>
      </c>
      <c r="G5807">
        <f>_xlfn.XLOOKUP(SUBSTITUTE(Table6[[#This Row],[rxn]],"'",""),Table1[rxnid2],Table1[kapp (1/h)],MEDIAN(Table1[kapp (1/h)]))</f>
        <v>21888.659085675841</v>
      </c>
    </row>
    <row r="5808" spans="6:7" x14ac:dyDescent="0.2">
      <c r="F5808" t="s">
        <v>2210</v>
      </c>
      <c r="G5808">
        <f>_xlfn.XLOOKUP(SUBSTITUTE(Table6[[#This Row],[rxn]],"'",""),Table1[rxnid2],Table1[kapp (1/h)],MEDIAN(Table1[kapp (1/h)]))</f>
        <v>5301.6168621224524</v>
      </c>
    </row>
    <row r="5809" spans="6:7" x14ac:dyDescent="0.2">
      <c r="F5809" t="s">
        <v>2212</v>
      </c>
      <c r="G5809">
        <f>_xlfn.XLOOKUP(SUBSTITUTE(Table6[[#This Row],[rxn]],"'",""),Table1[rxnid2],Table1[kapp (1/h)],MEDIAN(Table1[kapp (1/h)]))</f>
        <v>8678.148183440353</v>
      </c>
    </row>
    <row r="5810" spans="6:7" x14ac:dyDescent="0.2">
      <c r="F5810" t="s">
        <v>2208</v>
      </c>
      <c r="G5810">
        <f>_xlfn.XLOOKUP(SUBSTITUTE(Table6[[#This Row],[rxn]],"'",""),Table1[rxnid2],Table1[kapp (1/h)],MEDIAN(Table1[kapp (1/h)]))</f>
        <v>5301.6168621224524</v>
      </c>
    </row>
    <row r="5811" spans="6:7" x14ac:dyDescent="0.2">
      <c r="F5811" t="s">
        <v>2211</v>
      </c>
      <c r="G5811">
        <f>_xlfn.XLOOKUP(SUBSTITUTE(Table6[[#This Row],[rxn]],"'",""),Table1[rxnid2],Table1[kapp (1/h)],MEDIAN(Table1[kapp (1/h)]))</f>
        <v>24803.684102600713</v>
      </c>
    </row>
    <row r="5812" spans="6:7" x14ac:dyDescent="0.2">
      <c r="F5812" t="s">
        <v>2213</v>
      </c>
      <c r="G5812">
        <f>_xlfn.XLOOKUP(SUBSTITUTE(Table6[[#This Row],[rxn]],"'",""),Table1[rxnid2],Table1[kapp (1/h)],MEDIAN(Table1[kapp (1/h)]))</f>
        <v>24803.684102600713</v>
      </c>
    </row>
    <row r="5813" spans="6:7" x14ac:dyDescent="0.2">
      <c r="F5813" t="s">
        <v>2209</v>
      </c>
      <c r="G5813">
        <f>_xlfn.XLOOKUP(SUBSTITUTE(Table6[[#This Row],[rxn]],"'",""),Table1[rxnid2],Table1[kapp (1/h)],MEDIAN(Table1[kapp (1/h)]))</f>
        <v>24803.684102600713</v>
      </c>
    </row>
    <row r="5814" spans="6:7" x14ac:dyDescent="0.2">
      <c r="F5814" t="s">
        <v>2256</v>
      </c>
      <c r="G5814">
        <f>_xlfn.XLOOKUP(SUBSTITUTE(Table6[[#This Row],[rxn]],"'",""),Table1[rxnid2],Table1[kapp (1/h)],MEDIAN(Table1[kapp (1/h)]))</f>
        <v>24803.684102600713</v>
      </c>
    </row>
    <row r="5815" spans="6:7" x14ac:dyDescent="0.2">
      <c r="F5815" t="s">
        <v>4164</v>
      </c>
      <c r="G5815">
        <f>_xlfn.XLOOKUP(SUBSTITUTE(Table6[[#This Row],[rxn]],"'",""),Table1[rxnid2],Table1[kapp (1/h)],MEDIAN(Table1[kapp (1/h)]))</f>
        <v>24803.684102600713</v>
      </c>
    </row>
    <row r="5816" spans="6:7" x14ac:dyDescent="0.2">
      <c r="F5816" t="s">
        <v>4165</v>
      </c>
      <c r="G5816">
        <f>_xlfn.XLOOKUP(SUBSTITUTE(Table6[[#This Row],[rxn]],"'",""),Table1[rxnid2],Table1[kapp (1/h)],MEDIAN(Table1[kapp (1/h)]))</f>
        <v>24803.684102600713</v>
      </c>
    </row>
    <row r="5817" spans="6:7" x14ac:dyDescent="0.2">
      <c r="F5817" t="s">
        <v>2466</v>
      </c>
      <c r="G5817">
        <f>_xlfn.XLOOKUP(SUBSTITUTE(Table6[[#This Row],[rxn]],"'",""),Table1[rxnid2],Table1[kapp (1/h)],MEDIAN(Table1[kapp (1/h)]))</f>
        <v>24803.684102600713</v>
      </c>
    </row>
    <row r="5818" spans="6:7" x14ac:dyDescent="0.2">
      <c r="F5818" t="s">
        <v>2309</v>
      </c>
      <c r="G5818">
        <f>_xlfn.XLOOKUP(SUBSTITUTE(Table6[[#This Row],[rxn]],"'",""),Table1[rxnid2],Table1[kapp (1/h)],MEDIAN(Table1[kapp (1/h)]))</f>
        <v>24803.684102600713</v>
      </c>
    </row>
    <row r="5819" spans="6:7" x14ac:dyDescent="0.2">
      <c r="F5819" t="s">
        <v>2310</v>
      </c>
      <c r="G5819">
        <f>_xlfn.XLOOKUP(SUBSTITUTE(Table6[[#This Row],[rxn]],"'",""),Table1[rxnid2],Table1[kapp (1/h)],MEDIAN(Table1[kapp (1/h)]))</f>
        <v>24803.684102600713</v>
      </c>
    </row>
    <row r="5820" spans="6:7" x14ac:dyDescent="0.2">
      <c r="F5820" t="s">
        <v>3325</v>
      </c>
      <c r="G5820">
        <f>_xlfn.XLOOKUP(SUBSTITUTE(Table6[[#This Row],[rxn]],"'",""),Table1[rxnid2],Table1[kapp (1/h)],MEDIAN(Table1[kapp (1/h)]))</f>
        <v>24803.684102600713</v>
      </c>
    </row>
    <row r="5821" spans="6:7" x14ac:dyDescent="0.2">
      <c r="F5821" t="s">
        <v>2308</v>
      </c>
      <c r="G5821">
        <f>_xlfn.XLOOKUP(SUBSTITUTE(Table6[[#This Row],[rxn]],"'",""),Table1[rxnid2],Table1[kapp (1/h)],MEDIAN(Table1[kapp (1/h)]))</f>
        <v>24803.684102600713</v>
      </c>
    </row>
    <row r="5822" spans="6:7" x14ac:dyDescent="0.2">
      <c r="F5822" t="s">
        <v>3328</v>
      </c>
      <c r="G5822">
        <f>_xlfn.XLOOKUP(SUBSTITUTE(Table6[[#This Row],[rxn]],"'",""),Table1[rxnid2],Table1[kapp (1/h)],MEDIAN(Table1[kapp (1/h)]))</f>
        <v>24803.684102600713</v>
      </c>
    </row>
    <row r="5823" spans="6:7" x14ac:dyDescent="0.2">
      <c r="F5823" t="s">
        <v>3324</v>
      </c>
      <c r="G5823">
        <f>_xlfn.XLOOKUP(SUBSTITUTE(Table6[[#This Row],[rxn]],"'",""),Table1[rxnid2],Table1[kapp (1/h)],MEDIAN(Table1[kapp (1/h)]))</f>
        <v>24803.684102600713</v>
      </c>
    </row>
    <row r="5824" spans="6:7" x14ac:dyDescent="0.2">
      <c r="F5824" t="s">
        <v>2303</v>
      </c>
      <c r="G5824">
        <f>_xlfn.XLOOKUP(SUBSTITUTE(Table6[[#This Row],[rxn]],"'",""),Table1[rxnid2],Table1[kapp (1/h)],MEDIAN(Table1[kapp (1/h)]))</f>
        <v>24803.684102600713</v>
      </c>
    </row>
    <row r="5825" spans="6:7" x14ac:dyDescent="0.2">
      <c r="F5825" t="s">
        <v>3327</v>
      </c>
      <c r="G5825">
        <f>_xlfn.XLOOKUP(SUBSTITUTE(Table6[[#This Row],[rxn]],"'",""),Table1[rxnid2],Table1[kapp (1/h)],MEDIAN(Table1[kapp (1/h)]))</f>
        <v>24803.684102600713</v>
      </c>
    </row>
    <row r="5826" spans="6:7" x14ac:dyDescent="0.2">
      <c r="F5826" t="s">
        <v>3323</v>
      </c>
      <c r="G5826">
        <f>_xlfn.XLOOKUP(SUBSTITUTE(Table6[[#This Row],[rxn]],"'",""),Table1[rxnid2],Table1[kapp (1/h)],MEDIAN(Table1[kapp (1/h)]))</f>
        <v>24803.684102600713</v>
      </c>
    </row>
    <row r="5827" spans="6:7" x14ac:dyDescent="0.2">
      <c r="F5827" t="s">
        <v>2301</v>
      </c>
      <c r="G5827">
        <f>_xlfn.XLOOKUP(SUBSTITUTE(Table6[[#This Row],[rxn]],"'",""),Table1[rxnid2],Table1[kapp (1/h)],MEDIAN(Table1[kapp (1/h)]))</f>
        <v>24803.684102600713</v>
      </c>
    </row>
    <row r="5828" spans="6:7" x14ac:dyDescent="0.2">
      <c r="F5828" t="s">
        <v>3326</v>
      </c>
      <c r="G5828">
        <f>_xlfn.XLOOKUP(SUBSTITUTE(Table6[[#This Row],[rxn]],"'",""),Table1[rxnid2],Table1[kapp (1/h)],MEDIAN(Table1[kapp (1/h)]))</f>
        <v>24803.684102600713</v>
      </c>
    </row>
    <row r="5829" spans="6:7" x14ac:dyDescent="0.2">
      <c r="F5829" t="s">
        <v>3320</v>
      </c>
      <c r="G5829">
        <f>_xlfn.XLOOKUP(SUBSTITUTE(Table6[[#This Row],[rxn]],"'",""),Table1[rxnid2],Table1[kapp (1/h)],MEDIAN(Table1[kapp (1/h)]))</f>
        <v>24803.684102600713</v>
      </c>
    </row>
    <row r="5830" spans="6:7" x14ac:dyDescent="0.2">
      <c r="F5830" t="s">
        <v>3321</v>
      </c>
      <c r="G5830">
        <f>_xlfn.XLOOKUP(SUBSTITUTE(Table6[[#This Row],[rxn]],"'",""),Table1[rxnid2],Table1[kapp (1/h)],MEDIAN(Table1[kapp (1/h)]))</f>
        <v>24803.684102600713</v>
      </c>
    </row>
    <row r="5831" spans="6:7" x14ac:dyDescent="0.2">
      <c r="F5831" t="s">
        <v>3322</v>
      </c>
      <c r="G5831">
        <f>_xlfn.XLOOKUP(SUBSTITUTE(Table6[[#This Row],[rxn]],"'",""),Table1[rxnid2],Table1[kapp (1/h)],MEDIAN(Table1[kapp (1/h)]))</f>
        <v>24803.684102600713</v>
      </c>
    </row>
    <row r="5832" spans="6:7" x14ac:dyDescent="0.2">
      <c r="F5832" t="s">
        <v>2302</v>
      </c>
      <c r="G5832">
        <f>_xlfn.XLOOKUP(SUBSTITUTE(Table6[[#This Row],[rxn]],"'",""),Table1[rxnid2],Table1[kapp (1/h)],MEDIAN(Table1[kapp (1/h)]))</f>
        <v>24803.684102600713</v>
      </c>
    </row>
    <row r="5833" spans="6:7" x14ac:dyDescent="0.2">
      <c r="F5833" t="s">
        <v>3317</v>
      </c>
      <c r="G5833">
        <f>_xlfn.XLOOKUP(SUBSTITUTE(Table6[[#This Row],[rxn]],"'",""),Table1[rxnid2],Table1[kapp (1/h)],MEDIAN(Table1[kapp (1/h)]))</f>
        <v>24803.684102600713</v>
      </c>
    </row>
    <row r="5834" spans="6:7" x14ac:dyDescent="0.2">
      <c r="F5834" t="s">
        <v>2304</v>
      </c>
      <c r="G5834">
        <f>_xlfn.XLOOKUP(SUBSTITUTE(Table6[[#This Row],[rxn]],"'",""),Table1[rxnid2],Table1[kapp (1/h)],MEDIAN(Table1[kapp (1/h)]))</f>
        <v>24803.684102600713</v>
      </c>
    </row>
    <row r="5835" spans="6:7" x14ac:dyDescent="0.2">
      <c r="F5835" t="s">
        <v>2305</v>
      </c>
      <c r="G5835">
        <f>_xlfn.XLOOKUP(SUBSTITUTE(Table6[[#This Row],[rxn]],"'",""),Table1[rxnid2],Table1[kapp (1/h)],MEDIAN(Table1[kapp (1/h)]))</f>
        <v>24803.684102600713</v>
      </c>
    </row>
    <row r="5836" spans="6:7" x14ac:dyDescent="0.2">
      <c r="F5836" t="s">
        <v>2306</v>
      </c>
      <c r="G5836">
        <f>_xlfn.XLOOKUP(SUBSTITUTE(Table6[[#This Row],[rxn]],"'",""),Table1[rxnid2],Table1[kapp (1/h)],MEDIAN(Table1[kapp (1/h)]))</f>
        <v>3322.5591445120835</v>
      </c>
    </row>
    <row r="5837" spans="6:7" x14ac:dyDescent="0.2">
      <c r="F5837" t="s">
        <v>2307</v>
      </c>
      <c r="G5837">
        <f>_xlfn.XLOOKUP(SUBSTITUTE(Table6[[#This Row],[rxn]],"'",""),Table1[rxnid2],Table1[kapp (1/h)],MEDIAN(Table1[kapp (1/h)]))</f>
        <v>24803.684102600713</v>
      </c>
    </row>
    <row r="5838" spans="6:7" x14ac:dyDescent="0.2">
      <c r="F5838" t="s">
        <v>3318</v>
      </c>
      <c r="G5838">
        <f>_xlfn.XLOOKUP(SUBSTITUTE(Table6[[#This Row],[rxn]],"'",""),Table1[rxnid2],Table1[kapp (1/h)],MEDIAN(Table1[kapp (1/h)]))</f>
        <v>24803.684102600713</v>
      </c>
    </row>
    <row r="5839" spans="6:7" x14ac:dyDescent="0.2">
      <c r="F5839" t="s">
        <v>3319</v>
      </c>
      <c r="G5839">
        <f>_xlfn.XLOOKUP(SUBSTITUTE(Table6[[#This Row],[rxn]],"'",""),Table1[rxnid2],Table1[kapp (1/h)],MEDIAN(Table1[kapp (1/h)]))</f>
        <v>24803.684102600713</v>
      </c>
    </row>
    <row r="5840" spans="6:7" x14ac:dyDescent="0.2">
      <c r="F5840" t="s">
        <v>2295</v>
      </c>
      <c r="G5840">
        <f>_xlfn.XLOOKUP(SUBSTITUTE(Table6[[#This Row],[rxn]],"'",""),Table1[rxnid2],Table1[kapp (1/h)],MEDIAN(Table1[kapp (1/h)]))</f>
        <v>24803.684102600713</v>
      </c>
    </row>
    <row r="5841" spans="6:7" x14ac:dyDescent="0.2">
      <c r="F5841" t="s">
        <v>2296</v>
      </c>
      <c r="G5841">
        <f>_xlfn.XLOOKUP(SUBSTITUTE(Table6[[#This Row],[rxn]],"'",""),Table1[rxnid2],Table1[kapp (1/h)],MEDIAN(Table1[kapp (1/h)]))</f>
        <v>24803.684102600713</v>
      </c>
    </row>
    <row r="5842" spans="6:7" x14ac:dyDescent="0.2">
      <c r="F5842" t="s">
        <v>2297</v>
      </c>
      <c r="G5842">
        <f>_xlfn.XLOOKUP(SUBSTITUTE(Table6[[#This Row],[rxn]],"'",""),Table1[rxnid2],Table1[kapp (1/h)],MEDIAN(Table1[kapp (1/h)]))</f>
        <v>24803.684102600713</v>
      </c>
    </row>
    <row r="5843" spans="6:7" x14ac:dyDescent="0.2">
      <c r="F5843" t="s">
        <v>3927</v>
      </c>
      <c r="G5843">
        <f>_xlfn.XLOOKUP(SUBSTITUTE(Table6[[#This Row],[rxn]],"'",""),Table1[rxnid2],Table1[kapp (1/h)],MEDIAN(Table1[kapp (1/h)]))</f>
        <v>24803.684102600713</v>
      </c>
    </row>
    <row r="5844" spans="6:7" x14ac:dyDescent="0.2">
      <c r="F5844" t="s">
        <v>3928</v>
      </c>
      <c r="G5844">
        <f>_xlfn.XLOOKUP(SUBSTITUTE(Table6[[#This Row],[rxn]],"'",""),Table1[rxnid2],Table1[kapp (1/h)],MEDIAN(Table1[kapp (1/h)]))</f>
        <v>24803.684102600713</v>
      </c>
    </row>
    <row r="5845" spans="6:7" x14ac:dyDescent="0.2">
      <c r="F5845" t="s">
        <v>3925</v>
      </c>
      <c r="G5845">
        <f>_xlfn.XLOOKUP(SUBSTITUTE(Table6[[#This Row],[rxn]],"'",""),Table1[rxnid2],Table1[kapp (1/h)],MEDIAN(Table1[kapp (1/h)]))</f>
        <v>24803.684102600713</v>
      </c>
    </row>
    <row r="5846" spans="6:7" x14ac:dyDescent="0.2">
      <c r="F5846" t="s">
        <v>3926</v>
      </c>
      <c r="G5846">
        <f>_xlfn.XLOOKUP(SUBSTITUTE(Table6[[#This Row],[rxn]],"'",""),Table1[rxnid2],Table1[kapp (1/h)],MEDIAN(Table1[kapp (1/h)]))</f>
        <v>24803.684102600713</v>
      </c>
    </row>
    <row r="5847" spans="6:7" x14ac:dyDescent="0.2">
      <c r="F5847" t="s">
        <v>5007</v>
      </c>
      <c r="G5847">
        <f>_xlfn.XLOOKUP(SUBSTITUTE(Table6[[#This Row],[rxn]],"'",""),Table1[rxnid2],Table1[kapp (1/h)],MEDIAN(Table1[kapp (1/h)]))</f>
        <v>62072.334786188156</v>
      </c>
    </row>
    <row r="5848" spans="6:7" x14ac:dyDescent="0.2">
      <c r="F5848" t="s">
        <v>2311</v>
      </c>
      <c r="G5848">
        <f>_xlfn.XLOOKUP(SUBSTITUTE(Table6[[#This Row],[rxn]],"'",""),Table1[rxnid2],Table1[kapp (1/h)],MEDIAN(Table1[kapp (1/h)]))</f>
        <v>24803.684102600713</v>
      </c>
    </row>
    <row r="5849" spans="6:7" x14ac:dyDescent="0.2">
      <c r="F5849" t="s">
        <v>3931</v>
      </c>
      <c r="G5849">
        <f>_xlfn.XLOOKUP(SUBSTITUTE(Table6[[#This Row],[rxn]],"'",""),Table1[rxnid2],Table1[kapp (1/h)],MEDIAN(Table1[kapp (1/h)]))</f>
        <v>24803.684102600713</v>
      </c>
    </row>
    <row r="5850" spans="6:7" x14ac:dyDescent="0.2">
      <c r="F5850" t="s">
        <v>3932</v>
      </c>
      <c r="G5850">
        <f>_xlfn.XLOOKUP(SUBSTITUTE(Table6[[#This Row],[rxn]],"'",""),Table1[rxnid2],Table1[kapp (1/h)],MEDIAN(Table1[kapp (1/h)]))</f>
        <v>24803.684102600713</v>
      </c>
    </row>
    <row r="5851" spans="6:7" x14ac:dyDescent="0.2">
      <c r="F5851" t="s">
        <v>2881</v>
      </c>
      <c r="G5851">
        <f>_xlfn.XLOOKUP(SUBSTITUTE(Table6[[#This Row],[rxn]],"'",""),Table1[rxnid2],Table1[kapp (1/h)],MEDIAN(Table1[kapp (1/h)]))</f>
        <v>14029.709969954161</v>
      </c>
    </row>
    <row r="5852" spans="6:7" x14ac:dyDescent="0.2">
      <c r="F5852" t="s">
        <v>2882</v>
      </c>
      <c r="G5852">
        <f>_xlfn.XLOOKUP(SUBSTITUTE(Table6[[#This Row],[rxn]],"'",""),Table1[rxnid2],Table1[kapp (1/h)],MEDIAN(Table1[kapp (1/h)]))</f>
        <v>24803.684102600713</v>
      </c>
    </row>
    <row r="5853" spans="6:7" x14ac:dyDescent="0.2">
      <c r="F5853" t="s">
        <v>2973</v>
      </c>
      <c r="G5853">
        <f>_xlfn.XLOOKUP(SUBSTITUTE(Table6[[#This Row],[rxn]],"'",""),Table1[rxnid2],Table1[kapp (1/h)],MEDIAN(Table1[kapp (1/h)]))</f>
        <v>9200.9456096992199</v>
      </c>
    </row>
    <row r="5854" spans="6:7" x14ac:dyDescent="0.2">
      <c r="F5854" t="s">
        <v>2974</v>
      </c>
      <c r="G5854">
        <f>_xlfn.XLOOKUP(SUBSTITUTE(Table6[[#This Row],[rxn]],"'",""),Table1[rxnid2],Table1[kapp (1/h)],MEDIAN(Table1[kapp (1/h)]))</f>
        <v>24803.684102600713</v>
      </c>
    </row>
    <row r="5855" spans="6:7" x14ac:dyDescent="0.2">
      <c r="F5855" t="s">
        <v>2314</v>
      </c>
      <c r="G5855">
        <f>_xlfn.XLOOKUP(SUBSTITUTE(Table6[[#This Row],[rxn]],"'",""),Table1[rxnid2],Table1[kapp (1/h)],MEDIAN(Table1[kapp (1/h)]))</f>
        <v>10456.22636535618</v>
      </c>
    </row>
    <row r="5856" spans="6:7" x14ac:dyDescent="0.2">
      <c r="F5856" t="s">
        <v>2883</v>
      </c>
      <c r="G5856">
        <f>_xlfn.XLOOKUP(SUBSTITUTE(Table6[[#This Row],[rxn]],"'",""),Table1[rxnid2],Table1[kapp (1/h)],MEDIAN(Table1[kapp (1/h)]))</f>
        <v>24803.684102600713</v>
      </c>
    </row>
    <row r="5857" spans="6:7" x14ac:dyDescent="0.2">
      <c r="F5857" t="s">
        <v>2885</v>
      </c>
      <c r="G5857">
        <f>_xlfn.XLOOKUP(SUBSTITUTE(Table6[[#This Row],[rxn]],"'",""),Table1[rxnid2],Table1[kapp (1/h)],MEDIAN(Table1[kapp (1/h)]))</f>
        <v>24803.684102600713</v>
      </c>
    </row>
    <row r="5858" spans="6:7" x14ac:dyDescent="0.2">
      <c r="F5858" t="s">
        <v>2884</v>
      </c>
      <c r="G5858">
        <f>_xlfn.XLOOKUP(SUBSTITUTE(Table6[[#This Row],[rxn]],"'",""),Table1[rxnid2],Table1[kapp (1/h)],MEDIAN(Table1[kapp (1/h)]))</f>
        <v>24803.684102600713</v>
      </c>
    </row>
    <row r="5859" spans="6:7" x14ac:dyDescent="0.2">
      <c r="F5859" t="s">
        <v>2886</v>
      </c>
      <c r="G5859">
        <f>_xlfn.XLOOKUP(SUBSTITUTE(Table6[[#This Row],[rxn]],"'",""),Table1[rxnid2],Table1[kapp (1/h)],MEDIAN(Table1[kapp (1/h)]))</f>
        <v>24803.684102600713</v>
      </c>
    </row>
    <row r="5860" spans="6:7" x14ac:dyDescent="0.2">
      <c r="F5860" t="s">
        <v>4998</v>
      </c>
      <c r="G5860">
        <f>_xlfn.XLOOKUP(SUBSTITUTE(Table6[[#This Row],[rxn]],"'",""),Table1[rxnid2],Table1[kapp (1/h)],MEDIAN(Table1[kapp (1/h)]))</f>
        <v>27600.673035945634</v>
      </c>
    </row>
    <row r="5861" spans="6:7" x14ac:dyDescent="0.2">
      <c r="F5861" t="s">
        <v>4997</v>
      </c>
      <c r="G5861">
        <f>_xlfn.XLOOKUP(SUBSTITUTE(Table6[[#This Row],[rxn]],"'",""),Table1[rxnid2],Table1[kapp (1/h)],MEDIAN(Table1[kapp (1/h)]))</f>
        <v>24803.684102600713</v>
      </c>
    </row>
    <row r="5862" spans="6:7" x14ac:dyDescent="0.2">
      <c r="F5862" t="s">
        <v>2788</v>
      </c>
      <c r="G5862">
        <f>_xlfn.XLOOKUP(SUBSTITUTE(Table6[[#This Row],[rxn]],"'",""),Table1[rxnid2],Table1[kapp (1/h)],MEDIAN(Table1[kapp (1/h)]))</f>
        <v>24803.684102600713</v>
      </c>
    </row>
    <row r="5863" spans="6:7" x14ac:dyDescent="0.2">
      <c r="F5863" t="s">
        <v>2789</v>
      </c>
      <c r="G5863">
        <f>_xlfn.XLOOKUP(SUBSTITUTE(Table6[[#This Row],[rxn]],"'",""),Table1[rxnid2],Table1[kapp (1/h)],MEDIAN(Table1[kapp (1/h)]))</f>
        <v>24803.684102600713</v>
      </c>
    </row>
    <row r="5864" spans="6:7" x14ac:dyDescent="0.2">
      <c r="F5864" t="s">
        <v>2626</v>
      </c>
      <c r="G5864">
        <f>_xlfn.XLOOKUP(SUBSTITUTE(Table6[[#This Row],[rxn]],"'",""),Table1[rxnid2],Table1[kapp (1/h)],MEDIAN(Table1[kapp (1/h)]))</f>
        <v>24803.684102600713</v>
      </c>
    </row>
    <row r="5865" spans="6:7" x14ac:dyDescent="0.2">
      <c r="F5865" t="s">
        <v>5006</v>
      </c>
      <c r="G5865">
        <f>_xlfn.XLOOKUP(SUBSTITUTE(Table6[[#This Row],[rxn]],"'",""),Table1[rxnid2],Table1[kapp (1/h)],MEDIAN(Table1[kapp (1/h)]))</f>
        <v>27600.673035945634</v>
      </c>
    </row>
    <row r="5866" spans="6:7" x14ac:dyDescent="0.2">
      <c r="F5866" t="s">
        <v>5005</v>
      </c>
      <c r="G5866">
        <f>_xlfn.XLOOKUP(SUBSTITUTE(Table6[[#This Row],[rxn]],"'",""),Table1[rxnid2],Table1[kapp (1/h)],MEDIAN(Table1[kapp (1/h)]))</f>
        <v>24803.684102600713</v>
      </c>
    </row>
    <row r="5867" spans="6:7" x14ac:dyDescent="0.2">
      <c r="F5867" t="s">
        <v>3232</v>
      </c>
      <c r="G5867">
        <f>_xlfn.XLOOKUP(SUBSTITUTE(Table6[[#This Row],[rxn]],"'",""),Table1[rxnid2],Table1[kapp (1/h)],MEDIAN(Table1[kapp (1/h)]))</f>
        <v>301616.15887351369</v>
      </c>
    </row>
    <row r="5868" spans="6:7" x14ac:dyDescent="0.2">
      <c r="F5868" t="s">
        <v>3233</v>
      </c>
      <c r="G5868">
        <f>_xlfn.XLOOKUP(SUBSTITUTE(Table6[[#This Row],[rxn]],"'",""),Table1[rxnid2],Table1[kapp (1/h)],MEDIAN(Table1[kapp (1/h)]))</f>
        <v>301616.15887351369</v>
      </c>
    </row>
    <row r="5869" spans="6:7" x14ac:dyDescent="0.2">
      <c r="F5869" t="s">
        <v>2312</v>
      </c>
      <c r="G5869">
        <f>_xlfn.XLOOKUP(SUBSTITUTE(Table6[[#This Row],[rxn]],"'",""),Table1[rxnid2],Table1[kapp (1/h)],MEDIAN(Table1[kapp (1/h)]))</f>
        <v>24803.684102600713</v>
      </c>
    </row>
    <row r="5870" spans="6:7" x14ac:dyDescent="0.2">
      <c r="F5870" t="s">
        <v>2323</v>
      </c>
      <c r="G5870">
        <f>_xlfn.XLOOKUP(SUBSTITUTE(Table6[[#This Row],[rxn]],"'",""),Table1[rxnid2],Table1[kapp (1/h)],MEDIAN(Table1[kapp (1/h)]))</f>
        <v>24803.684102600713</v>
      </c>
    </row>
    <row r="5871" spans="6:7" x14ac:dyDescent="0.2">
      <c r="F5871" t="s">
        <v>2324</v>
      </c>
      <c r="G5871">
        <f>_xlfn.XLOOKUP(SUBSTITUTE(Table6[[#This Row],[rxn]],"'",""),Table1[rxnid2],Table1[kapp (1/h)],MEDIAN(Table1[kapp (1/h)]))</f>
        <v>24803.684102600713</v>
      </c>
    </row>
    <row r="5872" spans="6:7" x14ac:dyDescent="0.2">
      <c r="F5872" t="s">
        <v>3278</v>
      </c>
      <c r="G5872">
        <f>_xlfn.XLOOKUP(SUBSTITUTE(Table6[[#This Row],[rxn]],"'",""),Table1[rxnid2],Table1[kapp (1/h)],MEDIAN(Table1[kapp (1/h)]))</f>
        <v>24803.684102600713</v>
      </c>
    </row>
    <row r="5873" spans="6:7" x14ac:dyDescent="0.2">
      <c r="F5873" t="s">
        <v>2328</v>
      </c>
      <c r="G5873">
        <f>_xlfn.XLOOKUP(SUBSTITUTE(Table6[[#This Row],[rxn]],"'",""),Table1[rxnid2],Table1[kapp (1/h)],MEDIAN(Table1[kapp (1/h)]))</f>
        <v>24803.684102600713</v>
      </c>
    </row>
    <row r="5874" spans="6:7" x14ac:dyDescent="0.2">
      <c r="F5874" t="s">
        <v>3281</v>
      </c>
      <c r="G5874">
        <f>_xlfn.XLOOKUP(SUBSTITUTE(Table6[[#This Row],[rxn]],"'",""),Table1[rxnid2],Table1[kapp (1/h)],MEDIAN(Table1[kapp (1/h)]))</f>
        <v>24803.684102600713</v>
      </c>
    </row>
    <row r="5875" spans="6:7" x14ac:dyDescent="0.2">
      <c r="F5875" t="s">
        <v>3277</v>
      </c>
      <c r="G5875">
        <f>_xlfn.XLOOKUP(SUBSTITUTE(Table6[[#This Row],[rxn]],"'",""),Table1[rxnid2],Table1[kapp (1/h)],MEDIAN(Table1[kapp (1/h)]))</f>
        <v>24803.684102600713</v>
      </c>
    </row>
    <row r="5876" spans="6:7" x14ac:dyDescent="0.2">
      <c r="F5876" t="s">
        <v>2326</v>
      </c>
      <c r="G5876">
        <f>_xlfn.XLOOKUP(SUBSTITUTE(Table6[[#This Row],[rxn]],"'",""),Table1[rxnid2],Table1[kapp (1/h)],MEDIAN(Table1[kapp (1/h)]))</f>
        <v>24803.684102600713</v>
      </c>
    </row>
    <row r="5877" spans="6:7" x14ac:dyDescent="0.2">
      <c r="F5877" t="s">
        <v>3280</v>
      </c>
      <c r="G5877">
        <f>_xlfn.XLOOKUP(SUBSTITUTE(Table6[[#This Row],[rxn]],"'",""),Table1[rxnid2],Table1[kapp (1/h)],MEDIAN(Table1[kapp (1/h)]))</f>
        <v>24803.684102600713</v>
      </c>
    </row>
    <row r="5878" spans="6:7" x14ac:dyDescent="0.2">
      <c r="F5878" t="s">
        <v>3276</v>
      </c>
      <c r="G5878">
        <f>_xlfn.XLOOKUP(SUBSTITUTE(Table6[[#This Row],[rxn]],"'",""),Table1[rxnid2],Table1[kapp (1/h)],MEDIAN(Table1[kapp (1/h)]))</f>
        <v>24803.684102600713</v>
      </c>
    </row>
    <row r="5879" spans="6:7" x14ac:dyDescent="0.2">
      <c r="F5879" t="s">
        <v>2327</v>
      </c>
      <c r="G5879">
        <f>_xlfn.XLOOKUP(SUBSTITUTE(Table6[[#This Row],[rxn]],"'",""),Table1[rxnid2],Table1[kapp (1/h)],MEDIAN(Table1[kapp (1/h)]))</f>
        <v>24803.684102600713</v>
      </c>
    </row>
    <row r="5880" spans="6:7" x14ac:dyDescent="0.2">
      <c r="F5880" t="s">
        <v>3279</v>
      </c>
      <c r="G5880">
        <f>_xlfn.XLOOKUP(SUBSTITUTE(Table6[[#This Row],[rxn]],"'",""),Table1[rxnid2],Table1[kapp (1/h)],MEDIAN(Table1[kapp (1/h)]))</f>
        <v>24803.684102600713</v>
      </c>
    </row>
    <row r="5881" spans="6:7" x14ac:dyDescent="0.2">
      <c r="F5881" t="s">
        <v>3273</v>
      </c>
      <c r="G5881">
        <f>_xlfn.XLOOKUP(SUBSTITUTE(Table6[[#This Row],[rxn]],"'",""),Table1[rxnid2],Table1[kapp (1/h)],MEDIAN(Table1[kapp (1/h)]))</f>
        <v>24803.684102600713</v>
      </c>
    </row>
    <row r="5882" spans="6:7" x14ac:dyDescent="0.2">
      <c r="F5882" t="s">
        <v>3274</v>
      </c>
      <c r="G5882">
        <f>_xlfn.XLOOKUP(SUBSTITUTE(Table6[[#This Row],[rxn]],"'",""),Table1[rxnid2],Table1[kapp (1/h)],MEDIAN(Table1[kapp (1/h)]))</f>
        <v>24803.684102600713</v>
      </c>
    </row>
    <row r="5883" spans="6:7" x14ac:dyDescent="0.2">
      <c r="F5883" t="s">
        <v>3275</v>
      </c>
      <c r="G5883">
        <f>_xlfn.XLOOKUP(SUBSTITUTE(Table6[[#This Row],[rxn]],"'",""),Table1[rxnid2],Table1[kapp (1/h)],MEDIAN(Table1[kapp (1/h)]))</f>
        <v>24803.684102600713</v>
      </c>
    </row>
    <row r="5884" spans="6:7" x14ac:dyDescent="0.2">
      <c r="F5884" t="s">
        <v>2325</v>
      </c>
      <c r="G5884">
        <f>_xlfn.XLOOKUP(SUBSTITUTE(Table6[[#This Row],[rxn]],"'",""),Table1[rxnid2],Table1[kapp (1/h)],MEDIAN(Table1[kapp (1/h)]))</f>
        <v>24803.684102600713</v>
      </c>
    </row>
    <row r="5885" spans="6:7" x14ac:dyDescent="0.2">
      <c r="F5885" t="s">
        <v>3270</v>
      </c>
      <c r="G5885">
        <f>_xlfn.XLOOKUP(SUBSTITUTE(Table6[[#This Row],[rxn]],"'",""),Table1[rxnid2],Table1[kapp (1/h)],MEDIAN(Table1[kapp (1/h)]))</f>
        <v>24803.684102600713</v>
      </c>
    </row>
    <row r="5886" spans="6:7" x14ac:dyDescent="0.2">
      <c r="F5886" t="s">
        <v>3271</v>
      </c>
      <c r="G5886">
        <f>_xlfn.XLOOKUP(SUBSTITUTE(Table6[[#This Row],[rxn]],"'",""),Table1[rxnid2],Table1[kapp (1/h)],MEDIAN(Table1[kapp (1/h)]))</f>
        <v>24803.684102600713</v>
      </c>
    </row>
    <row r="5887" spans="6:7" x14ac:dyDescent="0.2">
      <c r="F5887" t="s">
        <v>3272</v>
      </c>
      <c r="G5887">
        <f>_xlfn.XLOOKUP(SUBSTITUTE(Table6[[#This Row],[rxn]],"'",""),Table1[rxnid2],Table1[kapp (1/h)],MEDIAN(Table1[kapp (1/h)]))</f>
        <v>24803.684102600713</v>
      </c>
    </row>
    <row r="5888" spans="6:7" x14ac:dyDescent="0.2">
      <c r="F5888" t="s">
        <v>2299</v>
      </c>
      <c r="G5888">
        <f>_xlfn.XLOOKUP(SUBSTITUTE(Table6[[#This Row],[rxn]],"'",""),Table1[rxnid2],Table1[kapp (1/h)],MEDIAN(Table1[kapp (1/h)]))</f>
        <v>24803.684102600713</v>
      </c>
    </row>
    <row r="5889" spans="6:7" x14ac:dyDescent="0.2">
      <c r="F5889" t="s">
        <v>2300</v>
      </c>
      <c r="G5889">
        <f>_xlfn.XLOOKUP(SUBSTITUTE(Table6[[#This Row],[rxn]],"'",""),Table1[rxnid2],Table1[kapp (1/h)],MEDIAN(Table1[kapp (1/h)]))</f>
        <v>24803.684102600713</v>
      </c>
    </row>
    <row r="5890" spans="6:7" x14ac:dyDescent="0.2">
      <c r="F5890" t="s">
        <v>3099</v>
      </c>
      <c r="G5890">
        <f>_xlfn.XLOOKUP(SUBSTITUTE(Table6[[#This Row],[rxn]],"'",""),Table1[rxnid2],Table1[kapp (1/h)],MEDIAN(Table1[kapp (1/h)]))</f>
        <v>24803.684102600713</v>
      </c>
    </row>
    <row r="5891" spans="6:7" x14ac:dyDescent="0.2">
      <c r="F5891" t="s">
        <v>3100</v>
      </c>
      <c r="G5891">
        <f>_xlfn.XLOOKUP(SUBSTITUTE(Table6[[#This Row],[rxn]],"'",""),Table1[rxnid2],Table1[kapp (1/h)],MEDIAN(Table1[kapp (1/h)]))</f>
        <v>24803.684102600713</v>
      </c>
    </row>
    <row r="5892" spans="6:7" x14ac:dyDescent="0.2">
      <c r="F5892" t="s">
        <v>3097</v>
      </c>
      <c r="G5892">
        <f>_xlfn.XLOOKUP(SUBSTITUTE(Table6[[#This Row],[rxn]],"'",""),Table1[rxnid2],Table1[kapp (1/h)],MEDIAN(Table1[kapp (1/h)]))</f>
        <v>24803.684102600713</v>
      </c>
    </row>
    <row r="5893" spans="6:7" x14ac:dyDescent="0.2">
      <c r="F5893" t="s">
        <v>3098</v>
      </c>
      <c r="G5893">
        <f>_xlfn.XLOOKUP(SUBSTITUTE(Table6[[#This Row],[rxn]],"'",""),Table1[rxnid2],Table1[kapp (1/h)],MEDIAN(Table1[kapp (1/h)]))</f>
        <v>24803.684102600713</v>
      </c>
    </row>
    <row r="5894" spans="6:7" x14ac:dyDescent="0.2">
      <c r="F5894" t="s">
        <v>3120</v>
      </c>
      <c r="G5894">
        <f>_xlfn.XLOOKUP(SUBSTITUTE(Table6[[#This Row],[rxn]],"'",""),Table1[rxnid2],Table1[kapp (1/h)],MEDIAN(Table1[kapp (1/h)]))</f>
        <v>24803.684102600713</v>
      </c>
    </row>
    <row r="5895" spans="6:7" x14ac:dyDescent="0.2">
      <c r="F5895" t="s">
        <v>2319</v>
      </c>
      <c r="G5895">
        <f>_xlfn.XLOOKUP(SUBSTITUTE(Table6[[#This Row],[rxn]],"'",""),Table1[rxnid2],Table1[kapp (1/h)],MEDIAN(Table1[kapp (1/h)]))</f>
        <v>24803.684102600713</v>
      </c>
    </row>
    <row r="5896" spans="6:7" x14ac:dyDescent="0.2">
      <c r="F5896" t="s">
        <v>2320</v>
      </c>
      <c r="G5896">
        <f>_xlfn.XLOOKUP(SUBSTITUTE(Table6[[#This Row],[rxn]],"'",""),Table1[rxnid2],Table1[kapp (1/h)],MEDIAN(Table1[kapp (1/h)]))</f>
        <v>24803.684102600713</v>
      </c>
    </row>
    <row r="5897" spans="6:7" x14ac:dyDescent="0.2">
      <c r="F5897" t="s">
        <v>5037</v>
      </c>
      <c r="G5897">
        <f>_xlfn.XLOOKUP(SUBSTITUTE(Table6[[#This Row],[rxn]],"'",""),Table1[rxnid2],Table1[kapp (1/h)],MEDIAN(Table1[kapp (1/h)]))</f>
        <v>24803.684102600713</v>
      </c>
    </row>
    <row r="5898" spans="6:7" x14ac:dyDescent="0.2">
      <c r="F5898" t="s">
        <v>5038</v>
      </c>
      <c r="G5898">
        <f>_xlfn.XLOOKUP(SUBSTITUTE(Table6[[#This Row],[rxn]],"'",""),Table1[rxnid2],Table1[kapp (1/h)],MEDIAN(Table1[kapp (1/h)]))</f>
        <v>24803.684102600713</v>
      </c>
    </row>
    <row r="5899" spans="6:7" x14ac:dyDescent="0.2">
      <c r="F5899" t="s">
        <v>5035</v>
      </c>
      <c r="G5899">
        <f>_xlfn.XLOOKUP(SUBSTITUTE(Table6[[#This Row],[rxn]],"'",""),Table1[rxnid2],Table1[kapp (1/h)],MEDIAN(Table1[kapp (1/h)]))</f>
        <v>159578.26745345173</v>
      </c>
    </row>
    <row r="5900" spans="6:7" x14ac:dyDescent="0.2">
      <c r="F5900" t="s">
        <v>5036</v>
      </c>
      <c r="G5900">
        <f>_xlfn.XLOOKUP(SUBSTITUTE(Table6[[#This Row],[rxn]],"'",""),Table1[rxnid2],Table1[kapp (1/h)],MEDIAN(Table1[kapp (1/h)]))</f>
        <v>24803.684102600713</v>
      </c>
    </row>
    <row r="5901" spans="6:7" x14ac:dyDescent="0.2">
      <c r="F5901" t="s">
        <v>5145</v>
      </c>
      <c r="G5901">
        <f>_xlfn.XLOOKUP(SUBSTITUTE(Table6[[#This Row],[rxn]],"'",""),Table1[rxnid2],Table1[kapp (1/h)],MEDIAN(Table1[kapp (1/h)]))</f>
        <v>24803.684102600713</v>
      </c>
    </row>
    <row r="5902" spans="6:7" x14ac:dyDescent="0.2">
      <c r="F5902" t="s">
        <v>5146</v>
      </c>
      <c r="G5902">
        <f>_xlfn.XLOOKUP(SUBSTITUTE(Table6[[#This Row],[rxn]],"'",""),Table1[rxnid2],Table1[kapp (1/h)],MEDIAN(Table1[kapp (1/h)]))</f>
        <v>24803.684102600713</v>
      </c>
    </row>
    <row r="5903" spans="6:7" x14ac:dyDescent="0.2">
      <c r="F5903" t="s">
        <v>5033</v>
      </c>
      <c r="G5903">
        <f>_xlfn.XLOOKUP(SUBSTITUTE(Table6[[#This Row],[rxn]],"'",""),Table1[rxnid2],Table1[kapp (1/h)],MEDIAN(Table1[kapp (1/h)]))</f>
        <v>159578.26745345173</v>
      </c>
    </row>
    <row r="5904" spans="6:7" x14ac:dyDescent="0.2">
      <c r="F5904" t="s">
        <v>5034</v>
      </c>
      <c r="G5904">
        <f>_xlfn.XLOOKUP(SUBSTITUTE(Table6[[#This Row],[rxn]],"'",""),Table1[rxnid2],Table1[kapp (1/h)],MEDIAN(Table1[kapp (1/h)]))</f>
        <v>24803.684102600713</v>
      </c>
    </row>
    <row r="5905" spans="6:7" x14ac:dyDescent="0.2">
      <c r="F5905" t="s">
        <v>2321</v>
      </c>
      <c r="G5905">
        <f>_xlfn.XLOOKUP(SUBSTITUTE(Table6[[#This Row],[rxn]],"'",""),Table1[rxnid2],Table1[kapp (1/h)],MEDIAN(Table1[kapp (1/h)]))</f>
        <v>43850.875171900319</v>
      </c>
    </row>
    <row r="5906" spans="6:7" x14ac:dyDescent="0.2">
      <c r="F5906" t="s">
        <v>2318</v>
      </c>
      <c r="G5906">
        <f>_xlfn.XLOOKUP(SUBSTITUTE(Table6[[#This Row],[rxn]],"'",""),Table1[rxnid2],Table1[kapp (1/h)],MEDIAN(Table1[kapp (1/h)]))</f>
        <v>24803.684102600713</v>
      </c>
    </row>
    <row r="5907" spans="6:7" x14ac:dyDescent="0.2">
      <c r="F5907" t="s">
        <v>2315</v>
      </c>
      <c r="G5907">
        <f>_xlfn.XLOOKUP(SUBSTITUTE(Table6[[#This Row],[rxn]],"'",""),Table1[rxnid2],Table1[kapp (1/h)],MEDIAN(Table1[kapp (1/h)]))</f>
        <v>24803.684102600713</v>
      </c>
    </row>
    <row r="5908" spans="6:7" x14ac:dyDescent="0.2">
      <c r="F5908" t="s">
        <v>2317</v>
      </c>
      <c r="G5908">
        <f>_xlfn.XLOOKUP(SUBSTITUTE(Table6[[#This Row],[rxn]],"'",""),Table1[rxnid2],Table1[kapp (1/h)],MEDIAN(Table1[kapp (1/h)]))</f>
        <v>24803.684102600713</v>
      </c>
    </row>
    <row r="5909" spans="6:7" x14ac:dyDescent="0.2">
      <c r="F5909" t="s">
        <v>2316</v>
      </c>
      <c r="G5909">
        <f>_xlfn.XLOOKUP(SUBSTITUTE(Table6[[#This Row],[rxn]],"'",""),Table1[rxnid2],Table1[kapp (1/h)],MEDIAN(Table1[kapp (1/h)]))</f>
        <v>24803.684102600713</v>
      </c>
    </row>
    <row r="5910" spans="6:7" x14ac:dyDescent="0.2">
      <c r="F5910" t="s">
        <v>4247</v>
      </c>
      <c r="G5910">
        <f>_xlfn.XLOOKUP(SUBSTITUTE(Table6[[#This Row],[rxn]],"'",""),Table1[rxnid2],Table1[kapp (1/h)],MEDIAN(Table1[kapp (1/h)]))</f>
        <v>24803.684102600713</v>
      </c>
    </row>
    <row r="5911" spans="6:7" x14ac:dyDescent="0.2">
      <c r="F5911" t="s">
        <v>3933</v>
      </c>
      <c r="G5911">
        <f>_xlfn.XLOOKUP(SUBSTITUTE(Table6[[#This Row],[rxn]],"'",""),Table1[rxnid2],Table1[kapp (1/h)],MEDIAN(Table1[kapp (1/h)]))</f>
        <v>24803.684102600713</v>
      </c>
    </row>
    <row r="5912" spans="6:7" x14ac:dyDescent="0.2">
      <c r="F5912" t="s">
        <v>5008</v>
      </c>
      <c r="G5912">
        <f>_xlfn.XLOOKUP(SUBSTITUTE(Table6[[#This Row],[rxn]],"'",""),Table1[rxnid2],Table1[kapp (1/h)],MEDIAN(Table1[kapp (1/h)]))</f>
        <v>18277.770306470149</v>
      </c>
    </row>
    <row r="5913" spans="6:7" x14ac:dyDescent="0.2">
      <c r="F5913" t="s">
        <v>2313</v>
      </c>
      <c r="G5913">
        <f>_xlfn.XLOOKUP(SUBSTITUTE(Table6[[#This Row],[rxn]],"'",""),Table1[rxnid2],Table1[kapp (1/h)],MEDIAN(Table1[kapp (1/h)]))</f>
        <v>18277.770306470149</v>
      </c>
    </row>
    <row r="5914" spans="6:7" x14ac:dyDescent="0.2">
      <c r="F5914" t="s">
        <v>3377</v>
      </c>
      <c r="G5914">
        <f>_xlfn.XLOOKUP(SUBSTITUTE(Table6[[#This Row],[rxn]],"'",""),Table1[rxnid2],Table1[kapp (1/h)],MEDIAN(Table1[kapp (1/h)]))</f>
        <v>24803.684102600713</v>
      </c>
    </row>
    <row r="5915" spans="6:7" x14ac:dyDescent="0.2">
      <c r="F5915" t="s">
        <v>3378</v>
      </c>
      <c r="G5915">
        <f>_xlfn.XLOOKUP(SUBSTITUTE(Table6[[#This Row],[rxn]],"'",""),Table1[rxnid2],Table1[kapp (1/h)],MEDIAN(Table1[kapp (1/h)]))</f>
        <v>24803.684102600713</v>
      </c>
    </row>
    <row r="5916" spans="6:7" x14ac:dyDescent="0.2">
      <c r="F5916" t="s">
        <v>3929</v>
      </c>
      <c r="G5916">
        <f>_xlfn.XLOOKUP(SUBSTITUTE(Table6[[#This Row],[rxn]],"'",""),Table1[rxnid2],Table1[kapp (1/h)],MEDIAN(Table1[kapp (1/h)]))</f>
        <v>24803.684102600713</v>
      </c>
    </row>
    <row r="5917" spans="6:7" x14ac:dyDescent="0.2">
      <c r="F5917" t="s">
        <v>3930</v>
      </c>
      <c r="G5917">
        <f>_xlfn.XLOOKUP(SUBSTITUTE(Table6[[#This Row],[rxn]],"'",""),Table1[rxnid2],Table1[kapp (1/h)],MEDIAN(Table1[kapp (1/h)]))</f>
        <v>24803.684102600713</v>
      </c>
    </row>
    <row r="5918" spans="6:7" x14ac:dyDescent="0.2">
      <c r="F5918" t="s">
        <v>5228</v>
      </c>
      <c r="G5918">
        <f>_xlfn.XLOOKUP(SUBSTITUTE(Table6[[#This Row],[rxn]],"'",""),Table1[rxnid2],Table1[kapp (1/h)],MEDIAN(Table1[kapp (1/h)]))</f>
        <v>24803.684102600713</v>
      </c>
    </row>
    <row r="5919" spans="6:7" x14ac:dyDescent="0.2">
      <c r="F5919" t="s">
        <v>5229</v>
      </c>
      <c r="G5919">
        <f>_xlfn.XLOOKUP(SUBSTITUTE(Table6[[#This Row],[rxn]],"'",""),Table1[rxnid2],Table1[kapp (1/h)],MEDIAN(Table1[kapp (1/h)]))</f>
        <v>24803.684102600713</v>
      </c>
    </row>
    <row r="5920" spans="6:7" x14ac:dyDescent="0.2">
      <c r="F5920" t="s">
        <v>5230</v>
      </c>
      <c r="G5920">
        <f>_xlfn.XLOOKUP(SUBSTITUTE(Table6[[#This Row],[rxn]],"'",""),Table1[rxnid2],Table1[kapp (1/h)],MEDIAN(Table1[kapp (1/h)]))</f>
        <v>24803.684102600713</v>
      </c>
    </row>
    <row r="5921" spans="6:7" x14ac:dyDescent="0.2">
      <c r="F5921" t="s">
        <v>5231</v>
      </c>
      <c r="G5921">
        <f>_xlfn.XLOOKUP(SUBSTITUTE(Table6[[#This Row],[rxn]],"'",""),Table1[rxnid2],Table1[kapp (1/h)],MEDIAN(Table1[kapp (1/h)]))</f>
        <v>24803.684102600713</v>
      </c>
    </row>
    <row r="5922" spans="6:7" x14ac:dyDescent="0.2">
      <c r="F5922" t="s">
        <v>2358</v>
      </c>
      <c r="G5922">
        <f>_xlfn.XLOOKUP(SUBSTITUTE(Table6[[#This Row],[rxn]],"'",""),Table1[rxnid2],Table1[kapp (1/h)],MEDIAN(Table1[kapp (1/h)]))</f>
        <v>24803.684102600713</v>
      </c>
    </row>
    <row r="5923" spans="6:7" x14ac:dyDescent="0.2">
      <c r="F5923" t="s">
        <v>2255</v>
      </c>
      <c r="G5923">
        <f>_xlfn.XLOOKUP(SUBSTITUTE(Table6[[#This Row],[rxn]],"'",""),Table1[rxnid2],Table1[kapp (1/h)],MEDIAN(Table1[kapp (1/h)]))</f>
        <v>24803.684102600713</v>
      </c>
    </row>
    <row r="5924" spans="6:7" x14ac:dyDescent="0.2">
      <c r="F5924" t="s">
        <v>2254</v>
      </c>
      <c r="G5924">
        <f>_xlfn.XLOOKUP(SUBSTITUTE(Table6[[#This Row],[rxn]],"'",""),Table1[rxnid2],Table1[kapp (1/h)],MEDIAN(Table1[kapp (1/h)]))</f>
        <v>24803.684102600713</v>
      </c>
    </row>
    <row r="5925" spans="6:7" x14ac:dyDescent="0.2">
      <c r="F5925" t="s">
        <v>2355</v>
      </c>
      <c r="G5925">
        <f>_xlfn.XLOOKUP(SUBSTITUTE(Table6[[#This Row],[rxn]],"'",""),Table1[rxnid2],Table1[kapp (1/h)],MEDIAN(Table1[kapp (1/h)]))</f>
        <v>24803.684102600713</v>
      </c>
    </row>
    <row r="5926" spans="6:7" x14ac:dyDescent="0.2">
      <c r="F5926" t="s">
        <v>3934</v>
      </c>
      <c r="G5926">
        <f>_xlfn.XLOOKUP(SUBSTITUTE(Table6[[#This Row],[rxn]],"'",""),Table1[rxnid2],Table1[kapp (1/h)],MEDIAN(Table1[kapp (1/h)]))</f>
        <v>24803.684102600713</v>
      </c>
    </row>
    <row r="5927" spans="6:7" x14ac:dyDescent="0.2">
      <c r="F5927" t="s">
        <v>3935</v>
      </c>
      <c r="G5927">
        <f>_xlfn.XLOOKUP(SUBSTITUTE(Table6[[#This Row],[rxn]],"'",""),Table1[rxnid2],Table1[kapp (1/h)],MEDIAN(Table1[kapp (1/h)]))</f>
        <v>24803.684102600713</v>
      </c>
    </row>
    <row r="5928" spans="6:7" x14ac:dyDescent="0.2">
      <c r="F5928" t="s">
        <v>3383</v>
      </c>
      <c r="G5928">
        <f>_xlfn.XLOOKUP(SUBSTITUTE(Table6[[#This Row],[rxn]],"'",""),Table1[rxnid2],Table1[kapp (1/h)],MEDIAN(Table1[kapp (1/h)]))</f>
        <v>24803.684102600713</v>
      </c>
    </row>
    <row r="5929" spans="6:7" x14ac:dyDescent="0.2">
      <c r="F5929" t="s">
        <v>3382</v>
      </c>
      <c r="G5929">
        <f>_xlfn.XLOOKUP(SUBSTITUTE(Table6[[#This Row],[rxn]],"'",""),Table1[rxnid2],Table1[kapp (1/h)],MEDIAN(Table1[kapp (1/h)]))</f>
        <v>24803.684102600713</v>
      </c>
    </row>
    <row r="5930" spans="6:7" x14ac:dyDescent="0.2">
      <c r="F5930" t="s">
        <v>3381</v>
      </c>
      <c r="G5930">
        <f>_xlfn.XLOOKUP(SUBSTITUTE(Table6[[#This Row],[rxn]],"'",""),Table1[rxnid2],Table1[kapp (1/h)],MEDIAN(Table1[kapp (1/h)]))</f>
        <v>24803.684102600713</v>
      </c>
    </row>
    <row r="5931" spans="6:7" x14ac:dyDescent="0.2">
      <c r="F5931" t="s">
        <v>3380</v>
      </c>
      <c r="G5931">
        <f>_xlfn.XLOOKUP(SUBSTITUTE(Table6[[#This Row],[rxn]],"'",""),Table1[rxnid2],Table1[kapp (1/h)],MEDIAN(Table1[kapp (1/h)]))</f>
        <v>24803.684102600713</v>
      </c>
    </row>
    <row r="5932" spans="6:7" x14ac:dyDescent="0.2">
      <c r="F5932" t="s">
        <v>2367</v>
      </c>
      <c r="G5932">
        <f>_xlfn.XLOOKUP(SUBSTITUTE(Table6[[#This Row],[rxn]],"'",""),Table1[rxnid2],Table1[kapp (1/h)],MEDIAN(Table1[kapp (1/h)]))</f>
        <v>88928.087783807889</v>
      </c>
    </row>
    <row r="5933" spans="6:7" x14ac:dyDescent="0.2">
      <c r="F5933" t="s">
        <v>2366</v>
      </c>
      <c r="G5933">
        <f>_xlfn.XLOOKUP(SUBSTITUTE(Table6[[#This Row],[rxn]],"'",""),Table1[rxnid2],Table1[kapp (1/h)],MEDIAN(Table1[kapp (1/h)]))</f>
        <v>88928.087783807889</v>
      </c>
    </row>
    <row r="5934" spans="6:7" x14ac:dyDescent="0.2">
      <c r="F5934" t="s">
        <v>2368</v>
      </c>
      <c r="G5934">
        <f>_xlfn.XLOOKUP(SUBSTITUTE(Table6[[#This Row],[rxn]],"'",""),Table1[rxnid2],Table1[kapp (1/h)],MEDIAN(Table1[kapp (1/h)]))</f>
        <v>24803.684102600713</v>
      </c>
    </row>
    <row r="5935" spans="6:7" x14ac:dyDescent="0.2">
      <c r="F5935" t="s">
        <v>2369</v>
      </c>
      <c r="G5935">
        <f>_xlfn.XLOOKUP(SUBSTITUTE(Table6[[#This Row],[rxn]],"'",""),Table1[rxnid2],Table1[kapp (1/h)],MEDIAN(Table1[kapp (1/h)]))</f>
        <v>24803.684102600713</v>
      </c>
    </row>
    <row r="5936" spans="6:7" x14ac:dyDescent="0.2">
      <c r="F5936" t="s">
        <v>2370</v>
      </c>
      <c r="G5936">
        <f>_xlfn.XLOOKUP(SUBSTITUTE(Table6[[#This Row],[rxn]],"'",""),Table1[rxnid2],Table1[kapp (1/h)],MEDIAN(Table1[kapp (1/h)]))</f>
        <v>24803.684102600713</v>
      </c>
    </row>
    <row r="5937" spans="6:7" x14ac:dyDescent="0.2">
      <c r="F5937" t="s">
        <v>2362</v>
      </c>
      <c r="G5937">
        <f>_xlfn.XLOOKUP(SUBSTITUTE(Table6[[#This Row],[rxn]],"'",""),Table1[rxnid2],Table1[kapp (1/h)],MEDIAN(Table1[kapp (1/h)]))</f>
        <v>24803.684102600713</v>
      </c>
    </row>
    <row r="5938" spans="6:7" x14ac:dyDescent="0.2">
      <c r="F5938" t="s">
        <v>2365</v>
      </c>
      <c r="G5938">
        <f>_xlfn.XLOOKUP(SUBSTITUTE(Table6[[#This Row],[rxn]],"'",""),Table1[rxnid2],Table1[kapp (1/h)],MEDIAN(Table1[kapp (1/h)]))</f>
        <v>24803.684102600713</v>
      </c>
    </row>
    <row r="5939" spans="6:7" x14ac:dyDescent="0.2">
      <c r="F5939" t="s">
        <v>2359</v>
      </c>
      <c r="G5939">
        <f>_xlfn.XLOOKUP(SUBSTITUTE(Table6[[#This Row],[rxn]],"'",""),Table1[rxnid2],Table1[kapp (1/h)],MEDIAN(Table1[kapp (1/h)]))</f>
        <v>3863.5135826820124</v>
      </c>
    </row>
    <row r="5940" spans="6:7" x14ac:dyDescent="0.2">
      <c r="F5940" t="s">
        <v>3384</v>
      </c>
      <c r="G5940">
        <f>_xlfn.XLOOKUP(SUBSTITUTE(Table6[[#This Row],[rxn]],"'",""),Table1[rxnid2],Table1[kapp (1/h)],MEDIAN(Table1[kapp (1/h)]))</f>
        <v>24803.684102600713</v>
      </c>
    </row>
    <row r="5941" spans="6:7" x14ac:dyDescent="0.2">
      <c r="F5941" t="s">
        <v>3389</v>
      </c>
      <c r="G5941">
        <f>_xlfn.XLOOKUP(SUBSTITUTE(Table6[[#This Row],[rxn]],"'",""),Table1[rxnid2],Table1[kapp (1/h)],MEDIAN(Table1[kapp (1/h)]))</f>
        <v>111046.12803945575</v>
      </c>
    </row>
    <row r="5942" spans="6:7" x14ac:dyDescent="0.2">
      <c r="F5942" t="s">
        <v>3387</v>
      </c>
      <c r="G5942">
        <f>_xlfn.XLOOKUP(SUBSTITUTE(Table6[[#This Row],[rxn]],"'",""),Table1[rxnid2],Table1[kapp (1/h)],MEDIAN(Table1[kapp (1/h)]))</f>
        <v>24803.684102600713</v>
      </c>
    </row>
    <row r="5943" spans="6:7" x14ac:dyDescent="0.2">
      <c r="F5943" t="s">
        <v>3385</v>
      </c>
      <c r="G5943">
        <f>_xlfn.XLOOKUP(SUBSTITUTE(Table6[[#This Row],[rxn]],"'",""),Table1[rxnid2],Table1[kapp (1/h)],MEDIAN(Table1[kapp (1/h)]))</f>
        <v>111046.12803945575</v>
      </c>
    </row>
    <row r="5944" spans="6:7" x14ac:dyDescent="0.2">
      <c r="F5944" t="s">
        <v>3390</v>
      </c>
      <c r="G5944">
        <f>_xlfn.XLOOKUP(SUBSTITUTE(Table6[[#This Row],[rxn]],"'",""),Table1[rxnid2],Table1[kapp (1/h)],MEDIAN(Table1[kapp (1/h)]))</f>
        <v>24803.684102600713</v>
      </c>
    </row>
    <row r="5945" spans="6:7" x14ac:dyDescent="0.2">
      <c r="F5945" t="s">
        <v>3388</v>
      </c>
      <c r="G5945">
        <f>_xlfn.XLOOKUP(SUBSTITUTE(Table6[[#This Row],[rxn]],"'",""),Table1[rxnid2],Table1[kapp (1/h)],MEDIAN(Table1[kapp (1/h)]))</f>
        <v>24803.684102600713</v>
      </c>
    </row>
    <row r="5946" spans="6:7" x14ac:dyDescent="0.2">
      <c r="F5946" t="s">
        <v>3386</v>
      </c>
      <c r="G5946">
        <f>_xlfn.XLOOKUP(SUBSTITUTE(Table6[[#This Row],[rxn]],"'",""),Table1[rxnid2],Table1[kapp (1/h)],MEDIAN(Table1[kapp (1/h)]))</f>
        <v>24803.684102600713</v>
      </c>
    </row>
    <row r="5947" spans="6:7" x14ac:dyDescent="0.2">
      <c r="F5947" t="s">
        <v>3391</v>
      </c>
      <c r="G5947">
        <f>_xlfn.XLOOKUP(SUBSTITUTE(Table6[[#This Row],[rxn]],"'",""),Table1[rxnid2],Table1[kapp (1/h)],MEDIAN(Table1[kapp (1/h)]))</f>
        <v>24803.684102600713</v>
      </c>
    </row>
    <row r="5948" spans="6:7" x14ac:dyDescent="0.2">
      <c r="F5948" t="s">
        <v>4665</v>
      </c>
      <c r="G5948">
        <f>_xlfn.XLOOKUP(SUBSTITUTE(Table6[[#This Row],[rxn]],"'",""),Table1[rxnid2],Table1[kapp (1/h)],MEDIAN(Table1[kapp (1/h)]))</f>
        <v>24803.684102600713</v>
      </c>
    </row>
    <row r="5949" spans="6:7" x14ac:dyDescent="0.2">
      <c r="F5949" t="s">
        <v>4666</v>
      </c>
      <c r="G5949">
        <f>_xlfn.XLOOKUP(SUBSTITUTE(Table6[[#This Row],[rxn]],"'",""),Table1[rxnid2],Table1[kapp (1/h)],MEDIAN(Table1[kapp (1/h)]))</f>
        <v>24803.684102600713</v>
      </c>
    </row>
    <row r="5950" spans="6:7" x14ac:dyDescent="0.2">
      <c r="F5950" t="s">
        <v>4517</v>
      </c>
      <c r="G5950">
        <f>_xlfn.XLOOKUP(SUBSTITUTE(Table6[[#This Row],[rxn]],"'",""),Table1[rxnid2],Table1[kapp (1/h)],MEDIAN(Table1[kapp (1/h)]))</f>
        <v>24803.684102600713</v>
      </c>
    </row>
    <row r="5951" spans="6:7" x14ac:dyDescent="0.2">
      <c r="F5951" t="s">
        <v>4518</v>
      </c>
      <c r="G5951">
        <f>_xlfn.XLOOKUP(SUBSTITUTE(Table6[[#This Row],[rxn]],"'",""),Table1[rxnid2],Table1[kapp (1/h)],MEDIAN(Table1[kapp (1/h)]))</f>
        <v>24803.684102600713</v>
      </c>
    </row>
    <row r="5952" spans="6:7" x14ac:dyDescent="0.2">
      <c r="F5952" t="s">
        <v>2357</v>
      </c>
      <c r="G5952">
        <f>_xlfn.XLOOKUP(SUBSTITUTE(Table6[[#This Row],[rxn]],"'",""),Table1[rxnid2],Table1[kapp (1/h)],MEDIAN(Table1[kapp (1/h)]))</f>
        <v>24803.684102600713</v>
      </c>
    </row>
    <row r="5953" spans="6:7" x14ac:dyDescent="0.2">
      <c r="F5953" t="s">
        <v>2356</v>
      </c>
      <c r="G5953">
        <f>_xlfn.XLOOKUP(SUBSTITUTE(Table6[[#This Row],[rxn]],"'",""),Table1[rxnid2],Table1[kapp (1/h)],MEDIAN(Table1[kapp (1/h)]))</f>
        <v>24803.684102600713</v>
      </c>
    </row>
    <row r="5954" spans="6:7" x14ac:dyDescent="0.2">
      <c r="F5954" t="s">
        <v>4571</v>
      </c>
      <c r="G5954">
        <f>_xlfn.XLOOKUP(SUBSTITUTE(Table6[[#This Row],[rxn]],"'",""),Table1[rxnid2],Table1[kapp (1/h)],MEDIAN(Table1[kapp (1/h)]))</f>
        <v>24803.684102600713</v>
      </c>
    </row>
    <row r="5955" spans="6:7" x14ac:dyDescent="0.2">
      <c r="F5955" t="s">
        <v>4572</v>
      </c>
      <c r="G5955">
        <f>_xlfn.XLOOKUP(SUBSTITUTE(Table6[[#This Row],[rxn]],"'",""),Table1[rxnid2],Table1[kapp (1/h)],MEDIAN(Table1[kapp (1/h)]))</f>
        <v>24803.684102600713</v>
      </c>
    </row>
    <row r="5956" spans="6:7" x14ac:dyDescent="0.2">
      <c r="F5956" t="s">
        <v>3938</v>
      </c>
      <c r="G5956">
        <f>_xlfn.XLOOKUP(SUBSTITUTE(Table6[[#This Row],[rxn]],"'",""),Table1[rxnid2],Table1[kapp (1/h)],MEDIAN(Table1[kapp (1/h)]))</f>
        <v>24803.684102600713</v>
      </c>
    </row>
    <row r="5957" spans="6:7" x14ac:dyDescent="0.2">
      <c r="F5957" t="s">
        <v>3939</v>
      </c>
      <c r="G5957">
        <f>_xlfn.XLOOKUP(SUBSTITUTE(Table6[[#This Row],[rxn]],"'",""),Table1[rxnid2],Table1[kapp (1/h)],MEDIAN(Table1[kapp (1/h)]))</f>
        <v>24803.684102600713</v>
      </c>
    </row>
    <row r="5958" spans="6:7" x14ac:dyDescent="0.2">
      <c r="F5958" t="s">
        <v>3940</v>
      </c>
      <c r="G5958">
        <f>_xlfn.XLOOKUP(SUBSTITUTE(Table6[[#This Row],[rxn]],"'",""),Table1[rxnid2],Table1[kapp (1/h)],MEDIAN(Table1[kapp (1/h)]))</f>
        <v>24803.684102600713</v>
      </c>
    </row>
    <row r="5959" spans="6:7" x14ac:dyDescent="0.2">
      <c r="F5959" t="s">
        <v>3941</v>
      </c>
      <c r="G5959">
        <f>_xlfn.XLOOKUP(SUBSTITUTE(Table6[[#This Row],[rxn]],"'",""),Table1[rxnid2],Table1[kapp (1/h)],MEDIAN(Table1[kapp (1/h)]))</f>
        <v>24803.684102600713</v>
      </c>
    </row>
    <row r="5960" spans="6:7" x14ac:dyDescent="0.2">
      <c r="F5960" t="s">
        <v>4557</v>
      </c>
      <c r="G5960">
        <f>_xlfn.XLOOKUP(SUBSTITUTE(Table6[[#This Row],[rxn]],"'",""),Table1[rxnid2],Table1[kapp (1/h)],MEDIAN(Table1[kapp (1/h)]))</f>
        <v>24803.684102600713</v>
      </c>
    </row>
    <row r="5961" spans="6:7" x14ac:dyDescent="0.2">
      <c r="F5961" t="s">
        <v>4558</v>
      </c>
      <c r="G5961">
        <f>_xlfn.XLOOKUP(SUBSTITUTE(Table6[[#This Row],[rxn]],"'",""),Table1[rxnid2],Table1[kapp (1/h)],MEDIAN(Table1[kapp (1/h)]))</f>
        <v>24803.684102600713</v>
      </c>
    </row>
    <row r="5962" spans="6:7" x14ac:dyDescent="0.2">
      <c r="F5962" t="s">
        <v>2375</v>
      </c>
      <c r="G5962">
        <f>_xlfn.XLOOKUP(SUBSTITUTE(Table6[[#This Row],[rxn]],"'",""),Table1[rxnid2],Table1[kapp (1/h)],MEDIAN(Table1[kapp (1/h)]))</f>
        <v>4920.0640340355358</v>
      </c>
    </row>
    <row r="5963" spans="6:7" x14ac:dyDescent="0.2">
      <c r="F5963" t="s">
        <v>2372</v>
      </c>
      <c r="G5963">
        <f>_xlfn.XLOOKUP(SUBSTITUTE(Table6[[#This Row],[rxn]],"'",""),Table1[rxnid2],Table1[kapp (1/h)],MEDIAN(Table1[kapp (1/h)]))</f>
        <v>20233.685370066265</v>
      </c>
    </row>
    <row r="5964" spans="6:7" x14ac:dyDescent="0.2">
      <c r="F5964" t="s">
        <v>2373</v>
      </c>
      <c r="G5964">
        <f>_xlfn.XLOOKUP(SUBSTITUTE(Table6[[#This Row],[rxn]],"'",""),Table1[rxnid2],Table1[kapp (1/h)],MEDIAN(Table1[kapp (1/h)]))</f>
        <v>24803.684102600713</v>
      </c>
    </row>
    <row r="5965" spans="6:7" x14ac:dyDescent="0.2">
      <c r="F5965" t="s">
        <v>2371</v>
      </c>
      <c r="G5965">
        <f>_xlfn.XLOOKUP(SUBSTITUTE(Table6[[#This Row],[rxn]],"'",""),Table1[rxnid2],Table1[kapp (1/h)],MEDIAN(Table1[kapp (1/h)]))</f>
        <v>20233.685370066265</v>
      </c>
    </row>
    <row r="5966" spans="6:7" x14ac:dyDescent="0.2">
      <c r="F5966" t="s">
        <v>2374</v>
      </c>
      <c r="G5966">
        <f>_xlfn.XLOOKUP(SUBSTITUTE(Table6[[#This Row],[rxn]],"'",""),Table1[rxnid2],Table1[kapp (1/h)],MEDIAN(Table1[kapp (1/h)]))</f>
        <v>14136.52128496506</v>
      </c>
    </row>
    <row r="5967" spans="6:7" x14ac:dyDescent="0.2">
      <c r="F5967" t="s">
        <v>2639</v>
      </c>
      <c r="G5967">
        <f>_xlfn.XLOOKUP(SUBSTITUTE(Table6[[#This Row],[rxn]],"'",""),Table1[rxnid2],Table1[kapp (1/h)],MEDIAN(Table1[kapp (1/h)]))</f>
        <v>113.94370236703499</v>
      </c>
    </row>
    <row r="5968" spans="6:7" x14ac:dyDescent="0.2">
      <c r="F5968" t="s">
        <v>5246</v>
      </c>
      <c r="G5968">
        <f>_xlfn.XLOOKUP(SUBSTITUTE(Table6[[#This Row],[rxn]],"'",""),Table1[rxnid2],Table1[kapp (1/h)],MEDIAN(Table1[kapp (1/h)]))</f>
        <v>24803.684102600713</v>
      </c>
    </row>
    <row r="5969" spans="6:7" x14ac:dyDescent="0.2">
      <c r="F5969" t="s">
        <v>5245</v>
      </c>
      <c r="G5969">
        <f>_xlfn.XLOOKUP(SUBSTITUTE(Table6[[#This Row],[rxn]],"'",""),Table1[rxnid2],Table1[kapp (1/h)],MEDIAN(Table1[kapp (1/h)]))</f>
        <v>24803.684102600713</v>
      </c>
    </row>
    <row r="5970" spans="6:7" x14ac:dyDescent="0.2">
      <c r="F5970" t="s">
        <v>4741</v>
      </c>
      <c r="G5970">
        <f>_xlfn.XLOOKUP(SUBSTITUTE(Table6[[#This Row],[rxn]],"'",""),Table1[rxnid2],Table1[kapp (1/h)],MEDIAN(Table1[kapp (1/h)]))</f>
        <v>24803.684102600713</v>
      </c>
    </row>
    <row r="5971" spans="6:7" x14ac:dyDescent="0.2">
      <c r="F5971" t="s">
        <v>4739</v>
      </c>
      <c r="G5971">
        <f>_xlfn.XLOOKUP(SUBSTITUTE(Table6[[#This Row],[rxn]],"'",""),Table1[rxnid2],Table1[kapp (1/h)],MEDIAN(Table1[kapp (1/h)]))</f>
        <v>24803.684102600713</v>
      </c>
    </row>
    <row r="5972" spans="6:7" x14ac:dyDescent="0.2">
      <c r="F5972" t="s">
        <v>4740</v>
      </c>
      <c r="G5972">
        <f>_xlfn.XLOOKUP(SUBSTITUTE(Table6[[#This Row],[rxn]],"'",""),Table1[rxnid2],Table1[kapp (1/h)],MEDIAN(Table1[kapp (1/h)]))</f>
        <v>24803.684102600713</v>
      </c>
    </row>
    <row r="5973" spans="6:7" x14ac:dyDescent="0.2">
      <c r="F5973" t="s">
        <v>4738</v>
      </c>
      <c r="G5973">
        <f>_xlfn.XLOOKUP(SUBSTITUTE(Table6[[#This Row],[rxn]],"'",""),Table1[rxnid2],Table1[kapp (1/h)],MEDIAN(Table1[kapp (1/h)]))</f>
        <v>5338.5534839042994</v>
      </c>
    </row>
    <row r="5974" spans="6:7" x14ac:dyDescent="0.2">
      <c r="F5974" t="s">
        <v>4737</v>
      </c>
      <c r="G5974">
        <f>_xlfn.XLOOKUP(SUBSTITUTE(Table6[[#This Row],[rxn]],"'",""),Table1[rxnid2],Table1[kapp (1/h)],MEDIAN(Table1[kapp (1/h)]))</f>
        <v>5338.5534839042994</v>
      </c>
    </row>
    <row r="5975" spans="6:7" x14ac:dyDescent="0.2">
      <c r="F5975" t="s">
        <v>2880</v>
      </c>
      <c r="G5975">
        <f>_xlfn.XLOOKUP(SUBSTITUTE(Table6[[#This Row],[rxn]],"'",""),Table1[rxnid2],Table1[kapp (1/h)],MEDIAN(Table1[kapp (1/h)]))</f>
        <v>10456.22636535618</v>
      </c>
    </row>
    <row r="5976" spans="6:7" x14ac:dyDescent="0.2">
      <c r="F5976" t="s">
        <v>2377</v>
      </c>
      <c r="G5976">
        <f>_xlfn.XLOOKUP(SUBSTITUTE(Table6[[#This Row],[rxn]],"'",""),Table1[rxnid2],Table1[kapp (1/h)],MEDIAN(Table1[kapp (1/h)]))</f>
        <v>24803.684102600713</v>
      </c>
    </row>
    <row r="5977" spans="6:7" x14ac:dyDescent="0.2">
      <c r="F5977" t="s">
        <v>2361</v>
      </c>
      <c r="G5977">
        <f>_xlfn.XLOOKUP(SUBSTITUTE(Table6[[#This Row],[rxn]],"'",""),Table1[rxnid2],Table1[kapp (1/h)],MEDIAN(Table1[kapp (1/h)]))</f>
        <v>63.071047795658039</v>
      </c>
    </row>
    <row r="5978" spans="6:7" x14ac:dyDescent="0.2">
      <c r="F5978" t="s">
        <v>4297</v>
      </c>
      <c r="G5978">
        <f>_xlfn.XLOOKUP(SUBSTITUTE(Table6[[#This Row],[rxn]],"'",""),Table1[rxnid2],Table1[kapp (1/h)],MEDIAN(Table1[kapp (1/h)]))</f>
        <v>24803.684102600713</v>
      </c>
    </row>
    <row r="5979" spans="6:7" x14ac:dyDescent="0.2">
      <c r="F5979" t="s">
        <v>4298</v>
      </c>
      <c r="G5979">
        <f>_xlfn.XLOOKUP(SUBSTITUTE(Table6[[#This Row],[rxn]],"'",""),Table1[rxnid2],Table1[kapp (1/h)],MEDIAN(Table1[kapp (1/h)]))</f>
        <v>24803.684102600713</v>
      </c>
    </row>
    <row r="5980" spans="6:7" x14ac:dyDescent="0.2">
      <c r="F5980" t="s">
        <v>4457</v>
      </c>
      <c r="G5980">
        <f>_xlfn.XLOOKUP(SUBSTITUTE(Table6[[#This Row],[rxn]],"'",""),Table1[rxnid2],Table1[kapp (1/h)],MEDIAN(Table1[kapp (1/h)]))</f>
        <v>24803.684102600713</v>
      </c>
    </row>
    <row r="5981" spans="6:7" x14ac:dyDescent="0.2">
      <c r="F5981" t="s">
        <v>4458</v>
      </c>
      <c r="G5981">
        <f>_xlfn.XLOOKUP(SUBSTITUTE(Table6[[#This Row],[rxn]],"'",""),Table1[rxnid2],Table1[kapp (1/h)],MEDIAN(Table1[kapp (1/h)]))</f>
        <v>24803.684102600713</v>
      </c>
    </row>
    <row r="5982" spans="6:7" x14ac:dyDescent="0.2">
      <c r="F5982" t="s">
        <v>3898</v>
      </c>
      <c r="G5982">
        <f>_xlfn.XLOOKUP(SUBSTITUTE(Table6[[#This Row],[rxn]],"'",""),Table1[rxnid2],Table1[kapp (1/h)],MEDIAN(Table1[kapp (1/h)]))</f>
        <v>24803.684102600713</v>
      </c>
    </row>
    <row r="5983" spans="6:7" x14ac:dyDescent="0.2">
      <c r="F5983" t="s">
        <v>2940</v>
      </c>
      <c r="G5983">
        <f>_xlfn.XLOOKUP(SUBSTITUTE(Table6[[#This Row],[rxn]],"'",""),Table1[rxnid2],Table1[kapp (1/h)],MEDIAN(Table1[kapp (1/h)]))</f>
        <v>24803.684102600713</v>
      </c>
    </row>
    <row r="5984" spans="6:7" x14ac:dyDescent="0.2">
      <c r="F5984" t="s">
        <v>2941</v>
      </c>
      <c r="G5984">
        <f>_xlfn.XLOOKUP(SUBSTITUTE(Table6[[#This Row],[rxn]],"'",""),Table1[rxnid2],Table1[kapp (1/h)],MEDIAN(Table1[kapp (1/h)]))</f>
        <v>141.1112017847646</v>
      </c>
    </row>
    <row r="5985" spans="6:7" x14ac:dyDescent="0.2">
      <c r="F5985" t="s">
        <v>3012</v>
      </c>
      <c r="G5985">
        <f>_xlfn.XLOOKUP(SUBSTITUTE(Table6[[#This Row],[rxn]],"'",""),Table1[rxnid2],Table1[kapp (1/h)],MEDIAN(Table1[kapp (1/h)]))</f>
        <v>19024.031625070682</v>
      </c>
    </row>
    <row r="5986" spans="6:7" x14ac:dyDescent="0.2">
      <c r="F5986" t="s">
        <v>3010</v>
      </c>
      <c r="G5986">
        <f>_xlfn.XLOOKUP(SUBSTITUTE(Table6[[#This Row],[rxn]],"'",""),Table1[rxnid2],Table1[kapp (1/h)],MEDIAN(Table1[kapp (1/h)]))</f>
        <v>19024.031625070682</v>
      </c>
    </row>
    <row r="5987" spans="6:7" x14ac:dyDescent="0.2">
      <c r="F5987" t="s">
        <v>3013</v>
      </c>
      <c r="G5987">
        <f>_xlfn.XLOOKUP(SUBSTITUTE(Table6[[#This Row],[rxn]],"'",""),Table1[rxnid2],Table1[kapp (1/h)],MEDIAN(Table1[kapp (1/h)]))</f>
        <v>24803.684102600713</v>
      </c>
    </row>
    <row r="5988" spans="6:7" x14ac:dyDescent="0.2">
      <c r="F5988" t="s">
        <v>3011</v>
      </c>
      <c r="G5988">
        <f>_xlfn.XLOOKUP(SUBSTITUTE(Table6[[#This Row],[rxn]],"'",""),Table1[rxnid2],Table1[kapp (1/h)],MEDIAN(Table1[kapp (1/h)]))</f>
        <v>24803.684102600713</v>
      </c>
    </row>
    <row r="5989" spans="6:7" x14ac:dyDescent="0.2">
      <c r="F5989" t="s">
        <v>3009</v>
      </c>
      <c r="G5989">
        <f>_xlfn.XLOOKUP(SUBSTITUTE(Table6[[#This Row],[rxn]],"'",""),Table1[rxnid2],Table1[kapp (1/h)],MEDIAN(Table1[kapp (1/h)]))</f>
        <v>3180.4737585868943</v>
      </c>
    </row>
    <row r="5990" spans="6:7" x14ac:dyDescent="0.2">
      <c r="F5990" t="s">
        <v>3392</v>
      </c>
      <c r="G5990">
        <f>_xlfn.XLOOKUP(SUBSTITUTE(Table6[[#This Row],[rxn]],"'",""),Table1[rxnid2],Table1[kapp (1/h)],MEDIAN(Table1[kapp (1/h)]))</f>
        <v>24803.684102600713</v>
      </c>
    </row>
    <row r="5991" spans="6:7" x14ac:dyDescent="0.2">
      <c r="F5991" t="s">
        <v>3393</v>
      </c>
      <c r="G5991">
        <f>_xlfn.XLOOKUP(SUBSTITUTE(Table6[[#This Row],[rxn]],"'",""),Table1[rxnid2],Table1[kapp (1/h)],MEDIAN(Table1[kapp (1/h)]))</f>
        <v>24803.684102600713</v>
      </c>
    </row>
    <row r="5992" spans="6:7" x14ac:dyDescent="0.2">
      <c r="F5992" t="s">
        <v>5269</v>
      </c>
      <c r="G5992">
        <f>_xlfn.XLOOKUP(SUBSTITUTE(Table6[[#This Row],[rxn]],"'",""),Table1[rxnid2],Table1[kapp (1/h)],MEDIAN(Table1[kapp (1/h)]))</f>
        <v>1302295.9225408812</v>
      </c>
    </row>
    <row r="5993" spans="6:7" x14ac:dyDescent="0.2">
      <c r="F5993" t="s">
        <v>3944</v>
      </c>
      <c r="G5993">
        <f>_xlfn.XLOOKUP(SUBSTITUTE(Table6[[#This Row],[rxn]],"'",""),Table1[rxnid2],Table1[kapp (1/h)],MEDIAN(Table1[kapp (1/h)]))</f>
        <v>24803.684102600713</v>
      </c>
    </row>
    <row r="5994" spans="6:7" x14ac:dyDescent="0.2">
      <c r="F5994" t="s">
        <v>3945</v>
      </c>
      <c r="G5994">
        <f>_xlfn.XLOOKUP(SUBSTITUTE(Table6[[#This Row],[rxn]],"'",""),Table1[rxnid2],Table1[kapp (1/h)],MEDIAN(Table1[kapp (1/h)]))</f>
        <v>24803.684102600713</v>
      </c>
    </row>
    <row r="5995" spans="6:7" x14ac:dyDescent="0.2">
      <c r="F5995" t="s">
        <v>3848</v>
      </c>
      <c r="G5995">
        <f>_xlfn.XLOOKUP(SUBSTITUTE(Table6[[#This Row],[rxn]],"'",""),Table1[rxnid2],Table1[kapp (1/h)],MEDIAN(Table1[kapp (1/h)]))</f>
        <v>24803.684102600713</v>
      </c>
    </row>
    <row r="5996" spans="6:7" x14ac:dyDescent="0.2">
      <c r="F5996" t="s">
        <v>3849</v>
      </c>
      <c r="G5996">
        <f>_xlfn.XLOOKUP(SUBSTITUTE(Table6[[#This Row],[rxn]],"'",""),Table1[rxnid2],Table1[kapp (1/h)],MEDIAN(Table1[kapp (1/h)]))</f>
        <v>24803.684102600713</v>
      </c>
    </row>
    <row r="5997" spans="6:7" x14ac:dyDescent="0.2">
      <c r="F5997" t="s">
        <v>3880</v>
      </c>
      <c r="G5997">
        <f>_xlfn.XLOOKUP(SUBSTITUTE(Table6[[#This Row],[rxn]],"'",""),Table1[rxnid2],Table1[kapp (1/h)],MEDIAN(Table1[kapp (1/h)]))</f>
        <v>24803.684102600713</v>
      </c>
    </row>
    <row r="5998" spans="6:7" x14ac:dyDescent="0.2">
      <c r="F5998" t="s">
        <v>3881</v>
      </c>
      <c r="G5998">
        <f>_xlfn.XLOOKUP(SUBSTITUTE(Table6[[#This Row],[rxn]],"'",""),Table1[rxnid2],Table1[kapp (1/h)],MEDIAN(Table1[kapp (1/h)]))</f>
        <v>24803.684102600713</v>
      </c>
    </row>
    <row r="5999" spans="6:7" x14ac:dyDescent="0.2">
      <c r="F5999" t="s">
        <v>3878</v>
      </c>
      <c r="G5999">
        <f>_xlfn.XLOOKUP(SUBSTITUTE(Table6[[#This Row],[rxn]],"'",""),Table1[rxnid2],Table1[kapp (1/h)],MEDIAN(Table1[kapp (1/h)]))</f>
        <v>24803.684102600713</v>
      </c>
    </row>
    <row r="6000" spans="6:7" x14ac:dyDescent="0.2">
      <c r="F6000" t="s">
        <v>3879</v>
      </c>
      <c r="G6000">
        <f>_xlfn.XLOOKUP(SUBSTITUTE(Table6[[#This Row],[rxn]],"'",""),Table1[rxnid2],Table1[kapp (1/h)],MEDIAN(Table1[kapp (1/h)]))</f>
        <v>24803.684102600713</v>
      </c>
    </row>
    <row r="6001" spans="6:7" x14ac:dyDescent="0.2">
      <c r="F6001" t="s">
        <v>3942</v>
      </c>
      <c r="G6001">
        <f>_xlfn.XLOOKUP(SUBSTITUTE(Table6[[#This Row],[rxn]],"'",""),Table1[rxnid2],Table1[kapp (1/h)],MEDIAN(Table1[kapp (1/h)]))</f>
        <v>24803.684102600713</v>
      </c>
    </row>
    <row r="6002" spans="6:7" x14ac:dyDescent="0.2">
      <c r="F6002" t="s">
        <v>3943</v>
      </c>
      <c r="G6002">
        <f>_xlfn.XLOOKUP(SUBSTITUTE(Table6[[#This Row],[rxn]],"'",""),Table1[rxnid2],Table1[kapp (1/h)],MEDIAN(Table1[kapp (1/h)]))</f>
        <v>24803.684102600713</v>
      </c>
    </row>
    <row r="6003" spans="6:7" x14ac:dyDescent="0.2">
      <c r="F6003" t="s">
        <v>2441</v>
      </c>
      <c r="G6003">
        <f>_xlfn.XLOOKUP(SUBSTITUTE(Table6[[#This Row],[rxn]],"'",""),Table1[rxnid2],Table1[kapp (1/h)],MEDIAN(Table1[kapp (1/h)]))</f>
        <v>24803.684102600713</v>
      </c>
    </row>
    <row r="6004" spans="6:7" x14ac:dyDescent="0.2">
      <c r="F6004" t="s">
        <v>2273</v>
      </c>
      <c r="G6004">
        <f>_xlfn.XLOOKUP(SUBSTITUTE(Table6[[#This Row],[rxn]],"'",""),Table1[rxnid2],Table1[kapp (1/h)],MEDIAN(Table1[kapp (1/h)]))</f>
        <v>5.2366427659080363</v>
      </c>
    </row>
    <row r="6005" spans="6:7" x14ac:dyDescent="0.2">
      <c r="F6005" t="s">
        <v>4163</v>
      </c>
      <c r="G6005">
        <f>_xlfn.XLOOKUP(SUBSTITUTE(Table6[[#This Row],[rxn]],"'",""),Table1[rxnid2],Table1[kapp (1/h)],MEDIAN(Table1[kapp (1/h)]))</f>
        <v>24803.684102600713</v>
      </c>
    </row>
    <row r="6006" spans="6:7" x14ac:dyDescent="0.2">
      <c r="F6006" t="s">
        <v>2809</v>
      </c>
      <c r="G6006">
        <f>_xlfn.XLOOKUP(SUBSTITUTE(Table6[[#This Row],[rxn]],"'",""),Table1[rxnid2],Table1[kapp (1/h)],MEDIAN(Table1[kapp (1/h)]))</f>
        <v>24803.684102600713</v>
      </c>
    </row>
    <row r="6007" spans="6:7" x14ac:dyDescent="0.2">
      <c r="F6007" t="s">
        <v>2810</v>
      </c>
      <c r="G6007">
        <f>_xlfn.XLOOKUP(SUBSTITUTE(Table6[[#This Row],[rxn]],"'",""),Table1[rxnid2],Table1[kapp (1/h)],MEDIAN(Table1[kapp (1/h)]))</f>
        <v>1537268.1196851037</v>
      </c>
    </row>
    <row r="6008" spans="6:7" x14ac:dyDescent="0.2">
      <c r="F6008" t="s">
        <v>3549</v>
      </c>
      <c r="G6008">
        <f>_xlfn.XLOOKUP(SUBSTITUTE(Table6[[#This Row],[rxn]],"'",""),Table1[rxnid2],Table1[kapp (1/h)],MEDIAN(Table1[kapp (1/h)]))</f>
        <v>24803.684102600713</v>
      </c>
    </row>
    <row r="6009" spans="6:7" x14ac:dyDescent="0.2">
      <c r="F6009" t="s">
        <v>3557</v>
      </c>
      <c r="G6009">
        <f>_xlfn.XLOOKUP(SUBSTITUTE(Table6[[#This Row],[rxn]],"'",""),Table1[rxnid2],Table1[kapp (1/h)],MEDIAN(Table1[kapp (1/h)]))</f>
        <v>24803.684102600713</v>
      </c>
    </row>
    <row r="6010" spans="6:7" x14ac:dyDescent="0.2">
      <c r="F6010" t="s">
        <v>3555</v>
      </c>
      <c r="G6010">
        <f>_xlfn.XLOOKUP(SUBSTITUTE(Table6[[#This Row],[rxn]],"'",""),Table1[rxnid2],Table1[kapp (1/h)],MEDIAN(Table1[kapp (1/h)]))</f>
        <v>24803.684102600713</v>
      </c>
    </row>
    <row r="6011" spans="6:7" x14ac:dyDescent="0.2">
      <c r="F6011" t="s">
        <v>5151</v>
      </c>
      <c r="G6011">
        <f>_xlfn.XLOOKUP(SUBSTITUTE(Table6[[#This Row],[rxn]],"'",""),Table1[rxnid2],Table1[kapp (1/h)],MEDIAN(Table1[kapp (1/h)]))</f>
        <v>24803.684102600713</v>
      </c>
    </row>
    <row r="6012" spans="6:7" x14ac:dyDescent="0.2">
      <c r="F6012" t="s">
        <v>3553</v>
      </c>
      <c r="G6012">
        <f>_xlfn.XLOOKUP(SUBSTITUTE(Table6[[#This Row],[rxn]],"'",""),Table1[rxnid2],Table1[kapp (1/h)],MEDIAN(Table1[kapp (1/h)]))</f>
        <v>24803.684102600713</v>
      </c>
    </row>
    <row r="6013" spans="6:7" x14ac:dyDescent="0.2">
      <c r="F6013" t="s">
        <v>3559</v>
      </c>
      <c r="G6013">
        <f>_xlfn.XLOOKUP(SUBSTITUTE(Table6[[#This Row],[rxn]],"'",""),Table1[rxnid2],Table1[kapp (1/h)],MEDIAN(Table1[kapp (1/h)]))</f>
        <v>24803.684102600713</v>
      </c>
    </row>
    <row r="6014" spans="6:7" x14ac:dyDescent="0.2">
      <c r="F6014" t="s">
        <v>3551</v>
      </c>
      <c r="G6014">
        <f>_xlfn.XLOOKUP(SUBSTITUTE(Table6[[#This Row],[rxn]],"'",""),Table1[rxnid2],Table1[kapp (1/h)],MEDIAN(Table1[kapp (1/h)]))</f>
        <v>24803.684102600713</v>
      </c>
    </row>
    <row r="6015" spans="6:7" x14ac:dyDescent="0.2">
      <c r="F6015" t="s">
        <v>3550</v>
      </c>
      <c r="G6015">
        <f>_xlfn.XLOOKUP(SUBSTITUTE(Table6[[#This Row],[rxn]],"'",""),Table1[rxnid2],Table1[kapp (1/h)],MEDIAN(Table1[kapp (1/h)]))</f>
        <v>24803.684102600713</v>
      </c>
    </row>
    <row r="6016" spans="6:7" x14ac:dyDescent="0.2">
      <c r="F6016" t="s">
        <v>3558</v>
      </c>
      <c r="G6016">
        <f>_xlfn.XLOOKUP(SUBSTITUTE(Table6[[#This Row],[rxn]],"'",""),Table1[rxnid2],Table1[kapp (1/h)],MEDIAN(Table1[kapp (1/h)]))</f>
        <v>24803.684102600713</v>
      </c>
    </row>
    <row r="6017" spans="6:7" x14ac:dyDescent="0.2">
      <c r="F6017" t="s">
        <v>3556</v>
      </c>
      <c r="G6017">
        <f>_xlfn.XLOOKUP(SUBSTITUTE(Table6[[#This Row],[rxn]],"'",""),Table1[rxnid2],Table1[kapp (1/h)],MEDIAN(Table1[kapp (1/h)]))</f>
        <v>24803.684102600713</v>
      </c>
    </row>
    <row r="6018" spans="6:7" x14ac:dyDescent="0.2">
      <c r="F6018" t="s">
        <v>5152</v>
      </c>
      <c r="G6018">
        <f>_xlfn.XLOOKUP(SUBSTITUTE(Table6[[#This Row],[rxn]],"'",""),Table1[rxnid2],Table1[kapp (1/h)],MEDIAN(Table1[kapp (1/h)]))</f>
        <v>24803.684102600713</v>
      </c>
    </row>
    <row r="6019" spans="6:7" x14ac:dyDescent="0.2">
      <c r="F6019" t="s">
        <v>3554</v>
      </c>
      <c r="G6019">
        <f>_xlfn.XLOOKUP(SUBSTITUTE(Table6[[#This Row],[rxn]],"'",""),Table1[rxnid2],Table1[kapp (1/h)],MEDIAN(Table1[kapp (1/h)]))</f>
        <v>24803.684102600713</v>
      </c>
    </row>
    <row r="6020" spans="6:7" x14ac:dyDescent="0.2">
      <c r="F6020" t="s">
        <v>3560</v>
      </c>
      <c r="G6020">
        <f>_xlfn.XLOOKUP(SUBSTITUTE(Table6[[#This Row],[rxn]],"'",""),Table1[rxnid2],Table1[kapp (1/h)],MEDIAN(Table1[kapp (1/h)]))</f>
        <v>24803.684102600713</v>
      </c>
    </row>
    <row r="6021" spans="6:7" x14ac:dyDescent="0.2">
      <c r="F6021" t="s">
        <v>3552</v>
      </c>
      <c r="G6021">
        <f>_xlfn.XLOOKUP(SUBSTITUTE(Table6[[#This Row],[rxn]],"'",""),Table1[rxnid2],Table1[kapp (1/h)],MEDIAN(Table1[kapp (1/h)]))</f>
        <v>24803.684102600713</v>
      </c>
    </row>
    <row r="6022" spans="6:7" x14ac:dyDescent="0.2">
      <c r="F6022" t="s">
        <v>2378</v>
      </c>
      <c r="G6022">
        <f>_xlfn.XLOOKUP(SUBSTITUTE(Table6[[#This Row],[rxn]],"'",""),Table1[rxnid2],Table1[kapp (1/h)],MEDIAN(Table1[kapp (1/h)]))</f>
        <v>12911.317948149732</v>
      </c>
    </row>
    <row r="6023" spans="6:7" x14ac:dyDescent="0.2">
      <c r="F6023" t="s">
        <v>2391</v>
      </c>
      <c r="G6023">
        <f>_xlfn.XLOOKUP(SUBSTITUTE(Table6[[#This Row],[rxn]],"'",""),Table1[rxnid2],Table1[kapp (1/h)],MEDIAN(Table1[kapp (1/h)]))</f>
        <v>24803.684102600713</v>
      </c>
    </row>
    <row r="6024" spans="6:7" x14ac:dyDescent="0.2">
      <c r="F6024" t="s">
        <v>2390</v>
      </c>
      <c r="G6024">
        <f>_xlfn.XLOOKUP(SUBSTITUTE(Table6[[#This Row],[rxn]],"'",""),Table1[rxnid2],Table1[kapp (1/h)],MEDIAN(Table1[kapp (1/h)]))</f>
        <v>24803.684102600713</v>
      </c>
    </row>
    <row r="6025" spans="6:7" x14ac:dyDescent="0.2">
      <c r="F6025" t="s">
        <v>2394</v>
      </c>
      <c r="G6025">
        <f>_xlfn.XLOOKUP(SUBSTITUTE(Table6[[#This Row],[rxn]],"'",""),Table1[rxnid2],Table1[kapp (1/h)],MEDIAN(Table1[kapp (1/h)]))</f>
        <v>24803.684102600713</v>
      </c>
    </row>
    <row r="6026" spans="6:7" x14ac:dyDescent="0.2">
      <c r="F6026" t="s">
        <v>2395</v>
      </c>
      <c r="G6026">
        <f>_xlfn.XLOOKUP(SUBSTITUTE(Table6[[#This Row],[rxn]],"'",""),Table1[rxnid2],Table1[kapp (1/h)],MEDIAN(Table1[kapp (1/h)]))</f>
        <v>24803.684102600713</v>
      </c>
    </row>
    <row r="6027" spans="6:7" x14ac:dyDescent="0.2">
      <c r="F6027" t="s">
        <v>2396</v>
      </c>
      <c r="G6027">
        <f>_xlfn.XLOOKUP(SUBSTITUTE(Table6[[#This Row],[rxn]],"'",""),Table1[rxnid2],Table1[kapp (1/h)],MEDIAN(Table1[kapp (1/h)]))</f>
        <v>24803.684102600713</v>
      </c>
    </row>
    <row r="6028" spans="6:7" x14ac:dyDescent="0.2">
      <c r="F6028" t="s">
        <v>2398</v>
      </c>
      <c r="G6028">
        <f>_xlfn.XLOOKUP(SUBSTITUTE(Table6[[#This Row],[rxn]],"'",""),Table1[rxnid2],Table1[kapp (1/h)],MEDIAN(Table1[kapp (1/h)]))</f>
        <v>24803.684102600713</v>
      </c>
    </row>
    <row r="6029" spans="6:7" x14ac:dyDescent="0.2">
      <c r="F6029" t="s">
        <v>2397</v>
      </c>
      <c r="G6029">
        <f>_xlfn.XLOOKUP(SUBSTITUTE(Table6[[#This Row],[rxn]],"'",""),Table1[rxnid2],Table1[kapp (1/h)],MEDIAN(Table1[kapp (1/h)]))</f>
        <v>24803.684102600713</v>
      </c>
    </row>
    <row r="6030" spans="6:7" x14ac:dyDescent="0.2">
      <c r="F6030" t="s">
        <v>2401</v>
      </c>
      <c r="G6030">
        <f>_xlfn.XLOOKUP(SUBSTITUTE(Table6[[#This Row],[rxn]],"'",""),Table1[rxnid2],Table1[kapp (1/h)],MEDIAN(Table1[kapp (1/h)]))</f>
        <v>24803.684102600713</v>
      </c>
    </row>
    <row r="6031" spans="6:7" x14ac:dyDescent="0.2">
      <c r="F6031" t="s">
        <v>2399</v>
      </c>
      <c r="G6031">
        <f>_xlfn.XLOOKUP(SUBSTITUTE(Table6[[#This Row],[rxn]],"'",""),Table1[rxnid2],Table1[kapp (1/h)],MEDIAN(Table1[kapp (1/h)]))</f>
        <v>24803.684102600713</v>
      </c>
    </row>
    <row r="6032" spans="6:7" x14ac:dyDescent="0.2">
      <c r="F6032" t="s">
        <v>2400</v>
      </c>
      <c r="G6032">
        <f>_xlfn.XLOOKUP(SUBSTITUTE(Table6[[#This Row],[rxn]],"'",""),Table1[rxnid2],Table1[kapp (1/h)],MEDIAN(Table1[kapp (1/h)]))</f>
        <v>24803.684102600713</v>
      </c>
    </row>
    <row r="6033" spans="6:7" x14ac:dyDescent="0.2">
      <c r="F6033" t="s">
        <v>2427</v>
      </c>
      <c r="G6033">
        <f>_xlfn.XLOOKUP(SUBSTITUTE(Table6[[#This Row],[rxn]],"'",""),Table1[rxnid2],Table1[kapp (1/h)],MEDIAN(Table1[kapp (1/h)]))</f>
        <v>24803.684102600713</v>
      </c>
    </row>
    <row r="6034" spans="6:7" x14ac:dyDescent="0.2">
      <c r="F6034" t="s">
        <v>2428</v>
      </c>
      <c r="G6034">
        <f>_xlfn.XLOOKUP(SUBSTITUTE(Table6[[#This Row],[rxn]],"'",""),Table1[rxnid2],Table1[kapp (1/h)],MEDIAN(Table1[kapp (1/h)]))</f>
        <v>24803.684102600713</v>
      </c>
    </row>
    <row r="6035" spans="6:7" x14ac:dyDescent="0.2">
      <c r="F6035" t="s">
        <v>2429</v>
      </c>
      <c r="G6035">
        <f>_xlfn.XLOOKUP(SUBSTITUTE(Table6[[#This Row],[rxn]],"'",""),Table1[rxnid2],Table1[kapp (1/h)],MEDIAN(Table1[kapp (1/h)]))</f>
        <v>24803.684102600713</v>
      </c>
    </row>
    <row r="6036" spans="6:7" x14ac:dyDescent="0.2">
      <c r="F6036" t="s">
        <v>2431</v>
      </c>
      <c r="G6036">
        <f>_xlfn.XLOOKUP(SUBSTITUTE(Table6[[#This Row],[rxn]],"'",""),Table1[rxnid2],Table1[kapp (1/h)],MEDIAN(Table1[kapp (1/h)]))</f>
        <v>24803.684102600713</v>
      </c>
    </row>
    <row r="6037" spans="6:7" x14ac:dyDescent="0.2">
      <c r="F6037" t="s">
        <v>2430</v>
      </c>
      <c r="G6037">
        <f>_xlfn.XLOOKUP(SUBSTITUTE(Table6[[#This Row],[rxn]],"'",""),Table1[rxnid2],Table1[kapp (1/h)],MEDIAN(Table1[kapp (1/h)]))</f>
        <v>24803.684102600713</v>
      </c>
    </row>
    <row r="6038" spans="6:7" x14ac:dyDescent="0.2">
      <c r="F6038" t="s">
        <v>2433</v>
      </c>
      <c r="G6038">
        <f>_xlfn.XLOOKUP(SUBSTITUTE(Table6[[#This Row],[rxn]],"'",""),Table1[rxnid2],Table1[kapp (1/h)],MEDIAN(Table1[kapp (1/h)]))</f>
        <v>24803.684102600713</v>
      </c>
    </row>
    <row r="6039" spans="6:7" x14ac:dyDescent="0.2">
      <c r="F6039" t="s">
        <v>2432</v>
      </c>
      <c r="G6039">
        <f>_xlfn.XLOOKUP(SUBSTITUTE(Table6[[#This Row],[rxn]],"'",""),Table1[rxnid2],Table1[kapp (1/h)],MEDIAN(Table1[kapp (1/h)]))</f>
        <v>24803.684102600713</v>
      </c>
    </row>
    <row r="6040" spans="6:7" x14ac:dyDescent="0.2">
      <c r="F6040" t="s">
        <v>2420</v>
      </c>
      <c r="G6040">
        <f>_xlfn.XLOOKUP(SUBSTITUTE(Table6[[#This Row],[rxn]],"'",""),Table1[rxnid2],Table1[kapp (1/h)],MEDIAN(Table1[kapp (1/h)]))</f>
        <v>24803.684102600713</v>
      </c>
    </row>
    <row r="6041" spans="6:7" x14ac:dyDescent="0.2">
      <c r="F6041" t="s">
        <v>2422</v>
      </c>
      <c r="G6041">
        <f>_xlfn.XLOOKUP(SUBSTITUTE(Table6[[#This Row],[rxn]],"'",""),Table1[rxnid2],Table1[kapp (1/h)],MEDIAN(Table1[kapp (1/h)]))</f>
        <v>24803.684102600713</v>
      </c>
    </row>
    <row r="6042" spans="6:7" x14ac:dyDescent="0.2">
      <c r="F6042" t="s">
        <v>2421</v>
      </c>
      <c r="G6042">
        <f>_xlfn.XLOOKUP(SUBSTITUTE(Table6[[#This Row],[rxn]],"'",""),Table1[rxnid2],Table1[kapp (1/h)],MEDIAN(Table1[kapp (1/h)]))</f>
        <v>24803.684102600713</v>
      </c>
    </row>
    <row r="6043" spans="6:7" x14ac:dyDescent="0.2">
      <c r="F6043" t="s">
        <v>2424</v>
      </c>
      <c r="G6043">
        <f>_xlfn.XLOOKUP(SUBSTITUTE(Table6[[#This Row],[rxn]],"'",""),Table1[rxnid2],Table1[kapp (1/h)],MEDIAN(Table1[kapp (1/h)]))</f>
        <v>24803.684102600713</v>
      </c>
    </row>
    <row r="6044" spans="6:7" x14ac:dyDescent="0.2">
      <c r="F6044" t="s">
        <v>2423</v>
      </c>
      <c r="G6044">
        <f>_xlfn.XLOOKUP(SUBSTITUTE(Table6[[#This Row],[rxn]],"'",""),Table1[rxnid2],Table1[kapp (1/h)],MEDIAN(Table1[kapp (1/h)]))</f>
        <v>24803.684102600713</v>
      </c>
    </row>
    <row r="6045" spans="6:7" x14ac:dyDescent="0.2">
      <c r="F6045" t="s">
        <v>2426</v>
      </c>
      <c r="G6045">
        <f>_xlfn.XLOOKUP(SUBSTITUTE(Table6[[#This Row],[rxn]],"'",""),Table1[rxnid2],Table1[kapp (1/h)],MEDIAN(Table1[kapp (1/h)]))</f>
        <v>24803.684102600713</v>
      </c>
    </row>
    <row r="6046" spans="6:7" x14ac:dyDescent="0.2">
      <c r="F6046" t="s">
        <v>2425</v>
      </c>
      <c r="G6046">
        <f>_xlfn.XLOOKUP(SUBSTITUTE(Table6[[#This Row],[rxn]],"'",""),Table1[rxnid2],Table1[kapp (1/h)],MEDIAN(Table1[kapp (1/h)]))</f>
        <v>24803.684102600713</v>
      </c>
    </row>
    <row r="6047" spans="6:7" x14ac:dyDescent="0.2">
      <c r="F6047" t="s">
        <v>2402</v>
      </c>
      <c r="G6047">
        <f>_xlfn.XLOOKUP(SUBSTITUTE(Table6[[#This Row],[rxn]],"'",""),Table1[rxnid2],Table1[kapp (1/h)],MEDIAN(Table1[kapp (1/h)]))</f>
        <v>24803.684102600713</v>
      </c>
    </row>
    <row r="6048" spans="6:7" x14ac:dyDescent="0.2">
      <c r="F6048" t="s">
        <v>2403</v>
      </c>
      <c r="G6048">
        <f>_xlfn.XLOOKUP(SUBSTITUTE(Table6[[#This Row],[rxn]],"'",""),Table1[rxnid2],Table1[kapp (1/h)],MEDIAN(Table1[kapp (1/h)]))</f>
        <v>24803.684102600713</v>
      </c>
    </row>
    <row r="6049" spans="6:7" x14ac:dyDescent="0.2">
      <c r="F6049" t="s">
        <v>2404</v>
      </c>
      <c r="G6049">
        <f>_xlfn.XLOOKUP(SUBSTITUTE(Table6[[#This Row],[rxn]],"'",""),Table1[rxnid2],Table1[kapp (1/h)],MEDIAN(Table1[kapp (1/h)]))</f>
        <v>24803.684102600713</v>
      </c>
    </row>
    <row r="6050" spans="6:7" x14ac:dyDescent="0.2">
      <c r="F6050" t="s">
        <v>2406</v>
      </c>
      <c r="G6050">
        <f>_xlfn.XLOOKUP(SUBSTITUTE(Table6[[#This Row],[rxn]],"'",""),Table1[rxnid2],Table1[kapp (1/h)],MEDIAN(Table1[kapp (1/h)]))</f>
        <v>24803.684102600713</v>
      </c>
    </row>
    <row r="6051" spans="6:7" x14ac:dyDescent="0.2">
      <c r="F6051" t="s">
        <v>2405</v>
      </c>
      <c r="G6051">
        <f>_xlfn.XLOOKUP(SUBSTITUTE(Table6[[#This Row],[rxn]],"'",""),Table1[rxnid2],Table1[kapp (1/h)],MEDIAN(Table1[kapp (1/h)]))</f>
        <v>24803.684102600713</v>
      </c>
    </row>
    <row r="6052" spans="6:7" x14ac:dyDescent="0.2">
      <c r="F6052" t="s">
        <v>2408</v>
      </c>
      <c r="G6052">
        <f>_xlfn.XLOOKUP(SUBSTITUTE(Table6[[#This Row],[rxn]],"'",""),Table1[rxnid2],Table1[kapp (1/h)],MEDIAN(Table1[kapp (1/h)]))</f>
        <v>24803.684102600713</v>
      </c>
    </row>
    <row r="6053" spans="6:7" x14ac:dyDescent="0.2">
      <c r="F6053" t="s">
        <v>2407</v>
      </c>
      <c r="G6053">
        <f>_xlfn.XLOOKUP(SUBSTITUTE(Table6[[#This Row],[rxn]],"'",""),Table1[rxnid2],Table1[kapp (1/h)],MEDIAN(Table1[kapp (1/h)]))</f>
        <v>24803.684102600713</v>
      </c>
    </row>
    <row r="6054" spans="6:7" x14ac:dyDescent="0.2">
      <c r="F6054" t="s">
        <v>2436</v>
      </c>
      <c r="G6054">
        <f>_xlfn.XLOOKUP(SUBSTITUTE(Table6[[#This Row],[rxn]],"'",""),Table1[rxnid2],Table1[kapp (1/h)],MEDIAN(Table1[kapp (1/h)]))</f>
        <v>24803.684102600713</v>
      </c>
    </row>
    <row r="6055" spans="6:7" x14ac:dyDescent="0.2">
      <c r="F6055" t="s">
        <v>2437</v>
      </c>
      <c r="G6055">
        <f>_xlfn.XLOOKUP(SUBSTITUTE(Table6[[#This Row],[rxn]],"'",""),Table1[rxnid2],Table1[kapp (1/h)],MEDIAN(Table1[kapp (1/h)]))</f>
        <v>24803.684102600713</v>
      </c>
    </row>
    <row r="6056" spans="6:7" x14ac:dyDescent="0.2">
      <c r="F6056" t="s">
        <v>2438</v>
      </c>
      <c r="G6056">
        <f>_xlfn.XLOOKUP(SUBSTITUTE(Table6[[#This Row],[rxn]],"'",""),Table1[rxnid2],Table1[kapp (1/h)],MEDIAN(Table1[kapp (1/h)]))</f>
        <v>24803.684102600713</v>
      </c>
    </row>
    <row r="6057" spans="6:7" x14ac:dyDescent="0.2">
      <c r="F6057" t="s">
        <v>2440</v>
      </c>
      <c r="G6057">
        <f>_xlfn.XLOOKUP(SUBSTITUTE(Table6[[#This Row],[rxn]],"'",""),Table1[rxnid2],Table1[kapp (1/h)],MEDIAN(Table1[kapp (1/h)]))</f>
        <v>24803.684102600713</v>
      </c>
    </row>
    <row r="6058" spans="6:7" x14ac:dyDescent="0.2">
      <c r="F6058" t="s">
        <v>2439</v>
      </c>
      <c r="G6058">
        <f>_xlfn.XLOOKUP(SUBSTITUTE(Table6[[#This Row],[rxn]],"'",""),Table1[rxnid2],Table1[kapp (1/h)],MEDIAN(Table1[kapp (1/h)]))</f>
        <v>24803.684102600713</v>
      </c>
    </row>
    <row r="6059" spans="6:7" x14ac:dyDescent="0.2">
      <c r="F6059" t="s">
        <v>2389</v>
      </c>
      <c r="G6059">
        <f>_xlfn.XLOOKUP(SUBSTITUTE(Table6[[#This Row],[rxn]],"'",""),Table1[rxnid2],Table1[kapp (1/h)],MEDIAN(Table1[kapp (1/h)]))</f>
        <v>24803.684102600713</v>
      </c>
    </row>
    <row r="6060" spans="6:7" x14ac:dyDescent="0.2">
      <c r="F6060" t="s">
        <v>3190</v>
      </c>
      <c r="G6060">
        <f>_xlfn.XLOOKUP(SUBSTITUTE(Table6[[#This Row],[rxn]],"'",""),Table1[rxnid2],Table1[kapp (1/h)],MEDIAN(Table1[kapp (1/h)]))</f>
        <v>24803.684102600713</v>
      </c>
    </row>
    <row r="6061" spans="6:7" x14ac:dyDescent="0.2">
      <c r="F6061" t="s">
        <v>3191</v>
      </c>
      <c r="G6061">
        <f>_xlfn.XLOOKUP(SUBSTITUTE(Table6[[#This Row],[rxn]],"'",""),Table1[rxnid2],Table1[kapp (1/h)],MEDIAN(Table1[kapp (1/h)]))</f>
        <v>24803.684102600713</v>
      </c>
    </row>
    <row r="6062" spans="6:7" x14ac:dyDescent="0.2">
      <c r="F6062" t="s">
        <v>2393</v>
      </c>
      <c r="G6062">
        <f>_xlfn.XLOOKUP(SUBSTITUTE(Table6[[#This Row],[rxn]],"'",""),Table1[rxnid2],Table1[kapp (1/h)],MEDIAN(Table1[kapp (1/h)]))</f>
        <v>24803.684102600713</v>
      </c>
    </row>
    <row r="6063" spans="6:7" x14ac:dyDescent="0.2">
      <c r="F6063" t="s">
        <v>2392</v>
      </c>
      <c r="G6063">
        <f>_xlfn.XLOOKUP(SUBSTITUTE(Table6[[#This Row],[rxn]],"'",""),Table1[rxnid2],Table1[kapp (1/h)],MEDIAN(Table1[kapp (1/h)]))</f>
        <v>24803.684102600713</v>
      </c>
    </row>
    <row r="6064" spans="6:7" x14ac:dyDescent="0.2">
      <c r="F6064" t="s">
        <v>2435</v>
      </c>
      <c r="G6064">
        <f>_xlfn.XLOOKUP(SUBSTITUTE(Table6[[#This Row],[rxn]],"'",""),Table1[rxnid2],Table1[kapp (1/h)],MEDIAN(Table1[kapp (1/h)]))</f>
        <v>24803.684102600713</v>
      </c>
    </row>
    <row r="6065" spans="6:7" x14ac:dyDescent="0.2">
      <c r="F6065" t="s">
        <v>2434</v>
      </c>
      <c r="G6065">
        <f>_xlfn.XLOOKUP(SUBSTITUTE(Table6[[#This Row],[rxn]],"'",""),Table1[rxnid2],Table1[kapp (1/h)],MEDIAN(Table1[kapp (1/h)]))</f>
        <v>24803.684102600713</v>
      </c>
    </row>
    <row r="6066" spans="6:7" x14ac:dyDescent="0.2">
      <c r="F6066" t="s">
        <v>2416</v>
      </c>
      <c r="G6066">
        <f>_xlfn.XLOOKUP(SUBSTITUTE(Table6[[#This Row],[rxn]],"'",""),Table1[rxnid2],Table1[kapp (1/h)],MEDIAN(Table1[kapp (1/h)]))</f>
        <v>24803.684102600713</v>
      </c>
    </row>
    <row r="6067" spans="6:7" x14ac:dyDescent="0.2">
      <c r="F6067" t="s">
        <v>2417</v>
      </c>
      <c r="G6067">
        <f>_xlfn.XLOOKUP(SUBSTITUTE(Table6[[#This Row],[rxn]],"'",""),Table1[rxnid2],Table1[kapp (1/h)],MEDIAN(Table1[kapp (1/h)]))</f>
        <v>24803.684102600713</v>
      </c>
    </row>
    <row r="6068" spans="6:7" x14ac:dyDescent="0.2">
      <c r="F6068" t="s">
        <v>2418</v>
      </c>
      <c r="G6068">
        <f>_xlfn.XLOOKUP(SUBSTITUTE(Table6[[#This Row],[rxn]],"'",""),Table1[rxnid2],Table1[kapp (1/h)],MEDIAN(Table1[kapp (1/h)]))</f>
        <v>24803.684102600713</v>
      </c>
    </row>
    <row r="6069" spans="6:7" x14ac:dyDescent="0.2">
      <c r="F6069" t="s">
        <v>2419</v>
      </c>
      <c r="G6069">
        <f>_xlfn.XLOOKUP(SUBSTITUTE(Table6[[#This Row],[rxn]],"'",""),Table1[rxnid2],Table1[kapp (1/h)],MEDIAN(Table1[kapp (1/h)]))</f>
        <v>24803.684102600713</v>
      </c>
    </row>
    <row r="6070" spans="6:7" x14ac:dyDescent="0.2">
      <c r="F6070" t="s">
        <v>2411</v>
      </c>
      <c r="G6070">
        <f>_xlfn.XLOOKUP(SUBSTITUTE(Table6[[#This Row],[rxn]],"'",""),Table1[rxnid2],Table1[kapp (1/h)],MEDIAN(Table1[kapp (1/h)]))</f>
        <v>24803.684102600713</v>
      </c>
    </row>
    <row r="6071" spans="6:7" x14ac:dyDescent="0.2">
      <c r="F6071" t="s">
        <v>2410</v>
      </c>
      <c r="G6071">
        <f>_xlfn.XLOOKUP(SUBSTITUTE(Table6[[#This Row],[rxn]],"'",""),Table1[rxnid2],Table1[kapp (1/h)],MEDIAN(Table1[kapp (1/h)]))</f>
        <v>24803.684102600713</v>
      </c>
    </row>
    <row r="6072" spans="6:7" x14ac:dyDescent="0.2">
      <c r="F6072" t="s">
        <v>2409</v>
      </c>
      <c r="G6072">
        <f>_xlfn.XLOOKUP(SUBSTITUTE(Table6[[#This Row],[rxn]],"'",""),Table1[rxnid2],Table1[kapp (1/h)],MEDIAN(Table1[kapp (1/h)]))</f>
        <v>24803.684102600713</v>
      </c>
    </row>
    <row r="6073" spans="6:7" x14ac:dyDescent="0.2">
      <c r="F6073" t="s">
        <v>3192</v>
      </c>
      <c r="G6073">
        <f>_xlfn.XLOOKUP(SUBSTITUTE(Table6[[#This Row],[rxn]],"'",""),Table1[rxnid2],Table1[kapp (1/h)],MEDIAN(Table1[kapp (1/h)]))</f>
        <v>24803.684102600713</v>
      </c>
    </row>
    <row r="6074" spans="6:7" x14ac:dyDescent="0.2">
      <c r="F6074" t="s">
        <v>3193</v>
      </c>
      <c r="G6074">
        <f>_xlfn.XLOOKUP(SUBSTITUTE(Table6[[#This Row],[rxn]],"'",""),Table1[rxnid2],Table1[kapp (1/h)],MEDIAN(Table1[kapp (1/h)]))</f>
        <v>24803.684102600713</v>
      </c>
    </row>
    <row r="6075" spans="6:7" x14ac:dyDescent="0.2">
      <c r="F6075" t="s">
        <v>2413</v>
      </c>
      <c r="G6075">
        <f>_xlfn.XLOOKUP(SUBSTITUTE(Table6[[#This Row],[rxn]],"'",""),Table1[rxnid2],Table1[kapp (1/h)],MEDIAN(Table1[kapp (1/h)]))</f>
        <v>24803.684102600713</v>
      </c>
    </row>
    <row r="6076" spans="6:7" x14ac:dyDescent="0.2">
      <c r="F6076" t="s">
        <v>2412</v>
      </c>
      <c r="G6076">
        <f>_xlfn.XLOOKUP(SUBSTITUTE(Table6[[#This Row],[rxn]],"'",""),Table1[rxnid2],Table1[kapp (1/h)],MEDIAN(Table1[kapp (1/h)]))</f>
        <v>4876.8155992234806</v>
      </c>
    </row>
    <row r="6077" spans="6:7" x14ac:dyDescent="0.2">
      <c r="F6077" t="s">
        <v>2415</v>
      </c>
      <c r="G6077">
        <f>_xlfn.XLOOKUP(SUBSTITUTE(Table6[[#This Row],[rxn]],"'",""),Table1[rxnid2],Table1[kapp (1/h)],MEDIAN(Table1[kapp (1/h)]))</f>
        <v>24803.684102600713</v>
      </c>
    </row>
    <row r="6078" spans="6:7" x14ac:dyDescent="0.2">
      <c r="F6078" t="s">
        <v>2414</v>
      </c>
      <c r="G6078">
        <f>_xlfn.XLOOKUP(SUBSTITUTE(Table6[[#This Row],[rxn]],"'",""),Table1[rxnid2],Table1[kapp (1/h)],MEDIAN(Table1[kapp (1/h)]))</f>
        <v>24803.684102600713</v>
      </c>
    </row>
    <row r="6079" spans="6:7" x14ac:dyDescent="0.2">
      <c r="F6079" t="s">
        <v>5232</v>
      </c>
      <c r="G6079">
        <f>_xlfn.XLOOKUP(SUBSTITUTE(Table6[[#This Row],[rxn]],"'",""),Table1[rxnid2],Table1[kapp (1/h)],MEDIAN(Table1[kapp (1/h)]))</f>
        <v>24803.684102600713</v>
      </c>
    </row>
    <row r="6080" spans="6:7" x14ac:dyDescent="0.2">
      <c r="F6080" t="s">
        <v>5233</v>
      </c>
      <c r="G6080">
        <f>_xlfn.XLOOKUP(SUBSTITUTE(Table6[[#This Row],[rxn]],"'",""),Table1[rxnid2],Table1[kapp (1/h)],MEDIAN(Table1[kapp (1/h)]))</f>
        <v>24803.684102600713</v>
      </c>
    </row>
    <row r="6081" spans="6:7" x14ac:dyDescent="0.2">
      <c r="F6081" t="s">
        <v>2444</v>
      </c>
      <c r="G6081">
        <f>_xlfn.XLOOKUP(SUBSTITUTE(Table6[[#This Row],[rxn]],"'",""),Table1[rxnid2],Table1[kapp (1/h)],MEDIAN(Table1[kapp (1/h)]))</f>
        <v>24803.684102600713</v>
      </c>
    </row>
    <row r="6082" spans="6:7" x14ac:dyDescent="0.2">
      <c r="F6082" t="s">
        <v>2445</v>
      </c>
      <c r="G6082">
        <f>_xlfn.XLOOKUP(SUBSTITUTE(Table6[[#This Row],[rxn]],"'",""),Table1[rxnid2],Table1[kapp (1/h)],MEDIAN(Table1[kapp (1/h)]))</f>
        <v>24803.684102600713</v>
      </c>
    </row>
    <row r="6083" spans="6:7" x14ac:dyDescent="0.2">
      <c r="F6083" t="s">
        <v>3395</v>
      </c>
      <c r="G6083">
        <f>_xlfn.XLOOKUP(SUBSTITUTE(Table6[[#This Row],[rxn]],"'",""),Table1[rxnid2],Table1[kapp (1/h)],MEDIAN(Table1[kapp (1/h)]))</f>
        <v>24803.684102600713</v>
      </c>
    </row>
    <row r="6084" spans="6:7" x14ac:dyDescent="0.2">
      <c r="F6084" t="s">
        <v>3394</v>
      </c>
      <c r="G6084">
        <f>_xlfn.XLOOKUP(SUBSTITUTE(Table6[[#This Row],[rxn]],"'",""),Table1[rxnid2],Table1[kapp (1/h)],MEDIAN(Table1[kapp (1/h)]))</f>
        <v>24803.684102600713</v>
      </c>
    </row>
    <row r="6085" spans="6:7" x14ac:dyDescent="0.2">
      <c r="F6085" t="s">
        <v>2446</v>
      </c>
      <c r="G6085">
        <f>_xlfn.XLOOKUP(SUBSTITUTE(Table6[[#This Row],[rxn]],"'",""),Table1[rxnid2],Table1[kapp (1/h)],MEDIAN(Table1[kapp (1/h)]))</f>
        <v>24803.684102600713</v>
      </c>
    </row>
    <row r="6086" spans="6:7" x14ac:dyDescent="0.2">
      <c r="F6086" t="s">
        <v>2363</v>
      </c>
      <c r="G6086">
        <f>_xlfn.XLOOKUP(SUBSTITUTE(Table6[[#This Row],[rxn]],"'",""),Table1[rxnid2],Table1[kapp (1/h)],MEDIAN(Table1[kapp (1/h)]))</f>
        <v>24803.684102600713</v>
      </c>
    </row>
    <row r="6087" spans="6:7" x14ac:dyDescent="0.2">
      <c r="F6087" t="s">
        <v>2364</v>
      </c>
      <c r="G6087">
        <f>_xlfn.XLOOKUP(SUBSTITUTE(Table6[[#This Row],[rxn]],"'",""),Table1[rxnid2],Table1[kapp (1/h)],MEDIAN(Table1[kapp (1/h)]))</f>
        <v>24803.684102600713</v>
      </c>
    </row>
    <row r="6088" spans="6:7" x14ac:dyDescent="0.2">
      <c r="F6088" t="s">
        <v>3786</v>
      </c>
      <c r="G6088">
        <f>_xlfn.XLOOKUP(SUBSTITUTE(Table6[[#This Row],[rxn]],"'",""),Table1[rxnid2],Table1[kapp (1/h)],MEDIAN(Table1[kapp (1/h)]))</f>
        <v>24803.684102600713</v>
      </c>
    </row>
    <row r="6089" spans="6:7" x14ac:dyDescent="0.2">
      <c r="F6089" t="s">
        <v>3787</v>
      </c>
      <c r="G6089">
        <f>_xlfn.XLOOKUP(SUBSTITUTE(Table6[[#This Row],[rxn]],"'",""),Table1[rxnid2],Table1[kapp (1/h)],MEDIAN(Table1[kapp (1/h)]))</f>
        <v>24803.684102600713</v>
      </c>
    </row>
    <row r="6090" spans="6:7" x14ac:dyDescent="0.2">
      <c r="F6090" t="s">
        <v>4455</v>
      </c>
      <c r="G6090">
        <f>_xlfn.XLOOKUP(SUBSTITUTE(Table6[[#This Row],[rxn]],"'",""),Table1[rxnid2],Table1[kapp (1/h)],MEDIAN(Table1[kapp (1/h)]))</f>
        <v>24803.684102600713</v>
      </c>
    </row>
    <row r="6091" spans="6:7" x14ac:dyDescent="0.2">
      <c r="F6091" t="s">
        <v>4456</v>
      </c>
      <c r="G6091">
        <f>_xlfn.XLOOKUP(SUBSTITUTE(Table6[[#This Row],[rxn]],"'",""),Table1[rxnid2],Table1[kapp (1/h)],MEDIAN(Table1[kapp (1/h)]))</f>
        <v>24803.684102600713</v>
      </c>
    </row>
    <row r="6092" spans="6:7" x14ac:dyDescent="0.2">
      <c r="F6092" t="s">
        <v>3785</v>
      </c>
      <c r="G6092">
        <f>_xlfn.XLOOKUP(SUBSTITUTE(Table6[[#This Row],[rxn]],"'",""),Table1[rxnid2],Table1[kapp (1/h)],MEDIAN(Table1[kapp (1/h)]))</f>
        <v>24803.684102600713</v>
      </c>
    </row>
    <row r="6093" spans="6:7" x14ac:dyDescent="0.2">
      <c r="F6093" t="s">
        <v>2464</v>
      </c>
      <c r="G6093">
        <f>_xlfn.XLOOKUP(SUBSTITUTE(Table6[[#This Row],[rxn]],"'",""),Table1[rxnid2],Table1[kapp (1/h)],MEDIAN(Table1[kapp (1/h)]))</f>
        <v>24803.684102600713</v>
      </c>
    </row>
    <row r="6094" spans="6:7" x14ac:dyDescent="0.2">
      <c r="F6094" t="s">
        <v>3404</v>
      </c>
      <c r="G6094">
        <f>_xlfn.XLOOKUP(SUBSTITUTE(Table6[[#This Row],[rxn]],"'",""),Table1[rxnid2],Table1[kapp (1/h)],MEDIAN(Table1[kapp (1/h)]))</f>
        <v>24803.684102600713</v>
      </c>
    </row>
    <row r="6095" spans="6:7" x14ac:dyDescent="0.2">
      <c r="F6095" t="s">
        <v>2360</v>
      </c>
      <c r="G6095">
        <f>_xlfn.XLOOKUP(SUBSTITUTE(Table6[[#This Row],[rxn]],"'",""),Table1[rxnid2],Table1[kapp (1/h)],MEDIAN(Table1[kapp (1/h)]))</f>
        <v>24803.684102600713</v>
      </c>
    </row>
    <row r="6096" spans="6:7" x14ac:dyDescent="0.2">
      <c r="F6096" t="s">
        <v>4501</v>
      </c>
      <c r="G6096">
        <f>_xlfn.XLOOKUP(SUBSTITUTE(Table6[[#This Row],[rxn]],"'",""),Table1[rxnid2],Table1[kapp (1/h)],MEDIAN(Table1[kapp (1/h)]))</f>
        <v>24803.684102600713</v>
      </c>
    </row>
    <row r="6097" spans="6:7" x14ac:dyDescent="0.2">
      <c r="F6097" t="s">
        <v>4502</v>
      </c>
      <c r="G6097">
        <f>_xlfn.XLOOKUP(SUBSTITUTE(Table6[[#This Row],[rxn]],"'",""),Table1[rxnid2],Table1[kapp (1/h)],MEDIAN(Table1[kapp (1/h)]))</f>
        <v>24803.684102600713</v>
      </c>
    </row>
    <row r="6098" spans="6:7" x14ac:dyDescent="0.2">
      <c r="F6098" t="s">
        <v>3946</v>
      </c>
      <c r="G6098">
        <f>_xlfn.XLOOKUP(SUBSTITUTE(Table6[[#This Row],[rxn]],"'",""),Table1[rxnid2],Table1[kapp (1/h)],MEDIAN(Table1[kapp (1/h)]))</f>
        <v>24803.684102600713</v>
      </c>
    </row>
    <row r="6099" spans="6:7" x14ac:dyDescent="0.2">
      <c r="F6099" t="s">
        <v>3947</v>
      </c>
      <c r="G6099">
        <f>_xlfn.XLOOKUP(SUBSTITUTE(Table6[[#This Row],[rxn]],"'",""),Table1[rxnid2],Table1[kapp (1/h)],MEDIAN(Table1[kapp (1/h)]))</f>
        <v>24803.684102600713</v>
      </c>
    </row>
    <row r="6100" spans="6:7" x14ac:dyDescent="0.2">
      <c r="F6100" t="s">
        <v>4451</v>
      </c>
      <c r="G6100">
        <f>_xlfn.XLOOKUP(SUBSTITUTE(Table6[[#This Row],[rxn]],"'",""),Table1[rxnid2],Table1[kapp (1/h)],MEDIAN(Table1[kapp (1/h)]))</f>
        <v>24803.684102600713</v>
      </c>
    </row>
    <row r="6101" spans="6:7" x14ac:dyDescent="0.2">
      <c r="F6101" t="s">
        <v>4452</v>
      </c>
      <c r="G6101">
        <f>_xlfn.XLOOKUP(SUBSTITUTE(Table6[[#This Row],[rxn]],"'",""),Table1[rxnid2],Table1[kapp (1/h)],MEDIAN(Table1[kapp (1/h)]))</f>
        <v>24803.684102600713</v>
      </c>
    </row>
    <row r="6102" spans="6:7" x14ac:dyDescent="0.2">
      <c r="F6102" t="s">
        <v>2911</v>
      </c>
      <c r="G6102">
        <f>_xlfn.XLOOKUP(SUBSTITUTE(Table6[[#This Row],[rxn]],"'",""),Table1[rxnid2],Table1[kapp (1/h)],MEDIAN(Table1[kapp (1/h)]))</f>
        <v>24803.684102600713</v>
      </c>
    </row>
    <row r="6103" spans="6:7" x14ac:dyDescent="0.2">
      <c r="F6103" t="s">
        <v>5098</v>
      </c>
      <c r="G6103">
        <f>_xlfn.XLOOKUP(SUBSTITUTE(Table6[[#This Row],[rxn]],"'",""),Table1[rxnid2],Table1[kapp (1/h)],MEDIAN(Table1[kapp (1/h)]))</f>
        <v>24803.684102600713</v>
      </c>
    </row>
    <row r="6104" spans="6:7" x14ac:dyDescent="0.2">
      <c r="F6104" t="s">
        <v>2912</v>
      </c>
      <c r="G6104">
        <f>_xlfn.XLOOKUP(SUBSTITUTE(Table6[[#This Row],[rxn]],"'",""),Table1[rxnid2],Table1[kapp (1/h)],MEDIAN(Table1[kapp (1/h)]))</f>
        <v>24803.684102600713</v>
      </c>
    </row>
    <row r="6105" spans="6:7" x14ac:dyDescent="0.2">
      <c r="F6105" t="s">
        <v>5099</v>
      </c>
      <c r="G6105">
        <f>_xlfn.XLOOKUP(SUBSTITUTE(Table6[[#This Row],[rxn]],"'",""),Table1[rxnid2],Table1[kapp (1/h)],MEDIAN(Table1[kapp (1/h)]))</f>
        <v>24803.684102600713</v>
      </c>
    </row>
    <row r="6106" spans="6:7" x14ac:dyDescent="0.2">
      <c r="F6106" t="s">
        <v>2467</v>
      </c>
      <c r="G6106">
        <f>_xlfn.XLOOKUP(SUBSTITUTE(Table6[[#This Row],[rxn]],"'",""),Table1[rxnid2],Table1[kapp (1/h)],MEDIAN(Table1[kapp (1/h)]))</f>
        <v>4789.0321061603763</v>
      </c>
    </row>
    <row r="6107" spans="6:7" x14ac:dyDescent="0.2">
      <c r="F6107" t="s">
        <v>5011</v>
      </c>
      <c r="G6107">
        <f>_xlfn.XLOOKUP(SUBSTITUTE(Table6[[#This Row],[rxn]],"'",""),Table1[rxnid2],Table1[kapp (1/h)],MEDIAN(Table1[kapp (1/h)]))</f>
        <v>31202.729672693076</v>
      </c>
    </row>
    <row r="6108" spans="6:7" x14ac:dyDescent="0.2">
      <c r="F6108" t="s">
        <v>4162</v>
      </c>
      <c r="G6108">
        <f>_xlfn.XLOOKUP(SUBSTITUTE(Table6[[#This Row],[rxn]],"'",""),Table1[rxnid2],Table1[kapp (1/h)],MEDIAN(Table1[kapp (1/h)]))</f>
        <v>24803.684102600713</v>
      </c>
    </row>
    <row r="6109" spans="6:7" x14ac:dyDescent="0.2">
      <c r="F6109" t="s">
        <v>2293</v>
      </c>
      <c r="G6109">
        <f>_xlfn.XLOOKUP(SUBSTITUTE(Table6[[#This Row],[rxn]],"'",""),Table1[rxnid2],Table1[kapp (1/h)],MEDIAN(Table1[kapp (1/h)]))</f>
        <v>24803.684102600713</v>
      </c>
    </row>
    <row r="6110" spans="6:7" x14ac:dyDescent="0.2">
      <c r="F6110" t="s">
        <v>2294</v>
      </c>
      <c r="G6110">
        <f>_xlfn.XLOOKUP(SUBSTITUTE(Table6[[#This Row],[rxn]],"'",""),Table1[rxnid2],Table1[kapp (1/h)],MEDIAN(Table1[kapp (1/h)]))</f>
        <v>24803.684102600713</v>
      </c>
    </row>
    <row r="6111" spans="6:7" x14ac:dyDescent="0.2">
      <c r="F6111" t="s">
        <v>2468</v>
      </c>
      <c r="G6111">
        <f>_xlfn.XLOOKUP(SUBSTITUTE(Table6[[#This Row],[rxn]],"'",""),Table1[rxnid2],Table1[kapp (1/h)],MEDIAN(Table1[kapp (1/h)]))</f>
        <v>24803.684102600713</v>
      </c>
    </row>
    <row r="6112" spans="6:7" x14ac:dyDescent="0.2">
      <c r="F6112" t="s">
        <v>2469</v>
      </c>
      <c r="G6112">
        <f>_xlfn.XLOOKUP(SUBSTITUTE(Table6[[#This Row],[rxn]],"'",""),Table1[rxnid2],Table1[kapp (1/h)],MEDIAN(Table1[kapp (1/h)]))</f>
        <v>24803.684102600713</v>
      </c>
    </row>
    <row r="6113" spans="6:7" x14ac:dyDescent="0.2">
      <c r="F6113" t="s">
        <v>4694</v>
      </c>
      <c r="G6113">
        <f>_xlfn.XLOOKUP(SUBSTITUTE(Table6[[#This Row],[rxn]],"'",""),Table1[rxnid2],Table1[kapp (1/h)],MEDIAN(Table1[kapp (1/h)]))</f>
        <v>24803.684102600713</v>
      </c>
    </row>
    <row r="6114" spans="6:7" x14ac:dyDescent="0.2">
      <c r="F6114" t="s">
        <v>4695</v>
      </c>
      <c r="G6114">
        <f>_xlfn.XLOOKUP(SUBSTITUTE(Table6[[#This Row],[rxn]],"'",""),Table1[rxnid2],Table1[kapp (1/h)],MEDIAN(Table1[kapp (1/h)]))</f>
        <v>24803.684102600713</v>
      </c>
    </row>
    <row r="6115" spans="6:7" x14ac:dyDescent="0.2">
      <c r="F6115" t="s">
        <v>4692</v>
      </c>
      <c r="G6115">
        <f>_xlfn.XLOOKUP(SUBSTITUTE(Table6[[#This Row],[rxn]],"'",""),Table1[rxnid2],Table1[kapp (1/h)],MEDIAN(Table1[kapp (1/h)]))</f>
        <v>24803.684102600713</v>
      </c>
    </row>
    <row r="6116" spans="6:7" x14ac:dyDescent="0.2">
      <c r="F6116" t="s">
        <v>4693</v>
      </c>
      <c r="G6116">
        <f>_xlfn.XLOOKUP(SUBSTITUTE(Table6[[#This Row],[rxn]],"'",""),Table1[rxnid2],Table1[kapp (1/h)],MEDIAN(Table1[kapp (1/h)]))</f>
        <v>24803.684102600713</v>
      </c>
    </row>
    <row r="6117" spans="6:7" x14ac:dyDescent="0.2">
      <c r="F6117" t="s">
        <v>2566</v>
      </c>
      <c r="G6117">
        <f>_xlfn.XLOOKUP(SUBSTITUTE(Table6[[#This Row],[rxn]],"'",""),Table1[rxnid2],Table1[kapp (1/h)],MEDIAN(Table1[kapp (1/h)]))</f>
        <v>24803.684102600713</v>
      </c>
    </row>
    <row r="6118" spans="6:7" x14ac:dyDescent="0.2">
      <c r="F6118" t="s">
        <v>2567</v>
      </c>
      <c r="G6118">
        <f>_xlfn.XLOOKUP(SUBSTITUTE(Table6[[#This Row],[rxn]],"'",""),Table1[rxnid2],Table1[kapp (1/h)],MEDIAN(Table1[kapp (1/h)]))</f>
        <v>24803.684102600713</v>
      </c>
    </row>
    <row r="6119" spans="6:7" x14ac:dyDescent="0.2">
      <c r="F6119" t="s">
        <v>2569</v>
      </c>
      <c r="G6119">
        <f>_xlfn.XLOOKUP(SUBSTITUTE(Table6[[#This Row],[rxn]],"'",""),Table1[rxnid2],Table1[kapp (1/h)],MEDIAN(Table1[kapp (1/h)]))</f>
        <v>24803.684102600713</v>
      </c>
    </row>
    <row r="6120" spans="6:7" x14ac:dyDescent="0.2">
      <c r="F6120" t="s">
        <v>2568</v>
      </c>
      <c r="G6120">
        <f>_xlfn.XLOOKUP(SUBSTITUTE(Table6[[#This Row],[rxn]],"'",""),Table1[rxnid2],Table1[kapp (1/h)],MEDIAN(Table1[kapp (1/h)]))</f>
        <v>24803.684102600713</v>
      </c>
    </row>
    <row r="6121" spans="6:7" x14ac:dyDescent="0.2">
      <c r="F6121" t="s">
        <v>4001</v>
      </c>
      <c r="G6121">
        <f>_xlfn.XLOOKUP(SUBSTITUTE(Table6[[#This Row],[rxn]],"'",""),Table1[rxnid2],Table1[kapp (1/h)],MEDIAN(Table1[kapp (1/h)]))</f>
        <v>24803.684102600713</v>
      </c>
    </row>
    <row r="6122" spans="6:7" x14ac:dyDescent="0.2">
      <c r="F6122" t="s">
        <v>4003</v>
      </c>
      <c r="G6122">
        <f>_xlfn.XLOOKUP(SUBSTITUTE(Table6[[#This Row],[rxn]],"'",""),Table1[rxnid2],Table1[kapp (1/h)],MEDIAN(Table1[kapp (1/h)]))</f>
        <v>24803.684102600713</v>
      </c>
    </row>
    <row r="6123" spans="6:7" x14ac:dyDescent="0.2">
      <c r="F6123" t="s">
        <v>4002</v>
      </c>
      <c r="G6123">
        <f>_xlfn.XLOOKUP(SUBSTITUTE(Table6[[#This Row],[rxn]],"'",""),Table1[rxnid2],Table1[kapp (1/h)],MEDIAN(Table1[kapp (1/h)]))</f>
        <v>24803.684102600713</v>
      </c>
    </row>
    <row r="6124" spans="6:7" x14ac:dyDescent="0.2">
      <c r="F6124" t="s">
        <v>4004</v>
      </c>
      <c r="G6124">
        <f>_xlfn.XLOOKUP(SUBSTITUTE(Table6[[#This Row],[rxn]],"'",""),Table1[rxnid2],Table1[kapp (1/h)],MEDIAN(Table1[kapp (1/h)]))</f>
        <v>24803.684102600713</v>
      </c>
    </row>
    <row r="6125" spans="6:7" x14ac:dyDescent="0.2">
      <c r="F6125" t="s">
        <v>4166</v>
      </c>
      <c r="G6125">
        <f>_xlfn.XLOOKUP(SUBSTITUTE(Table6[[#This Row],[rxn]],"'",""),Table1[rxnid2],Table1[kapp (1/h)],MEDIAN(Table1[kapp (1/h)]))</f>
        <v>24803.684102600713</v>
      </c>
    </row>
    <row r="6126" spans="6:7" x14ac:dyDescent="0.2">
      <c r="F6126" t="s">
        <v>4168</v>
      </c>
      <c r="G6126">
        <f>_xlfn.XLOOKUP(SUBSTITUTE(Table6[[#This Row],[rxn]],"'",""),Table1[rxnid2],Table1[kapp (1/h)],MEDIAN(Table1[kapp (1/h)]))</f>
        <v>24803.684102600713</v>
      </c>
    </row>
    <row r="6127" spans="6:7" x14ac:dyDescent="0.2">
      <c r="F6127" t="s">
        <v>4167</v>
      </c>
      <c r="G6127">
        <f>_xlfn.XLOOKUP(SUBSTITUTE(Table6[[#This Row],[rxn]],"'",""),Table1[rxnid2],Table1[kapp (1/h)],MEDIAN(Table1[kapp (1/h)]))</f>
        <v>24803.684102600713</v>
      </c>
    </row>
    <row r="6128" spans="6:7" x14ac:dyDescent="0.2">
      <c r="F6128" t="s">
        <v>4169</v>
      </c>
      <c r="G6128">
        <f>_xlfn.XLOOKUP(SUBSTITUTE(Table6[[#This Row],[rxn]],"'",""),Table1[rxnid2],Table1[kapp (1/h)],MEDIAN(Table1[kapp (1/h)]))</f>
        <v>24803.684102600713</v>
      </c>
    </row>
    <row r="6129" spans="6:7" x14ac:dyDescent="0.2">
      <c r="F6129" t="s">
        <v>2470</v>
      </c>
      <c r="G6129">
        <f>_xlfn.XLOOKUP(SUBSTITUTE(Table6[[#This Row],[rxn]],"'",""),Table1[rxnid2],Table1[kapp (1/h)],MEDIAN(Table1[kapp (1/h)]))</f>
        <v>24803.684102600713</v>
      </c>
    </row>
    <row r="6130" spans="6:7" x14ac:dyDescent="0.2">
      <c r="F6130" t="s">
        <v>2471</v>
      </c>
      <c r="G6130">
        <f>_xlfn.XLOOKUP(SUBSTITUTE(Table6[[#This Row],[rxn]],"'",""),Table1[rxnid2],Table1[kapp (1/h)],MEDIAN(Table1[kapp (1/h)]))</f>
        <v>9126745.1637330242</v>
      </c>
    </row>
    <row r="6131" spans="6:7" x14ac:dyDescent="0.2">
      <c r="F6131" t="s">
        <v>2472</v>
      </c>
      <c r="G6131">
        <f>_xlfn.XLOOKUP(SUBSTITUTE(Table6[[#This Row],[rxn]],"'",""),Table1[rxnid2],Table1[kapp (1/h)],MEDIAN(Table1[kapp (1/h)]))</f>
        <v>885639.01956943318</v>
      </c>
    </row>
    <row r="6132" spans="6:7" x14ac:dyDescent="0.2">
      <c r="F6132" t="s">
        <v>2473</v>
      </c>
      <c r="G6132">
        <f>_xlfn.XLOOKUP(SUBSTITUTE(Table6[[#This Row],[rxn]],"'",""),Table1[rxnid2],Table1[kapp (1/h)],MEDIAN(Table1[kapp (1/h)]))</f>
        <v>24803.684102600713</v>
      </c>
    </row>
    <row r="6133" spans="6:7" x14ac:dyDescent="0.2">
      <c r="F6133" t="s">
        <v>2474</v>
      </c>
      <c r="G6133">
        <f>_xlfn.XLOOKUP(SUBSTITUTE(Table6[[#This Row],[rxn]],"'",""),Table1[rxnid2],Table1[kapp (1/h)],MEDIAN(Table1[kapp (1/h)]))</f>
        <v>131921.4676544964</v>
      </c>
    </row>
    <row r="6134" spans="6:7" x14ac:dyDescent="0.2">
      <c r="F6134" t="s">
        <v>2475</v>
      </c>
      <c r="G6134">
        <f>_xlfn.XLOOKUP(SUBSTITUTE(Table6[[#This Row],[rxn]],"'",""),Table1[rxnid2],Table1[kapp (1/h)],MEDIAN(Table1[kapp (1/h)]))</f>
        <v>24803.684102600713</v>
      </c>
    </row>
    <row r="6135" spans="6:7" x14ac:dyDescent="0.2">
      <c r="F6135" t="s">
        <v>5234</v>
      </c>
      <c r="G6135">
        <f>_xlfn.XLOOKUP(SUBSTITUTE(Table6[[#This Row],[rxn]],"'",""),Table1[rxnid2],Table1[kapp (1/h)],MEDIAN(Table1[kapp (1/h)]))</f>
        <v>24803.684102600713</v>
      </c>
    </row>
    <row r="6136" spans="6:7" x14ac:dyDescent="0.2">
      <c r="F6136" t="s">
        <v>4667</v>
      </c>
      <c r="G6136">
        <f>_xlfn.XLOOKUP(SUBSTITUTE(Table6[[#This Row],[rxn]],"'",""),Table1[rxnid2],Table1[kapp (1/h)],MEDIAN(Table1[kapp (1/h)]))</f>
        <v>24803.684102600713</v>
      </c>
    </row>
    <row r="6137" spans="6:7" x14ac:dyDescent="0.2">
      <c r="F6137" t="s">
        <v>5235</v>
      </c>
      <c r="G6137">
        <f>_xlfn.XLOOKUP(SUBSTITUTE(Table6[[#This Row],[rxn]],"'",""),Table1[rxnid2],Table1[kapp (1/h)],MEDIAN(Table1[kapp (1/h)]))</f>
        <v>24803.684102600713</v>
      </c>
    </row>
    <row r="6138" spans="6:7" x14ac:dyDescent="0.2">
      <c r="F6138" t="s">
        <v>4668</v>
      </c>
      <c r="G6138">
        <f>_xlfn.XLOOKUP(SUBSTITUTE(Table6[[#This Row],[rxn]],"'",""),Table1[rxnid2],Table1[kapp (1/h)],MEDIAN(Table1[kapp (1/h)]))</f>
        <v>24803.684102600713</v>
      </c>
    </row>
    <row r="6139" spans="6:7" x14ac:dyDescent="0.2">
      <c r="F6139" t="s">
        <v>3565</v>
      </c>
      <c r="G6139">
        <f>_xlfn.XLOOKUP(SUBSTITUTE(Table6[[#This Row],[rxn]],"'",""),Table1[rxnid2],Table1[kapp (1/h)],MEDIAN(Table1[kapp (1/h)]))</f>
        <v>24803.684102600713</v>
      </c>
    </row>
    <row r="6140" spans="6:7" x14ac:dyDescent="0.2">
      <c r="F6140" t="s">
        <v>3566</v>
      </c>
      <c r="G6140">
        <f>_xlfn.XLOOKUP(SUBSTITUTE(Table6[[#This Row],[rxn]],"'",""),Table1[rxnid2],Table1[kapp (1/h)],MEDIAN(Table1[kapp (1/h)]))</f>
        <v>24803.684102600713</v>
      </c>
    </row>
    <row r="6141" spans="6:7" x14ac:dyDescent="0.2">
      <c r="F6141" t="s">
        <v>3563</v>
      </c>
      <c r="G6141">
        <f>_xlfn.XLOOKUP(SUBSTITUTE(Table6[[#This Row],[rxn]],"'",""),Table1[rxnid2],Table1[kapp (1/h)],MEDIAN(Table1[kapp (1/h)]))</f>
        <v>24803.684102600713</v>
      </c>
    </row>
    <row r="6142" spans="6:7" x14ac:dyDescent="0.2">
      <c r="F6142" t="s">
        <v>5153</v>
      </c>
      <c r="G6142">
        <f>_xlfn.XLOOKUP(SUBSTITUTE(Table6[[#This Row],[rxn]],"'",""),Table1[rxnid2],Table1[kapp (1/h)],MEDIAN(Table1[kapp (1/h)]))</f>
        <v>24803.684102600713</v>
      </c>
    </row>
    <row r="6143" spans="6:7" x14ac:dyDescent="0.2">
      <c r="F6143" t="s">
        <v>3561</v>
      </c>
      <c r="G6143">
        <f>_xlfn.XLOOKUP(SUBSTITUTE(Table6[[#This Row],[rxn]],"'",""),Table1[rxnid2],Table1[kapp (1/h)],MEDIAN(Table1[kapp (1/h)]))</f>
        <v>24803.684102600713</v>
      </c>
    </row>
    <row r="6144" spans="6:7" x14ac:dyDescent="0.2">
      <c r="F6144" t="s">
        <v>3564</v>
      </c>
      <c r="G6144">
        <f>_xlfn.XLOOKUP(SUBSTITUTE(Table6[[#This Row],[rxn]],"'",""),Table1[rxnid2],Table1[kapp (1/h)],MEDIAN(Table1[kapp (1/h)]))</f>
        <v>24803.684102600713</v>
      </c>
    </row>
    <row r="6145" spans="6:7" x14ac:dyDescent="0.2">
      <c r="F6145" t="s">
        <v>5154</v>
      </c>
      <c r="G6145">
        <f>_xlfn.XLOOKUP(SUBSTITUTE(Table6[[#This Row],[rxn]],"'",""),Table1[rxnid2],Table1[kapp (1/h)],MEDIAN(Table1[kapp (1/h)]))</f>
        <v>24803.684102600713</v>
      </c>
    </row>
    <row r="6146" spans="6:7" x14ac:dyDescent="0.2">
      <c r="F6146" t="s">
        <v>3562</v>
      </c>
      <c r="G6146">
        <f>_xlfn.XLOOKUP(SUBSTITUTE(Table6[[#This Row],[rxn]],"'",""),Table1[rxnid2],Table1[kapp (1/h)],MEDIAN(Table1[kapp (1/h)]))</f>
        <v>24803.684102600713</v>
      </c>
    </row>
    <row r="6147" spans="6:7" x14ac:dyDescent="0.2">
      <c r="F6147" t="s">
        <v>5197</v>
      </c>
      <c r="G6147">
        <f>_xlfn.XLOOKUP(SUBSTITUTE(Table6[[#This Row],[rxn]],"'",""),Table1[rxnid2],Table1[kapp (1/h)],MEDIAN(Table1[kapp (1/h)]))</f>
        <v>24803.684102600713</v>
      </c>
    </row>
    <row r="6148" spans="6:7" x14ac:dyDescent="0.2">
      <c r="F6148" t="s">
        <v>2476</v>
      </c>
      <c r="G6148">
        <f>_xlfn.XLOOKUP(SUBSTITUTE(Table6[[#This Row],[rxn]],"'",""),Table1[rxnid2],Table1[kapp (1/h)],MEDIAN(Table1[kapp (1/h)]))</f>
        <v>4169.1654035571955</v>
      </c>
    </row>
    <row r="6149" spans="6:7" x14ac:dyDescent="0.2">
      <c r="F6149" t="s">
        <v>2477</v>
      </c>
      <c r="G6149">
        <f>_xlfn.XLOOKUP(SUBSTITUTE(Table6[[#This Row],[rxn]],"'",""),Table1[rxnid2],Table1[kapp (1/h)],MEDIAN(Table1[kapp (1/h)]))</f>
        <v>24803.684102600713</v>
      </c>
    </row>
    <row r="6150" spans="6:7" x14ac:dyDescent="0.2">
      <c r="F6150" t="s">
        <v>2743</v>
      </c>
      <c r="G6150">
        <f>_xlfn.XLOOKUP(SUBSTITUTE(Table6[[#This Row],[rxn]],"'",""),Table1[rxnid2],Table1[kapp (1/h)],MEDIAN(Table1[kapp (1/h)]))</f>
        <v>24803.684102600713</v>
      </c>
    </row>
    <row r="6151" spans="6:7" x14ac:dyDescent="0.2">
      <c r="F6151" t="s">
        <v>2485</v>
      </c>
      <c r="G6151">
        <f>_xlfn.XLOOKUP(SUBSTITUTE(Table6[[#This Row],[rxn]],"'",""),Table1[rxnid2],Table1[kapp (1/h)],MEDIAN(Table1[kapp (1/h)]))</f>
        <v>1692.9893625863724</v>
      </c>
    </row>
    <row r="6152" spans="6:7" x14ac:dyDescent="0.2">
      <c r="F6152" t="s">
        <v>2814</v>
      </c>
      <c r="G6152">
        <f>_xlfn.XLOOKUP(SUBSTITUTE(Table6[[#This Row],[rxn]],"'",""),Table1[rxnid2],Table1[kapp (1/h)],MEDIAN(Table1[kapp (1/h)]))</f>
        <v>24803.684102600713</v>
      </c>
    </row>
    <row r="6153" spans="6:7" x14ac:dyDescent="0.2">
      <c r="F6153" t="s">
        <v>2817</v>
      </c>
      <c r="G6153">
        <f>_xlfn.XLOOKUP(SUBSTITUTE(Table6[[#This Row],[rxn]],"'",""),Table1[rxnid2],Table1[kapp (1/h)],MEDIAN(Table1[kapp (1/h)]))</f>
        <v>24803.684102600713</v>
      </c>
    </row>
    <row r="6154" spans="6:7" x14ac:dyDescent="0.2">
      <c r="F6154" t="s">
        <v>2815</v>
      </c>
      <c r="G6154">
        <f>_xlfn.XLOOKUP(SUBSTITUTE(Table6[[#This Row],[rxn]],"'",""),Table1[rxnid2],Table1[kapp (1/h)],MEDIAN(Table1[kapp (1/h)]))</f>
        <v>24803.684102600713</v>
      </c>
    </row>
    <row r="6155" spans="6:7" x14ac:dyDescent="0.2">
      <c r="F6155" t="s">
        <v>2818</v>
      </c>
      <c r="G6155">
        <f>_xlfn.XLOOKUP(SUBSTITUTE(Table6[[#This Row],[rxn]],"'",""),Table1[rxnid2],Table1[kapp (1/h)],MEDIAN(Table1[kapp (1/h)]))</f>
        <v>24803.684102600713</v>
      </c>
    </row>
    <row r="6156" spans="6:7" x14ac:dyDescent="0.2">
      <c r="F6156" t="s">
        <v>2816</v>
      </c>
      <c r="G6156">
        <f>_xlfn.XLOOKUP(SUBSTITUTE(Table6[[#This Row],[rxn]],"'",""),Table1[rxnid2],Table1[kapp (1/h)],MEDIAN(Table1[kapp (1/h)]))</f>
        <v>24803.684102600713</v>
      </c>
    </row>
    <row r="6157" spans="6:7" x14ac:dyDescent="0.2">
      <c r="F6157" t="s">
        <v>2479</v>
      </c>
      <c r="G6157">
        <f>_xlfn.XLOOKUP(SUBSTITUTE(Table6[[#This Row],[rxn]],"'",""),Table1[rxnid2],Table1[kapp (1/h)],MEDIAN(Table1[kapp (1/h)]))</f>
        <v>6600.9732935956918</v>
      </c>
    </row>
    <row r="6158" spans="6:7" x14ac:dyDescent="0.2">
      <c r="F6158" t="s">
        <v>2478</v>
      </c>
      <c r="G6158">
        <f>_xlfn.XLOOKUP(SUBSTITUTE(Table6[[#This Row],[rxn]],"'",""),Table1[rxnid2],Table1[kapp (1/h)],MEDIAN(Table1[kapp (1/h)]))</f>
        <v>6600.9732935956918</v>
      </c>
    </row>
    <row r="6159" spans="6:7" x14ac:dyDescent="0.2">
      <c r="F6159" t="s">
        <v>3948</v>
      </c>
      <c r="G6159">
        <f>_xlfn.XLOOKUP(SUBSTITUTE(Table6[[#This Row],[rxn]],"'",""),Table1[rxnid2],Table1[kapp (1/h)],MEDIAN(Table1[kapp (1/h)]))</f>
        <v>24803.684102600713</v>
      </c>
    </row>
    <row r="6160" spans="6:7" x14ac:dyDescent="0.2">
      <c r="F6160" t="s">
        <v>3573</v>
      </c>
      <c r="G6160">
        <f>_xlfn.XLOOKUP(SUBSTITUTE(Table6[[#This Row],[rxn]],"'",""),Table1[rxnid2],Table1[kapp (1/h)],MEDIAN(Table1[kapp (1/h)]))</f>
        <v>24803.684102600713</v>
      </c>
    </row>
    <row r="6161" spans="6:7" x14ac:dyDescent="0.2">
      <c r="F6161" t="s">
        <v>3571</v>
      </c>
      <c r="G6161">
        <f>_xlfn.XLOOKUP(SUBSTITUTE(Table6[[#This Row],[rxn]],"'",""),Table1[rxnid2],Table1[kapp (1/h)],MEDIAN(Table1[kapp (1/h)]))</f>
        <v>24803.684102600713</v>
      </c>
    </row>
    <row r="6162" spans="6:7" x14ac:dyDescent="0.2">
      <c r="F6162" t="s">
        <v>3567</v>
      </c>
      <c r="G6162">
        <f>_xlfn.XLOOKUP(SUBSTITUTE(Table6[[#This Row],[rxn]],"'",""),Table1[rxnid2],Table1[kapp (1/h)],MEDIAN(Table1[kapp (1/h)]))</f>
        <v>24803.684102600713</v>
      </c>
    </row>
    <row r="6163" spans="6:7" x14ac:dyDescent="0.2">
      <c r="F6163" t="s">
        <v>5155</v>
      </c>
      <c r="G6163">
        <f>_xlfn.XLOOKUP(SUBSTITUTE(Table6[[#This Row],[rxn]],"'",""),Table1[rxnid2],Table1[kapp (1/h)],MEDIAN(Table1[kapp (1/h)]))</f>
        <v>24803.684102600713</v>
      </c>
    </row>
    <row r="6164" spans="6:7" x14ac:dyDescent="0.2">
      <c r="F6164" t="s">
        <v>3569</v>
      </c>
      <c r="G6164">
        <f>_xlfn.XLOOKUP(SUBSTITUTE(Table6[[#This Row],[rxn]],"'",""),Table1[rxnid2],Table1[kapp (1/h)],MEDIAN(Table1[kapp (1/h)]))</f>
        <v>24803.684102600713</v>
      </c>
    </row>
    <row r="6165" spans="6:7" x14ac:dyDescent="0.2">
      <c r="F6165" t="s">
        <v>3572</v>
      </c>
      <c r="G6165">
        <f>_xlfn.XLOOKUP(SUBSTITUTE(Table6[[#This Row],[rxn]],"'",""),Table1[rxnid2],Table1[kapp (1/h)],MEDIAN(Table1[kapp (1/h)]))</f>
        <v>24803.684102600713</v>
      </c>
    </row>
    <row r="6166" spans="6:7" x14ac:dyDescent="0.2">
      <c r="F6166" t="s">
        <v>3568</v>
      </c>
      <c r="G6166">
        <f>_xlfn.XLOOKUP(SUBSTITUTE(Table6[[#This Row],[rxn]],"'",""),Table1[rxnid2],Table1[kapp (1/h)],MEDIAN(Table1[kapp (1/h)]))</f>
        <v>24803.684102600713</v>
      </c>
    </row>
    <row r="6167" spans="6:7" x14ac:dyDescent="0.2">
      <c r="F6167" t="s">
        <v>5156</v>
      </c>
      <c r="G6167">
        <f>_xlfn.XLOOKUP(SUBSTITUTE(Table6[[#This Row],[rxn]],"'",""),Table1[rxnid2],Table1[kapp (1/h)],MEDIAN(Table1[kapp (1/h)]))</f>
        <v>24803.684102600713</v>
      </c>
    </row>
    <row r="6168" spans="6:7" x14ac:dyDescent="0.2">
      <c r="F6168" t="s">
        <v>3570</v>
      </c>
      <c r="G6168">
        <f>_xlfn.XLOOKUP(SUBSTITUTE(Table6[[#This Row],[rxn]],"'",""),Table1[rxnid2],Table1[kapp (1/h)],MEDIAN(Table1[kapp (1/h)]))</f>
        <v>24803.684102600713</v>
      </c>
    </row>
    <row r="6169" spans="6:7" x14ac:dyDescent="0.2">
      <c r="F6169" t="s">
        <v>3575</v>
      </c>
      <c r="G6169">
        <f>_xlfn.XLOOKUP(SUBSTITUTE(Table6[[#This Row],[rxn]],"'",""),Table1[rxnid2],Table1[kapp (1/h)],MEDIAN(Table1[kapp (1/h)]))</f>
        <v>24803.684102600713</v>
      </c>
    </row>
    <row r="6170" spans="6:7" x14ac:dyDescent="0.2">
      <c r="F6170" t="s">
        <v>3574</v>
      </c>
      <c r="G6170">
        <f>_xlfn.XLOOKUP(SUBSTITUTE(Table6[[#This Row],[rxn]],"'",""),Table1[rxnid2],Table1[kapp (1/h)],MEDIAN(Table1[kapp (1/h)]))</f>
        <v>24803.684102600713</v>
      </c>
    </row>
    <row r="6171" spans="6:7" x14ac:dyDescent="0.2">
      <c r="F6171" t="s">
        <v>2480</v>
      </c>
      <c r="G6171">
        <f>_xlfn.XLOOKUP(SUBSTITUTE(Table6[[#This Row],[rxn]],"'",""),Table1[rxnid2],Table1[kapp (1/h)],MEDIAN(Table1[kapp (1/h)]))</f>
        <v>4712.7169198083602</v>
      </c>
    </row>
    <row r="6172" spans="6:7" x14ac:dyDescent="0.2">
      <c r="F6172" t="s">
        <v>2481</v>
      </c>
      <c r="G6172">
        <f>_xlfn.XLOOKUP(SUBSTITUTE(Table6[[#This Row],[rxn]],"'",""),Table1[rxnid2],Table1[kapp (1/h)],MEDIAN(Table1[kapp (1/h)]))</f>
        <v>24803.684102600713</v>
      </c>
    </row>
    <row r="6173" spans="6:7" x14ac:dyDescent="0.2">
      <c r="F6173" t="s">
        <v>2482</v>
      </c>
      <c r="G6173">
        <f>_xlfn.XLOOKUP(SUBSTITUTE(Table6[[#This Row],[rxn]],"'",""),Table1[rxnid2],Table1[kapp (1/h)],MEDIAN(Table1[kapp (1/h)]))</f>
        <v>4374.1001620646639</v>
      </c>
    </row>
    <row r="6174" spans="6:7" x14ac:dyDescent="0.2">
      <c r="F6174" t="s">
        <v>3405</v>
      </c>
      <c r="G6174">
        <f>_xlfn.XLOOKUP(SUBSTITUTE(Table6[[#This Row],[rxn]],"'",""),Table1[rxnid2],Table1[kapp (1/h)],MEDIAN(Table1[kapp (1/h)]))</f>
        <v>24803.684102600713</v>
      </c>
    </row>
    <row r="6175" spans="6:7" x14ac:dyDescent="0.2">
      <c r="F6175" t="s">
        <v>3949</v>
      </c>
      <c r="G6175">
        <f>_xlfn.XLOOKUP(SUBSTITUTE(Table6[[#This Row],[rxn]],"'",""),Table1[rxnid2],Table1[kapp (1/h)],MEDIAN(Table1[kapp (1/h)]))</f>
        <v>24803.684102600713</v>
      </c>
    </row>
    <row r="6176" spans="6:7" x14ac:dyDescent="0.2">
      <c r="F6176" t="s">
        <v>3950</v>
      </c>
      <c r="G6176">
        <f>_xlfn.XLOOKUP(SUBSTITUTE(Table6[[#This Row],[rxn]],"'",""),Table1[rxnid2],Table1[kapp (1/h)],MEDIAN(Table1[kapp (1/h)]))</f>
        <v>24803.684102600713</v>
      </c>
    </row>
    <row r="6177" spans="6:7" x14ac:dyDescent="0.2">
      <c r="F6177" t="s">
        <v>2483</v>
      </c>
      <c r="G6177">
        <f>_xlfn.XLOOKUP(SUBSTITUTE(Table6[[#This Row],[rxn]],"'",""),Table1[rxnid2],Table1[kapp (1/h)],MEDIAN(Table1[kapp (1/h)]))</f>
        <v>23627.260396296144</v>
      </c>
    </row>
    <row r="6178" spans="6:7" x14ac:dyDescent="0.2">
      <c r="F6178" t="s">
        <v>5012</v>
      </c>
      <c r="G6178">
        <f>_xlfn.XLOOKUP(SUBSTITUTE(Table6[[#This Row],[rxn]],"'",""),Table1[rxnid2],Table1[kapp (1/h)],MEDIAN(Table1[kapp (1/h)]))</f>
        <v>24803.684102600713</v>
      </c>
    </row>
    <row r="6179" spans="6:7" x14ac:dyDescent="0.2">
      <c r="F6179" t="s">
        <v>5013</v>
      </c>
      <c r="G6179">
        <f>_xlfn.XLOOKUP(SUBSTITUTE(Table6[[#This Row],[rxn]],"'",""),Table1[rxnid2],Table1[kapp (1/h)],MEDIAN(Table1[kapp (1/h)]))</f>
        <v>304391.47637565649</v>
      </c>
    </row>
    <row r="6180" spans="6:7" x14ac:dyDescent="0.2">
      <c r="F6180" t="s">
        <v>5014</v>
      </c>
      <c r="G6180">
        <f>_xlfn.XLOOKUP(SUBSTITUTE(Table6[[#This Row],[rxn]],"'",""),Table1[rxnid2],Table1[kapp (1/h)],MEDIAN(Table1[kapp (1/h)]))</f>
        <v>24803.684102600713</v>
      </c>
    </row>
    <row r="6181" spans="6:7" x14ac:dyDescent="0.2">
      <c r="F6181" t="s">
        <v>5015</v>
      </c>
      <c r="G6181">
        <f>_xlfn.XLOOKUP(SUBSTITUTE(Table6[[#This Row],[rxn]],"'",""),Table1[rxnid2],Table1[kapp (1/h)],MEDIAN(Table1[kapp (1/h)]))</f>
        <v>24803.684102600713</v>
      </c>
    </row>
    <row r="6182" spans="6:7" x14ac:dyDescent="0.2">
      <c r="F6182" t="s">
        <v>2484</v>
      </c>
      <c r="G6182">
        <f>_xlfn.XLOOKUP(SUBSTITUTE(Table6[[#This Row],[rxn]],"'",""),Table1[rxnid2],Table1[kapp (1/h)],MEDIAN(Table1[kapp (1/h)]))</f>
        <v>24803.684102600713</v>
      </c>
    </row>
    <row r="6183" spans="6:7" x14ac:dyDescent="0.2">
      <c r="F6183" t="s">
        <v>3579</v>
      </c>
      <c r="G6183">
        <f>_xlfn.XLOOKUP(SUBSTITUTE(Table6[[#This Row],[rxn]],"'",""),Table1[rxnid2],Table1[kapp (1/h)],MEDIAN(Table1[kapp (1/h)]))</f>
        <v>24803.684102600713</v>
      </c>
    </row>
    <row r="6184" spans="6:7" x14ac:dyDescent="0.2">
      <c r="F6184" t="s">
        <v>5157</v>
      </c>
      <c r="G6184">
        <f>_xlfn.XLOOKUP(SUBSTITUTE(Table6[[#This Row],[rxn]],"'",""),Table1[rxnid2],Table1[kapp (1/h)],MEDIAN(Table1[kapp (1/h)]))</f>
        <v>24803.684102600713</v>
      </c>
    </row>
    <row r="6185" spans="6:7" x14ac:dyDescent="0.2">
      <c r="F6185" t="s">
        <v>3577</v>
      </c>
      <c r="G6185">
        <f>_xlfn.XLOOKUP(SUBSTITUTE(Table6[[#This Row],[rxn]],"'",""),Table1[rxnid2],Table1[kapp (1/h)],MEDIAN(Table1[kapp (1/h)]))</f>
        <v>24803.684102600713</v>
      </c>
    </row>
    <row r="6186" spans="6:7" x14ac:dyDescent="0.2">
      <c r="F6186" t="s">
        <v>3580</v>
      </c>
      <c r="G6186">
        <f>_xlfn.XLOOKUP(SUBSTITUTE(Table6[[#This Row],[rxn]],"'",""),Table1[rxnid2],Table1[kapp (1/h)],MEDIAN(Table1[kapp (1/h)]))</f>
        <v>24803.684102600713</v>
      </c>
    </row>
    <row r="6187" spans="6:7" x14ac:dyDescent="0.2">
      <c r="F6187" t="s">
        <v>5158</v>
      </c>
      <c r="G6187">
        <f>_xlfn.XLOOKUP(SUBSTITUTE(Table6[[#This Row],[rxn]],"'",""),Table1[rxnid2],Table1[kapp (1/h)],MEDIAN(Table1[kapp (1/h)]))</f>
        <v>24803.684102600713</v>
      </c>
    </row>
    <row r="6188" spans="6:7" x14ac:dyDescent="0.2">
      <c r="F6188" t="s">
        <v>3578</v>
      </c>
      <c r="G6188">
        <f>_xlfn.XLOOKUP(SUBSTITUTE(Table6[[#This Row],[rxn]],"'",""),Table1[rxnid2],Table1[kapp (1/h)],MEDIAN(Table1[kapp (1/h)]))</f>
        <v>24803.684102600713</v>
      </c>
    </row>
    <row r="6189" spans="6:7" x14ac:dyDescent="0.2">
      <c r="F6189" t="s">
        <v>3576</v>
      </c>
      <c r="G6189">
        <f>_xlfn.XLOOKUP(SUBSTITUTE(Table6[[#This Row],[rxn]],"'",""),Table1[rxnid2],Table1[kapp (1/h)],MEDIAN(Table1[kapp (1/h)]))</f>
        <v>24803.684102600713</v>
      </c>
    </row>
    <row r="6190" spans="6:7" x14ac:dyDescent="0.2">
      <c r="F6190" t="s">
        <v>2486</v>
      </c>
      <c r="G6190">
        <f>_xlfn.XLOOKUP(SUBSTITUTE(Table6[[#This Row],[rxn]],"'",""),Table1[rxnid2],Table1[kapp (1/h)],MEDIAN(Table1[kapp (1/h)]))</f>
        <v>17421.324090931259</v>
      </c>
    </row>
    <row r="6191" spans="6:7" x14ac:dyDescent="0.2">
      <c r="F6191" t="s">
        <v>2487</v>
      </c>
      <c r="G6191">
        <f>_xlfn.XLOOKUP(SUBSTITUTE(Table6[[#This Row],[rxn]],"'",""),Table1[rxnid2],Table1[kapp (1/h)],MEDIAN(Table1[kapp (1/h)]))</f>
        <v>24803.684102600713</v>
      </c>
    </row>
    <row r="6192" spans="6:7" x14ac:dyDescent="0.2">
      <c r="F6192" t="s">
        <v>2442</v>
      </c>
      <c r="G6192">
        <f>_xlfn.XLOOKUP(SUBSTITUTE(Table6[[#This Row],[rxn]],"'",""),Table1[rxnid2],Table1[kapp (1/h)],MEDIAN(Table1[kapp (1/h)]))</f>
        <v>24803.684102600713</v>
      </c>
    </row>
    <row r="6193" spans="6:7" x14ac:dyDescent="0.2">
      <c r="F6193" t="s">
        <v>2443</v>
      </c>
      <c r="G6193">
        <f>_xlfn.XLOOKUP(SUBSTITUTE(Table6[[#This Row],[rxn]],"'",""),Table1[rxnid2],Table1[kapp (1/h)],MEDIAN(Table1[kapp (1/h)]))</f>
        <v>24803.684102600713</v>
      </c>
    </row>
    <row r="6194" spans="6:7" x14ac:dyDescent="0.2">
      <c r="F6194" t="s">
        <v>2812</v>
      </c>
      <c r="G6194">
        <f>_xlfn.XLOOKUP(SUBSTITUTE(Table6[[#This Row],[rxn]],"'",""),Table1[rxnid2],Table1[kapp (1/h)],MEDIAN(Table1[kapp (1/h)]))</f>
        <v>24803.684102600713</v>
      </c>
    </row>
    <row r="6195" spans="6:7" x14ac:dyDescent="0.2">
      <c r="F6195" t="s">
        <v>2813</v>
      </c>
      <c r="G6195">
        <f>_xlfn.XLOOKUP(SUBSTITUTE(Table6[[#This Row],[rxn]],"'",""),Table1[rxnid2],Table1[kapp (1/h)],MEDIAN(Table1[kapp (1/h)]))</f>
        <v>24803.684102600713</v>
      </c>
    </row>
    <row r="6196" spans="6:7" x14ac:dyDescent="0.2">
      <c r="F6196" t="s">
        <v>5017</v>
      </c>
      <c r="G6196">
        <f>_xlfn.XLOOKUP(SUBSTITUTE(Table6[[#This Row],[rxn]],"'",""),Table1[rxnid2],Table1[kapp (1/h)],MEDIAN(Table1[kapp (1/h)]))</f>
        <v>16618.947227569293</v>
      </c>
    </row>
    <row r="6197" spans="6:7" x14ac:dyDescent="0.2">
      <c r="F6197" t="s">
        <v>5018</v>
      </c>
      <c r="G6197">
        <f>_xlfn.XLOOKUP(SUBSTITUTE(Table6[[#This Row],[rxn]],"'",""),Table1[rxnid2],Table1[kapp (1/h)],MEDIAN(Table1[kapp (1/h)]))</f>
        <v>24803.684102600713</v>
      </c>
    </row>
    <row r="6198" spans="6:7" x14ac:dyDescent="0.2">
      <c r="F6198" t="s">
        <v>5147</v>
      </c>
      <c r="G6198">
        <f>_xlfn.XLOOKUP(SUBSTITUTE(Table6[[#This Row],[rxn]],"'",""),Table1[rxnid2],Table1[kapp (1/h)],MEDIAN(Table1[kapp (1/h)]))</f>
        <v>24803.684102600713</v>
      </c>
    </row>
    <row r="6199" spans="6:7" x14ac:dyDescent="0.2">
      <c r="F6199" t="s">
        <v>5148</v>
      </c>
      <c r="G6199">
        <f>_xlfn.XLOOKUP(SUBSTITUTE(Table6[[#This Row],[rxn]],"'",""),Table1[rxnid2],Table1[kapp (1/h)],MEDIAN(Table1[kapp (1/h)]))</f>
        <v>24803.684102600713</v>
      </c>
    </row>
    <row r="6200" spans="6:7" x14ac:dyDescent="0.2">
      <c r="F6200" t="s">
        <v>2488</v>
      </c>
      <c r="G6200">
        <f>_xlfn.XLOOKUP(SUBSTITUTE(Table6[[#This Row],[rxn]],"'",""),Table1[rxnid2],Table1[kapp (1/h)],MEDIAN(Table1[kapp (1/h)]))</f>
        <v>24803.684102600713</v>
      </c>
    </row>
    <row r="6201" spans="6:7" x14ac:dyDescent="0.2">
      <c r="F6201" t="s">
        <v>2489</v>
      </c>
      <c r="G6201">
        <f>_xlfn.XLOOKUP(SUBSTITUTE(Table6[[#This Row],[rxn]],"'",""),Table1[rxnid2],Table1[kapp (1/h)],MEDIAN(Table1[kapp (1/h)]))</f>
        <v>24803.684102600713</v>
      </c>
    </row>
    <row r="6202" spans="6:7" x14ac:dyDescent="0.2">
      <c r="F6202" t="s">
        <v>2490</v>
      </c>
      <c r="G6202">
        <f>_xlfn.XLOOKUP(SUBSTITUTE(Table6[[#This Row],[rxn]],"'",""),Table1[rxnid2],Table1[kapp (1/h)],MEDIAN(Table1[kapp (1/h)]))</f>
        <v>24803.684102600713</v>
      </c>
    </row>
    <row r="6203" spans="6:7" x14ac:dyDescent="0.2">
      <c r="F6203" t="s">
        <v>4023</v>
      </c>
      <c r="G6203">
        <f>_xlfn.XLOOKUP(SUBSTITUTE(Table6[[#This Row],[rxn]],"'",""),Table1[rxnid2],Table1[kapp (1/h)],MEDIAN(Table1[kapp (1/h)]))</f>
        <v>24803.684102600713</v>
      </c>
    </row>
    <row r="6204" spans="6:7" x14ac:dyDescent="0.2">
      <c r="F6204" t="s">
        <v>4656</v>
      </c>
      <c r="G6204">
        <f>_xlfn.XLOOKUP(SUBSTITUTE(Table6[[#This Row],[rxn]],"'",""),Table1[rxnid2],Table1[kapp (1/h)],MEDIAN(Table1[kapp (1/h)]))</f>
        <v>24803.684102600713</v>
      </c>
    </row>
    <row r="6205" spans="6:7" x14ac:dyDescent="0.2">
      <c r="F6205" t="s">
        <v>2491</v>
      </c>
      <c r="G6205">
        <f>_xlfn.XLOOKUP(SUBSTITUTE(Table6[[#This Row],[rxn]],"'",""),Table1[rxnid2],Table1[kapp (1/h)],MEDIAN(Table1[kapp (1/h)]))</f>
        <v>3403.4975866829664</v>
      </c>
    </row>
    <row r="6206" spans="6:7" x14ac:dyDescent="0.2">
      <c r="F6206" t="s">
        <v>5016</v>
      </c>
      <c r="G6206">
        <f>_xlfn.XLOOKUP(SUBSTITUTE(Table6[[#This Row],[rxn]],"'",""),Table1[rxnid2],Table1[kapp (1/h)],MEDIAN(Table1[kapp (1/h)]))</f>
        <v>742783976.05286872</v>
      </c>
    </row>
    <row r="6207" spans="6:7" x14ac:dyDescent="0.2">
      <c r="F6207" t="s">
        <v>4515</v>
      </c>
      <c r="G6207">
        <f>_xlfn.XLOOKUP(SUBSTITUTE(Table6[[#This Row],[rxn]],"'",""),Table1[rxnid2],Table1[kapp (1/h)],MEDIAN(Table1[kapp (1/h)]))</f>
        <v>24803.684102600713</v>
      </c>
    </row>
    <row r="6208" spans="6:7" x14ac:dyDescent="0.2">
      <c r="F6208" t="s">
        <v>4516</v>
      </c>
      <c r="G6208">
        <f>_xlfn.XLOOKUP(SUBSTITUTE(Table6[[#This Row],[rxn]],"'",""),Table1[rxnid2],Table1[kapp (1/h)],MEDIAN(Table1[kapp (1/h)]))</f>
        <v>24803.684102600713</v>
      </c>
    </row>
    <row r="6209" spans="6:7" x14ac:dyDescent="0.2">
      <c r="F6209" t="s">
        <v>4569</v>
      </c>
      <c r="G6209">
        <f>_xlfn.XLOOKUP(SUBSTITUTE(Table6[[#This Row],[rxn]],"'",""),Table1[rxnid2],Table1[kapp (1/h)],MEDIAN(Table1[kapp (1/h)]))</f>
        <v>24803.684102600713</v>
      </c>
    </row>
    <row r="6210" spans="6:7" x14ac:dyDescent="0.2">
      <c r="F6210" t="s">
        <v>4570</v>
      </c>
      <c r="G6210">
        <f>_xlfn.XLOOKUP(SUBSTITUTE(Table6[[#This Row],[rxn]],"'",""),Table1[rxnid2],Table1[kapp (1/h)],MEDIAN(Table1[kapp (1/h)]))</f>
        <v>24803.684102600713</v>
      </c>
    </row>
    <row r="6211" spans="6:7" x14ac:dyDescent="0.2">
      <c r="F6211" t="s">
        <v>4499</v>
      </c>
      <c r="G6211">
        <f>_xlfn.XLOOKUP(SUBSTITUTE(Table6[[#This Row],[rxn]],"'",""),Table1[rxnid2],Table1[kapp (1/h)],MEDIAN(Table1[kapp (1/h)]))</f>
        <v>24803.684102600713</v>
      </c>
    </row>
    <row r="6212" spans="6:7" x14ac:dyDescent="0.2">
      <c r="F6212" t="s">
        <v>4500</v>
      </c>
      <c r="G6212">
        <f>_xlfn.XLOOKUP(SUBSTITUTE(Table6[[#This Row],[rxn]],"'",""),Table1[rxnid2],Table1[kapp (1/h)],MEDIAN(Table1[kapp (1/h)]))</f>
        <v>24803.684102600713</v>
      </c>
    </row>
    <row r="6213" spans="6:7" x14ac:dyDescent="0.2">
      <c r="F6213" t="s">
        <v>3951</v>
      </c>
      <c r="G6213">
        <f>_xlfn.XLOOKUP(SUBSTITUTE(Table6[[#This Row],[rxn]],"'",""),Table1[rxnid2],Table1[kapp (1/h)],MEDIAN(Table1[kapp (1/h)]))</f>
        <v>24803.684102600713</v>
      </c>
    </row>
    <row r="6214" spans="6:7" x14ac:dyDescent="0.2">
      <c r="F6214" t="s">
        <v>3952</v>
      </c>
      <c r="G6214">
        <f>_xlfn.XLOOKUP(SUBSTITUTE(Table6[[#This Row],[rxn]],"'",""),Table1[rxnid2],Table1[kapp (1/h)],MEDIAN(Table1[kapp (1/h)]))</f>
        <v>24803.684102600713</v>
      </c>
    </row>
    <row r="6215" spans="6:7" x14ac:dyDescent="0.2">
      <c r="F6215" t="s">
        <v>3953</v>
      </c>
      <c r="G6215">
        <f>_xlfn.XLOOKUP(SUBSTITUTE(Table6[[#This Row],[rxn]],"'",""),Table1[rxnid2],Table1[kapp (1/h)],MEDIAN(Table1[kapp (1/h)]))</f>
        <v>24803.684102600713</v>
      </c>
    </row>
    <row r="6216" spans="6:7" x14ac:dyDescent="0.2">
      <c r="F6216" t="s">
        <v>3954</v>
      </c>
      <c r="G6216">
        <f>_xlfn.XLOOKUP(SUBSTITUTE(Table6[[#This Row],[rxn]],"'",""),Table1[rxnid2],Table1[kapp (1/h)],MEDIAN(Table1[kapp (1/h)]))</f>
        <v>24803.684102600713</v>
      </c>
    </row>
    <row r="6217" spans="6:7" x14ac:dyDescent="0.2">
      <c r="F6217" t="s">
        <v>4449</v>
      </c>
      <c r="G6217">
        <f>_xlfn.XLOOKUP(SUBSTITUTE(Table6[[#This Row],[rxn]],"'",""),Table1[rxnid2],Table1[kapp (1/h)],MEDIAN(Table1[kapp (1/h)]))</f>
        <v>24803.684102600713</v>
      </c>
    </row>
    <row r="6218" spans="6:7" x14ac:dyDescent="0.2">
      <c r="F6218" t="s">
        <v>4450</v>
      </c>
      <c r="G6218">
        <f>_xlfn.XLOOKUP(SUBSTITUTE(Table6[[#This Row],[rxn]],"'",""),Table1[rxnid2],Table1[kapp (1/h)],MEDIAN(Table1[kapp (1/h)]))</f>
        <v>24803.684102600713</v>
      </c>
    </row>
    <row r="6219" spans="6:7" x14ac:dyDescent="0.2">
      <c r="F6219" t="s">
        <v>4555</v>
      </c>
      <c r="G6219">
        <f>_xlfn.XLOOKUP(SUBSTITUTE(Table6[[#This Row],[rxn]],"'",""),Table1[rxnid2],Table1[kapp (1/h)],MEDIAN(Table1[kapp (1/h)]))</f>
        <v>24803.684102600713</v>
      </c>
    </row>
    <row r="6220" spans="6:7" x14ac:dyDescent="0.2">
      <c r="F6220" t="s">
        <v>4556</v>
      </c>
      <c r="G6220">
        <f>_xlfn.XLOOKUP(SUBSTITUTE(Table6[[#This Row],[rxn]],"'",""),Table1[rxnid2],Table1[kapp (1/h)],MEDIAN(Table1[kapp (1/h)]))</f>
        <v>24803.684102600713</v>
      </c>
    </row>
    <row r="6221" spans="6:7" x14ac:dyDescent="0.2">
      <c r="F6221" t="s">
        <v>2227</v>
      </c>
      <c r="G6221">
        <f>_xlfn.XLOOKUP(SUBSTITUTE(Table6[[#This Row],[rxn]],"'",""),Table1[rxnid2],Table1[kapp (1/h)],MEDIAN(Table1[kapp (1/h)]))</f>
        <v>290557.58207408746</v>
      </c>
    </row>
    <row r="6222" spans="6:7" x14ac:dyDescent="0.2">
      <c r="F6222" t="s">
        <v>2196</v>
      </c>
      <c r="G6222">
        <f>_xlfn.XLOOKUP(SUBSTITUTE(Table6[[#This Row],[rxn]],"'",""),Table1[rxnid2],Table1[kapp (1/h)],MEDIAN(Table1[kapp (1/h)]))</f>
        <v>24803.684102600713</v>
      </c>
    </row>
    <row r="6223" spans="6:7" x14ac:dyDescent="0.2">
      <c r="F6223" t="s">
        <v>2197</v>
      </c>
      <c r="G6223">
        <f>_xlfn.XLOOKUP(SUBSTITUTE(Table6[[#This Row],[rxn]],"'",""),Table1[rxnid2],Table1[kapp (1/h)],MEDIAN(Table1[kapp (1/h)]))</f>
        <v>24803.684102600713</v>
      </c>
    </row>
    <row r="6224" spans="6:7" x14ac:dyDescent="0.2">
      <c r="F6224" t="s">
        <v>3361</v>
      </c>
      <c r="G6224">
        <f>_xlfn.XLOOKUP(SUBSTITUTE(Table6[[#This Row],[rxn]],"'",""),Table1[rxnid2],Table1[kapp (1/h)],MEDIAN(Table1[kapp (1/h)]))</f>
        <v>24803.684102600713</v>
      </c>
    </row>
    <row r="6225" spans="6:7" x14ac:dyDescent="0.2">
      <c r="F6225" t="s">
        <v>3362</v>
      </c>
      <c r="G6225">
        <f>_xlfn.XLOOKUP(SUBSTITUTE(Table6[[#This Row],[rxn]],"'",""),Table1[rxnid2],Table1[kapp (1/h)],MEDIAN(Table1[kapp (1/h)]))</f>
        <v>24803.684102600713</v>
      </c>
    </row>
    <row r="6226" spans="6:7" x14ac:dyDescent="0.2">
      <c r="F6226" t="s">
        <v>3406</v>
      </c>
      <c r="G6226">
        <f>_xlfn.XLOOKUP(SUBSTITUTE(Table6[[#This Row],[rxn]],"'",""),Table1[rxnid2],Table1[kapp (1/h)],MEDIAN(Table1[kapp (1/h)]))</f>
        <v>24803.684102600713</v>
      </c>
    </row>
    <row r="6227" spans="6:7" x14ac:dyDescent="0.2">
      <c r="F6227" t="s">
        <v>2493</v>
      </c>
      <c r="G6227">
        <f>_xlfn.XLOOKUP(SUBSTITUTE(Table6[[#This Row],[rxn]],"'",""),Table1[rxnid2],Table1[kapp (1/h)],MEDIAN(Table1[kapp (1/h)]))</f>
        <v>24803.684102600713</v>
      </c>
    </row>
    <row r="6228" spans="6:7" x14ac:dyDescent="0.2">
      <c r="F6228" t="s">
        <v>2494</v>
      </c>
      <c r="G6228">
        <f>_xlfn.XLOOKUP(SUBSTITUTE(Table6[[#This Row],[rxn]],"'",""),Table1[rxnid2],Table1[kapp (1/h)],MEDIAN(Table1[kapp (1/h)]))</f>
        <v>24803.684102600713</v>
      </c>
    </row>
    <row r="6229" spans="6:7" x14ac:dyDescent="0.2">
      <c r="F6229" t="s">
        <v>4369</v>
      </c>
      <c r="G6229">
        <f>_xlfn.XLOOKUP(SUBSTITUTE(Table6[[#This Row],[rxn]],"'",""),Table1[rxnid2],Table1[kapp (1/h)],MEDIAN(Table1[kapp (1/h)]))</f>
        <v>24803.684102600713</v>
      </c>
    </row>
    <row r="6230" spans="6:7" x14ac:dyDescent="0.2">
      <c r="F6230" t="s">
        <v>4370</v>
      </c>
      <c r="G6230">
        <f>_xlfn.XLOOKUP(SUBSTITUTE(Table6[[#This Row],[rxn]],"'",""),Table1[rxnid2],Table1[kapp (1/h)],MEDIAN(Table1[kapp (1/h)]))</f>
        <v>24803.684102600713</v>
      </c>
    </row>
    <row r="6231" spans="6:7" x14ac:dyDescent="0.2">
      <c r="F6231" t="s">
        <v>4375</v>
      </c>
      <c r="G6231">
        <f>_xlfn.XLOOKUP(SUBSTITUTE(Table6[[#This Row],[rxn]],"'",""),Table1[rxnid2],Table1[kapp (1/h)],MEDIAN(Table1[kapp (1/h)]))</f>
        <v>24803.684102600713</v>
      </c>
    </row>
    <row r="6232" spans="6:7" x14ac:dyDescent="0.2">
      <c r="F6232" t="s">
        <v>4376</v>
      </c>
      <c r="G6232">
        <f>_xlfn.XLOOKUP(SUBSTITUTE(Table6[[#This Row],[rxn]],"'",""),Table1[rxnid2],Table1[kapp (1/h)],MEDIAN(Table1[kapp (1/h)]))</f>
        <v>24803.684102600713</v>
      </c>
    </row>
    <row r="6233" spans="6:7" x14ac:dyDescent="0.2">
      <c r="F6233" t="s">
        <v>2495</v>
      </c>
      <c r="G6233">
        <f>_xlfn.XLOOKUP(SUBSTITUTE(Table6[[#This Row],[rxn]],"'",""),Table1[rxnid2],Table1[kapp (1/h)],MEDIAN(Table1[kapp (1/h)]))</f>
        <v>135592.9866295805</v>
      </c>
    </row>
    <row r="6234" spans="6:7" x14ac:dyDescent="0.2">
      <c r="F6234" t="s">
        <v>2496</v>
      </c>
      <c r="G6234">
        <f>_xlfn.XLOOKUP(SUBSTITUTE(Table6[[#This Row],[rxn]],"'",""),Table1[rxnid2],Table1[kapp (1/h)],MEDIAN(Table1[kapp (1/h)]))</f>
        <v>24803.684102600713</v>
      </c>
    </row>
    <row r="6235" spans="6:7" x14ac:dyDescent="0.2">
      <c r="F6235" t="s">
        <v>2507</v>
      </c>
      <c r="G6235">
        <f>_xlfn.XLOOKUP(SUBSTITUTE(Table6[[#This Row],[rxn]],"'",""),Table1[rxnid2],Table1[kapp (1/h)],MEDIAN(Table1[kapp (1/h)]))</f>
        <v>63174.156915576248</v>
      </c>
    </row>
    <row r="6236" spans="6:7" x14ac:dyDescent="0.2">
      <c r="F6236" t="s">
        <v>2498</v>
      </c>
      <c r="G6236">
        <f>_xlfn.XLOOKUP(SUBSTITUTE(Table6[[#This Row],[rxn]],"'",""),Table1[rxnid2],Table1[kapp (1/h)],MEDIAN(Table1[kapp (1/h)]))</f>
        <v>4682.5788095532716</v>
      </c>
    </row>
    <row r="6237" spans="6:7" x14ac:dyDescent="0.2">
      <c r="F6237" t="s">
        <v>2497</v>
      </c>
      <c r="G6237">
        <f>_xlfn.XLOOKUP(SUBSTITUTE(Table6[[#This Row],[rxn]],"'",""),Table1[rxnid2],Table1[kapp (1/h)],MEDIAN(Table1[kapp (1/h)]))</f>
        <v>4682.5788095532716</v>
      </c>
    </row>
    <row r="6238" spans="6:7" x14ac:dyDescent="0.2">
      <c r="F6238" t="s">
        <v>2499</v>
      </c>
      <c r="G6238">
        <f>_xlfn.XLOOKUP(SUBSTITUTE(Table6[[#This Row],[rxn]],"'",""),Table1[rxnid2],Table1[kapp (1/h)],MEDIAN(Table1[kapp (1/h)]))</f>
        <v>12961.906474002517</v>
      </c>
    </row>
    <row r="6239" spans="6:7" x14ac:dyDescent="0.2">
      <c r="F6239" t="s">
        <v>2500</v>
      </c>
      <c r="G6239">
        <f>_xlfn.XLOOKUP(SUBSTITUTE(Table6[[#This Row],[rxn]],"'",""),Table1[rxnid2],Table1[kapp (1/h)],MEDIAN(Table1[kapp (1/h)]))</f>
        <v>12961.906474002517</v>
      </c>
    </row>
    <row r="6240" spans="6:7" x14ac:dyDescent="0.2">
      <c r="F6240" t="s">
        <v>2501</v>
      </c>
      <c r="G6240">
        <f>_xlfn.XLOOKUP(SUBSTITUTE(Table6[[#This Row],[rxn]],"'",""),Table1[rxnid2],Table1[kapp (1/h)],MEDIAN(Table1[kapp (1/h)]))</f>
        <v>24576.371985082791</v>
      </c>
    </row>
    <row r="6241" spans="6:7" x14ac:dyDescent="0.2">
      <c r="F6241" t="s">
        <v>2502</v>
      </c>
      <c r="G6241">
        <f>_xlfn.XLOOKUP(SUBSTITUTE(Table6[[#This Row],[rxn]],"'",""),Table1[rxnid2],Table1[kapp (1/h)],MEDIAN(Table1[kapp (1/h)]))</f>
        <v>24576.371985082791</v>
      </c>
    </row>
    <row r="6242" spans="6:7" x14ac:dyDescent="0.2">
      <c r="F6242" t="s">
        <v>2503</v>
      </c>
      <c r="G6242">
        <f>_xlfn.XLOOKUP(SUBSTITUTE(Table6[[#This Row],[rxn]],"'",""),Table1[rxnid2],Table1[kapp (1/h)],MEDIAN(Table1[kapp (1/h)]))</f>
        <v>24576.371985082791</v>
      </c>
    </row>
    <row r="6243" spans="6:7" x14ac:dyDescent="0.2">
      <c r="F6243" t="s">
        <v>2504</v>
      </c>
      <c r="G6243">
        <f>_xlfn.XLOOKUP(SUBSTITUTE(Table6[[#This Row],[rxn]],"'",""),Table1[rxnid2],Table1[kapp (1/h)],MEDIAN(Table1[kapp (1/h)]))</f>
        <v>24576.371985082791</v>
      </c>
    </row>
    <row r="6244" spans="6:7" x14ac:dyDescent="0.2">
      <c r="F6244" t="s">
        <v>2505</v>
      </c>
      <c r="G6244">
        <f>_xlfn.XLOOKUP(SUBSTITUTE(Table6[[#This Row],[rxn]],"'",""),Table1[rxnid2],Table1[kapp (1/h)],MEDIAN(Table1[kapp (1/h)]))</f>
        <v>24803.684102600713</v>
      </c>
    </row>
    <row r="6245" spans="6:7" x14ac:dyDescent="0.2">
      <c r="F6245" t="s">
        <v>2506</v>
      </c>
      <c r="G6245">
        <f>_xlfn.XLOOKUP(SUBSTITUTE(Table6[[#This Row],[rxn]],"'",""),Table1[rxnid2],Table1[kapp (1/h)],MEDIAN(Table1[kapp (1/h)]))</f>
        <v>24803.684102600713</v>
      </c>
    </row>
    <row r="6246" spans="6:7" x14ac:dyDescent="0.2">
      <c r="F6246" t="s">
        <v>4712</v>
      </c>
      <c r="G6246">
        <f>_xlfn.XLOOKUP(SUBSTITUTE(Table6[[#This Row],[rxn]],"'",""),Table1[rxnid2],Table1[kapp (1/h)],MEDIAN(Table1[kapp (1/h)]))</f>
        <v>155449.07804883347</v>
      </c>
    </row>
    <row r="6247" spans="6:7" x14ac:dyDescent="0.2">
      <c r="F6247" t="s">
        <v>4713</v>
      </c>
      <c r="G6247">
        <f>_xlfn.XLOOKUP(SUBSTITUTE(Table6[[#This Row],[rxn]],"'",""),Table1[rxnid2],Table1[kapp (1/h)],MEDIAN(Table1[kapp (1/h)]))</f>
        <v>24803.684102600713</v>
      </c>
    </row>
    <row r="6248" spans="6:7" x14ac:dyDescent="0.2">
      <c r="F6248" t="s">
        <v>2510</v>
      </c>
      <c r="G6248">
        <f>_xlfn.XLOOKUP(SUBSTITUTE(Table6[[#This Row],[rxn]],"'",""),Table1[rxnid2],Table1[kapp (1/h)],MEDIAN(Table1[kapp (1/h)]))</f>
        <v>24803.684102600713</v>
      </c>
    </row>
    <row r="6249" spans="6:7" x14ac:dyDescent="0.2">
      <c r="F6249" t="s">
        <v>2511</v>
      </c>
      <c r="G6249">
        <f>_xlfn.XLOOKUP(SUBSTITUTE(Table6[[#This Row],[rxn]],"'",""),Table1[rxnid2],Table1[kapp (1/h)],MEDIAN(Table1[kapp (1/h)]))</f>
        <v>24803.684102600713</v>
      </c>
    </row>
    <row r="6250" spans="6:7" x14ac:dyDescent="0.2">
      <c r="F6250" t="s">
        <v>2556</v>
      </c>
      <c r="G6250">
        <f>_xlfn.XLOOKUP(SUBSTITUTE(Table6[[#This Row],[rxn]],"'",""),Table1[rxnid2],Table1[kapp (1/h)],MEDIAN(Table1[kapp (1/h)]))</f>
        <v>24803.684102600713</v>
      </c>
    </row>
    <row r="6251" spans="6:7" x14ac:dyDescent="0.2">
      <c r="F6251" t="s">
        <v>2557</v>
      </c>
      <c r="G6251">
        <f>_xlfn.XLOOKUP(SUBSTITUTE(Table6[[#This Row],[rxn]],"'",""),Table1[rxnid2],Table1[kapp (1/h)],MEDIAN(Table1[kapp (1/h)]))</f>
        <v>24803.684102600713</v>
      </c>
    </row>
    <row r="6252" spans="6:7" x14ac:dyDescent="0.2">
      <c r="F6252" t="s">
        <v>5021</v>
      </c>
      <c r="G6252">
        <f>_xlfn.XLOOKUP(SUBSTITUTE(Table6[[#This Row],[rxn]],"'",""),Table1[rxnid2],Table1[kapp (1/h)],MEDIAN(Table1[kapp (1/h)]))</f>
        <v>1374317.9917286832</v>
      </c>
    </row>
    <row r="6253" spans="6:7" x14ac:dyDescent="0.2">
      <c r="F6253" t="s">
        <v>5022</v>
      </c>
      <c r="G6253">
        <f>_xlfn.XLOOKUP(SUBSTITUTE(Table6[[#This Row],[rxn]],"'",""),Table1[rxnid2],Table1[kapp (1/h)],MEDIAN(Table1[kapp (1/h)]))</f>
        <v>24803.684102600713</v>
      </c>
    </row>
    <row r="6254" spans="6:7" x14ac:dyDescent="0.2">
      <c r="F6254" t="s">
        <v>4447</v>
      </c>
      <c r="G6254">
        <f>_xlfn.XLOOKUP(SUBSTITUTE(Table6[[#This Row],[rxn]],"'",""),Table1[rxnid2],Table1[kapp (1/h)],MEDIAN(Table1[kapp (1/h)]))</f>
        <v>24803.684102600713</v>
      </c>
    </row>
    <row r="6255" spans="6:7" x14ac:dyDescent="0.2">
      <c r="F6255" t="s">
        <v>4448</v>
      </c>
      <c r="G6255">
        <f>_xlfn.XLOOKUP(SUBSTITUTE(Table6[[#This Row],[rxn]],"'",""),Table1[rxnid2],Table1[kapp (1/h)],MEDIAN(Table1[kapp (1/h)]))</f>
        <v>24803.684102600713</v>
      </c>
    </row>
    <row r="6256" spans="6:7" x14ac:dyDescent="0.2">
      <c r="F6256" t="s">
        <v>4745</v>
      </c>
      <c r="G6256">
        <f>_xlfn.XLOOKUP(SUBSTITUTE(Table6[[#This Row],[rxn]],"'",""),Table1[rxnid2],Table1[kapp (1/h)],MEDIAN(Table1[kapp (1/h)]))</f>
        <v>13618.765733330592</v>
      </c>
    </row>
    <row r="6257" spans="6:7" x14ac:dyDescent="0.2">
      <c r="F6257" t="s">
        <v>4445</v>
      </c>
      <c r="G6257">
        <f>_xlfn.XLOOKUP(SUBSTITUTE(Table6[[#This Row],[rxn]],"'",""),Table1[rxnid2],Table1[kapp (1/h)],MEDIAN(Table1[kapp (1/h)]))</f>
        <v>24803.684102600713</v>
      </c>
    </row>
    <row r="6258" spans="6:7" x14ac:dyDescent="0.2">
      <c r="F6258" t="s">
        <v>4446</v>
      </c>
      <c r="G6258">
        <f>_xlfn.XLOOKUP(SUBSTITUTE(Table6[[#This Row],[rxn]],"'",""),Table1[rxnid2],Table1[kapp (1/h)],MEDIAN(Table1[kapp (1/h)]))</f>
        <v>24803.684102600713</v>
      </c>
    </row>
    <row r="6259" spans="6:7" x14ac:dyDescent="0.2">
      <c r="F6259" t="s">
        <v>3967</v>
      </c>
      <c r="G6259">
        <f>_xlfn.XLOOKUP(SUBSTITUTE(Table6[[#This Row],[rxn]],"'",""),Table1[rxnid2],Table1[kapp (1/h)],MEDIAN(Table1[kapp (1/h)]))</f>
        <v>24803.684102600713</v>
      </c>
    </row>
    <row r="6260" spans="6:7" x14ac:dyDescent="0.2">
      <c r="F6260" t="s">
        <v>3968</v>
      </c>
      <c r="G6260">
        <f>_xlfn.XLOOKUP(SUBSTITUTE(Table6[[#This Row],[rxn]],"'",""),Table1[rxnid2],Table1[kapp (1/h)],MEDIAN(Table1[kapp (1/h)]))</f>
        <v>24803.684102600713</v>
      </c>
    </row>
    <row r="6261" spans="6:7" x14ac:dyDescent="0.2">
      <c r="F6261" t="s">
        <v>4441</v>
      </c>
      <c r="G6261">
        <f>_xlfn.XLOOKUP(SUBSTITUTE(Table6[[#This Row],[rxn]],"'",""),Table1[rxnid2],Table1[kapp (1/h)],MEDIAN(Table1[kapp (1/h)]))</f>
        <v>24803.684102600713</v>
      </c>
    </row>
    <row r="6262" spans="6:7" x14ac:dyDescent="0.2">
      <c r="F6262" t="s">
        <v>4442</v>
      </c>
      <c r="G6262">
        <f>_xlfn.XLOOKUP(SUBSTITUTE(Table6[[#This Row],[rxn]],"'",""),Table1[rxnid2],Table1[kapp (1/h)],MEDIAN(Table1[kapp (1/h)]))</f>
        <v>24803.684102600713</v>
      </c>
    </row>
    <row r="6263" spans="6:7" x14ac:dyDescent="0.2">
      <c r="F6263" t="s">
        <v>3408</v>
      </c>
      <c r="G6263">
        <f>_xlfn.XLOOKUP(SUBSTITUTE(Table6[[#This Row],[rxn]],"'",""),Table1[rxnid2],Table1[kapp (1/h)],MEDIAN(Table1[kapp (1/h)]))</f>
        <v>24803.684102600713</v>
      </c>
    </row>
    <row r="6264" spans="6:7" x14ac:dyDescent="0.2">
      <c r="F6264" t="s">
        <v>3409</v>
      </c>
      <c r="G6264">
        <f>_xlfn.XLOOKUP(SUBSTITUTE(Table6[[#This Row],[rxn]],"'",""),Table1[rxnid2],Table1[kapp (1/h)],MEDIAN(Table1[kapp (1/h)]))</f>
        <v>24803.684102600713</v>
      </c>
    </row>
    <row r="6265" spans="6:7" x14ac:dyDescent="0.2">
      <c r="F6265" t="s">
        <v>3410</v>
      </c>
      <c r="G6265">
        <f>_xlfn.XLOOKUP(SUBSTITUTE(Table6[[#This Row],[rxn]],"'",""),Table1[rxnid2],Table1[kapp (1/h)],MEDIAN(Table1[kapp (1/h)]))</f>
        <v>24803.684102600713</v>
      </c>
    </row>
    <row r="6266" spans="6:7" x14ac:dyDescent="0.2">
      <c r="F6266" t="s">
        <v>3411</v>
      </c>
      <c r="G6266">
        <f>_xlfn.XLOOKUP(SUBSTITUTE(Table6[[#This Row],[rxn]],"'",""),Table1[rxnid2],Table1[kapp (1/h)],MEDIAN(Table1[kapp (1/h)]))</f>
        <v>24803.684102600713</v>
      </c>
    </row>
    <row r="6267" spans="6:7" x14ac:dyDescent="0.2">
      <c r="F6267" t="s">
        <v>2512</v>
      </c>
      <c r="G6267">
        <f>_xlfn.XLOOKUP(SUBSTITUTE(Table6[[#This Row],[rxn]],"'",""),Table1[rxnid2],Table1[kapp (1/h)],MEDIAN(Table1[kapp (1/h)]))</f>
        <v>24803.684102600713</v>
      </c>
    </row>
    <row r="6268" spans="6:7" x14ac:dyDescent="0.2">
      <c r="F6268" t="s">
        <v>2513</v>
      </c>
      <c r="G6268">
        <f>_xlfn.XLOOKUP(SUBSTITUTE(Table6[[#This Row],[rxn]],"'",""),Table1[rxnid2],Table1[kapp (1/h)],MEDIAN(Table1[kapp (1/h)]))</f>
        <v>24803.684102600713</v>
      </c>
    </row>
    <row r="6269" spans="6:7" x14ac:dyDescent="0.2">
      <c r="F6269" t="s">
        <v>2514</v>
      </c>
      <c r="G6269">
        <f>_xlfn.XLOOKUP(SUBSTITUTE(Table6[[#This Row],[rxn]],"'",""),Table1[rxnid2],Table1[kapp (1/h)],MEDIAN(Table1[kapp (1/h)]))</f>
        <v>24803.684102600713</v>
      </c>
    </row>
    <row r="6270" spans="6:7" x14ac:dyDescent="0.2">
      <c r="F6270" t="s">
        <v>2515</v>
      </c>
      <c r="G6270">
        <f>_xlfn.XLOOKUP(SUBSTITUTE(Table6[[#This Row],[rxn]],"'",""),Table1[rxnid2],Table1[kapp (1/h)],MEDIAN(Table1[kapp (1/h)]))</f>
        <v>24803.684102600713</v>
      </c>
    </row>
    <row r="6271" spans="6:7" x14ac:dyDescent="0.2">
      <c r="F6271" t="s">
        <v>2516</v>
      </c>
      <c r="G6271">
        <f>_xlfn.XLOOKUP(SUBSTITUTE(Table6[[#This Row],[rxn]],"'",""),Table1[rxnid2],Table1[kapp (1/h)],MEDIAN(Table1[kapp (1/h)]))</f>
        <v>24803.684102600713</v>
      </c>
    </row>
    <row r="6272" spans="6:7" x14ac:dyDescent="0.2">
      <c r="F6272" t="s">
        <v>2517</v>
      </c>
      <c r="G6272">
        <f>_xlfn.XLOOKUP(SUBSTITUTE(Table6[[#This Row],[rxn]],"'",""),Table1[rxnid2],Table1[kapp (1/h)],MEDIAN(Table1[kapp (1/h)]))</f>
        <v>24803.684102600713</v>
      </c>
    </row>
    <row r="6273" spans="6:7" x14ac:dyDescent="0.2">
      <c r="F6273" t="s">
        <v>2518</v>
      </c>
      <c r="G6273">
        <f>_xlfn.XLOOKUP(SUBSTITUTE(Table6[[#This Row],[rxn]],"'",""),Table1[rxnid2],Table1[kapp (1/h)],MEDIAN(Table1[kapp (1/h)]))</f>
        <v>24803.684102600713</v>
      </c>
    </row>
    <row r="6274" spans="6:7" x14ac:dyDescent="0.2">
      <c r="F6274" t="s">
        <v>2519</v>
      </c>
      <c r="G6274">
        <f>_xlfn.XLOOKUP(SUBSTITUTE(Table6[[#This Row],[rxn]],"'",""),Table1[rxnid2],Table1[kapp (1/h)],MEDIAN(Table1[kapp (1/h)]))</f>
        <v>24803.684102600713</v>
      </c>
    </row>
    <row r="6275" spans="6:7" x14ac:dyDescent="0.2">
      <c r="F6275" t="s">
        <v>5026</v>
      </c>
      <c r="G6275">
        <f>_xlfn.XLOOKUP(SUBSTITUTE(Table6[[#This Row],[rxn]],"'",""),Table1[rxnid2],Table1[kapp (1/h)],MEDIAN(Table1[kapp (1/h)]))</f>
        <v>843.43751511243477</v>
      </c>
    </row>
    <row r="6276" spans="6:7" x14ac:dyDescent="0.2">
      <c r="F6276" t="s">
        <v>5025</v>
      </c>
      <c r="G6276">
        <f>_xlfn.XLOOKUP(SUBSTITUTE(Table6[[#This Row],[rxn]],"'",""),Table1[rxnid2],Table1[kapp (1/h)],MEDIAN(Table1[kapp (1/h)]))</f>
        <v>843.43751511243477</v>
      </c>
    </row>
    <row r="6277" spans="6:7" x14ac:dyDescent="0.2">
      <c r="F6277" t="s">
        <v>5028</v>
      </c>
      <c r="G6277">
        <f>_xlfn.XLOOKUP(SUBSTITUTE(Table6[[#This Row],[rxn]],"'",""),Table1[rxnid2],Table1[kapp (1/h)],MEDIAN(Table1[kapp (1/h)]))</f>
        <v>843.43751511243477</v>
      </c>
    </row>
    <row r="6278" spans="6:7" x14ac:dyDescent="0.2">
      <c r="F6278" t="s">
        <v>5027</v>
      </c>
      <c r="G6278">
        <f>_xlfn.XLOOKUP(SUBSTITUTE(Table6[[#This Row],[rxn]],"'",""),Table1[rxnid2],Table1[kapp (1/h)],MEDIAN(Table1[kapp (1/h)]))</f>
        <v>843.43751511243477</v>
      </c>
    </row>
    <row r="6279" spans="6:7" x14ac:dyDescent="0.2">
      <c r="F6279" t="s">
        <v>5030</v>
      </c>
      <c r="G6279">
        <f>_xlfn.XLOOKUP(SUBSTITUTE(Table6[[#This Row],[rxn]],"'",""),Table1[rxnid2],Table1[kapp (1/h)],MEDIAN(Table1[kapp (1/h)]))</f>
        <v>24803.684102600713</v>
      </c>
    </row>
    <row r="6280" spans="6:7" x14ac:dyDescent="0.2">
      <c r="F6280" t="s">
        <v>5029</v>
      </c>
      <c r="G6280">
        <f>_xlfn.XLOOKUP(SUBSTITUTE(Table6[[#This Row],[rxn]],"'",""),Table1[rxnid2],Table1[kapp (1/h)],MEDIAN(Table1[kapp (1/h)]))</f>
        <v>24803.684102600713</v>
      </c>
    </row>
    <row r="6281" spans="6:7" x14ac:dyDescent="0.2">
      <c r="F6281" t="s">
        <v>5032</v>
      </c>
      <c r="G6281">
        <f>_xlfn.XLOOKUP(SUBSTITUTE(Table6[[#This Row],[rxn]],"'",""),Table1[rxnid2],Table1[kapp (1/h)],MEDIAN(Table1[kapp (1/h)]))</f>
        <v>24803.684102600713</v>
      </c>
    </row>
    <row r="6282" spans="6:7" x14ac:dyDescent="0.2">
      <c r="F6282" t="s">
        <v>5031</v>
      </c>
      <c r="G6282">
        <f>_xlfn.XLOOKUP(SUBSTITUTE(Table6[[#This Row],[rxn]],"'",""),Table1[rxnid2],Table1[kapp (1/h)],MEDIAN(Table1[kapp (1/h)]))</f>
        <v>24803.684102600713</v>
      </c>
    </row>
    <row r="6283" spans="6:7" x14ac:dyDescent="0.2">
      <c r="F6283" t="s">
        <v>3019</v>
      </c>
      <c r="G6283">
        <f>_xlfn.XLOOKUP(SUBSTITUTE(Table6[[#This Row],[rxn]],"'",""),Table1[rxnid2],Table1[kapp (1/h)],MEDIAN(Table1[kapp (1/h)]))</f>
        <v>24803.684102600713</v>
      </c>
    </row>
    <row r="6284" spans="6:7" x14ac:dyDescent="0.2">
      <c r="F6284" t="s">
        <v>4905</v>
      </c>
      <c r="G6284">
        <f>_xlfn.XLOOKUP(SUBSTITUTE(Table6[[#This Row],[rxn]],"'",""),Table1[rxnid2],Table1[kapp (1/h)],MEDIAN(Table1[kapp (1/h)]))</f>
        <v>24803.684102600713</v>
      </c>
    </row>
    <row r="6285" spans="6:7" x14ac:dyDescent="0.2">
      <c r="F6285" t="s">
        <v>4906</v>
      </c>
      <c r="G6285">
        <f>_xlfn.XLOOKUP(SUBSTITUTE(Table6[[#This Row],[rxn]],"'",""),Table1[rxnid2],Table1[kapp (1/h)],MEDIAN(Table1[kapp (1/h)]))</f>
        <v>24803.684102600713</v>
      </c>
    </row>
    <row r="6286" spans="6:7" x14ac:dyDescent="0.2">
      <c r="F6286" t="s">
        <v>2526</v>
      </c>
      <c r="G6286">
        <f>_xlfn.XLOOKUP(SUBSTITUTE(Table6[[#This Row],[rxn]],"'",""),Table1[rxnid2],Table1[kapp (1/h)],MEDIAN(Table1[kapp (1/h)]))</f>
        <v>24803.684102600713</v>
      </c>
    </row>
    <row r="6287" spans="6:7" x14ac:dyDescent="0.2">
      <c r="F6287" t="s">
        <v>3969</v>
      </c>
      <c r="G6287">
        <f>_xlfn.XLOOKUP(SUBSTITUTE(Table6[[#This Row],[rxn]],"'",""),Table1[rxnid2],Table1[kapp (1/h)],MEDIAN(Table1[kapp (1/h)]))</f>
        <v>24803.684102600713</v>
      </c>
    </row>
    <row r="6288" spans="6:7" x14ac:dyDescent="0.2">
      <c r="F6288" t="s">
        <v>2525</v>
      </c>
      <c r="G6288">
        <f>_xlfn.XLOOKUP(SUBSTITUTE(Table6[[#This Row],[rxn]],"'",""),Table1[rxnid2],Table1[kapp (1/h)],MEDIAN(Table1[kapp (1/h)]))</f>
        <v>24803.684102600713</v>
      </c>
    </row>
    <row r="6289" spans="6:7" x14ac:dyDescent="0.2">
      <c r="F6289" t="s">
        <v>4744</v>
      </c>
      <c r="G6289">
        <f>_xlfn.XLOOKUP(SUBSTITUTE(Table6[[#This Row],[rxn]],"'",""),Table1[rxnid2],Table1[kapp (1/h)],MEDIAN(Table1[kapp (1/h)]))</f>
        <v>24803.684102600713</v>
      </c>
    </row>
    <row r="6290" spans="6:7" x14ac:dyDescent="0.2">
      <c r="F6290" t="s">
        <v>4743</v>
      </c>
      <c r="G6290">
        <f>_xlfn.XLOOKUP(SUBSTITUTE(Table6[[#This Row],[rxn]],"'",""),Table1[rxnid2],Table1[kapp (1/h)],MEDIAN(Table1[kapp (1/h)]))</f>
        <v>24803.684102600713</v>
      </c>
    </row>
    <row r="6291" spans="6:7" x14ac:dyDescent="0.2">
      <c r="F6291" t="s">
        <v>4707</v>
      </c>
      <c r="G6291">
        <f>_xlfn.XLOOKUP(SUBSTITUTE(Table6[[#This Row],[rxn]],"'",""),Table1[rxnid2],Table1[kapp (1/h)],MEDIAN(Table1[kapp (1/h)]))</f>
        <v>24803.684102600713</v>
      </c>
    </row>
    <row r="6292" spans="6:7" x14ac:dyDescent="0.2">
      <c r="F6292" t="s">
        <v>4708</v>
      </c>
      <c r="G6292">
        <f>_xlfn.XLOOKUP(SUBSTITUTE(Table6[[#This Row],[rxn]],"'",""),Table1[rxnid2],Table1[kapp (1/h)],MEDIAN(Table1[kapp (1/h)]))</f>
        <v>24803.684102600713</v>
      </c>
    </row>
    <row r="6293" spans="6:7" x14ac:dyDescent="0.2">
      <c r="F6293" t="s">
        <v>3972</v>
      </c>
      <c r="G6293">
        <f>_xlfn.XLOOKUP(SUBSTITUTE(Table6[[#This Row],[rxn]],"'",""),Table1[rxnid2],Table1[kapp (1/h)],MEDIAN(Table1[kapp (1/h)]))</f>
        <v>24803.684102600713</v>
      </c>
    </row>
    <row r="6294" spans="6:7" x14ac:dyDescent="0.2">
      <c r="F6294" t="s">
        <v>3970</v>
      </c>
      <c r="G6294">
        <f>_xlfn.XLOOKUP(SUBSTITUTE(Table6[[#This Row],[rxn]],"'",""),Table1[rxnid2],Table1[kapp (1/h)],MEDIAN(Table1[kapp (1/h)]))</f>
        <v>24803.684102600713</v>
      </c>
    </row>
    <row r="6295" spans="6:7" x14ac:dyDescent="0.2">
      <c r="F6295" t="s">
        <v>3973</v>
      </c>
      <c r="G6295">
        <f>_xlfn.XLOOKUP(SUBSTITUTE(Table6[[#This Row],[rxn]],"'",""),Table1[rxnid2],Table1[kapp (1/h)],MEDIAN(Table1[kapp (1/h)]))</f>
        <v>24803.684102600713</v>
      </c>
    </row>
    <row r="6296" spans="6:7" x14ac:dyDescent="0.2">
      <c r="F6296" t="s">
        <v>3971</v>
      </c>
      <c r="G6296">
        <f>_xlfn.XLOOKUP(SUBSTITUTE(Table6[[#This Row],[rxn]],"'",""),Table1[rxnid2],Table1[kapp (1/h)],MEDIAN(Table1[kapp (1/h)]))</f>
        <v>24803.684102600713</v>
      </c>
    </row>
    <row r="6297" spans="6:7" x14ac:dyDescent="0.2">
      <c r="F6297" t="s">
        <v>3412</v>
      </c>
      <c r="G6297">
        <f>_xlfn.XLOOKUP(SUBSTITUTE(Table6[[#This Row],[rxn]],"'",""),Table1[rxnid2],Table1[kapp (1/h)],MEDIAN(Table1[kapp (1/h)]))</f>
        <v>24803.684102600713</v>
      </c>
    </row>
    <row r="6298" spans="6:7" x14ac:dyDescent="0.2">
      <c r="F6298" t="s">
        <v>2527</v>
      </c>
      <c r="G6298">
        <f>_xlfn.XLOOKUP(SUBSTITUTE(Table6[[#This Row],[rxn]],"'",""),Table1[rxnid2],Table1[kapp (1/h)],MEDIAN(Table1[kapp (1/h)]))</f>
        <v>26565.584017660884</v>
      </c>
    </row>
    <row r="6299" spans="6:7" x14ac:dyDescent="0.2">
      <c r="F6299" t="s">
        <v>2528</v>
      </c>
      <c r="G6299">
        <f>_xlfn.XLOOKUP(SUBSTITUTE(Table6[[#This Row],[rxn]],"'",""),Table1[rxnid2],Table1[kapp (1/h)],MEDIAN(Table1[kapp (1/h)]))</f>
        <v>26984.198309972508</v>
      </c>
    </row>
    <row r="6300" spans="6:7" x14ac:dyDescent="0.2">
      <c r="F6300" t="s">
        <v>3974</v>
      </c>
      <c r="G6300">
        <f>_xlfn.XLOOKUP(SUBSTITUTE(Table6[[#This Row],[rxn]],"'",""),Table1[rxnid2],Table1[kapp (1/h)],MEDIAN(Table1[kapp (1/h)]))</f>
        <v>24803.684102600713</v>
      </c>
    </row>
    <row r="6301" spans="6:7" x14ac:dyDescent="0.2">
      <c r="F6301" t="s">
        <v>2521</v>
      </c>
      <c r="G6301">
        <f>_xlfn.XLOOKUP(SUBSTITUTE(Table6[[#This Row],[rxn]],"'",""),Table1[rxnid2],Table1[kapp (1/h)],MEDIAN(Table1[kapp (1/h)]))</f>
        <v>24803.684102600713</v>
      </c>
    </row>
    <row r="6302" spans="6:7" x14ac:dyDescent="0.2">
      <c r="F6302" t="s">
        <v>2520</v>
      </c>
      <c r="G6302">
        <f>_xlfn.XLOOKUP(SUBSTITUTE(Table6[[#This Row],[rxn]],"'",""),Table1[rxnid2],Table1[kapp (1/h)],MEDIAN(Table1[kapp (1/h)]))</f>
        <v>24803.684102600713</v>
      </c>
    </row>
    <row r="6303" spans="6:7" x14ac:dyDescent="0.2">
      <c r="F6303" t="s">
        <v>2522</v>
      </c>
      <c r="G6303">
        <f>_xlfn.XLOOKUP(SUBSTITUTE(Table6[[#This Row],[rxn]],"'",""),Table1[rxnid2],Table1[kapp (1/h)],MEDIAN(Table1[kapp (1/h)]))</f>
        <v>140938.63464256271</v>
      </c>
    </row>
    <row r="6304" spans="6:7" x14ac:dyDescent="0.2">
      <c r="F6304" t="s">
        <v>2523</v>
      </c>
      <c r="G6304">
        <f>_xlfn.XLOOKUP(SUBSTITUTE(Table6[[#This Row],[rxn]],"'",""),Table1[rxnid2],Table1[kapp (1/h)],MEDIAN(Table1[kapp (1/h)]))</f>
        <v>140938.63464256271</v>
      </c>
    </row>
    <row r="6305" spans="6:7" x14ac:dyDescent="0.2">
      <c r="F6305" t="s">
        <v>2524</v>
      </c>
      <c r="G6305">
        <f>_xlfn.XLOOKUP(SUBSTITUTE(Table6[[#This Row],[rxn]],"'",""),Table1[rxnid2],Table1[kapp (1/h)],MEDIAN(Table1[kapp (1/h)]))</f>
        <v>140938.63464256271</v>
      </c>
    </row>
    <row r="6306" spans="6:7" x14ac:dyDescent="0.2">
      <c r="F6306" t="s">
        <v>3417</v>
      </c>
      <c r="G6306">
        <f>_xlfn.XLOOKUP(SUBSTITUTE(Table6[[#This Row],[rxn]],"'",""),Table1[rxnid2],Table1[kapp (1/h)],MEDIAN(Table1[kapp (1/h)]))</f>
        <v>208362.72357492478</v>
      </c>
    </row>
    <row r="6307" spans="6:7" x14ac:dyDescent="0.2">
      <c r="F6307" t="s">
        <v>3418</v>
      </c>
      <c r="G6307">
        <f>_xlfn.XLOOKUP(SUBSTITUTE(Table6[[#This Row],[rxn]],"'",""),Table1[rxnid2],Table1[kapp (1/h)],MEDIAN(Table1[kapp (1/h)]))</f>
        <v>24803.684102600713</v>
      </c>
    </row>
    <row r="6308" spans="6:7" x14ac:dyDescent="0.2">
      <c r="F6308" t="s">
        <v>3977</v>
      </c>
      <c r="G6308">
        <f>_xlfn.XLOOKUP(SUBSTITUTE(Table6[[#This Row],[rxn]],"'",""),Table1[rxnid2],Table1[kapp (1/h)],MEDIAN(Table1[kapp (1/h)]))</f>
        <v>24803.684102600713</v>
      </c>
    </row>
    <row r="6309" spans="6:7" x14ac:dyDescent="0.2">
      <c r="F6309" t="s">
        <v>3978</v>
      </c>
      <c r="G6309">
        <f>_xlfn.XLOOKUP(SUBSTITUTE(Table6[[#This Row],[rxn]],"'",""),Table1[rxnid2],Table1[kapp (1/h)],MEDIAN(Table1[kapp (1/h)]))</f>
        <v>24803.684102600713</v>
      </c>
    </row>
    <row r="6310" spans="6:7" x14ac:dyDescent="0.2">
      <c r="F6310" t="s">
        <v>3413</v>
      </c>
      <c r="G6310">
        <f>_xlfn.XLOOKUP(SUBSTITUTE(Table6[[#This Row],[rxn]],"'",""),Table1[rxnid2],Table1[kapp (1/h)],MEDIAN(Table1[kapp (1/h)]))</f>
        <v>208362.72357492478</v>
      </c>
    </row>
    <row r="6311" spans="6:7" x14ac:dyDescent="0.2">
      <c r="F6311" t="s">
        <v>3414</v>
      </c>
      <c r="G6311">
        <f>_xlfn.XLOOKUP(SUBSTITUTE(Table6[[#This Row],[rxn]],"'",""),Table1[rxnid2],Table1[kapp (1/h)],MEDIAN(Table1[kapp (1/h)]))</f>
        <v>24803.684102600713</v>
      </c>
    </row>
    <row r="6312" spans="6:7" x14ac:dyDescent="0.2">
      <c r="F6312" t="s">
        <v>3979</v>
      </c>
      <c r="G6312">
        <f>_xlfn.XLOOKUP(SUBSTITUTE(Table6[[#This Row],[rxn]],"'",""),Table1[rxnid2],Table1[kapp (1/h)],MEDIAN(Table1[kapp (1/h)]))</f>
        <v>24803.684102600713</v>
      </c>
    </row>
    <row r="6313" spans="6:7" x14ac:dyDescent="0.2">
      <c r="F6313" t="s">
        <v>3980</v>
      </c>
      <c r="G6313">
        <f>_xlfn.XLOOKUP(SUBSTITUTE(Table6[[#This Row],[rxn]],"'",""),Table1[rxnid2],Table1[kapp (1/h)],MEDIAN(Table1[kapp (1/h)]))</f>
        <v>24803.684102600713</v>
      </c>
    </row>
    <row r="6314" spans="6:7" x14ac:dyDescent="0.2">
      <c r="F6314" t="s">
        <v>3415</v>
      </c>
      <c r="G6314">
        <f>_xlfn.XLOOKUP(SUBSTITUTE(Table6[[#This Row],[rxn]],"'",""),Table1[rxnid2],Table1[kapp (1/h)],MEDIAN(Table1[kapp (1/h)]))</f>
        <v>24803.684102600713</v>
      </c>
    </row>
    <row r="6315" spans="6:7" x14ac:dyDescent="0.2">
      <c r="F6315" t="s">
        <v>3416</v>
      </c>
      <c r="G6315">
        <f>_xlfn.XLOOKUP(SUBSTITUTE(Table6[[#This Row],[rxn]],"'",""),Table1[rxnid2],Table1[kapp (1/h)],MEDIAN(Table1[kapp (1/h)]))</f>
        <v>24803.684102600713</v>
      </c>
    </row>
    <row r="6316" spans="6:7" x14ac:dyDescent="0.2">
      <c r="F6316" t="s">
        <v>3975</v>
      </c>
      <c r="G6316">
        <f>_xlfn.XLOOKUP(SUBSTITUTE(Table6[[#This Row],[rxn]],"'",""),Table1[rxnid2],Table1[kapp (1/h)],MEDIAN(Table1[kapp (1/h)]))</f>
        <v>24803.684102600713</v>
      </c>
    </row>
    <row r="6317" spans="6:7" x14ac:dyDescent="0.2">
      <c r="F6317" t="s">
        <v>3976</v>
      </c>
      <c r="G6317">
        <f>_xlfn.XLOOKUP(SUBSTITUTE(Table6[[#This Row],[rxn]],"'",""),Table1[rxnid2],Table1[kapp (1/h)],MEDIAN(Table1[kapp (1/h)]))</f>
        <v>24803.684102600713</v>
      </c>
    </row>
    <row r="6318" spans="6:7" x14ac:dyDescent="0.2">
      <c r="F6318" t="s">
        <v>4750</v>
      </c>
      <c r="G6318">
        <f>_xlfn.XLOOKUP(SUBSTITUTE(Table6[[#This Row],[rxn]],"'",""),Table1[rxnid2],Table1[kapp (1/h)],MEDIAN(Table1[kapp (1/h)]))</f>
        <v>24803.684102600713</v>
      </c>
    </row>
    <row r="6319" spans="6:7" x14ac:dyDescent="0.2">
      <c r="F6319" t="s">
        <v>3981</v>
      </c>
      <c r="G6319">
        <f>_xlfn.XLOOKUP(SUBSTITUTE(Table6[[#This Row],[rxn]],"'",""),Table1[rxnid2],Table1[kapp (1/h)],MEDIAN(Table1[kapp (1/h)]))</f>
        <v>24803.684102600713</v>
      </c>
    </row>
    <row r="6320" spans="6:7" x14ac:dyDescent="0.2">
      <c r="F6320" t="s">
        <v>4443</v>
      </c>
      <c r="G6320">
        <f>_xlfn.XLOOKUP(SUBSTITUTE(Table6[[#This Row],[rxn]],"'",""),Table1[rxnid2],Table1[kapp (1/h)],MEDIAN(Table1[kapp (1/h)]))</f>
        <v>24803.684102600713</v>
      </c>
    </row>
    <row r="6321" spans="6:7" x14ac:dyDescent="0.2">
      <c r="F6321" t="s">
        <v>4444</v>
      </c>
      <c r="G6321">
        <f>_xlfn.XLOOKUP(SUBSTITUTE(Table6[[#This Row],[rxn]],"'",""),Table1[rxnid2],Table1[kapp (1/h)],MEDIAN(Table1[kapp (1/h)]))</f>
        <v>24803.684102600713</v>
      </c>
    </row>
    <row r="6322" spans="6:7" x14ac:dyDescent="0.2">
      <c r="F6322" t="s">
        <v>4642</v>
      </c>
      <c r="G6322">
        <f>_xlfn.XLOOKUP(SUBSTITUTE(Table6[[#This Row],[rxn]],"'",""),Table1[rxnid2],Table1[kapp (1/h)],MEDIAN(Table1[kapp (1/h)]))</f>
        <v>24803.684102600713</v>
      </c>
    </row>
    <row r="6323" spans="6:7" x14ac:dyDescent="0.2">
      <c r="F6323" t="s">
        <v>4643</v>
      </c>
      <c r="G6323">
        <f>_xlfn.XLOOKUP(SUBSTITUTE(Table6[[#This Row],[rxn]],"'",""),Table1[rxnid2],Table1[kapp (1/h)],MEDIAN(Table1[kapp (1/h)]))</f>
        <v>24803.684102600713</v>
      </c>
    </row>
    <row r="6324" spans="6:7" x14ac:dyDescent="0.2">
      <c r="F6324" t="s">
        <v>3990</v>
      </c>
      <c r="G6324">
        <f>_xlfn.XLOOKUP(SUBSTITUTE(Table6[[#This Row],[rxn]],"'",""),Table1[rxnid2],Table1[kapp (1/h)],MEDIAN(Table1[kapp (1/h)]))</f>
        <v>24803.684102600713</v>
      </c>
    </row>
    <row r="6325" spans="6:7" x14ac:dyDescent="0.2">
      <c r="F6325" t="s">
        <v>3991</v>
      </c>
      <c r="G6325">
        <f>_xlfn.XLOOKUP(SUBSTITUTE(Table6[[#This Row],[rxn]],"'",""),Table1[rxnid2],Table1[kapp (1/h)],MEDIAN(Table1[kapp (1/h)]))</f>
        <v>24803.684102600713</v>
      </c>
    </row>
    <row r="6326" spans="6:7" x14ac:dyDescent="0.2">
      <c r="F6326" t="s">
        <v>4567</v>
      </c>
      <c r="G6326">
        <f>_xlfn.XLOOKUP(SUBSTITUTE(Table6[[#This Row],[rxn]],"'",""),Table1[rxnid2],Table1[kapp (1/h)],MEDIAN(Table1[kapp (1/h)]))</f>
        <v>24803.684102600713</v>
      </c>
    </row>
    <row r="6327" spans="6:7" x14ac:dyDescent="0.2">
      <c r="F6327" t="s">
        <v>4568</v>
      </c>
      <c r="G6327">
        <f>_xlfn.XLOOKUP(SUBSTITUTE(Table6[[#This Row],[rxn]],"'",""),Table1[rxnid2],Table1[kapp (1/h)],MEDIAN(Table1[kapp (1/h)]))</f>
        <v>24803.684102600713</v>
      </c>
    </row>
    <row r="6328" spans="6:7" x14ac:dyDescent="0.2">
      <c r="F6328" t="s">
        <v>3988</v>
      </c>
      <c r="G6328">
        <f>_xlfn.XLOOKUP(SUBSTITUTE(Table6[[#This Row],[rxn]],"'",""),Table1[rxnid2],Table1[kapp (1/h)],MEDIAN(Table1[kapp (1/h)]))</f>
        <v>24803.684102600713</v>
      </c>
    </row>
    <row r="6329" spans="6:7" x14ac:dyDescent="0.2">
      <c r="F6329" t="s">
        <v>3989</v>
      </c>
      <c r="G6329">
        <f>_xlfn.XLOOKUP(SUBSTITUTE(Table6[[#This Row],[rxn]],"'",""),Table1[rxnid2],Table1[kapp (1/h)],MEDIAN(Table1[kapp (1/h)]))</f>
        <v>24803.684102600713</v>
      </c>
    </row>
    <row r="6330" spans="6:7" x14ac:dyDescent="0.2">
      <c r="F6330" t="s">
        <v>4575</v>
      </c>
      <c r="G6330">
        <f>_xlfn.XLOOKUP(SUBSTITUTE(Table6[[#This Row],[rxn]],"'",""),Table1[rxnid2],Table1[kapp (1/h)],MEDIAN(Table1[kapp (1/h)]))</f>
        <v>24803.684102600713</v>
      </c>
    </row>
    <row r="6331" spans="6:7" x14ac:dyDescent="0.2">
      <c r="F6331" t="s">
        <v>4576</v>
      </c>
      <c r="G6331">
        <f>_xlfn.XLOOKUP(SUBSTITUTE(Table6[[#This Row],[rxn]],"'",""),Table1[rxnid2],Table1[kapp (1/h)],MEDIAN(Table1[kapp (1/h)]))</f>
        <v>24803.684102600713</v>
      </c>
    </row>
    <row r="6332" spans="6:7" x14ac:dyDescent="0.2">
      <c r="F6332" t="s">
        <v>3984</v>
      </c>
      <c r="G6332">
        <f>_xlfn.XLOOKUP(SUBSTITUTE(Table6[[#This Row],[rxn]],"'",""),Table1[rxnid2],Table1[kapp (1/h)],MEDIAN(Table1[kapp (1/h)]))</f>
        <v>24803.684102600713</v>
      </c>
    </row>
    <row r="6333" spans="6:7" x14ac:dyDescent="0.2">
      <c r="F6333" t="s">
        <v>3985</v>
      </c>
      <c r="G6333">
        <f>_xlfn.XLOOKUP(SUBSTITUTE(Table6[[#This Row],[rxn]],"'",""),Table1[rxnid2],Table1[kapp (1/h)],MEDIAN(Table1[kapp (1/h)]))</f>
        <v>24803.684102600713</v>
      </c>
    </row>
    <row r="6334" spans="6:7" x14ac:dyDescent="0.2">
      <c r="F6334" t="s">
        <v>3982</v>
      </c>
      <c r="G6334">
        <f>_xlfn.XLOOKUP(SUBSTITUTE(Table6[[#This Row],[rxn]],"'",""),Table1[rxnid2],Table1[kapp (1/h)],MEDIAN(Table1[kapp (1/h)]))</f>
        <v>24803.684102600713</v>
      </c>
    </row>
    <row r="6335" spans="6:7" x14ac:dyDescent="0.2">
      <c r="F6335" t="s">
        <v>3983</v>
      </c>
      <c r="G6335">
        <f>_xlfn.XLOOKUP(SUBSTITUTE(Table6[[#This Row],[rxn]],"'",""),Table1[rxnid2],Table1[kapp (1/h)],MEDIAN(Table1[kapp (1/h)]))</f>
        <v>24803.684102600713</v>
      </c>
    </row>
    <row r="6336" spans="6:7" x14ac:dyDescent="0.2">
      <c r="F6336" t="s">
        <v>4417</v>
      </c>
      <c r="G6336">
        <f>_xlfn.XLOOKUP(SUBSTITUTE(Table6[[#This Row],[rxn]],"'",""),Table1[rxnid2],Table1[kapp (1/h)],MEDIAN(Table1[kapp (1/h)]))</f>
        <v>24803.684102600713</v>
      </c>
    </row>
    <row r="6337" spans="6:7" x14ac:dyDescent="0.2">
      <c r="F6337" t="s">
        <v>4418</v>
      </c>
      <c r="G6337">
        <f>_xlfn.XLOOKUP(SUBSTITUTE(Table6[[#This Row],[rxn]],"'",""),Table1[rxnid2],Table1[kapp (1/h)],MEDIAN(Table1[kapp (1/h)]))</f>
        <v>24803.684102600713</v>
      </c>
    </row>
    <row r="6338" spans="6:7" x14ac:dyDescent="0.2">
      <c r="F6338" t="s">
        <v>4559</v>
      </c>
      <c r="G6338">
        <f>_xlfn.XLOOKUP(SUBSTITUTE(Table6[[#This Row],[rxn]],"'",""),Table1[rxnid2],Table1[kapp (1/h)],MEDIAN(Table1[kapp (1/h)]))</f>
        <v>24803.684102600713</v>
      </c>
    </row>
    <row r="6339" spans="6:7" x14ac:dyDescent="0.2">
      <c r="F6339" t="s">
        <v>4560</v>
      </c>
      <c r="G6339">
        <f>_xlfn.XLOOKUP(SUBSTITUTE(Table6[[#This Row],[rxn]],"'",""),Table1[rxnid2],Table1[kapp (1/h)],MEDIAN(Table1[kapp (1/h)]))</f>
        <v>24803.684102600713</v>
      </c>
    </row>
    <row r="6340" spans="6:7" x14ac:dyDescent="0.2">
      <c r="F6340" t="s">
        <v>3986</v>
      </c>
      <c r="G6340">
        <f>_xlfn.XLOOKUP(SUBSTITUTE(Table6[[#This Row],[rxn]],"'",""),Table1[rxnid2],Table1[kapp (1/h)],MEDIAN(Table1[kapp (1/h)]))</f>
        <v>24803.684102600713</v>
      </c>
    </row>
    <row r="6341" spans="6:7" x14ac:dyDescent="0.2">
      <c r="F6341" t="s">
        <v>3987</v>
      </c>
      <c r="G6341">
        <f>_xlfn.XLOOKUP(SUBSTITUTE(Table6[[#This Row],[rxn]],"'",""),Table1[rxnid2],Table1[kapp (1/h)],MEDIAN(Table1[kapp (1/h)]))</f>
        <v>24803.684102600713</v>
      </c>
    </row>
    <row r="6342" spans="6:7" x14ac:dyDescent="0.2">
      <c r="F6342" t="s">
        <v>2322</v>
      </c>
      <c r="G6342">
        <f>_xlfn.XLOOKUP(SUBSTITUTE(Table6[[#This Row],[rxn]],"'",""),Table1[rxnid2],Table1[kapp (1/h)],MEDIAN(Table1[kapp (1/h)]))</f>
        <v>24803.684102600713</v>
      </c>
    </row>
    <row r="6343" spans="6:7" x14ac:dyDescent="0.2">
      <c r="F6343" t="s">
        <v>4356</v>
      </c>
      <c r="G6343">
        <f>_xlfn.XLOOKUP(SUBSTITUTE(Table6[[#This Row],[rxn]],"'",""),Table1[rxnid2],Table1[kapp (1/h)],MEDIAN(Table1[kapp (1/h)]))</f>
        <v>24803.684102600713</v>
      </c>
    </row>
    <row r="6344" spans="6:7" x14ac:dyDescent="0.2">
      <c r="F6344" t="s">
        <v>4357</v>
      </c>
      <c r="G6344">
        <f>_xlfn.XLOOKUP(SUBSTITUTE(Table6[[#This Row],[rxn]],"'",""),Table1[rxnid2],Table1[kapp (1/h)],MEDIAN(Table1[kapp (1/h)]))</f>
        <v>24803.684102600713</v>
      </c>
    </row>
    <row r="6345" spans="6:7" x14ac:dyDescent="0.2">
      <c r="F6345" t="s">
        <v>3419</v>
      </c>
      <c r="G6345">
        <f>_xlfn.XLOOKUP(SUBSTITUTE(Table6[[#This Row],[rxn]],"'",""),Table1[rxnid2],Table1[kapp (1/h)],MEDIAN(Table1[kapp (1/h)]))</f>
        <v>1889500.7651315976</v>
      </c>
    </row>
    <row r="6346" spans="6:7" x14ac:dyDescent="0.2">
      <c r="F6346" t="s">
        <v>4585</v>
      </c>
      <c r="G6346">
        <f>_xlfn.XLOOKUP(SUBSTITUTE(Table6[[#This Row],[rxn]],"'",""),Table1[rxnid2],Table1[kapp (1/h)],MEDIAN(Table1[kapp (1/h)]))</f>
        <v>24803.684102600713</v>
      </c>
    </row>
    <row r="6347" spans="6:7" x14ac:dyDescent="0.2">
      <c r="F6347" t="s">
        <v>4586</v>
      </c>
      <c r="G6347">
        <f>_xlfn.XLOOKUP(SUBSTITUTE(Table6[[#This Row],[rxn]],"'",""),Table1[rxnid2],Table1[kapp (1/h)],MEDIAN(Table1[kapp (1/h)]))</f>
        <v>24803.684102600713</v>
      </c>
    </row>
    <row r="6348" spans="6:7" x14ac:dyDescent="0.2">
      <c r="F6348" t="s">
        <v>3994</v>
      </c>
      <c r="G6348">
        <f>_xlfn.XLOOKUP(SUBSTITUTE(Table6[[#This Row],[rxn]],"'",""),Table1[rxnid2],Table1[kapp (1/h)],MEDIAN(Table1[kapp (1/h)]))</f>
        <v>24803.684102600713</v>
      </c>
    </row>
    <row r="6349" spans="6:7" x14ac:dyDescent="0.2">
      <c r="F6349" t="s">
        <v>3995</v>
      </c>
      <c r="G6349">
        <f>_xlfn.XLOOKUP(SUBSTITUTE(Table6[[#This Row],[rxn]],"'",""),Table1[rxnid2],Table1[kapp (1/h)],MEDIAN(Table1[kapp (1/h)]))</f>
        <v>24803.684102600713</v>
      </c>
    </row>
    <row r="6350" spans="6:7" x14ac:dyDescent="0.2">
      <c r="F6350" t="s">
        <v>3992</v>
      </c>
      <c r="G6350">
        <f>_xlfn.XLOOKUP(SUBSTITUTE(Table6[[#This Row],[rxn]],"'",""),Table1[rxnid2],Table1[kapp (1/h)],MEDIAN(Table1[kapp (1/h)]))</f>
        <v>24803.684102600713</v>
      </c>
    </row>
    <row r="6351" spans="6:7" x14ac:dyDescent="0.2">
      <c r="F6351" t="s">
        <v>3993</v>
      </c>
      <c r="G6351">
        <f>_xlfn.XLOOKUP(SUBSTITUTE(Table6[[#This Row],[rxn]],"'",""),Table1[rxnid2],Table1[kapp (1/h)],MEDIAN(Table1[kapp (1/h)]))</f>
        <v>24803.684102600713</v>
      </c>
    </row>
    <row r="6352" spans="6:7" x14ac:dyDescent="0.2">
      <c r="F6352" t="s">
        <v>4419</v>
      </c>
      <c r="G6352">
        <f>_xlfn.XLOOKUP(SUBSTITUTE(Table6[[#This Row],[rxn]],"'",""),Table1[rxnid2],Table1[kapp (1/h)],MEDIAN(Table1[kapp (1/h)]))</f>
        <v>24803.684102600713</v>
      </c>
    </row>
    <row r="6353" spans="6:7" x14ac:dyDescent="0.2">
      <c r="F6353" t="s">
        <v>4420</v>
      </c>
      <c r="G6353">
        <f>_xlfn.XLOOKUP(SUBSTITUTE(Table6[[#This Row],[rxn]],"'",""),Table1[rxnid2],Table1[kapp (1/h)],MEDIAN(Table1[kapp (1/h)]))</f>
        <v>24803.684102600713</v>
      </c>
    </row>
    <row r="6354" spans="6:7" x14ac:dyDescent="0.2">
      <c r="F6354" t="s">
        <v>3996</v>
      </c>
      <c r="G6354">
        <f>_xlfn.XLOOKUP(SUBSTITUTE(Table6[[#This Row],[rxn]],"'",""),Table1[rxnid2],Table1[kapp (1/h)],MEDIAN(Table1[kapp (1/h)]))</f>
        <v>24803.684102600713</v>
      </c>
    </row>
    <row r="6355" spans="6:7" x14ac:dyDescent="0.2">
      <c r="F6355" t="s">
        <v>3997</v>
      </c>
      <c r="G6355">
        <f>_xlfn.XLOOKUP(SUBSTITUTE(Table6[[#This Row],[rxn]],"'",""),Table1[rxnid2],Table1[kapp (1/h)],MEDIAN(Table1[kapp (1/h)]))</f>
        <v>24803.684102600713</v>
      </c>
    </row>
    <row r="6356" spans="6:7" x14ac:dyDescent="0.2">
      <c r="F6356" t="s">
        <v>4986</v>
      </c>
      <c r="G6356">
        <f>_xlfn.XLOOKUP(SUBSTITUTE(Table6[[#This Row],[rxn]],"'",""),Table1[rxnid2],Table1[kapp (1/h)],MEDIAN(Table1[kapp (1/h)]))</f>
        <v>24803.684102600713</v>
      </c>
    </row>
    <row r="6357" spans="6:7" x14ac:dyDescent="0.2">
      <c r="F6357" t="s">
        <v>4839</v>
      </c>
      <c r="G6357">
        <f>_xlfn.XLOOKUP(SUBSTITUTE(Table6[[#This Row],[rxn]],"'",""),Table1[rxnid2],Table1[kapp (1/h)],MEDIAN(Table1[kapp (1/h)]))</f>
        <v>24803.684102600713</v>
      </c>
    </row>
    <row r="6358" spans="6:7" x14ac:dyDescent="0.2">
      <c r="F6358" t="s">
        <v>4840</v>
      </c>
      <c r="G6358">
        <f>_xlfn.XLOOKUP(SUBSTITUTE(Table6[[#This Row],[rxn]],"'",""),Table1[rxnid2],Table1[kapp (1/h)],MEDIAN(Table1[kapp (1/h)]))</f>
        <v>24803.684102600713</v>
      </c>
    </row>
    <row r="6359" spans="6:7" x14ac:dyDescent="0.2">
      <c r="F6359" t="s">
        <v>4841</v>
      </c>
      <c r="G6359">
        <f>_xlfn.XLOOKUP(SUBSTITUTE(Table6[[#This Row],[rxn]],"'",""),Table1[rxnid2],Table1[kapp (1/h)],MEDIAN(Table1[kapp (1/h)]))</f>
        <v>24803.684102600713</v>
      </c>
    </row>
    <row r="6360" spans="6:7" x14ac:dyDescent="0.2">
      <c r="F6360" t="s">
        <v>4842</v>
      </c>
      <c r="G6360">
        <f>_xlfn.XLOOKUP(SUBSTITUTE(Table6[[#This Row],[rxn]],"'",""),Table1[rxnid2],Table1[kapp (1/h)],MEDIAN(Table1[kapp (1/h)]))</f>
        <v>24803.684102600713</v>
      </c>
    </row>
    <row r="6361" spans="6:7" x14ac:dyDescent="0.2">
      <c r="F6361" t="s">
        <v>4843</v>
      </c>
      <c r="G6361">
        <f>_xlfn.XLOOKUP(SUBSTITUTE(Table6[[#This Row],[rxn]],"'",""),Table1[rxnid2],Table1[kapp (1/h)],MEDIAN(Table1[kapp (1/h)]))</f>
        <v>24803.684102600713</v>
      </c>
    </row>
    <row r="6362" spans="6:7" x14ac:dyDescent="0.2">
      <c r="F6362" t="s">
        <v>4844</v>
      </c>
      <c r="G6362">
        <f>_xlfn.XLOOKUP(SUBSTITUTE(Table6[[#This Row],[rxn]],"'",""),Table1[rxnid2],Table1[kapp (1/h)],MEDIAN(Table1[kapp (1/h)]))</f>
        <v>24803.684102600713</v>
      </c>
    </row>
    <row r="6363" spans="6:7" x14ac:dyDescent="0.2">
      <c r="F6363" t="s">
        <v>4837</v>
      </c>
      <c r="G6363">
        <f>_xlfn.XLOOKUP(SUBSTITUTE(Table6[[#This Row],[rxn]],"'",""),Table1[rxnid2],Table1[kapp (1/h)],MEDIAN(Table1[kapp (1/h)]))</f>
        <v>24803.684102600713</v>
      </c>
    </row>
    <row r="6364" spans="6:7" x14ac:dyDescent="0.2">
      <c r="F6364" t="s">
        <v>4838</v>
      </c>
      <c r="G6364">
        <f>_xlfn.XLOOKUP(SUBSTITUTE(Table6[[#This Row],[rxn]],"'",""),Table1[rxnid2],Table1[kapp (1/h)],MEDIAN(Table1[kapp (1/h)]))</f>
        <v>24803.684102600713</v>
      </c>
    </row>
    <row r="6365" spans="6:7" x14ac:dyDescent="0.2">
      <c r="F6365" t="s">
        <v>4833</v>
      </c>
      <c r="G6365">
        <f>_xlfn.XLOOKUP(SUBSTITUTE(Table6[[#This Row],[rxn]],"'",""),Table1[rxnid2],Table1[kapp (1/h)],MEDIAN(Table1[kapp (1/h)]))</f>
        <v>24803.684102600713</v>
      </c>
    </row>
    <row r="6366" spans="6:7" x14ac:dyDescent="0.2">
      <c r="F6366" t="s">
        <v>4834</v>
      </c>
      <c r="G6366">
        <f>_xlfn.XLOOKUP(SUBSTITUTE(Table6[[#This Row],[rxn]],"'",""),Table1[rxnid2],Table1[kapp (1/h)],MEDIAN(Table1[kapp (1/h)]))</f>
        <v>24803.684102600713</v>
      </c>
    </row>
    <row r="6367" spans="6:7" x14ac:dyDescent="0.2">
      <c r="F6367" t="s">
        <v>4835</v>
      </c>
      <c r="G6367">
        <f>_xlfn.XLOOKUP(SUBSTITUTE(Table6[[#This Row],[rxn]],"'",""),Table1[rxnid2],Table1[kapp (1/h)],MEDIAN(Table1[kapp (1/h)]))</f>
        <v>24803.684102600713</v>
      </c>
    </row>
    <row r="6368" spans="6:7" x14ac:dyDescent="0.2">
      <c r="F6368" t="s">
        <v>4836</v>
      </c>
      <c r="G6368">
        <f>_xlfn.XLOOKUP(SUBSTITUTE(Table6[[#This Row],[rxn]],"'",""),Table1[rxnid2],Table1[kapp (1/h)],MEDIAN(Table1[kapp (1/h)]))</f>
        <v>24803.684102600713</v>
      </c>
    </row>
    <row r="6369" spans="6:7" x14ac:dyDescent="0.2">
      <c r="F6369" t="s">
        <v>4853</v>
      </c>
      <c r="G6369">
        <f>_xlfn.XLOOKUP(SUBSTITUTE(Table6[[#This Row],[rxn]],"'",""),Table1[rxnid2],Table1[kapp (1/h)],MEDIAN(Table1[kapp (1/h)]))</f>
        <v>24803.684102600713</v>
      </c>
    </row>
    <row r="6370" spans="6:7" x14ac:dyDescent="0.2">
      <c r="F6370" t="s">
        <v>4854</v>
      </c>
      <c r="G6370">
        <f>_xlfn.XLOOKUP(SUBSTITUTE(Table6[[#This Row],[rxn]],"'",""),Table1[rxnid2],Table1[kapp (1/h)],MEDIAN(Table1[kapp (1/h)]))</f>
        <v>24803.684102600713</v>
      </c>
    </row>
    <row r="6371" spans="6:7" x14ac:dyDescent="0.2">
      <c r="F6371" t="s">
        <v>4847</v>
      </c>
      <c r="G6371">
        <f>_xlfn.XLOOKUP(SUBSTITUTE(Table6[[#This Row],[rxn]],"'",""),Table1[rxnid2],Table1[kapp (1/h)],MEDIAN(Table1[kapp (1/h)]))</f>
        <v>24803.684102600713</v>
      </c>
    </row>
    <row r="6372" spans="6:7" x14ac:dyDescent="0.2">
      <c r="F6372" t="s">
        <v>4848</v>
      </c>
      <c r="G6372">
        <f>_xlfn.XLOOKUP(SUBSTITUTE(Table6[[#This Row],[rxn]],"'",""),Table1[rxnid2],Table1[kapp (1/h)],MEDIAN(Table1[kapp (1/h)]))</f>
        <v>24803.684102600713</v>
      </c>
    </row>
    <row r="6373" spans="6:7" x14ac:dyDescent="0.2">
      <c r="F6373" t="s">
        <v>4849</v>
      </c>
      <c r="G6373">
        <f>_xlfn.XLOOKUP(SUBSTITUTE(Table6[[#This Row],[rxn]],"'",""),Table1[rxnid2],Table1[kapp (1/h)],MEDIAN(Table1[kapp (1/h)]))</f>
        <v>24803.684102600713</v>
      </c>
    </row>
    <row r="6374" spans="6:7" x14ac:dyDescent="0.2">
      <c r="F6374" t="s">
        <v>4850</v>
      </c>
      <c r="G6374">
        <f>_xlfn.XLOOKUP(SUBSTITUTE(Table6[[#This Row],[rxn]],"'",""),Table1[rxnid2],Table1[kapp (1/h)],MEDIAN(Table1[kapp (1/h)]))</f>
        <v>24803.684102600713</v>
      </c>
    </row>
    <row r="6375" spans="6:7" x14ac:dyDescent="0.2">
      <c r="F6375" t="s">
        <v>4845</v>
      </c>
      <c r="G6375">
        <f>_xlfn.XLOOKUP(SUBSTITUTE(Table6[[#This Row],[rxn]],"'",""),Table1[rxnid2],Table1[kapp (1/h)],MEDIAN(Table1[kapp (1/h)]))</f>
        <v>24803.684102600713</v>
      </c>
    </row>
    <row r="6376" spans="6:7" x14ac:dyDescent="0.2">
      <c r="F6376" t="s">
        <v>4846</v>
      </c>
      <c r="G6376">
        <f>_xlfn.XLOOKUP(SUBSTITUTE(Table6[[#This Row],[rxn]],"'",""),Table1[rxnid2],Table1[kapp (1/h)],MEDIAN(Table1[kapp (1/h)]))</f>
        <v>24803.684102600713</v>
      </c>
    </row>
    <row r="6377" spans="6:7" x14ac:dyDescent="0.2">
      <c r="F6377" t="s">
        <v>4851</v>
      </c>
      <c r="G6377">
        <f>_xlfn.XLOOKUP(SUBSTITUTE(Table6[[#This Row],[rxn]],"'",""),Table1[rxnid2],Table1[kapp (1/h)],MEDIAN(Table1[kapp (1/h)]))</f>
        <v>24803.684102600713</v>
      </c>
    </row>
    <row r="6378" spans="6:7" x14ac:dyDescent="0.2">
      <c r="F6378" t="s">
        <v>4852</v>
      </c>
      <c r="G6378">
        <f>_xlfn.XLOOKUP(SUBSTITUTE(Table6[[#This Row],[rxn]],"'",""),Table1[rxnid2],Table1[kapp (1/h)],MEDIAN(Table1[kapp (1/h)]))</f>
        <v>24803.684102600713</v>
      </c>
    </row>
    <row r="6379" spans="6:7" x14ac:dyDescent="0.2">
      <c r="F6379" t="s">
        <v>2553</v>
      </c>
      <c r="G6379">
        <f>_xlfn.XLOOKUP(SUBSTITUTE(Table6[[#This Row],[rxn]],"'",""),Table1[rxnid2],Table1[kapp (1/h)],MEDIAN(Table1[kapp (1/h)]))</f>
        <v>24803.684102600713</v>
      </c>
    </row>
    <row r="6380" spans="6:7" x14ac:dyDescent="0.2">
      <c r="F6380" t="s">
        <v>3407</v>
      </c>
      <c r="G6380">
        <f>_xlfn.XLOOKUP(SUBSTITUTE(Table6[[#This Row],[rxn]],"'",""),Table1[rxnid2],Table1[kapp (1/h)],MEDIAN(Table1[kapp (1/h)]))</f>
        <v>24803.684102600713</v>
      </c>
    </row>
    <row r="6381" spans="6:7" x14ac:dyDescent="0.2">
      <c r="F6381" t="s">
        <v>3966</v>
      </c>
      <c r="G6381">
        <f>_xlfn.XLOOKUP(SUBSTITUTE(Table6[[#This Row],[rxn]],"'",""),Table1[rxnid2],Table1[kapp (1/h)],MEDIAN(Table1[kapp (1/h)]))</f>
        <v>24803.684102600713</v>
      </c>
    </row>
    <row r="6382" spans="6:7" x14ac:dyDescent="0.2">
      <c r="F6382" t="s">
        <v>2508</v>
      </c>
      <c r="G6382">
        <f>_xlfn.XLOOKUP(SUBSTITUTE(Table6[[#This Row],[rxn]],"'",""),Table1[rxnid2],Table1[kapp (1/h)],MEDIAN(Table1[kapp (1/h)]))</f>
        <v>24803.684102600713</v>
      </c>
    </row>
    <row r="6383" spans="6:7" x14ac:dyDescent="0.2">
      <c r="F6383" t="s">
        <v>2509</v>
      </c>
      <c r="G6383">
        <f>_xlfn.XLOOKUP(SUBSTITUTE(Table6[[#This Row],[rxn]],"'",""),Table1[rxnid2],Table1[kapp (1/h)],MEDIAN(Table1[kapp (1/h)]))</f>
        <v>24803.684102600713</v>
      </c>
    </row>
    <row r="6384" spans="6:7" x14ac:dyDescent="0.2">
      <c r="F6384" t="s">
        <v>5024</v>
      </c>
      <c r="G6384">
        <f>_xlfn.XLOOKUP(SUBSTITUTE(Table6[[#This Row],[rxn]],"'",""),Table1[rxnid2],Table1[kapp (1/h)],MEDIAN(Table1[kapp (1/h)]))</f>
        <v>24803.684102600713</v>
      </c>
    </row>
    <row r="6385" spans="6:7" x14ac:dyDescent="0.2">
      <c r="F6385" t="s">
        <v>5023</v>
      </c>
      <c r="G6385">
        <f>_xlfn.XLOOKUP(SUBSTITUTE(Table6[[#This Row],[rxn]],"'",""),Table1[rxnid2],Table1[kapp (1/h)],MEDIAN(Table1[kapp (1/h)]))</f>
        <v>24803.684102600713</v>
      </c>
    </row>
    <row r="6386" spans="6:7" x14ac:dyDescent="0.2">
      <c r="F6386" t="s">
        <v>4170</v>
      </c>
      <c r="G6386">
        <f>_xlfn.XLOOKUP(SUBSTITUTE(Table6[[#This Row],[rxn]],"'",""),Table1[rxnid2],Table1[kapp (1/h)],MEDIAN(Table1[kapp (1/h)]))</f>
        <v>24803.684102600713</v>
      </c>
    </row>
    <row r="6387" spans="6:7" x14ac:dyDescent="0.2">
      <c r="F6387" t="s">
        <v>3965</v>
      </c>
      <c r="G6387">
        <f>_xlfn.XLOOKUP(SUBSTITUTE(Table6[[#This Row],[rxn]],"'",""),Table1[rxnid2],Table1[kapp (1/h)],MEDIAN(Table1[kapp (1/h)]))</f>
        <v>24803.684102600713</v>
      </c>
    </row>
    <row r="6388" spans="6:7" x14ac:dyDescent="0.2">
      <c r="F6388" t="s">
        <v>3581</v>
      </c>
      <c r="G6388">
        <f>_xlfn.XLOOKUP(SUBSTITUTE(Table6[[#This Row],[rxn]],"'",""),Table1[rxnid2],Table1[kapp (1/h)],MEDIAN(Table1[kapp (1/h)]))</f>
        <v>24803.684102600713</v>
      </c>
    </row>
    <row r="6389" spans="6:7" x14ac:dyDescent="0.2">
      <c r="F6389" t="s">
        <v>3582</v>
      </c>
      <c r="G6389">
        <f>_xlfn.XLOOKUP(SUBSTITUTE(Table6[[#This Row],[rxn]],"'",""),Table1[rxnid2],Table1[kapp (1/h)],MEDIAN(Table1[kapp (1/h)]))</f>
        <v>24803.684102600713</v>
      </c>
    </row>
    <row r="6390" spans="6:7" x14ac:dyDescent="0.2">
      <c r="F6390" t="s">
        <v>2551</v>
      </c>
      <c r="G6390">
        <f>_xlfn.XLOOKUP(SUBSTITUTE(Table6[[#This Row],[rxn]],"'",""),Table1[rxnid2],Table1[kapp (1/h)],MEDIAN(Table1[kapp (1/h)]))</f>
        <v>100239.18505679304</v>
      </c>
    </row>
    <row r="6391" spans="6:7" x14ac:dyDescent="0.2">
      <c r="F6391" t="s">
        <v>2550</v>
      </c>
      <c r="G6391">
        <f>_xlfn.XLOOKUP(SUBSTITUTE(Table6[[#This Row],[rxn]],"'",""),Table1[rxnid2],Table1[kapp (1/h)],MEDIAN(Table1[kapp (1/h)]))</f>
        <v>24803.684102600713</v>
      </c>
    </row>
    <row r="6392" spans="6:7" x14ac:dyDescent="0.2">
      <c r="F6392" t="s">
        <v>2552</v>
      </c>
      <c r="G6392">
        <f>_xlfn.XLOOKUP(SUBSTITUTE(Table6[[#This Row],[rxn]],"'",""),Table1[rxnid2],Table1[kapp (1/h)],MEDIAN(Table1[kapp (1/h)]))</f>
        <v>24803.684102600713</v>
      </c>
    </row>
    <row r="6393" spans="6:7" x14ac:dyDescent="0.2">
      <c r="F6393" t="s">
        <v>2565</v>
      </c>
      <c r="G6393">
        <f>_xlfn.XLOOKUP(SUBSTITUTE(Table6[[#This Row],[rxn]],"'",""),Table1[rxnid2],Table1[kapp (1/h)],MEDIAN(Table1[kapp (1/h)]))</f>
        <v>24803.684102600713</v>
      </c>
    </row>
    <row r="6394" spans="6:7" x14ac:dyDescent="0.2">
      <c r="F6394" t="s">
        <v>3426</v>
      </c>
      <c r="G6394">
        <f>_xlfn.XLOOKUP(SUBSTITUTE(Table6[[#This Row],[rxn]],"'",""),Table1[rxnid2],Table1[kapp (1/h)],MEDIAN(Table1[kapp (1/h)]))</f>
        <v>24803.684102600713</v>
      </c>
    </row>
    <row r="6395" spans="6:7" x14ac:dyDescent="0.2">
      <c r="F6395" t="s">
        <v>3425</v>
      </c>
      <c r="G6395">
        <f>_xlfn.XLOOKUP(SUBSTITUTE(Table6[[#This Row],[rxn]],"'",""),Table1[rxnid2],Table1[kapp (1/h)],MEDIAN(Table1[kapp (1/h)]))</f>
        <v>24803.684102600713</v>
      </c>
    </row>
    <row r="6396" spans="6:7" x14ac:dyDescent="0.2">
      <c r="F6396" t="s">
        <v>3424</v>
      </c>
      <c r="G6396">
        <f>_xlfn.XLOOKUP(SUBSTITUTE(Table6[[#This Row],[rxn]],"'",""),Table1[rxnid2],Table1[kapp (1/h)],MEDIAN(Table1[kapp (1/h)]))</f>
        <v>24803.684102600713</v>
      </c>
    </row>
    <row r="6397" spans="6:7" x14ac:dyDescent="0.2">
      <c r="F6397" t="s">
        <v>3423</v>
      </c>
      <c r="G6397">
        <f>_xlfn.XLOOKUP(SUBSTITUTE(Table6[[#This Row],[rxn]],"'",""),Table1[rxnid2],Table1[kapp (1/h)],MEDIAN(Table1[kapp (1/h)]))</f>
        <v>24803.684102600713</v>
      </c>
    </row>
    <row r="6398" spans="6:7" x14ac:dyDescent="0.2">
      <c r="F6398" t="s">
        <v>3421</v>
      </c>
      <c r="G6398">
        <f>_xlfn.XLOOKUP(SUBSTITUTE(Table6[[#This Row],[rxn]],"'",""),Table1[rxnid2],Table1[kapp (1/h)],MEDIAN(Table1[kapp (1/h)]))</f>
        <v>24803.684102600713</v>
      </c>
    </row>
    <row r="6399" spans="6:7" x14ac:dyDescent="0.2">
      <c r="F6399" t="s">
        <v>2554</v>
      </c>
      <c r="G6399">
        <f>_xlfn.XLOOKUP(SUBSTITUTE(Table6[[#This Row],[rxn]],"'",""),Table1[rxnid2],Table1[kapp (1/h)],MEDIAN(Table1[kapp (1/h)]))</f>
        <v>13847.162073752088</v>
      </c>
    </row>
    <row r="6400" spans="6:7" x14ac:dyDescent="0.2">
      <c r="F6400" t="s">
        <v>2555</v>
      </c>
      <c r="G6400">
        <f>_xlfn.XLOOKUP(SUBSTITUTE(Table6[[#This Row],[rxn]],"'",""),Table1[rxnid2],Table1[kapp (1/h)],MEDIAN(Table1[kapp (1/h)]))</f>
        <v>13847.162073752088</v>
      </c>
    </row>
    <row r="6401" spans="6:7" x14ac:dyDescent="0.2">
      <c r="F6401" t="s">
        <v>4439</v>
      </c>
      <c r="G6401">
        <f>_xlfn.XLOOKUP(SUBSTITUTE(Table6[[#This Row],[rxn]],"'",""),Table1[rxnid2],Table1[kapp (1/h)],MEDIAN(Table1[kapp (1/h)]))</f>
        <v>24803.684102600713</v>
      </c>
    </row>
    <row r="6402" spans="6:7" x14ac:dyDescent="0.2">
      <c r="F6402" t="s">
        <v>4440</v>
      </c>
      <c r="G6402">
        <f>_xlfn.XLOOKUP(SUBSTITUTE(Table6[[#This Row],[rxn]],"'",""),Table1[rxnid2],Table1[kapp (1/h)],MEDIAN(Table1[kapp (1/h)]))</f>
        <v>24803.684102600713</v>
      </c>
    </row>
    <row r="6403" spans="6:7" x14ac:dyDescent="0.2">
      <c r="F6403" t="s">
        <v>4644</v>
      </c>
      <c r="G6403">
        <f>_xlfn.XLOOKUP(SUBSTITUTE(Table6[[#This Row],[rxn]],"'",""),Table1[rxnid2],Table1[kapp (1/h)],MEDIAN(Table1[kapp (1/h)]))</f>
        <v>24803.684102600713</v>
      </c>
    </row>
    <row r="6404" spans="6:7" x14ac:dyDescent="0.2">
      <c r="F6404" t="s">
        <v>4645</v>
      </c>
      <c r="G6404">
        <f>_xlfn.XLOOKUP(SUBSTITUTE(Table6[[#This Row],[rxn]],"'",""),Table1[rxnid2],Table1[kapp (1/h)],MEDIAN(Table1[kapp (1/h)]))</f>
        <v>24803.684102600713</v>
      </c>
    </row>
    <row r="6405" spans="6:7" x14ac:dyDescent="0.2">
      <c r="F6405" t="s">
        <v>3420</v>
      </c>
      <c r="G6405">
        <f>_xlfn.XLOOKUP(SUBSTITUTE(Table6[[#This Row],[rxn]],"'",""),Table1[rxnid2],Table1[kapp (1/h)],MEDIAN(Table1[kapp (1/h)]))</f>
        <v>24803.684102600713</v>
      </c>
    </row>
    <row r="6406" spans="6:7" x14ac:dyDescent="0.2">
      <c r="F6406" t="s">
        <v>4714</v>
      </c>
      <c r="G6406">
        <f>_xlfn.XLOOKUP(SUBSTITUTE(Table6[[#This Row],[rxn]],"'",""),Table1[rxnid2],Table1[kapp (1/h)],MEDIAN(Table1[kapp (1/h)]))</f>
        <v>155449.07804883347</v>
      </c>
    </row>
    <row r="6407" spans="6:7" x14ac:dyDescent="0.2">
      <c r="F6407" t="s">
        <v>4715</v>
      </c>
      <c r="G6407">
        <f>_xlfn.XLOOKUP(SUBSTITUTE(Table6[[#This Row],[rxn]],"'",""),Table1[rxnid2],Table1[kapp (1/h)],MEDIAN(Table1[kapp (1/h)]))</f>
        <v>24803.684102600713</v>
      </c>
    </row>
    <row r="6408" spans="6:7" x14ac:dyDescent="0.2">
      <c r="F6408" t="s">
        <v>4659</v>
      </c>
      <c r="G6408">
        <f>_xlfn.XLOOKUP(SUBSTITUTE(Table6[[#This Row],[rxn]],"'",""),Table1[rxnid2],Table1[kapp (1/h)],MEDIAN(Table1[kapp (1/h)]))</f>
        <v>24803.684102600713</v>
      </c>
    </row>
    <row r="6409" spans="6:7" x14ac:dyDescent="0.2">
      <c r="F6409" t="s">
        <v>4657</v>
      </c>
      <c r="G6409">
        <f>_xlfn.XLOOKUP(SUBSTITUTE(Table6[[#This Row],[rxn]],"'",""),Table1[rxnid2],Table1[kapp (1/h)],MEDIAN(Table1[kapp (1/h)]))</f>
        <v>24803.684102600713</v>
      </c>
    </row>
    <row r="6410" spans="6:7" x14ac:dyDescent="0.2">
      <c r="F6410" t="s">
        <v>4660</v>
      </c>
      <c r="G6410">
        <f>_xlfn.XLOOKUP(SUBSTITUTE(Table6[[#This Row],[rxn]],"'",""),Table1[rxnid2],Table1[kapp (1/h)],MEDIAN(Table1[kapp (1/h)]))</f>
        <v>24803.684102600713</v>
      </c>
    </row>
    <row r="6411" spans="6:7" x14ac:dyDescent="0.2">
      <c r="F6411" t="s">
        <v>4658</v>
      </c>
      <c r="G6411">
        <f>_xlfn.XLOOKUP(SUBSTITUTE(Table6[[#This Row],[rxn]],"'",""),Table1[rxnid2],Table1[kapp (1/h)],MEDIAN(Table1[kapp (1/h)]))</f>
        <v>24803.684102600713</v>
      </c>
    </row>
    <row r="6412" spans="6:7" x14ac:dyDescent="0.2">
      <c r="F6412" t="s">
        <v>4682</v>
      </c>
      <c r="G6412">
        <f>_xlfn.XLOOKUP(SUBSTITUTE(Table6[[#This Row],[rxn]],"'",""),Table1[rxnid2],Table1[kapp (1/h)],MEDIAN(Table1[kapp (1/h)]))</f>
        <v>24803.684102600713</v>
      </c>
    </row>
    <row r="6413" spans="6:7" x14ac:dyDescent="0.2">
      <c r="F6413" t="s">
        <v>3595</v>
      </c>
      <c r="G6413">
        <f>_xlfn.XLOOKUP(SUBSTITUTE(Table6[[#This Row],[rxn]],"'",""),Table1[rxnid2],Table1[kapp (1/h)],MEDIAN(Table1[kapp (1/h)]))</f>
        <v>24803.684102600713</v>
      </c>
    </row>
    <row r="6414" spans="6:7" x14ac:dyDescent="0.2">
      <c r="F6414" t="s">
        <v>2561</v>
      </c>
      <c r="G6414">
        <f>_xlfn.XLOOKUP(SUBSTITUTE(Table6[[#This Row],[rxn]],"'",""),Table1[rxnid2],Table1[kapp (1/h)],MEDIAN(Table1[kapp (1/h)]))</f>
        <v>24803.684102600713</v>
      </c>
    </row>
    <row r="6415" spans="6:7" x14ac:dyDescent="0.2">
      <c r="F6415" t="s">
        <v>2559</v>
      </c>
      <c r="G6415">
        <f>_xlfn.XLOOKUP(SUBSTITUTE(Table6[[#This Row],[rxn]],"'",""),Table1[rxnid2],Table1[kapp (1/h)],MEDIAN(Table1[kapp (1/h)]))</f>
        <v>6174.4690355012644</v>
      </c>
    </row>
    <row r="6416" spans="6:7" x14ac:dyDescent="0.2">
      <c r="F6416" t="s">
        <v>3583</v>
      </c>
      <c r="G6416">
        <f>_xlfn.XLOOKUP(SUBSTITUTE(Table6[[#This Row],[rxn]],"'",""),Table1[rxnid2],Table1[kapp (1/h)],MEDIAN(Table1[kapp (1/h)]))</f>
        <v>24803.684102600713</v>
      </c>
    </row>
    <row r="6417" spans="6:7" x14ac:dyDescent="0.2">
      <c r="F6417" t="s">
        <v>3589</v>
      </c>
      <c r="G6417">
        <f>_xlfn.XLOOKUP(SUBSTITUTE(Table6[[#This Row],[rxn]],"'",""),Table1[rxnid2],Table1[kapp (1/h)],MEDIAN(Table1[kapp (1/h)]))</f>
        <v>24803.684102600713</v>
      </c>
    </row>
    <row r="6418" spans="6:7" x14ac:dyDescent="0.2">
      <c r="F6418" t="s">
        <v>3593</v>
      </c>
      <c r="G6418">
        <f>_xlfn.XLOOKUP(SUBSTITUTE(Table6[[#This Row],[rxn]],"'",""),Table1[rxnid2],Table1[kapp (1/h)],MEDIAN(Table1[kapp (1/h)]))</f>
        <v>24803.684102600713</v>
      </c>
    </row>
    <row r="6419" spans="6:7" x14ac:dyDescent="0.2">
      <c r="F6419" t="s">
        <v>3587</v>
      </c>
      <c r="G6419">
        <f>_xlfn.XLOOKUP(SUBSTITUTE(Table6[[#This Row],[rxn]],"'",""),Table1[rxnid2],Table1[kapp (1/h)],MEDIAN(Table1[kapp (1/h)]))</f>
        <v>24803.684102600713</v>
      </c>
    </row>
    <row r="6420" spans="6:7" x14ac:dyDescent="0.2">
      <c r="F6420" t="s">
        <v>3591</v>
      </c>
      <c r="G6420">
        <f>_xlfn.XLOOKUP(SUBSTITUTE(Table6[[#This Row],[rxn]],"'",""),Table1[rxnid2],Table1[kapp (1/h)],MEDIAN(Table1[kapp (1/h)]))</f>
        <v>24803.684102600713</v>
      </c>
    </row>
    <row r="6421" spans="6:7" x14ac:dyDescent="0.2">
      <c r="F6421" t="s">
        <v>5159</v>
      </c>
      <c r="G6421">
        <f>_xlfn.XLOOKUP(SUBSTITUTE(Table6[[#This Row],[rxn]],"'",""),Table1[rxnid2],Table1[kapp (1/h)],MEDIAN(Table1[kapp (1/h)]))</f>
        <v>24803.684102600713</v>
      </c>
    </row>
    <row r="6422" spans="6:7" x14ac:dyDescent="0.2">
      <c r="F6422" t="s">
        <v>3585</v>
      </c>
      <c r="G6422">
        <f>_xlfn.XLOOKUP(SUBSTITUTE(Table6[[#This Row],[rxn]],"'",""),Table1[rxnid2],Table1[kapp (1/h)],MEDIAN(Table1[kapp (1/h)]))</f>
        <v>24803.684102600713</v>
      </c>
    </row>
    <row r="6423" spans="6:7" x14ac:dyDescent="0.2">
      <c r="F6423" t="s">
        <v>3584</v>
      </c>
      <c r="G6423">
        <f>_xlfn.XLOOKUP(SUBSTITUTE(Table6[[#This Row],[rxn]],"'",""),Table1[rxnid2],Table1[kapp (1/h)],MEDIAN(Table1[kapp (1/h)]))</f>
        <v>24803.684102600713</v>
      </c>
    </row>
    <row r="6424" spans="6:7" x14ac:dyDescent="0.2">
      <c r="F6424" t="s">
        <v>3590</v>
      </c>
      <c r="G6424">
        <f>_xlfn.XLOOKUP(SUBSTITUTE(Table6[[#This Row],[rxn]],"'",""),Table1[rxnid2],Table1[kapp (1/h)],MEDIAN(Table1[kapp (1/h)]))</f>
        <v>24803.684102600713</v>
      </c>
    </row>
    <row r="6425" spans="6:7" x14ac:dyDescent="0.2">
      <c r="F6425" t="s">
        <v>3594</v>
      </c>
      <c r="G6425">
        <f>_xlfn.XLOOKUP(SUBSTITUTE(Table6[[#This Row],[rxn]],"'",""),Table1[rxnid2],Table1[kapp (1/h)],MEDIAN(Table1[kapp (1/h)]))</f>
        <v>24803.684102600713</v>
      </c>
    </row>
    <row r="6426" spans="6:7" x14ac:dyDescent="0.2">
      <c r="F6426" t="s">
        <v>3588</v>
      </c>
      <c r="G6426">
        <f>_xlfn.XLOOKUP(SUBSTITUTE(Table6[[#This Row],[rxn]],"'",""),Table1[rxnid2],Table1[kapp (1/h)],MEDIAN(Table1[kapp (1/h)]))</f>
        <v>24803.684102600713</v>
      </c>
    </row>
    <row r="6427" spans="6:7" x14ac:dyDescent="0.2">
      <c r="F6427" t="s">
        <v>3592</v>
      </c>
      <c r="G6427">
        <f>_xlfn.XLOOKUP(SUBSTITUTE(Table6[[#This Row],[rxn]],"'",""),Table1[rxnid2],Table1[kapp (1/h)],MEDIAN(Table1[kapp (1/h)]))</f>
        <v>24803.684102600713</v>
      </c>
    </row>
    <row r="6428" spans="6:7" x14ac:dyDescent="0.2">
      <c r="F6428" t="s">
        <v>5160</v>
      </c>
      <c r="G6428">
        <f>_xlfn.XLOOKUP(SUBSTITUTE(Table6[[#This Row],[rxn]],"'",""),Table1[rxnid2],Table1[kapp (1/h)],MEDIAN(Table1[kapp (1/h)]))</f>
        <v>24803.684102600713</v>
      </c>
    </row>
    <row r="6429" spans="6:7" x14ac:dyDescent="0.2">
      <c r="F6429" t="s">
        <v>3586</v>
      </c>
      <c r="G6429">
        <f>_xlfn.XLOOKUP(SUBSTITUTE(Table6[[#This Row],[rxn]],"'",""),Table1[rxnid2],Table1[kapp (1/h)],MEDIAN(Table1[kapp (1/h)]))</f>
        <v>24803.684102600713</v>
      </c>
    </row>
    <row r="6430" spans="6:7" x14ac:dyDescent="0.2">
      <c r="F6430" t="s">
        <v>2562</v>
      </c>
      <c r="G6430">
        <f>_xlfn.XLOOKUP(SUBSTITUTE(Table6[[#This Row],[rxn]],"'",""),Table1[rxnid2],Table1[kapp (1/h)],MEDIAN(Table1[kapp (1/h)]))</f>
        <v>36902.483642294639</v>
      </c>
    </row>
    <row r="6431" spans="6:7" x14ac:dyDescent="0.2">
      <c r="F6431" t="s">
        <v>2558</v>
      </c>
      <c r="G6431">
        <f>_xlfn.XLOOKUP(SUBSTITUTE(Table6[[#This Row],[rxn]],"'",""),Table1[rxnid2],Table1[kapp (1/h)],MEDIAN(Table1[kapp (1/h)]))</f>
        <v>354.40816943336938</v>
      </c>
    </row>
    <row r="6432" spans="6:7" x14ac:dyDescent="0.2">
      <c r="F6432" t="s">
        <v>2563</v>
      </c>
      <c r="G6432">
        <f>_xlfn.XLOOKUP(SUBSTITUTE(Table6[[#This Row],[rxn]],"'",""),Table1[rxnid2],Table1[kapp (1/h)],MEDIAN(Table1[kapp (1/h)]))</f>
        <v>24803.684102600713</v>
      </c>
    </row>
    <row r="6433" spans="6:7" x14ac:dyDescent="0.2">
      <c r="F6433" t="s">
        <v>2564</v>
      </c>
      <c r="G6433">
        <f>_xlfn.XLOOKUP(SUBSTITUTE(Table6[[#This Row],[rxn]],"'",""),Table1[rxnid2],Table1[kapp (1/h)],MEDIAN(Table1[kapp (1/h)]))</f>
        <v>24803.684102600713</v>
      </c>
    </row>
    <row r="6434" spans="6:7" x14ac:dyDescent="0.2">
      <c r="F6434" t="s">
        <v>3422</v>
      </c>
      <c r="G6434">
        <f>_xlfn.XLOOKUP(SUBSTITUTE(Table6[[#This Row],[rxn]],"'",""),Table1[rxnid2],Table1[kapp (1/h)],MEDIAN(Table1[kapp (1/h)]))</f>
        <v>24803.684102600713</v>
      </c>
    </row>
    <row r="6435" spans="6:7" x14ac:dyDescent="0.2">
      <c r="F6435" t="s">
        <v>3998</v>
      </c>
      <c r="G6435">
        <f>_xlfn.XLOOKUP(SUBSTITUTE(Table6[[#This Row],[rxn]],"'",""),Table1[rxnid2],Table1[kapp (1/h)],MEDIAN(Table1[kapp (1/h)]))</f>
        <v>24803.684102600713</v>
      </c>
    </row>
    <row r="6436" spans="6:7" x14ac:dyDescent="0.2">
      <c r="F6436" t="s">
        <v>3999</v>
      </c>
      <c r="G6436">
        <f>_xlfn.XLOOKUP(SUBSTITUTE(Table6[[#This Row],[rxn]],"'",""),Table1[rxnid2],Table1[kapp (1/h)],MEDIAN(Table1[kapp (1/h)]))</f>
        <v>24803.684102600713</v>
      </c>
    </row>
    <row r="6437" spans="6:7" x14ac:dyDescent="0.2">
      <c r="F6437" t="s">
        <v>4000</v>
      </c>
      <c r="G6437">
        <f>_xlfn.XLOOKUP(SUBSTITUTE(Table6[[#This Row],[rxn]],"'",""),Table1[rxnid2],Table1[kapp (1/h)],MEDIAN(Table1[kapp (1/h)]))</f>
        <v>24803.684102600713</v>
      </c>
    </row>
    <row r="6438" spans="6:7" x14ac:dyDescent="0.2">
      <c r="F6438" t="s">
        <v>2576</v>
      </c>
      <c r="G6438">
        <f>_xlfn.XLOOKUP(SUBSTITUTE(Table6[[#This Row],[rxn]],"'",""),Table1[rxnid2],Table1[kapp (1/h)],MEDIAN(Table1[kapp (1/h)]))</f>
        <v>24803.684102600713</v>
      </c>
    </row>
    <row r="6439" spans="6:7" x14ac:dyDescent="0.2">
      <c r="F6439" t="s">
        <v>4030</v>
      </c>
      <c r="G6439">
        <f>_xlfn.XLOOKUP(SUBSTITUTE(Table6[[#This Row],[rxn]],"'",""),Table1[rxnid2],Table1[kapp (1/h)],MEDIAN(Table1[kapp (1/h)]))</f>
        <v>24803.684102600713</v>
      </c>
    </row>
    <row r="6440" spans="6:7" x14ac:dyDescent="0.2">
      <c r="F6440" t="s">
        <v>4031</v>
      </c>
      <c r="G6440">
        <f>_xlfn.XLOOKUP(SUBSTITUTE(Table6[[#This Row],[rxn]],"'",""),Table1[rxnid2],Table1[kapp (1/h)],MEDIAN(Table1[kapp (1/h)]))</f>
        <v>24803.684102600713</v>
      </c>
    </row>
    <row r="6441" spans="6:7" x14ac:dyDescent="0.2">
      <c r="F6441" t="s">
        <v>4019</v>
      </c>
      <c r="G6441">
        <f>_xlfn.XLOOKUP(SUBSTITUTE(Table6[[#This Row],[rxn]],"'",""),Table1[rxnid2],Table1[kapp (1/h)],MEDIAN(Table1[kapp (1/h)]))</f>
        <v>24803.684102600713</v>
      </c>
    </row>
    <row r="6442" spans="6:7" x14ac:dyDescent="0.2">
      <c r="F6442" t="s">
        <v>4020</v>
      </c>
      <c r="G6442">
        <f>_xlfn.XLOOKUP(SUBSTITUTE(Table6[[#This Row],[rxn]],"'",""),Table1[rxnid2],Table1[kapp (1/h)],MEDIAN(Table1[kapp (1/h)]))</f>
        <v>24803.684102600713</v>
      </c>
    </row>
    <row r="6443" spans="6:7" x14ac:dyDescent="0.2">
      <c r="F6443" t="s">
        <v>4029</v>
      </c>
      <c r="G6443">
        <f>_xlfn.XLOOKUP(SUBSTITUTE(Table6[[#This Row],[rxn]],"'",""),Table1[rxnid2],Table1[kapp (1/h)],MEDIAN(Table1[kapp (1/h)]))</f>
        <v>24803.684102600713</v>
      </c>
    </row>
    <row r="6444" spans="6:7" x14ac:dyDescent="0.2">
      <c r="F6444" t="s">
        <v>4766</v>
      </c>
      <c r="G6444">
        <f>_xlfn.XLOOKUP(SUBSTITUTE(Table6[[#This Row],[rxn]],"'",""),Table1[rxnid2],Table1[kapp (1/h)],MEDIAN(Table1[kapp (1/h)]))</f>
        <v>24803.684102600713</v>
      </c>
    </row>
    <row r="6445" spans="6:7" x14ac:dyDescent="0.2">
      <c r="F6445" t="s">
        <v>4763</v>
      </c>
      <c r="G6445">
        <f>_xlfn.XLOOKUP(SUBSTITUTE(Table6[[#This Row],[rxn]],"'",""),Table1[rxnid2],Table1[kapp (1/h)],MEDIAN(Table1[kapp (1/h)]))</f>
        <v>24803.684102600713</v>
      </c>
    </row>
    <row r="6446" spans="6:7" x14ac:dyDescent="0.2">
      <c r="F6446" t="s">
        <v>4764</v>
      </c>
      <c r="G6446">
        <f>_xlfn.XLOOKUP(SUBSTITUTE(Table6[[#This Row],[rxn]],"'",""),Table1[rxnid2],Table1[kapp (1/h)],MEDIAN(Table1[kapp (1/h)]))</f>
        <v>24803.684102600713</v>
      </c>
    </row>
    <row r="6447" spans="6:7" x14ac:dyDescent="0.2">
      <c r="F6447" t="s">
        <v>4865</v>
      </c>
      <c r="G6447">
        <f>_xlfn.XLOOKUP(SUBSTITUTE(Table6[[#This Row],[rxn]],"'",""),Table1[rxnid2],Table1[kapp (1/h)],MEDIAN(Table1[kapp (1/h)]))</f>
        <v>24803.684102600713</v>
      </c>
    </row>
    <row r="6448" spans="6:7" x14ac:dyDescent="0.2">
      <c r="F6448" t="s">
        <v>4866</v>
      </c>
      <c r="G6448">
        <f>_xlfn.XLOOKUP(SUBSTITUTE(Table6[[#This Row],[rxn]],"'",""),Table1[rxnid2],Table1[kapp (1/h)],MEDIAN(Table1[kapp (1/h)]))</f>
        <v>24803.684102600713</v>
      </c>
    </row>
    <row r="6449" spans="6:7" x14ac:dyDescent="0.2">
      <c r="F6449" t="s">
        <v>4867</v>
      </c>
      <c r="G6449">
        <f>_xlfn.XLOOKUP(SUBSTITUTE(Table6[[#This Row],[rxn]],"'",""),Table1[rxnid2],Table1[kapp (1/h)],MEDIAN(Table1[kapp (1/h)]))</f>
        <v>24803.684102600713</v>
      </c>
    </row>
    <row r="6450" spans="6:7" x14ac:dyDescent="0.2">
      <c r="F6450" t="s">
        <v>4868</v>
      </c>
      <c r="G6450">
        <f>_xlfn.XLOOKUP(SUBSTITUTE(Table6[[#This Row],[rxn]],"'",""),Table1[rxnid2],Table1[kapp (1/h)],MEDIAN(Table1[kapp (1/h)]))</f>
        <v>24803.684102600713</v>
      </c>
    </row>
    <row r="6451" spans="6:7" x14ac:dyDescent="0.2">
      <c r="F6451" t="s">
        <v>4869</v>
      </c>
      <c r="G6451">
        <f>_xlfn.XLOOKUP(SUBSTITUTE(Table6[[#This Row],[rxn]],"'",""),Table1[rxnid2],Table1[kapp (1/h)],MEDIAN(Table1[kapp (1/h)]))</f>
        <v>24803.684102600713</v>
      </c>
    </row>
    <row r="6452" spans="6:7" x14ac:dyDescent="0.2">
      <c r="F6452" t="s">
        <v>4870</v>
      </c>
      <c r="G6452">
        <f>_xlfn.XLOOKUP(SUBSTITUTE(Table6[[#This Row],[rxn]],"'",""),Table1[rxnid2],Table1[kapp (1/h)],MEDIAN(Table1[kapp (1/h)]))</f>
        <v>24803.684102600713</v>
      </c>
    </row>
    <row r="6453" spans="6:7" x14ac:dyDescent="0.2">
      <c r="F6453" t="s">
        <v>4871</v>
      </c>
      <c r="G6453">
        <f>_xlfn.XLOOKUP(SUBSTITUTE(Table6[[#This Row],[rxn]],"'",""),Table1[rxnid2],Table1[kapp (1/h)],MEDIAN(Table1[kapp (1/h)]))</f>
        <v>24803.684102600713</v>
      </c>
    </row>
    <row r="6454" spans="6:7" x14ac:dyDescent="0.2">
      <c r="F6454" t="s">
        <v>4872</v>
      </c>
      <c r="G6454">
        <f>_xlfn.XLOOKUP(SUBSTITUTE(Table6[[#This Row],[rxn]],"'",""),Table1[rxnid2],Table1[kapp (1/h)],MEDIAN(Table1[kapp (1/h)]))</f>
        <v>24803.684102600713</v>
      </c>
    </row>
    <row r="6455" spans="6:7" x14ac:dyDescent="0.2">
      <c r="F6455" t="s">
        <v>4873</v>
      </c>
      <c r="G6455">
        <f>_xlfn.XLOOKUP(SUBSTITUTE(Table6[[#This Row],[rxn]],"'",""),Table1[rxnid2],Table1[kapp (1/h)],MEDIAN(Table1[kapp (1/h)]))</f>
        <v>24803.684102600713</v>
      </c>
    </row>
    <row r="6456" spans="6:7" x14ac:dyDescent="0.2">
      <c r="F6456" t="s">
        <v>4874</v>
      </c>
      <c r="G6456">
        <f>_xlfn.XLOOKUP(SUBSTITUTE(Table6[[#This Row],[rxn]],"'",""),Table1[rxnid2],Table1[kapp (1/h)],MEDIAN(Table1[kapp (1/h)]))</f>
        <v>24803.684102600713</v>
      </c>
    </row>
    <row r="6457" spans="6:7" x14ac:dyDescent="0.2">
      <c r="F6457" t="s">
        <v>3923</v>
      </c>
      <c r="G6457">
        <f>_xlfn.XLOOKUP(SUBSTITUTE(Table6[[#This Row],[rxn]],"'",""),Table1[rxnid2],Table1[kapp (1/h)],MEDIAN(Table1[kapp (1/h)]))</f>
        <v>24803.684102600713</v>
      </c>
    </row>
    <row r="6458" spans="6:7" x14ac:dyDescent="0.2">
      <c r="F6458" t="s">
        <v>3924</v>
      </c>
      <c r="G6458">
        <f>_xlfn.XLOOKUP(SUBSTITUTE(Table6[[#This Row],[rxn]],"'",""),Table1[rxnid2],Table1[kapp (1/h)],MEDIAN(Table1[kapp (1/h)]))</f>
        <v>24803.684102600713</v>
      </c>
    </row>
    <row r="6459" spans="6:7" x14ac:dyDescent="0.2">
      <c r="F6459" t="s">
        <v>2234</v>
      </c>
      <c r="G6459">
        <f>_xlfn.XLOOKUP(SUBSTITUTE(Table6[[#This Row],[rxn]],"'",""),Table1[rxnid2],Table1[kapp (1/h)],MEDIAN(Table1[kapp (1/h)]))</f>
        <v>24803.684102600713</v>
      </c>
    </row>
    <row r="6460" spans="6:7" x14ac:dyDescent="0.2">
      <c r="F6460" t="s">
        <v>2583</v>
      </c>
      <c r="G6460">
        <f>_xlfn.XLOOKUP(SUBSTITUTE(Table6[[#This Row],[rxn]],"'",""),Table1[rxnid2],Table1[kapp (1/h)],MEDIAN(Table1[kapp (1/h)]))</f>
        <v>24803.684102600713</v>
      </c>
    </row>
    <row r="6461" spans="6:7" x14ac:dyDescent="0.2">
      <c r="F6461" t="s">
        <v>2584</v>
      </c>
      <c r="G6461">
        <f>_xlfn.XLOOKUP(SUBSTITUTE(Table6[[#This Row],[rxn]],"'",""),Table1[rxnid2],Table1[kapp (1/h)],MEDIAN(Table1[kapp (1/h)]))</f>
        <v>24803.684102600713</v>
      </c>
    </row>
    <row r="6462" spans="6:7" x14ac:dyDescent="0.2">
      <c r="F6462" t="s">
        <v>4365</v>
      </c>
      <c r="G6462">
        <f>_xlfn.XLOOKUP(SUBSTITUTE(Table6[[#This Row],[rxn]],"'",""),Table1[rxnid2],Table1[kapp (1/h)],MEDIAN(Table1[kapp (1/h)]))</f>
        <v>24803.684102600713</v>
      </c>
    </row>
    <row r="6463" spans="6:7" x14ac:dyDescent="0.2">
      <c r="F6463" t="s">
        <v>4366</v>
      </c>
      <c r="G6463">
        <f>_xlfn.XLOOKUP(SUBSTITUTE(Table6[[#This Row],[rxn]],"'",""),Table1[rxnid2],Table1[kapp (1/h)],MEDIAN(Table1[kapp (1/h)]))</f>
        <v>24803.684102600713</v>
      </c>
    </row>
    <row r="6464" spans="6:7" x14ac:dyDescent="0.2">
      <c r="F6464" t="s">
        <v>4074</v>
      </c>
      <c r="G6464">
        <f>_xlfn.XLOOKUP(SUBSTITUTE(Table6[[#This Row],[rxn]],"'",""),Table1[rxnid2],Table1[kapp (1/h)],MEDIAN(Table1[kapp (1/h)]))</f>
        <v>24803.684102600713</v>
      </c>
    </row>
    <row r="6465" spans="6:7" x14ac:dyDescent="0.2">
      <c r="F6465" t="s">
        <v>4075</v>
      </c>
      <c r="G6465">
        <f>_xlfn.XLOOKUP(SUBSTITUTE(Table6[[#This Row],[rxn]],"'",""),Table1[rxnid2],Table1[kapp (1/h)],MEDIAN(Table1[kapp (1/h)]))</f>
        <v>24803.684102600713</v>
      </c>
    </row>
    <row r="6466" spans="6:7" x14ac:dyDescent="0.2">
      <c r="F6466" t="s">
        <v>4021</v>
      </c>
      <c r="G6466">
        <f>_xlfn.XLOOKUP(SUBSTITUTE(Table6[[#This Row],[rxn]],"'",""),Table1[rxnid2],Table1[kapp (1/h)],MEDIAN(Table1[kapp (1/h)]))</f>
        <v>24803.684102600713</v>
      </c>
    </row>
    <row r="6467" spans="6:7" x14ac:dyDescent="0.2">
      <c r="F6467" t="s">
        <v>4022</v>
      </c>
      <c r="G6467">
        <f>_xlfn.XLOOKUP(SUBSTITUTE(Table6[[#This Row],[rxn]],"'",""),Table1[rxnid2],Table1[kapp (1/h)],MEDIAN(Table1[kapp (1/h)]))</f>
        <v>24803.684102600713</v>
      </c>
    </row>
    <row r="6468" spans="6:7" x14ac:dyDescent="0.2">
      <c r="F6468" t="s">
        <v>2574</v>
      </c>
      <c r="G6468">
        <f>_xlfn.XLOOKUP(SUBSTITUTE(Table6[[#This Row],[rxn]],"'",""),Table1[rxnid2],Table1[kapp (1/h)],MEDIAN(Table1[kapp (1/h)]))</f>
        <v>24803.684102600713</v>
      </c>
    </row>
    <row r="6469" spans="6:7" x14ac:dyDescent="0.2">
      <c r="F6469" t="s">
        <v>2575</v>
      </c>
      <c r="G6469">
        <f>_xlfn.XLOOKUP(SUBSTITUTE(Table6[[#This Row],[rxn]],"'",""),Table1[rxnid2],Table1[kapp (1/h)],MEDIAN(Table1[kapp (1/h)]))</f>
        <v>24803.684102600713</v>
      </c>
    </row>
    <row r="6470" spans="6:7" x14ac:dyDescent="0.2">
      <c r="F6470" t="s">
        <v>2577</v>
      </c>
      <c r="G6470">
        <f>_xlfn.XLOOKUP(SUBSTITUTE(Table6[[#This Row],[rxn]],"'",""),Table1[rxnid2],Table1[kapp (1/h)],MEDIAN(Table1[kapp (1/h)]))</f>
        <v>24803.684102600713</v>
      </c>
    </row>
    <row r="6471" spans="6:7" x14ac:dyDescent="0.2">
      <c r="F6471" t="s">
        <v>4032</v>
      </c>
      <c r="G6471">
        <f>_xlfn.XLOOKUP(SUBSTITUTE(Table6[[#This Row],[rxn]],"'",""),Table1[rxnid2],Table1[kapp (1/h)],MEDIAN(Table1[kapp (1/h)]))</f>
        <v>24803.684102600713</v>
      </c>
    </row>
    <row r="6472" spans="6:7" x14ac:dyDescent="0.2">
      <c r="F6472" t="s">
        <v>4479</v>
      </c>
      <c r="G6472">
        <f>_xlfn.XLOOKUP(SUBSTITUTE(Table6[[#This Row],[rxn]],"'",""),Table1[rxnid2],Table1[kapp (1/h)],MEDIAN(Table1[kapp (1/h)]))</f>
        <v>24803.684102600713</v>
      </c>
    </row>
    <row r="6473" spans="6:7" x14ac:dyDescent="0.2">
      <c r="F6473" t="s">
        <v>4480</v>
      </c>
      <c r="G6473">
        <f>_xlfn.XLOOKUP(SUBSTITUTE(Table6[[#This Row],[rxn]],"'",""),Table1[rxnid2],Table1[kapp (1/h)],MEDIAN(Table1[kapp (1/h)]))</f>
        <v>24803.684102600713</v>
      </c>
    </row>
    <row r="6474" spans="6:7" x14ac:dyDescent="0.2">
      <c r="F6474" t="s">
        <v>4393</v>
      </c>
      <c r="G6474">
        <f>_xlfn.XLOOKUP(SUBSTITUTE(Table6[[#This Row],[rxn]],"'",""),Table1[rxnid2],Table1[kapp (1/h)],MEDIAN(Table1[kapp (1/h)]))</f>
        <v>24803.684102600713</v>
      </c>
    </row>
    <row r="6475" spans="6:7" x14ac:dyDescent="0.2">
      <c r="F6475" t="s">
        <v>4394</v>
      </c>
      <c r="G6475">
        <f>_xlfn.XLOOKUP(SUBSTITUTE(Table6[[#This Row],[rxn]],"'",""),Table1[rxnid2],Table1[kapp (1/h)],MEDIAN(Table1[kapp (1/h)]))</f>
        <v>24803.684102600713</v>
      </c>
    </row>
    <row r="6476" spans="6:7" x14ac:dyDescent="0.2">
      <c r="F6476" t="s">
        <v>4367</v>
      </c>
      <c r="G6476">
        <f>_xlfn.XLOOKUP(SUBSTITUTE(Table6[[#This Row],[rxn]],"'",""),Table1[rxnid2],Table1[kapp (1/h)],MEDIAN(Table1[kapp (1/h)]))</f>
        <v>24803.684102600713</v>
      </c>
    </row>
    <row r="6477" spans="6:7" x14ac:dyDescent="0.2">
      <c r="F6477" t="s">
        <v>4368</v>
      </c>
      <c r="G6477">
        <f>_xlfn.XLOOKUP(SUBSTITUTE(Table6[[#This Row],[rxn]],"'",""),Table1[rxnid2],Table1[kapp (1/h)],MEDIAN(Table1[kapp (1/h)]))</f>
        <v>24803.684102600713</v>
      </c>
    </row>
    <row r="6478" spans="6:7" x14ac:dyDescent="0.2">
      <c r="F6478" t="s">
        <v>4379</v>
      </c>
      <c r="G6478">
        <f>_xlfn.XLOOKUP(SUBSTITUTE(Table6[[#This Row],[rxn]],"'",""),Table1[rxnid2],Table1[kapp (1/h)],MEDIAN(Table1[kapp (1/h)]))</f>
        <v>24803.684102600713</v>
      </c>
    </row>
    <row r="6479" spans="6:7" x14ac:dyDescent="0.2">
      <c r="F6479" t="s">
        <v>4380</v>
      </c>
      <c r="G6479">
        <f>_xlfn.XLOOKUP(SUBSTITUTE(Table6[[#This Row],[rxn]],"'",""),Table1[rxnid2],Table1[kapp (1/h)],MEDIAN(Table1[kapp (1/h)]))</f>
        <v>24803.684102600713</v>
      </c>
    </row>
    <row r="6480" spans="6:7" x14ac:dyDescent="0.2">
      <c r="F6480" t="s">
        <v>4587</v>
      </c>
      <c r="G6480">
        <f>_xlfn.XLOOKUP(SUBSTITUTE(Table6[[#This Row],[rxn]],"'",""),Table1[rxnid2],Table1[kapp (1/h)],MEDIAN(Table1[kapp (1/h)]))</f>
        <v>24803.684102600713</v>
      </c>
    </row>
    <row r="6481" spans="6:7" x14ac:dyDescent="0.2">
      <c r="F6481" t="s">
        <v>4588</v>
      </c>
      <c r="G6481">
        <f>_xlfn.XLOOKUP(SUBSTITUTE(Table6[[#This Row],[rxn]],"'",""),Table1[rxnid2],Table1[kapp (1/h)],MEDIAN(Table1[kapp (1/h)]))</f>
        <v>24803.684102600713</v>
      </c>
    </row>
    <row r="6482" spans="6:7" x14ac:dyDescent="0.2">
      <c r="F6482" t="s">
        <v>2239</v>
      </c>
      <c r="G6482">
        <f>_xlfn.XLOOKUP(SUBSTITUTE(Table6[[#This Row],[rxn]],"'",""),Table1[rxnid2],Table1[kapp (1/h)],MEDIAN(Table1[kapp (1/h)]))</f>
        <v>6090.4616072381641</v>
      </c>
    </row>
    <row r="6483" spans="6:7" x14ac:dyDescent="0.2">
      <c r="F6483" t="s">
        <v>2238</v>
      </c>
      <c r="G6483">
        <f>_xlfn.XLOOKUP(SUBSTITUTE(Table6[[#This Row],[rxn]],"'",""),Table1[rxnid2],Table1[kapp (1/h)],MEDIAN(Table1[kapp (1/h)]))</f>
        <v>6090.4616072381641</v>
      </c>
    </row>
    <row r="6484" spans="6:7" x14ac:dyDescent="0.2">
      <c r="F6484" t="s">
        <v>5248</v>
      </c>
      <c r="G6484">
        <f>_xlfn.XLOOKUP(SUBSTITUTE(Table6[[#This Row],[rxn]],"'",""),Table1[rxnid2],Table1[kapp (1/h)],MEDIAN(Table1[kapp (1/h)]))</f>
        <v>24803.684102600713</v>
      </c>
    </row>
    <row r="6485" spans="6:7" x14ac:dyDescent="0.2">
      <c r="F6485" t="s">
        <v>5247</v>
      </c>
      <c r="G6485">
        <f>_xlfn.XLOOKUP(SUBSTITUTE(Table6[[#This Row],[rxn]],"'",""),Table1[rxnid2],Table1[kapp (1/h)],MEDIAN(Table1[kapp (1/h)]))</f>
        <v>24803.684102600713</v>
      </c>
    </row>
    <row r="6486" spans="6:7" x14ac:dyDescent="0.2">
      <c r="F6486" t="s">
        <v>4038</v>
      </c>
      <c r="G6486">
        <f>_xlfn.XLOOKUP(SUBSTITUTE(Table6[[#This Row],[rxn]],"'",""),Table1[rxnid2],Table1[kapp (1/h)],MEDIAN(Table1[kapp (1/h)]))</f>
        <v>24803.684102600713</v>
      </c>
    </row>
    <row r="6487" spans="6:7" x14ac:dyDescent="0.2">
      <c r="F6487" t="s">
        <v>4039</v>
      </c>
      <c r="G6487">
        <f>_xlfn.XLOOKUP(SUBSTITUTE(Table6[[#This Row],[rxn]],"'",""),Table1[rxnid2],Table1[kapp (1/h)],MEDIAN(Table1[kapp (1/h)]))</f>
        <v>24803.684102600713</v>
      </c>
    </row>
    <row r="6488" spans="6:7" x14ac:dyDescent="0.2">
      <c r="F6488" t="s">
        <v>2578</v>
      </c>
      <c r="G6488">
        <f>_xlfn.XLOOKUP(SUBSTITUTE(Table6[[#This Row],[rxn]],"'",""),Table1[rxnid2],Table1[kapp (1/h)],MEDIAN(Table1[kapp (1/h)]))</f>
        <v>24803.684102600713</v>
      </c>
    </row>
    <row r="6489" spans="6:7" x14ac:dyDescent="0.2">
      <c r="F6489" t="s">
        <v>2579</v>
      </c>
      <c r="G6489">
        <f>_xlfn.XLOOKUP(SUBSTITUTE(Table6[[#This Row],[rxn]],"'",""),Table1[rxnid2],Table1[kapp (1/h)],MEDIAN(Table1[kapp (1/h)]))</f>
        <v>24803.684102600713</v>
      </c>
    </row>
    <row r="6490" spans="6:7" x14ac:dyDescent="0.2">
      <c r="F6490" t="s">
        <v>4770</v>
      </c>
      <c r="G6490">
        <f>_xlfn.XLOOKUP(SUBSTITUTE(Table6[[#This Row],[rxn]],"'",""),Table1[rxnid2],Table1[kapp (1/h)],MEDIAN(Table1[kapp (1/h)]))</f>
        <v>24803.684102600713</v>
      </c>
    </row>
    <row r="6491" spans="6:7" x14ac:dyDescent="0.2">
      <c r="F6491" t="s">
        <v>4769</v>
      </c>
      <c r="G6491">
        <f>_xlfn.XLOOKUP(SUBSTITUTE(Table6[[#This Row],[rxn]],"'",""),Table1[rxnid2],Table1[kapp (1/h)],MEDIAN(Table1[kapp (1/h)]))</f>
        <v>24803.684102600713</v>
      </c>
    </row>
    <row r="6492" spans="6:7" x14ac:dyDescent="0.2">
      <c r="F6492" t="s">
        <v>4033</v>
      </c>
      <c r="G6492">
        <f>_xlfn.XLOOKUP(SUBSTITUTE(Table6[[#This Row],[rxn]],"'",""),Table1[rxnid2],Table1[kapp (1/h)],MEDIAN(Table1[kapp (1/h)]))</f>
        <v>24803.684102600713</v>
      </c>
    </row>
    <row r="6493" spans="6:7" x14ac:dyDescent="0.2">
      <c r="F6493" t="s">
        <v>2598</v>
      </c>
      <c r="G6493">
        <f>_xlfn.XLOOKUP(SUBSTITUTE(Table6[[#This Row],[rxn]],"'",""),Table1[rxnid2],Table1[kapp (1/h)],MEDIAN(Table1[kapp (1/h)]))</f>
        <v>86462.557187991479</v>
      </c>
    </row>
    <row r="6494" spans="6:7" x14ac:dyDescent="0.2">
      <c r="F6494" t="s">
        <v>2599</v>
      </c>
      <c r="G6494">
        <f>_xlfn.XLOOKUP(SUBSTITUTE(Table6[[#This Row],[rxn]],"'",""),Table1[rxnid2],Table1[kapp (1/h)],MEDIAN(Table1[kapp (1/h)]))</f>
        <v>86462.557187991479</v>
      </c>
    </row>
    <row r="6495" spans="6:7" x14ac:dyDescent="0.2">
      <c r="F6495" t="s">
        <v>2601</v>
      </c>
      <c r="G6495">
        <f>_xlfn.XLOOKUP(SUBSTITUTE(Table6[[#This Row],[rxn]],"'",""),Table1[rxnid2],Table1[kapp (1/h)],MEDIAN(Table1[kapp (1/h)]))</f>
        <v>24803.684102600713</v>
      </c>
    </row>
    <row r="6496" spans="6:7" x14ac:dyDescent="0.2">
      <c r="F6496" t="s">
        <v>2600</v>
      </c>
      <c r="G6496">
        <f>_xlfn.XLOOKUP(SUBSTITUTE(Table6[[#This Row],[rxn]],"'",""),Table1[rxnid2],Table1[kapp (1/h)],MEDIAN(Table1[kapp (1/h)]))</f>
        <v>24803.684102600713</v>
      </c>
    </row>
    <row r="6497" spans="6:7" x14ac:dyDescent="0.2">
      <c r="F6497" t="s">
        <v>5242</v>
      </c>
      <c r="G6497">
        <f>_xlfn.XLOOKUP(SUBSTITUTE(Table6[[#This Row],[rxn]],"'",""),Table1[rxnid2],Table1[kapp (1/h)],MEDIAN(Table1[kapp (1/h)]))</f>
        <v>24803.684102600713</v>
      </c>
    </row>
    <row r="6498" spans="6:7" x14ac:dyDescent="0.2">
      <c r="F6498" t="s">
        <v>4735</v>
      </c>
      <c r="G6498">
        <f>_xlfn.XLOOKUP(SUBSTITUTE(Table6[[#This Row],[rxn]],"'",""),Table1[rxnid2],Table1[kapp (1/h)],MEDIAN(Table1[kapp (1/h)]))</f>
        <v>24803.684102600713</v>
      </c>
    </row>
    <row r="6499" spans="6:7" x14ac:dyDescent="0.2">
      <c r="F6499" t="s">
        <v>5241</v>
      </c>
      <c r="G6499">
        <f>_xlfn.XLOOKUP(SUBSTITUTE(Table6[[#This Row],[rxn]],"'",""),Table1[rxnid2],Table1[kapp (1/h)],MEDIAN(Table1[kapp (1/h)]))</f>
        <v>24803.684102600713</v>
      </c>
    </row>
    <row r="6500" spans="6:7" x14ac:dyDescent="0.2">
      <c r="F6500" t="s">
        <v>4493</v>
      </c>
      <c r="G6500">
        <f>_xlfn.XLOOKUP(SUBSTITUTE(Table6[[#This Row],[rxn]],"'",""),Table1[rxnid2],Table1[kapp (1/h)],MEDIAN(Table1[kapp (1/h)]))</f>
        <v>24803.684102600713</v>
      </c>
    </row>
    <row r="6501" spans="6:7" x14ac:dyDescent="0.2">
      <c r="F6501" t="s">
        <v>4494</v>
      </c>
      <c r="G6501">
        <f>_xlfn.XLOOKUP(SUBSTITUTE(Table6[[#This Row],[rxn]],"'",""),Table1[rxnid2],Table1[kapp (1/h)],MEDIAN(Table1[kapp (1/h)]))</f>
        <v>24803.684102600713</v>
      </c>
    </row>
    <row r="6502" spans="6:7" x14ac:dyDescent="0.2">
      <c r="F6502" t="s">
        <v>4048</v>
      </c>
      <c r="G6502">
        <f>_xlfn.XLOOKUP(SUBSTITUTE(Table6[[#This Row],[rxn]],"'",""),Table1[rxnid2],Table1[kapp (1/h)],MEDIAN(Table1[kapp (1/h)]))</f>
        <v>24803.684102600713</v>
      </c>
    </row>
    <row r="6503" spans="6:7" x14ac:dyDescent="0.2">
      <c r="F6503" t="s">
        <v>4049</v>
      </c>
      <c r="G6503">
        <f>_xlfn.XLOOKUP(SUBSTITUTE(Table6[[#This Row],[rxn]],"'",""),Table1[rxnid2],Table1[kapp (1/h)],MEDIAN(Table1[kapp (1/h)]))</f>
        <v>24803.684102600713</v>
      </c>
    </row>
    <row r="6504" spans="6:7" x14ac:dyDescent="0.2">
      <c r="F6504" t="s">
        <v>4433</v>
      </c>
      <c r="G6504">
        <f>_xlfn.XLOOKUP(SUBSTITUTE(Table6[[#This Row],[rxn]],"'",""),Table1[rxnid2],Table1[kapp (1/h)],MEDIAN(Table1[kapp (1/h)]))</f>
        <v>24803.684102600713</v>
      </c>
    </row>
    <row r="6505" spans="6:7" x14ac:dyDescent="0.2">
      <c r="F6505" t="s">
        <v>4434</v>
      </c>
      <c r="G6505">
        <f>_xlfn.XLOOKUP(SUBSTITUTE(Table6[[#This Row],[rxn]],"'",""),Table1[rxnid2],Table1[kapp (1/h)],MEDIAN(Table1[kapp (1/h)]))</f>
        <v>24803.684102600713</v>
      </c>
    </row>
    <row r="6506" spans="6:7" x14ac:dyDescent="0.2">
      <c r="F6506" t="s">
        <v>2585</v>
      </c>
      <c r="G6506">
        <f>_xlfn.XLOOKUP(SUBSTITUTE(Table6[[#This Row],[rxn]],"'",""),Table1[rxnid2],Table1[kapp (1/h)],MEDIAN(Table1[kapp (1/h)]))</f>
        <v>24803.684102600713</v>
      </c>
    </row>
    <row r="6507" spans="6:7" x14ac:dyDescent="0.2">
      <c r="F6507" t="s">
        <v>2586</v>
      </c>
      <c r="G6507">
        <f>_xlfn.XLOOKUP(SUBSTITUTE(Table6[[#This Row],[rxn]],"'",""),Table1[rxnid2],Table1[kapp (1/h)],MEDIAN(Table1[kapp (1/h)]))</f>
        <v>24803.684102600713</v>
      </c>
    </row>
    <row r="6508" spans="6:7" x14ac:dyDescent="0.2">
      <c r="F6508" t="s">
        <v>2587</v>
      </c>
      <c r="G6508">
        <f>_xlfn.XLOOKUP(SUBSTITUTE(Table6[[#This Row],[rxn]],"'",""),Table1[rxnid2],Table1[kapp (1/h)],MEDIAN(Table1[kapp (1/h)]))</f>
        <v>24803.684102600713</v>
      </c>
    </row>
    <row r="6509" spans="6:7" x14ac:dyDescent="0.2">
      <c r="F6509" t="s">
        <v>2588</v>
      </c>
      <c r="G6509">
        <f>_xlfn.XLOOKUP(SUBSTITUTE(Table6[[#This Row],[rxn]],"'",""),Table1[rxnid2],Table1[kapp (1/h)],MEDIAN(Table1[kapp (1/h)]))</f>
        <v>24803.684102600713</v>
      </c>
    </row>
    <row r="6510" spans="6:7" x14ac:dyDescent="0.2">
      <c r="F6510" t="s">
        <v>2589</v>
      </c>
      <c r="G6510">
        <f>_xlfn.XLOOKUP(SUBSTITUTE(Table6[[#This Row],[rxn]],"'",""),Table1[rxnid2],Table1[kapp (1/h)],MEDIAN(Table1[kapp (1/h)]))</f>
        <v>24803.684102600713</v>
      </c>
    </row>
    <row r="6511" spans="6:7" x14ac:dyDescent="0.2">
      <c r="F6511" t="s">
        <v>2590</v>
      </c>
      <c r="G6511">
        <f>_xlfn.XLOOKUP(SUBSTITUTE(Table6[[#This Row],[rxn]],"'",""),Table1[rxnid2],Table1[kapp (1/h)],MEDIAN(Table1[kapp (1/h)]))</f>
        <v>24803.684102600713</v>
      </c>
    </row>
    <row r="6512" spans="6:7" x14ac:dyDescent="0.2">
      <c r="F6512" t="s">
        <v>5040</v>
      </c>
      <c r="G6512">
        <f>_xlfn.XLOOKUP(SUBSTITUTE(Table6[[#This Row],[rxn]],"'",""),Table1[rxnid2],Table1[kapp (1/h)],MEDIAN(Table1[kapp (1/h)]))</f>
        <v>24803.684102600713</v>
      </c>
    </row>
    <row r="6513" spans="6:7" x14ac:dyDescent="0.2">
      <c r="F6513" t="s">
        <v>5041</v>
      </c>
      <c r="G6513">
        <f>_xlfn.XLOOKUP(SUBSTITUTE(Table6[[#This Row],[rxn]],"'",""),Table1[rxnid2],Table1[kapp (1/h)],MEDIAN(Table1[kapp (1/h)]))</f>
        <v>24803.684102600713</v>
      </c>
    </row>
    <row r="6514" spans="6:7" x14ac:dyDescent="0.2">
      <c r="F6514" t="s">
        <v>2591</v>
      </c>
      <c r="G6514">
        <f>_xlfn.XLOOKUP(SUBSTITUTE(Table6[[#This Row],[rxn]],"'",""),Table1[rxnid2],Table1[kapp (1/h)],MEDIAN(Table1[kapp (1/h)]))</f>
        <v>104.43303676932948</v>
      </c>
    </row>
    <row r="6515" spans="6:7" x14ac:dyDescent="0.2">
      <c r="F6515" t="s">
        <v>4043</v>
      </c>
      <c r="G6515">
        <f>_xlfn.XLOOKUP(SUBSTITUTE(Table6[[#This Row],[rxn]],"'",""),Table1[rxnid2],Table1[kapp (1/h)],MEDIAN(Table1[kapp (1/h)]))</f>
        <v>24803.684102600713</v>
      </c>
    </row>
    <row r="6516" spans="6:7" x14ac:dyDescent="0.2">
      <c r="F6516" t="s">
        <v>4044</v>
      </c>
      <c r="G6516">
        <f>_xlfn.XLOOKUP(SUBSTITUTE(Table6[[#This Row],[rxn]],"'",""),Table1[rxnid2],Table1[kapp (1/h)],MEDIAN(Table1[kapp (1/h)]))</f>
        <v>24803.684102600713</v>
      </c>
    </row>
    <row r="6517" spans="6:7" x14ac:dyDescent="0.2">
      <c r="F6517" t="s">
        <v>2592</v>
      </c>
      <c r="G6517">
        <f>_xlfn.XLOOKUP(SUBSTITUTE(Table6[[#This Row],[rxn]],"'",""),Table1[rxnid2],Table1[kapp (1/h)],MEDIAN(Table1[kapp (1/h)]))</f>
        <v>237.17019214091661</v>
      </c>
    </row>
    <row r="6518" spans="6:7" x14ac:dyDescent="0.2">
      <c r="F6518" t="s">
        <v>4040</v>
      </c>
      <c r="G6518">
        <f>_xlfn.XLOOKUP(SUBSTITUTE(Table6[[#This Row],[rxn]],"'",""),Table1[rxnid2],Table1[kapp (1/h)],MEDIAN(Table1[kapp (1/h)]))</f>
        <v>24803.684102600713</v>
      </c>
    </row>
    <row r="6519" spans="6:7" x14ac:dyDescent="0.2">
      <c r="F6519" t="s">
        <v>4041</v>
      </c>
      <c r="G6519">
        <f>_xlfn.XLOOKUP(SUBSTITUTE(Table6[[#This Row],[rxn]],"'",""),Table1[rxnid2],Table1[kapp (1/h)],MEDIAN(Table1[kapp (1/h)]))</f>
        <v>24803.684102600713</v>
      </c>
    </row>
    <row r="6520" spans="6:7" x14ac:dyDescent="0.2">
      <c r="F6520" t="s">
        <v>2653</v>
      </c>
      <c r="G6520">
        <f>_xlfn.XLOOKUP(SUBSTITUTE(Table6[[#This Row],[rxn]],"'",""),Table1[rxnid2],Table1[kapp (1/h)],MEDIAN(Table1[kapp (1/h)]))</f>
        <v>85665.434042722671</v>
      </c>
    </row>
    <row r="6521" spans="6:7" x14ac:dyDescent="0.2">
      <c r="F6521" t="s">
        <v>2594</v>
      </c>
      <c r="G6521">
        <f>_xlfn.XLOOKUP(SUBSTITUTE(Table6[[#This Row],[rxn]],"'",""),Table1[rxnid2],Table1[kapp (1/h)],MEDIAN(Table1[kapp (1/h)]))</f>
        <v>24803.684102600713</v>
      </c>
    </row>
    <row r="6522" spans="6:7" x14ac:dyDescent="0.2">
      <c r="F6522" t="s">
        <v>2595</v>
      </c>
      <c r="G6522">
        <f>_xlfn.XLOOKUP(SUBSTITUTE(Table6[[#This Row],[rxn]],"'",""),Table1[rxnid2],Table1[kapp (1/h)],MEDIAN(Table1[kapp (1/h)]))</f>
        <v>37688.316165558717</v>
      </c>
    </row>
    <row r="6523" spans="6:7" x14ac:dyDescent="0.2">
      <c r="F6523" t="s">
        <v>2205</v>
      </c>
      <c r="G6523">
        <f>_xlfn.XLOOKUP(SUBSTITUTE(Table6[[#This Row],[rxn]],"'",""),Table1[rxnid2],Table1[kapp (1/h)],MEDIAN(Table1[kapp (1/h)]))</f>
        <v>24803.684102600713</v>
      </c>
    </row>
    <row r="6524" spans="6:7" x14ac:dyDescent="0.2">
      <c r="F6524" t="s">
        <v>2596</v>
      </c>
      <c r="G6524">
        <f>_xlfn.XLOOKUP(SUBSTITUTE(Table6[[#This Row],[rxn]],"'",""),Table1[rxnid2],Table1[kapp (1/h)],MEDIAN(Table1[kapp (1/h)]))</f>
        <v>237.17019214091661</v>
      </c>
    </row>
    <row r="6525" spans="6:7" x14ac:dyDescent="0.2">
      <c r="F6525" t="s">
        <v>4046</v>
      </c>
      <c r="G6525">
        <f>_xlfn.XLOOKUP(SUBSTITUTE(Table6[[#This Row],[rxn]],"'",""),Table1[rxnid2],Table1[kapp (1/h)],MEDIAN(Table1[kapp (1/h)]))</f>
        <v>24803.684102600713</v>
      </c>
    </row>
    <row r="6526" spans="6:7" x14ac:dyDescent="0.2">
      <c r="F6526" t="s">
        <v>4047</v>
      </c>
      <c r="G6526">
        <f>_xlfn.XLOOKUP(SUBSTITUTE(Table6[[#This Row],[rxn]],"'",""),Table1[rxnid2],Table1[kapp (1/h)],MEDIAN(Table1[kapp (1/h)]))</f>
        <v>24803.684102600713</v>
      </c>
    </row>
    <row r="6527" spans="6:7" x14ac:dyDescent="0.2">
      <c r="F6527" t="s">
        <v>2236</v>
      </c>
      <c r="G6527">
        <f>_xlfn.XLOOKUP(SUBSTITUTE(Table6[[#This Row],[rxn]],"'",""),Table1[rxnid2],Table1[kapp (1/h)],MEDIAN(Table1[kapp (1/h)]))</f>
        <v>186113.07414748549</v>
      </c>
    </row>
    <row r="6528" spans="6:7" x14ac:dyDescent="0.2">
      <c r="F6528" t="s">
        <v>2235</v>
      </c>
      <c r="G6528">
        <f>_xlfn.XLOOKUP(SUBSTITUTE(Table6[[#This Row],[rxn]],"'",""),Table1[rxnid2],Table1[kapp (1/h)],MEDIAN(Table1[kapp (1/h)]))</f>
        <v>186113.07414748549</v>
      </c>
    </row>
    <row r="6529" spans="6:7" x14ac:dyDescent="0.2">
      <c r="F6529" t="s">
        <v>4978</v>
      </c>
      <c r="G6529">
        <f>_xlfn.XLOOKUP(SUBSTITUTE(Table6[[#This Row],[rxn]],"'",""),Table1[rxnid2],Table1[kapp (1/h)],MEDIAN(Table1[kapp (1/h)]))</f>
        <v>24803.684102600713</v>
      </c>
    </row>
    <row r="6530" spans="6:7" x14ac:dyDescent="0.2">
      <c r="F6530" t="s">
        <v>4979</v>
      </c>
      <c r="G6530">
        <f>_xlfn.XLOOKUP(SUBSTITUTE(Table6[[#This Row],[rxn]],"'",""),Table1[rxnid2],Table1[kapp (1/h)],MEDIAN(Table1[kapp (1/h)]))</f>
        <v>24803.684102600713</v>
      </c>
    </row>
    <row r="6531" spans="6:7" x14ac:dyDescent="0.2">
      <c r="F6531" t="s">
        <v>4980</v>
      </c>
      <c r="G6531">
        <f>_xlfn.XLOOKUP(SUBSTITUTE(Table6[[#This Row],[rxn]],"'",""),Table1[rxnid2],Table1[kapp (1/h)],MEDIAN(Table1[kapp (1/h)]))</f>
        <v>24803.684102600713</v>
      </c>
    </row>
    <row r="6532" spans="6:7" x14ac:dyDescent="0.2">
      <c r="F6532" t="s">
        <v>4981</v>
      </c>
      <c r="G6532">
        <f>_xlfn.XLOOKUP(SUBSTITUTE(Table6[[#This Row],[rxn]],"'",""),Table1[rxnid2],Table1[kapp (1/h)],MEDIAN(Table1[kapp (1/h)]))</f>
        <v>24803.684102600713</v>
      </c>
    </row>
    <row r="6533" spans="6:7" x14ac:dyDescent="0.2">
      <c r="F6533" t="s">
        <v>4982</v>
      </c>
      <c r="G6533">
        <f>_xlfn.XLOOKUP(SUBSTITUTE(Table6[[#This Row],[rxn]],"'",""),Table1[rxnid2],Table1[kapp (1/h)],MEDIAN(Table1[kapp (1/h)]))</f>
        <v>24803.684102600713</v>
      </c>
    </row>
    <row r="6534" spans="6:7" x14ac:dyDescent="0.2">
      <c r="F6534" t="s">
        <v>4983</v>
      </c>
      <c r="G6534">
        <f>_xlfn.XLOOKUP(SUBSTITUTE(Table6[[#This Row],[rxn]],"'",""),Table1[rxnid2],Table1[kapp (1/h)],MEDIAN(Table1[kapp (1/h)]))</f>
        <v>24803.684102600713</v>
      </c>
    </row>
    <row r="6535" spans="6:7" x14ac:dyDescent="0.2">
      <c r="F6535" t="s">
        <v>4984</v>
      </c>
      <c r="G6535">
        <f>_xlfn.XLOOKUP(SUBSTITUTE(Table6[[#This Row],[rxn]],"'",""),Table1[rxnid2],Table1[kapp (1/h)],MEDIAN(Table1[kapp (1/h)]))</f>
        <v>24803.684102600713</v>
      </c>
    </row>
    <row r="6536" spans="6:7" x14ac:dyDescent="0.2">
      <c r="F6536" t="s">
        <v>4985</v>
      </c>
      <c r="G6536">
        <f>_xlfn.XLOOKUP(SUBSTITUTE(Table6[[#This Row],[rxn]],"'",""),Table1[rxnid2],Table1[kapp (1/h)],MEDIAN(Table1[kapp (1/h)]))</f>
        <v>24803.684102600713</v>
      </c>
    </row>
    <row r="6537" spans="6:7" x14ac:dyDescent="0.2">
      <c r="F6537" t="s">
        <v>4034</v>
      </c>
      <c r="G6537">
        <f>_xlfn.XLOOKUP(SUBSTITUTE(Table6[[#This Row],[rxn]],"'",""),Table1[rxnid2],Table1[kapp (1/h)],MEDIAN(Table1[kapp (1/h)]))</f>
        <v>24803.684102600713</v>
      </c>
    </row>
    <row r="6538" spans="6:7" x14ac:dyDescent="0.2">
      <c r="F6538" t="s">
        <v>2607</v>
      </c>
      <c r="G6538">
        <f>_xlfn.XLOOKUP(SUBSTITUTE(Table6[[#This Row],[rxn]],"'",""),Table1[rxnid2],Table1[kapp (1/h)],MEDIAN(Table1[kapp (1/h)]))</f>
        <v>24803.684102600713</v>
      </c>
    </row>
    <row r="6539" spans="6:7" x14ac:dyDescent="0.2">
      <c r="F6539" t="s">
        <v>4996</v>
      </c>
      <c r="G6539">
        <f>_xlfn.XLOOKUP(SUBSTITUTE(Table6[[#This Row],[rxn]],"'",""),Table1[rxnid2],Table1[kapp (1/h)],MEDIAN(Table1[kapp (1/h)]))</f>
        <v>24803.684102600713</v>
      </c>
    </row>
    <row r="6540" spans="6:7" x14ac:dyDescent="0.2">
      <c r="F6540" t="s">
        <v>2602</v>
      </c>
      <c r="G6540">
        <f>_xlfn.XLOOKUP(SUBSTITUTE(Table6[[#This Row],[rxn]],"'",""),Table1[rxnid2],Table1[kapp (1/h)],MEDIAN(Table1[kapp (1/h)]))</f>
        <v>1019.4843545757972</v>
      </c>
    </row>
    <row r="6541" spans="6:7" x14ac:dyDescent="0.2">
      <c r="F6541" t="s">
        <v>4027</v>
      </c>
      <c r="G6541">
        <f>_xlfn.XLOOKUP(SUBSTITUTE(Table6[[#This Row],[rxn]],"'",""),Table1[rxnid2],Table1[kapp (1/h)],MEDIAN(Table1[kapp (1/h)]))</f>
        <v>24803.684102600713</v>
      </c>
    </row>
    <row r="6542" spans="6:7" x14ac:dyDescent="0.2">
      <c r="F6542" t="s">
        <v>4028</v>
      </c>
      <c r="G6542">
        <f>_xlfn.XLOOKUP(SUBSTITUTE(Table6[[#This Row],[rxn]],"'",""),Table1[rxnid2],Table1[kapp (1/h)],MEDIAN(Table1[kapp (1/h)]))</f>
        <v>24803.684102600713</v>
      </c>
    </row>
    <row r="6543" spans="6:7" x14ac:dyDescent="0.2">
      <c r="F6543" t="s">
        <v>2593</v>
      </c>
      <c r="G6543">
        <f>_xlfn.XLOOKUP(SUBSTITUTE(Table6[[#This Row],[rxn]],"'",""),Table1[rxnid2],Table1[kapp (1/h)],MEDIAN(Table1[kapp (1/h)]))</f>
        <v>2.2379860026464327</v>
      </c>
    </row>
    <row r="6544" spans="6:7" x14ac:dyDescent="0.2">
      <c r="F6544" t="s">
        <v>4045</v>
      </c>
      <c r="G6544">
        <f>_xlfn.XLOOKUP(SUBSTITUTE(Table6[[#This Row],[rxn]],"'",""),Table1[rxnid2],Table1[kapp (1/h)],MEDIAN(Table1[kapp (1/h)]))</f>
        <v>24803.684102600713</v>
      </c>
    </row>
    <row r="6545" spans="6:7" x14ac:dyDescent="0.2">
      <c r="F6545" t="s">
        <v>4689</v>
      </c>
      <c r="G6545">
        <f>_xlfn.XLOOKUP(SUBSTITUTE(Table6[[#This Row],[rxn]],"'",""),Table1[rxnid2],Table1[kapp (1/h)],MEDIAN(Table1[kapp (1/h)]))</f>
        <v>24803.684102600713</v>
      </c>
    </row>
    <row r="6546" spans="6:7" x14ac:dyDescent="0.2">
      <c r="F6546" t="s">
        <v>4690</v>
      </c>
      <c r="G6546">
        <f>_xlfn.XLOOKUP(SUBSTITUTE(Table6[[#This Row],[rxn]],"'",""),Table1[rxnid2],Table1[kapp (1/h)],MEDIAN(Table1[kapp (1/h)]))</f>
        <v>24803.684102600713</v>
      </c>
    </row>
    <row r="6547" spans="6:7" x14ac:dyDescent="0.2">
      <c r="F6547" t="s">
        <v>4691</v>
      </c>
      <c r="G6547">
        <f>_xlfn.XLOOKUP(SUBSTITUTE(Table6[[#This Row],[rxn]],"'",""),Table1[rxnid2],Table1[kapp (1/h)],MEDIAN(Table1[kapp (1/h)]))</f>
        <v>24803.684102600713</v>
      </c>
    </row>
    <row r="6548" spans="6:7" x14ac:dyDescent="0.2">
      <c r="F6548" t="s">
        <v>4543</v>
      </c>
      <c r="G6548">
        <f>_xlfn.XLOOKUP(SUBSTITUTE(Table6[[#This Row],[rxn]],"'",""),Table1[rxnid2],Table1[kapp (1/h)],MEDIAN(Table1[kapp (1/h)]))</f>
        <v>24803.684102600713</v>
      </c>
    </row>
    <row r="6549" spans="6:7" x14ac:dyDescent="0.2">
      <c r="F6549" t="s">
        <v>4544</v>
      </c>
      <c r="G6549">
        <f>_xlfn.XLOOKUP(SUBSTITUTE(Table6[[#This Row],[rxn]],"'",""),Table1[rxnid2],Table1[kapp (1/h)],MEDIAN(Table1[kapp (1/h)]))</f>
        <v>24803.684102600713</v>
      </c>
    </row>
    <row r="6550" spans="6:7" x14ac:dyDescent="0.2">
      <c r="F6550" t="s">
        <v>4509</v>
      </c>
      <c r="G6550">
        <f>_xlfn.XLOOKUP(SUBSTITUTE(Table6[[#This Row],[rxn]],"'",""),Table1[rxnid2],Table1[kapp (1/h)],MEDIAN(Table1[kapp (1/h)]))</f>
        <v>24803.684102600713</v>
      </c>
    </row>
    <row r="6551" spans="6:7" x14ac:dyDescent="0.2">
      <c r="F6551" t="s">
        <v>4510</v>
      </c>
      <c r="G6551">
        <f>_xlfn.XLOOKUP(SUBSTITUTE(Table6[[#This Row],[rxn]],"'",""),Table1[rxnid2],Table1[kapp (1/h)],MEDIAN(Table1[kapp (1/h)]))</f>
        <v>24803.684102600713</v>
      </c>
    </row>
    <row r="6552" spans="6:7" x14ac:dyDescent="0.2">
      <c r="F6552" t="s">
        <v>4407</v>
      </c>
      <c r="G6552">
        <f>_xlfn.XLOOKUP(SUBSTITUTE(Table6[[#This Row],[rxn]],"'",""),Table1[rxnid2],Table1[kapp (1/h)],MEDIAN(Table1[kapp (1/h)]))</f>
        <v>24803.684102600713</v>
      </c>
    </row>
    <row r="6553" spans="6:7" x14ac:dyDescent="0.2">
      <c r="F6553" t="s">
        <v>4408</v>
      </c>
      <c r="G6553">
        <f>_xlfn.XLOOKUP(SUBSTITUTE(Table6[[#This Row],[rxn]],"'",""),Table1[rxnid2],Table1[kapp (1/h)],MEDIAN(Table1[kapp (1/h)]))</f>
        <v>24803.684102600713</v>
      </c>
    </row>
    <row r="6554" spans="6:7" x14ac:dyDescent="0.2">
      <c r="F6554" t="s">
        <v>2608</v>
      </c>
      <c r="G6554">
        <f>_xlfn.XLOOKUP(SUBSTITUTE(Table6[[#This Row],[rxn]],"'",""),Table1[rxnid2],Table1[kapp (1/h)],MEDIAN(Table1[kapp (1/h)]))</f>
        <v>24803.684102600713</v>
      </c>
    </row>
    <row r="6555" spans="6:7" x14ac:dyDescent="0.2">
      <c r="F6555" t="s">
        <v>5042</v>
      </c>
      <c r="G6555">
        <f>_xlfn.XLOOKUP(SUBSTITUTE(Table6[[#This Row],[rxn]],"'",""),Table1[rxnid2],Table1[kapp (1/h)],MEDIAN(Table1[kapp (1/h)]))</f>
        <v>989805.46808101679</v>
      </c>
    </row>
    <row r="6556" spans="6:7" x14ac:dyDescent="0.2">
      <c r="F6556" t="s">
        <v>5043</v>
      </c>
      <c r="G6556">
        <f>_xlfn.XLOOKUP(SUBSTITUTE(Table6[[#This Row],[rxn]],"'",""),Table1[rxnid2],Table1[kapp (1/h)],MEDIAN(Table1[kapp (1/h)]))</f>
        <v>989805.46808101679</v>
      </c>
    </row>
    <row r="6557" spans="6:7" x14ac:dyDescent="0.2">
      <c r="F6557" t="s">
        <v>5045</v>
      </c>
      <c r="G6557">
        <f>_xlfn.XLOOKUP(SUBSTITUTE(Table6[[#This Row],[rxn]],"'",""),Table1[rxnid2],Table1[kapp (1/h)],MEDIAN(Table1[kapp (1/h)]))</f>
        <v>989805.46808101679</v>
      </c>
    </row>
    <row r="6558" spans="6:7" x14ac:dyDescent="0.2">
      <c r="F6558" t="s">
        <v>5044</v>
      </c>
      <c r="G6558">
        <f>_xlfn.XLOOKUP(SUBSTITUTE(Table6[[#This Row],[rxn]],"'",""),Table1[rxnid2],Table1[kapp (1/h)],MEDIAN(Table1[kapp (1/h)]))</f>
        <v>989805.46808101679</v>
      </c>
    </row>
    <row r="6559" spans="6:7" x14ac:dyDescent="0.2">
      <c r="F6559" t="s">
        <v>2609</v>
      </c>
      <c r="G6559">
        <f>_xlfn.XLOOKUP(SUBSTITUTE(Table6[[#This Row],[rxn]],"'",""),Table1[rxnid2],Table1[kapp (1/h)],MEDIAN(Table1[kapp (1/h)]))</f>
        <v>15022.197580826054</v>
      </c>
    </row>
    <row r="6560" spans="6:7" x14ac:dyDescent="0.2">
      <c r="F6560" t="s">
        <v>4052</v>
      </c>
      <c r="G6560">
        <f>_xlfn.XLOOKUP(SUBSTITUTE(Table6[[#This Row],[rxn]],"'",""),Table1[rxnid2],Table1[kapp (1/h)],MEDIAN(Table1[kapp (1/h)]))</f>
        <v>24803.684102600713</v>
      </c>
    </row>
    <row r="6561" spans="6:7" x14ac:dyDescent="0.2">
      <c r="F6561" t="s">
        <v>4053</v>
      </c>
      <c r="G6561">
        <f>_xlfn.XLOOKUP(SUBSTITUTE(Table6[[#This Row],[rxn]],"'",""),Table1[rxnid2],Table1[kapp (1/h)],MEDIAN(Table1[kapp (1/h)]))</f>
        <v>24803.684102600713</v>
      </c>
    </row>
    <row r="6562" spans="6:7" x14ac:dyDescent="0.2">
      <c r="F6562" t="s">
        <v>4037</v>
      </c>
      <c r="G6562">
        <f>_xlfn.XLOOKUP(SUBSTITUTE(Table6[[#This Row],[rxn]],"'",""),Table1[rxnid2],Table1[kapp (1/h)],MEDIAN(Table1[kapp (1/h)]))</f>
        <v>24803.684102600713</v>
      </c>
    </row>
    <row r="6563" spans="6:7" x14ac:dyDescent="0.2">
      <c r="F6563" t="s">
        <v>2582</v>
      </c>
      <c r="G6563">
        <f>_xlfn.XLOOKUP(SUBSTITUTE(Table6[[#This Row],[rxn]],"'",""),Table1[rxnid2],Table1[kapp (1/h)],MEDIAN(Table1[kapp (1/h)]))</f>
        <v>24803.684102600713</v>
      </c>
    </row>
    <row r="6564" spans="6:7" x14ac:dyDescent="0.2">
      <c r="F6564" t="s">
        <v>2603</v>
      </c>
      <c r="G6564">
        <f>_xlfn.XLOOKUP(SUBSTITUTE(Table6[[#This Row],[rxn]],"'",""),Table1[rxnid2],Table1[kapp (1/h)],MEDIAN(Table1[kapp (1/h)]))</f>
        <v>24803.684102600713</v>
      </c>
    </row>
    <row r="6565" spans="6:7" x14ac:dyDescent="0.2">
      <c r="F6565" t="s">
        <v>2604</v>
      </c>
      <c r="G6565">
        <f>_xlfn.XLOOKUP(SUBSTITUTE(Table6[[#This Row],[rxn]],"'",""),Table1[rxnid2],Table1[kapp (1/h)],MEDIAN(Table1[kapp (1/h)]))</f>
        <v>24803.684102600713</v>
      </c>
    </row>
    <row r="6566" spans="6:7" x14ac:dyDescent="0.2">
      <c r="F6566" t="s">
        <v>2876</v>
      </c>
      <c r="G6566">
        <f>_xlfn.XLOOKUP(SUBSTITUTE(Table6[[#This Row],[rxn]],"'",""),Table1[rxnid2],Table1[kapp (1/h)],MEDIAN(Table1[kapp (1/h)]))</f>
        <v>115477.23227383009</v>
      </c>
    </row>
    <row r="6567" spans="6:7" x14ac:dyDescent="0.2">
      <c r="F6567" t="s">
        <v>2214</v>
      </c>
      <c r="G6567">
        <f>_xlfn.XLOOKUP(SUBSTITUTE(Table6[[#This Row],[rxn]],"'",""),Table1[rxnid2],Table1[kapp (1/h)],MEDIAN(Table1[kapp (1/h)]))</f>
        <v>24803.684102600713</v>
      </c>
    </row>
    <row r="6568" spans="6:7" x14ac:dyDescent="0.2">
      <c r="F6568" t="s">
        <v>2206</v>
      </c>
      <c r="G6568">
        <f>_xlfn.XLOOKUP(SUBSTITUTE(Table6[[#This Row],[rxn]],"'",""),Table1[rxnid2],Table1[kapp (1/h)],MEDIAN(Table1[kapp (1/h)]))</f>
        <v>24803.684102600713</v>
      </c>
    </row>
    <row r="6569" spans="6:7" x14ac:dyDescent="0.2">
      <c r="F6569" t="s">
        <v>2581</v>
      </c>
      <c r="G6569">
        <f>_xlfn.XLOOKUP(SUBSTITUTE(Table6[[#This Row],[rxn]],"'",""),Table1[rxnid2],Table1[kapp (1/h)],MEDIAN(Table1[kapp (1/h)]))</f>
        <v>24803.684102600713</v>
      </c>
    </row>
    <row r="6570" spans="6:7" x14ac:dyDescent="0.2">
      <c r="F6570" t="s">
        <v>2610</v>
      </c>
      <c r="G6570">
        <f>_xlfn.XLOOKUP(SUBSTITUTE(Table6[[#This Row],[rxn]],"'",""),Table1[rxnid2],Table1[kapp (1/h)],MEDIAN(Table1[kapp (1/h)]))</f>
        <v>24803.684102600713</v>
      </c>
    </row>
    <row r="6571" spans="6:7" x14ac:dyDescent="0.2">
      <c r="F6571" t="s">
        <v>4054</v>
      </c>
      <c r="G6571">
        <f>_xlfn.XLOOKUP(SUBSTITUTE(Table6[[#This Row],[rxn]],"'",""),Table1[rxnid2],Table1[kapp (1/h)],MEDIAN(Table1[kapp (1/h)]))</f>
        <v>24803.684102600713</v>
      </c>
    </row>
    <row r="6572" spans="6:7" x14ac:dyDescent="0.2">
      <c r="F6572" t="s">
        <v>4055</v>
      </c>
      <c r="G6572">
        <f>_xlfn.XLOOKUP(SUBSTITUTE(Table6[[#This Row],[rxn]],"'",""),Table1[rxnid2],Table1[kapp (1/h)],MEDIAN(Table1[kapp (1/h)]))</f>
        <v>24803.684102600713</v>
      </c>
    </row>
    <row r="6573" spans="6:7" x14ac:dyDescent="0.2">
      <c r="F6573" t="s">
        <v>4056</v>
      </c>
      <c r="G6573">
        <f>_xlfn.XLOOKUP(SUBSTITUTE(Table6[[#This Row],[rxn]],"'",""),Table1[rxnid2],Table1[kapp (1/h)],MEDIAN(Table1[kapp (1/h)]))</f>
        <v>24803.684102600713</v>
      </c>
    </row>
    <row r="6574" spans="6:7" x14ac:dyDescent="0.2">
      <c r="F6574" t="s">
        <v>4057</v>
      </c>
      <c r="G6574">
        <f>_xlfn.XLOOKUP(SUBSTITUTE(Table6[[#This Row],[rxn]],"'",""),Table1[rxnid2],Table1[kapp (1/h)],MEDIAN(Table1[kapp (1/h)]))</f>
        <v>24803.684102600713</v>
      </c>
    </row>
    <row r="6575" spans="6:7" x14ac:dyDescent="0.2">
      <c r="F6575" t="s">
        <v>4058</v>
      </c>
      <c r="G6575">
        <f>_xlfn.XLOOKUP(SUBSTITUTE(Table6[[#This Row],[rxn]],"'",""),Table1[rxnid2],Table1[kapp (1/h)],MEDIAN(Table1[kapp (1/h)]))</f>
        <v>24803.684102600713</v>
      </c>
    </row>
    <row r="6576" spans="6:7" x14ac:dyDescent="0.2">
      <c r="F6576" t="s">
        <v>4059</v>
      </c>
      <c r="G6576">
        <f>_xlfn.XLOOKUP(SUBSTITUTE(Table6[[#This Row],[rxn]],"'",""),Table1[rxnid2],Table1[kapp (1/h)],MEDIAN(Table1[kapp (1/h)]))</f>
        <v>24803.684102600713</v>
      </c>
    </row>
    <row r="6577" spans="6:7" x14ac:dyDescent="0.2">
      <c r="F6577" t="s">
        <v>4035</v>
      </c>
      <c r="G6577">
        <f>_xlfn.XLOOKUP(SUBSTITUTE(Table6[[#This Row],[rxn]],"'",""),Table1[rxnid2],Table1[kapp (1/h)],MEDIAN(Table1[kapp (1/h)]))</f>
        <v>24803.684102600713</v>
      </c>
    </row>
    <row r="6578" spans="6:7" x14ac:dyDescent="0.2">
      <c r="F6578" t="s">
        <v>4036</v>
      </c>
      <c r="G6578">
        <f>_xlfn.XLOOKUP(SUBSTITUTE(Table6[[#This Row],[rxn]],"'",""),Table1[rxnid2],Table1[kapp (1/h)],MEDIAN(Table1[kapp (1/h)]))</f>
        <v>24803.684102600713</v>
      </c>
    </row>
    <row r="6579" spans="6:7" x14ac:dyDescent="0.2">
      <c r="F6579" t="s">
        <v>2611</v>
      </c>
      <c r="G6579">
        <f>_xlfn.XLOOKUP(SUBSTITUTE(Table6[[#This Row],[rxn]],"'",""),Table1[rxnid2],Table1[kapp (1/h)],MEDIAN(Table1[kapp (1/h)]))</f>
        <v>24803.684102600713</v>
      </c>
    </row>
    <row r="6580" spans="6:7" x14ac:dyDescent="0.2">
      <c r="F6580" t="s">
        <v>2612</v>
      </c>
      <c r="G6580">
        <f>_xlfn.XLOOKUP(SUBSTITUTE(Table6[[#This Row],[rxn]],"'",""),Table1[rxnid2],Table1[kapp (1/h)],MEDIAN(Table1[kapp (1/h)]))</f>
        <v>24803.684102600713</v>
      </c>
    </row>
    <row r="6581" spans="6:7" x14ac:dyDescent="0.2">
      <c r="F6581" t="s">
        <v>2580</v>
      </c>
      <c r="G6581">
        <f>_xlfn.XLOOKUP(SUBSTITUTE(Table6[[#This Row],[rxn]],"'",""),Table1[rxnid2],Table1[kapp (1/h)],MEDIAN(Table1[kapp (1/h)]))</f>
        <v>24803.684102600713</v>
      </c>
    </row>
    <row r="6582" spans="6:7" x14ac:dyDescent="0.2">
      <c r="F6582" t="s">
        <v>4171</v>
      </c>
      <c r="G6582">
        <f>_xlfn.XLOOKUP(SUBSTITUTE(Table6[[#This Row],[rxn]],"'",""),Table1[rxnid2],Table1[kapp (1/h)],MEDIAN(Table1[kapp (1/h)]))</f>
        <v>24803.684102600713</v>
      </c>
    </row>
    <row r="6583" spans="6:7" x14ac:dyDescent="0.2">
      <c r="F6583" t="s">
        <v>4172</v>
      </c>
      <c r="G6583">
        <f>_xlfn.XLOOKUP(SUBSTITUTE(Table6[[#This Row],[rxn]],"'",""),Table1[rxnid2],Table1[kapp (1/h)],MEDIAN(Table1[kapp (1/h)]))</f>
        <v>24803.684102600713</v>
      </c>
    </row>
    <row r="6584" spans="6:7" x14ac:dyDescent="0.2">
      <c r="F6584" t="s">
        <v>4173</v>
      </c>
      <c r="G6584">
        <f>_xlfn.XLOOKUP(SUBSTITUTE(Table6[[#This Row],[rxn]],"'",""),Table1[rxnid2],Table1[kapp (1/h)],MEDIAN(Table1[kapp (1/h)]))</f>
        <v>24803.684102600713</v>
      </c>
    </row>
    <row r="6585" spans="6:7" x14ac:dyDescent="0.2">
      <c r="F6585" t="s">
        <v>4174</v>
      </c>
      <c r="G6585">
        <f>_xlfn.XLOOKUP(SUBSTITUTE(Table6[[#This Row],[rxn]],"'",""),Table1[rxnid2],Table1[kapp (1/h)],MEDIAN(Table1[kapp (1/h)]))</f>
        <v>24803.684102600713</v>
      </c>
    </row>
    <row r="6586" spans="6:7" x14ac:dyDescent="0.2">
      <c r="F6586" t="s">
        <v>4005</v>
      </c>
      <c r="G6586">
        <f>_xlfn.XLOOKUP(SUBSTITUTE(Table6[[#This Row],[rxn]],"'",""),Table1[rxnid2],Table1[kapp (1/h)],MEDIAN(Table1[kapp (1/h)]))</f>
        <v>24803.684102600713</v>
      </c>
    </row>
    <row r="6587" spans="6:7" x14ac:dyDescent="0.2">
      <c r="F6587" t="s">
        <v>4006</v>
      </c>
      <c r="G6587">
        <f>_xlfn.XLOOKUP(SUBSTITUTE(Table6[[#This Row],[rxn]],"'",""),Table1[rxnid2],Table1[kapp (1/h)],MEDIAN(Table1[kapp (1/h)]))</f>
        <v>24803.684102600713</v>
      </c>
    </row>
    <row r="6588" spans="6:7" x14ac:dyDescent="0.2">
      <c r="F6588" t="s">
        <v>3206</v>
      </c>
      <c r="G6588">
        <f>_xlfn.XLOOKUP(SUBSTITUTE(Table6[[#This Row],[rxn]],"'",""),Table1[rxnid2],Table1[kapp (1/h)],MEDIAN(Table1[kapp (1/h)]))</f>
        <v>24803.684102600713</v>
      </c>
    </row>
    <row r="6589" spans="6:7" x14ac:dyDescent="0.2">
      <c r="F6589" t="s">
        <v>3207</v>
      </c>
      <c r="G6589">
        <f>_xlfn.XLOOKUP(SUBSTITUTE(Table6[[#This Row],[rxn]],"'",""),Table1[rxnid2],Table1[kapp (1/h)],MEDIAN(Table1[kapp (1/h)]))</f>
        <v>24803.684102600713</v>
      </c>
    </row>
    <row r="6590" spans="6:7" x14ac:dyDescent="0.2">
      <c r="F6590" t="s">
        <v>3208</v>
      </c>
      <c r="G6590">
        <f>_xlfn.XLOOKUP(SUBSTITUTE(Table6[[#This Row],[rxn]],"'",""),Table1[rxnid2],Table1[kapp (1/h)],MEDIAN(Table1[kapp (1/h)]))</f>
        <v>24803.684102600713</v>
      </c>
    </row>
    <row r="6591" spans="6:7" x14ac:dyDescent="0.2">
      <c r="F6591" t="s">
        <v>3282</v>
      </c>
      <c r="G6591">
        <f>_xlfn.XLOOKUP(SUBSTITUTE(Table6[[#This Row],[rxn]],"'",""),Table1[rxnid2],Table1[kapp (1/h)],MEDIAN(Table1[kapp (1/h)]))</f>
        <v>24803.684102600713</v>
      </c>
    </row>
    <row r="6592" spans="6:7" x14ac:dyDescent="0.2">
      <c r="F6592" t="s">
        <v>3283</v>
      </c>
      <c r="G6592">
        <f>_xlfn.XLOOKUP(SUBSTITUTE(Table6[[#This Row],[rxn]],"'",""),Table1[rxnid2],Table1[kapp (1/h)],MEDIAN(Table1[kapp (1/h)]))</f>
        <v>24803.684102600713</v>
      </c>
    </row>
    <row r="6593" spans="6:7" x14ac:dyDescent="0.2">
      <c r="F6593" t="s">
        <v>3296</v>
      </c>
      <c r="G6593">
        <f>_xlfn.XLOOKUP(SUBSTITUTE(Table6[[#This Row],[rxn]],"'",""),Table1[rxnid2],Table1[kapp (1/h)],MEDIAN(Table1[kapp (1/h)]))</f>
        <v>24803.684102600713</v>
      </c>
    </row>
    <row r="6594" spans="6:7" x14ac:dyDescent="0.2">
      <c r="F6594" t="s">
        <v>3284</v>
      </c>
      <c r="G6594">
        <f>_xlfn.XLOOKUP(SUBSTITUTE(Table6[[#This Row],[rxn]],"'",""),Table1[rxnid2],Table1[kapp (1/h)],MEDIAN(Table1[kapp (1/h)]))</f>
        <v>24803.684102600713</v>
      </c>
    </row>
    <row r="6595" spans="6:7" x14ac:dyDescent="0.2">
      <c r="F6595" t="s">
        <v>3295</v>
      </c>
      <c r="G6595">
        <f>_xlfn.XLOOKUP(SUBSTITUTE(Table6[[#This Row],[rxn]],"'",""),Table1[rxnid2],Table1[kapp (1/h)],MEDIAN(Table1[kapp (1/h)]))</f>
        <v>24803.684102600713</v>
      </c>
    </row>
    <row r="6596" spans="6:7" x14ac:dyDescent="0.2">
      <c r="F6596" t="s">
        <v>3299</v>
      </c>
      <c r="G6596">
        <f>_xlfn.XLOOKUP(SUBSTITUTE(Table6[[#This Row],[rxn]],"'",""),Table1[rxnid2],Table1[kapp (1/h)],MEDIAN(Table1[kapp (1/h)]))</f>
        <v>24803.684102600713</v>
      </c>
    </row>
    <row r="6597" spans="6:7" x14ac:dyDescent="0.2">
      <c r="F6597" t="s">
        <v>3285</v>
      </c>
      <c r="G6597">
        <f>_xlfn.XLOOKUP(SUBSTITUTE(Table6[[#This Row],[rxn]],"'",""),Table1[rxnid2],Table1[kapp (1/h)],MEDIAN(Table1[kapp (1/h)]))</f>
        <v>24803.684102600713</v>
      </c>
    </row>
    <row r="6598" spans="6:7" x14ac:dyDescent="0.2">
      <c r="F6598" t="s">
        <v>3294</v>
      </c>
      <c r="G6598">
        <f>_xlfn.XLOOKUP(SUBSTITUTE(Table6[[#This Row],[rxn]],"'",""),Table1[rxnid2],Table1[kapp (1/h)],MEDIAN(Table1[kapp (1/h)]))</f>
        <v>24803.684102600713</v>
      </c>
    </row>
    <row r="6599" spans="6:7" x14ac:dyDescent="0.2">
      <c r="F6599" t="s">
        <v>3298</v>
      </c>
      <c r="G6599">
        <f>_xlfn.XLOOKUP(SUBSTITUTE(Table6[[#This Row],[rxn]],"'",""),Table1[rxnid2],Table1[kapp (1/h)],MEDIAN(Table1[kapp (1/h)]))</f>
        <v>24803.684102600713</v>
      </c>
    </row>
    <row r="6600" spans="6:7" x14ac:dyDescent="0.2">
      <c r="F6600" t="s">
        <v>3286</v>
      </c>
      <c r="G6600">
        <f>_xlfn.XLOOKUP(SUBSTITUTE(Table6[[#This Row],[rxn]],"'",""),Table1[rxnid2],Table1[kapp (1/h)],MEDIAN(Table1[kapp (1/h)]))</f>
        <v>24803.684102600713</v>
      </c>
    </row>
    <row r="6601" spans="6:7" x14ac:dyDescent="0.2">
      <c r="F6601" t="s">
        <v>3297</v>
      </c>
      <c r="G6601">
        <f>_xlfn.XLOOKUP(SUBSTITUTE(Table6[[#This Row],[rxn]],"'",""),Table1[rxnid2],Table1[kapp (1/h)],MEDIAN(Table1[kapp (1/h)]))</f>
        <v>24803.684102600713</v>
      </c>
    </row>
    <row r="6602" spans="6:7" x14ac:dyDescent="0.2">
      <c r="F6602" t="s">
        <v>3291</v>
      </c>
      <c r="G6602">
        <f>_xlfn.XLOOKUP(SUBSTITUTE(Table6[[#This Row],[rxn]],"'",""),Table1[rxnid2],Table1[kapp (1/h)],MEDIAN(Table1[kapp (1/h)]))</f>
        <v>24803.684102600713</v>
      </c>
    </row>
    <row r="6603" spans="6:7" x14ac:dyDescent="0.2">
      <c r="F6603" t="s">
        <v>3292</v>
      </c>
      <c r="G6603">
        <f>_xlfn.XLOOKUP(SUBSTITUTE(Table6[[#This Row],[rxn]],"'",""),Table1[rxnid2],Table1[kapp (1/h)],MEDIAN(Table1[kapp (1/h)]))</f>
        <v>24803.684102600713</v>
      </c>
    </row>
    <row r="6604" spans="6:7" x14ac:dyDescent="0.2">
      <c r="F6604" t="s">
        <v>3293</v>
      </c>
      <c r="G6604">
        <f>_xlfn.XLOOKUP(SUBSTITUTE(Table6[[#This Row],[rxn]],"'",""),Table1[rxnid2],Table1[kapp (1/h)],MEDIAN(Table1[kapp (1/h)]))</f>
        <v>24803.684102600713</v>
      </c>
    </row>
    <row r="6605" spans="6:7" x14ac:dyDescent="0.2">
      <c r="F6605" t="s">
        <v>3287</v>
      </c>
      <c r="G6605">
        <f>_xlfn.XLOOKUP(SUBSTITUTE(Table6[[#This Row],[rxn]],"'",""),Table1[rxnid2],Table1[kapp (1/h)],MEDIAN(Table1[kapp (1/h)]))</f>
        <v>24803.684102600713</v>
      </c>
    </row>
    <row r="6606" spans="6:7" x14ac:dyDescent="0.2">
      <c r="F6606" t="s">
        <v>3288</v>
      </c>
      <c r="G6606">
        <f>_xlfn.XLOOKUP(SUBSTITUTE(Table6[[#This Row],[rxn]],"'",""),Table1[rxnid2],Table1[kapp (1/h)],MEDIAN(Table1[kapp (1/h)]))</f>
        <v>24803.684102600713</v>
      </c>
    </row>
    <row r="6607" spans="6:7" x14ac:dyDescent="0.2">
      <c r="F6607" t="s">
        <v>3289</v>
      </c>
      <c r="G6607">
        <f>_xlfn.XLOOKUP(SUBSTITUTE(Table6[[#This Row],[rxn]],"'",""),Table1[rxnid2],Table1[kapp (1/h)],MEDIAN(Table1[kapp (1/h)]))</f>
        <v>24803.684102600713</v>
      </c>
    </row>
    <row r="6608" spans="6:7" x14ac:dyDescent="0.2">
      <c r="F6608" t="s">
        <v>3290</v>
      </c>
      <c r="G6608">
        <f>_xlfn.XLOOKUP(SUBSTITUTE(Table6[[#This Row],[rxn]],"'",""),Table1[rxnid2],Table1[kapp (1/h)],MEDIAN(Table1[kapp (1/h)]))</f>
        <v>24803.684102600713</v>
      </c>
    </row>
    <row r="6609" spans="6:7" x14ac:dyDescent="0.2">
      <c r="F6609" t="s">
        <v>3329</v>
      </c>
      <c r="G6609">
        <f>_xlfn.XLOOKUP(SUBSTITUTE(Table6[[#This Row],[rxn]],"'",""),Table1[rxnid2],Table1[kapp (1/h)],MEDIAN(Table1[kapp (1/h)]))</f>
        <v>24803.684102600713</v>
      </c>
    </row>
    <row r="6610" spans="6:7" x14ac:dyDescent="0.2">
      <c r="F6610" t="s">
        <v>3332</v>
      </c>
      <c r="G6610">
        <f>_xlfn.XLOOKUP(SUBSTITUTE(Table6[[#This Row],[rxn]],"'",""),Table1[rxnid2],Table1[kapp (1/h)],MEDIAN(Table1[kapp (1/h)]))</f>
        <v>24803.684102600713</v>
      </c>
    </row>
    <row r="6611" spans="6:7" x14ac:dyDescent="0.2">
      <c r="F6611" t="s">
        <v>3331</v>
      </c>
      <c r="G6611">
        <f>_xlfn.XLOOKUP(SUBSTITUTE(Table6[[#This Row],[rxn]],"'",""),Table1[rxnid2],Table1[kapp (1/h)],MEDIAN(Table1[kapp (1/h)]))</f>
        <v>24803.684102600713</v>
      </c>
    </row>
    <row r="6612" spans="6:7" x14ac:dyDescent="0.2">
      <c r="F6612" t="s">
        <v>3330</v>
      </c>
      <c r="G6612">
        <f>_xlfn.XLOOKUP(SUBSTITUTE(Table6[[#This Row],[rxn]],"'",""),Table1[rxnid2],Table1[kapp (1/h)],MEDIAN(Table1[kapp (1/h)]))</f>
        <v>24803.684102600713</v>
      </c>
    </row>
    <row r="6613" spans="6:7" x14ac:dyDescent="0.2">
      <c r="F6613" t="s">
        <v>3334</v>
      </c>
      <c r="G6613">
        <f>_xlfn.XLOOKUP(SUBSTITUTE(Table6[[#This Row],[rxn]],"'",""),Table1[rxnid2],Table1[kapp (1/h)],MEDIAN(Table1[kapp (1/h)]))</f>
        <v>24803.684102600713</v>
      </c>
    </row>
    <row r="6614" spans="6:7" x14ac:dyDescent="0.2">
      <c r="F6614" t="s">
        <v>3333</v>
      </c>
      <c r="G6614">
        <f>_xlfn.XLOOKUP(SUBSTITUTE(Table6[[#This Row],[rxn]],"'",""),Table1[rxnid2],Table1[kapp (1/h)],MEDIAN(Table1[kapp (1/h)]))</f>
        <v>24803.684102600713</v>
      </c>
    </row>
    <row r="6615" spans="6:7" x14ac:dyDescent="0.2">
      <c r="F6615" t="s">
        <v>3335</v>
      </c>
      <c r="G6615">
        <f>_xlfn.XLOOKUP(SUBSTITUTE(Table6[[#This Row],[rxn]],"'",""),Table1[rxnid2],Table1[kapp (1/h)],MEDIAN(Table1[kapp (1/h)]))</f>
        <v>24803.684102600713</v>
      </c>
    </row>
    <row r="6616" spans="6:7" x14ac:dyDescent="0.2">
      <c r="F6616" t="s">
        <v>3336</v>
      </c>
      <c r="G6616">
        <f>_xlfn.XLOOKUP(SUBSTITUTE(Table6[[#This Row],[rxn]],"'",""),Table1[rxnid2],Table1[kapp (1/h)],MEDIAN(Table1[kapp (1/h)]))</f>
        <v>24803.684102600713</v>
      </c>
    </row>
    <row r="6617" spans="6:7" x14ac:dyDescent="0.2">
      <c r="F6617" t="s">
        <v>3337</v>
      </c>
      <c r="G6617">
        <f>_xlfn.XLOOKUP(SUBSTITUTE(Table6[[#This Row],[rxn]],"'",""),Table1[rxnid2],Table1[kapp (1/h)],MEDIAN(Table1[kapp (1/h)]))</f>
        <v>24803.684102600713</v>
      </c>
    </row>
    <row r="6618" spans="6:7" x14ac:dyDescent="0.2">
      <c r="F6618" t="s">
        <v>3338</v>
      </c>
      <c r="G6618">
        <f>_xlfn.XLOOKUP(SUBSTITUTE(Table6[[#This Row],[rxn]],"'",""),Table1[rxnid2],Table1[kapp (1/h)],MEDIAN(Table1[kapp (1/h)]))</f>
        <v>24803.684102600713</v>
      </c>
    </row>
    <row r="6619" spans="6:7" x14ac:dyDescent="0.2">
      <c r="F6619" t="s">
        <v>3228</v>
      </c>
      <c r="G6619">
        <f>_xlfn.XLOOKUP(SUBSTITUTE(Table6[[#This Row],[rxn]],"'",""),Table1[rxnid2],Table1[kapp (1/h)],MEDIAN(Table1[kapp (1/h)]))</f>
        <v>824.32977625676881</v>
      </c>
    </row>
    <row r="6620" spans="6:7" x14ac:dyDescent="0.2">
      <c r="F6620" t="s">
        <v>3229</v>
      </c>
      <c r="G6620">
        <f>_xlfn.XLOOKUP(SUBSTITUTE(Table6[[#This Row],[rxn]],"'",""),Table1[rxnid2],Table1[kapp (1/h)],MEDIAN(Table1[kapp (1/h)]))</f>
        <v>824.32977625676881</v>
      </c>
    </row>
    <row r="6621" spans="6:7" x14ac:dyDescent="0.2">
      <c r="F6621" t="s">
        <v>3230</v>
      </c>
      <c r="G6621">
        <f>_xlfn.XLOOKUP(SUBSTITUTE(Table6[[#This Row],[rxn]],"'",""),Table1[rxnid2],Table1[kapp (1/h)],MEDIAN(Table1[kapp (1/h)]))</f>
        <v>824.32977625676881</v>
      </c>
    </row>
    <row r="6622" spans="6:7" x14ac:dyDescent="0.2">
      <c r="F6622" t="s">
        <v>3231</v>
      </c>
      <c r="G6622">
        <f>_xlfn.XLOOKUP(SUBSTITUTE(Table6[[#This Row],[rxn]],"'",""),Table1[rxnid2],Table1[kapp (1/h)],MEDIAN(Table1[kapp (1/h)]))</f>
        <v>824.32977625676881</v>
      </c>
    </row>
    <row r="6623" spans="6:7" x14ac:dyDescent="0.2">
      <c r="F6623" t="s">
        <v>5078</v>
      </c>
      <c r="G6623">
        <f>_xlfn.XLOOKUP(SUBSTITUTE(Table6[[#This Row],[rxn]],"'",""),Table1[rxnid2],Table1[kapp (1/h)],MEDIAN(Table1[kapp (1/h)]))</f>
        <v>24803.684102600713</v>
      </c>
    </row>
    <row r="6624" spans="6:7" x14ac:dyDescent="0.2">
      <c r="F6624" t="s">
        <v>2819</v>
      </c>
      <c r="G6624">
        <f>_xlfn.XLOOKUP(SUBSTITUTE(Table6[[#This Row],[rxn]],"'",""),Table1[rxnid2],Table1[kapp (1/h)],MEDIAN(Table1[kapp (1/h)]))</f>
        <v>24803.684102600713</v>
      </c>
    </row>
    <row r="6625" spans="6:7" x14ac:dyDescent="0.2">
      <c r="F6625" t="s">
        <v>5079</v>
      </c>
      <c r="G6625">
        <f>_xlfn.XLOOKUP(SUBSTITUTE(Table6[[#This Row],[rxn]],"'",""),Table1[rxnid2],Table1[kapp (1/h)],MEDIAN(Table1[kapp (1/h)]))</f>
        <v>24803.684102600713</v>
      </c>
    </row>
    <row r="6626" spans="6:7" x14ac:dyDescent="0.2">
      <c r="F6626" t="s">
        <v>2618</v>
      </c>
      <c r="G6626">
        <f>_xlfn.XLOOKUP(SUBSTITUTE(Table6[[#This Row],[rxn]],"'",""),Table1[rxnid2],Table1[kapp (1/h)],MEDIAN(Table1[kapp (1/h)]))</f>
        <v>18720.255373795691</v>
      </c>
    </row>
    <row r="6627" spans="6:7" x14ac:dyDescent="0.2">
      <c r="F6627" t="s">
        <v>2622</v>
      </c>
      <c r="G6627">
        <f>_xlfn.XLOOKUP(SUBSTITUTE(Table6[[#This Row],[rxn]],"'",""),Table1[rxnid2],Table1[kapp (1/h)],MEDIAN(Table1[kapp (1/h)]))</f>
        <v>18720.255373795691</v>
      </c>
    </row>
    <row r="6628" spans="6:7" x14ac:dyDescent="0.2">
      <c r="F6628" t="s">
        <v>2620</v>
      </c>
      <c r="G6628">
        <f>_xlfn.XLOOKUP(SUBSTITUTE(Table6[[#This Row],[rxn]],"'",""),Table1[rxnid2],Table1[kapp (1/h)],MEDIAN(Table1[kapp (1/h)]))</f>
        <v>24803.684102600713</v>
      </c>
    </row>
    <row r="6629" spans="6:7" x14ac:dyDescent="0.2">
      <c r="F6629" t="s">
        <v>2616</v>
      </c>
      <c r="G6629">
        <f>_xlfn.XLOOKUP(SUBSTITUTE(Table6[[#This Row],[rxn]],"'",""),Table1[rxnid2],Table1[kapp (1/h)],MEDIAN(Table1[kapp (1/h)]))</f>
        <v>24803.684102600713</v>
      </c>
    </row>
    <row r="6630" spans="6:7" x14ac:dyDescent="0.2">
      <c r="F6630" t="s">
        <v>2614</v>
      </c>
      <c r="G6630">
        <f>_xlfn.XLOOKUP(SUBSTITUTE(Table6[[#This Row],[rxn]],"'",""),Table1[rxnid2],Table1[kapp (1/h)],MEDIAN(Table1[kapp (1/h)]))</f>
        <v>24803.684102600713</v>
      </c>
    </row>
    <row r="6631" spans="6:7" x14ac:dyDescent="0.2">
      <c r="F6631" t="s">
        <v>2619</v>
      </c>
      <c r="G6631">
        <f>_xlfn.XLOOKUP(SUBSTITUTE(Table6[[#This Row],[rxn]],"'",""),Table1[rxnid2],Table1[kapp (1/h)],MEDIAN(Table1[kapp (1/h)]))</f>
        <v>24803.684102600713</v>
      </c>
    </row>
    <row r="6632" spans="6:7" x14ac:dyDescent="0.2">
      <c r="F6632" t="s">
        <v>2623</v>
      </c>
      <c r="G6632">
        <f>_xlfn.XLOOKUP(SUBSTITUTE(Table6[[#This Row],[rxn]],"'",""),Table1[rxnid2],Table1[kapp (1/h)],MEDIAN(Table1[kapp (1/h)]))</f>
        <v>24803.684102600713</v>
      </c>
    </row>
    <row r="6633" spans="6:7" x14ac:dyDescent="0.2">
      <c r="F6633" t="s">
        <v>2621</v>
      </c>
      <c r="G6633">
        <f>_xlfn.XLOOKUP(SUBSTITUTE(Table6[[#This Row],[rxn]],"'",""),Table1[rxnid2],Table1[kapp (1/h)],MEDIAN(Table1[kapp (1/h)]))</f>
        <v>24803.684102600713</v>
      </c>
    </row>
    <row r="6634" spans="6:7" x14ac:dyDescent="0.2">
      <c r="F6634" t="s">
        <v>2617</v>
      </c>
      <c r="G6634">
        <f>_xlfn.XLOOKUP(SUBSTITUTE(Table6[[#This Row],[rxn]],"'",""),Table1[rxnid2],Table1[kapp (1/h)],MEDIAN(Table1[kapp (1/h)]))</f>
        <v>24803.684102600713</v>
      </c>
    </row>
    <row r="6635" spans="6:7" x14ac:dyDescent="0.2">
      <c r="F6635" t="s">
        <v>2615</v>
      </c>
      <c r="G6635">
        <f>_xlfn.XLOOKUP(SUBSTITUTE(Table6[[#This Row],[rxn]],"'",""),Table1[rxnid2],Table1[kapp (1/h)],MEDIAN(Table1[kapp (1/h)]))</f>
        <v>24803.684102600713</v>
      </c>
    </row>
    <row r="6636" spans="6:7" x14ac:dyDescent="0.2">
      <c r="F6636" t="s">
        <v>4709</v>
      </c>
      <c r="G6636">
        <f>_xlfn.XLOOKUP(SUBSTITUTE(Table6[[#This Row],[rxn]],"'",""),Table1[rxnid2],Table1[kapp (1/h)],MEDIAN(Table1[kapp (1/h)]))</f>
        <v>24803.684102600713</v>
      </c>
    </row>
    <row r="6637" spans="6:7" x14ac:dyDescent="0.2">
      <c r="F6637" t="s">
        <v>2613</v>
      </c>
      <c r="G6637">
        <f>_xlfn.XLOOKUP(SUBSTITUTE(Table6[[#This Row],[rxn]],"'",""),Table1[rxnid2],Table1[kapp (1/h)],MEDIAN(Table1[kapp (1/h)]))</f>
        <v>24803.684102600713</v>
      </c>
    </row>
    <row r="6638" spans="6:7" x14ac:dyDescent="0.2">
      <c r="F6638" t="s">
        <v>4607</v>
      </c>
      <c r="G6638">
        <f>_xlfn.XLOOKUP(SUBSTITUTE(Table6[[#This Row],[rxn]],"'",""),Table1[rxnid2],Table1[kapp (1/h)],MEDIAN(Table1[kapp (1/h)]))</f>
        <v>24803.684102600713</v>
      </c>
    </row>
    <row r="6639" spans="6:7" x14ac:dyDescent="0.2">
      <c r="F6639" t="s">
        <v>4608</v>
      </c>
      <c r="G6639">
        <f>_xlfn.XLOOKUP(SUBSTITUTE(Table6[[#This Row],[rxn]],"'",""),Table1[rxnid2],Table1[kapp (1/h)],MEDIAN(Table1[kapp (1/h)]))</f>
        <v>24803.684102600713</v>
      </c>
    </row>
    <row r="6640" spans="6:7" x14ac:dyDescent="0.2">
      <c r="F6640" t="s">
        <v>4609</v>
      </c>
      <c r="G6640">
        <f>_xlfn.XLOOKUP(SUBSTITUTE(Table6[[#This Row],[rxn]],"'",""),Table1[rxnid2],Table1[kapp (1/h)],MEDIAN(Table1[kapp (1/h)]))</f>
        <v>24803.684102600713</v>
      </c>
    </row>
    <row r="6641" spans="6:7" x14ac:dyDescent="0.2">
      <c r="F6641" t="s">
        <v>4610</v>
      </c>
      <c r="G6641">
        <f>_xlfn.XLOOKUP(SUBSTITUTE(Table6[[#This Row],[rxn]],"'",""),Table1[rxnid2],Table1[kapp (1/h)],MEDIAN(Table1[kapp (1/h)]))</f>
        <v>24803.684102600713</v>
      </c>
    </row>
    <row r="6642" spans="6:7" x14ac:dyDescent="0.2">
      <c r="F6642" t="s">
        <v>3468</v>
      </c>
      <c r="G6642">
        <f>_xlfn.XLOOKUP(SUBSTITUTE(Table6[[#This Row],[rxn]],"'",""),Table1[rxnid2],Table1[kapp (1/h)],MEDIAN(Table1[kapp (1/h)]))</f>
        <v>24803.684102600713</v>
      </c>
    </row>
    <row r="6643" spans="6:7" x14ac:dyDescent="0.2">
      <c r="F6643" t="s">
        <v>3470</v>
      </c>
      <c r="G6643">
        <f>_xlfn.XLOOKUP(SUBSTITUTE(Table6[[#This Row],[rxn]],"'",""),Table1[rxnid2],Table1[kapp (1/h)],MEDIAN(Table1[kapp (1/h)]))</f>
        <v>24803.684102600713</v>
      </c>
    </row>
    <row r="6644" spans="6:7" x14ac:dyDescent="0.2">
      <c r="F6644" t="s">
        <v>3469</v>
      </c>
      <c r="G6644">
        <f>_xlfn.XLOOKUP(SUBSTITUTE(Table6[[#This Row],[rxn]],"'",""),Table1[rxnid2],Table1[kapp (1/h)],MEDIAN(Table1[kapp (1/h)]))</f>
        <v>24803.684102600713</v>
      </c>
    </row>
    <row r="6645" spans="6:7" x14ac:dyDescent="0.2">
      <c r="F6645" t="s">
        <v>3471</v>
      </c>
      <c r="G6645">
        <f>_xlfn.XLOOKUP(SUBSTITUTE(Table6[[#This Row],[rxn]],"'",""),Table1[rxnid2],Table1[kapp (1/h)],MEDIAN(Table1[kapp (1/h)]))</f>
        <v>24803.684102600713</v>
      </c>
    </row>
    <row r="6646" spans="6:7" x14ac:dyDescent="0.2">
      <c r="F6646" t="s">
        <v>4459</v>
      </c>
      <c r="G6646">
        <f>_xlfn.XLOOKUP(SUBSTITUTE(Table6[[#This Row],[rxn]],"'",""),Table1[rxnid2],Table1[kapp (1/h)],MEDIAN(Table1[kapp (1/h)]))</f>
        <v>24803.684102600713</v>
      </c>
    </row>
    <row r="6647" spans="6:7" x14ac:dyDescent="0.2">
      <c r="F6647" t="s">
        <v>4460</v>
      </c>
      <c r="G6647">
        <f>_xlfn.XLOOKUP(SUBSTITUTE(Table6[[#This Row],[rxn]],"'",""),Table1[rxnid2],Table1[kapp (1/h)],MEDIAN(Table1[kapp (1/h)]))</f>
        <v>24803.684102600713</v>
      </c>
    </row>
    <row r="6648" spans="6:7" x14ac:dyDescent="0.2">
      <c r="F6648" t="s">
        <v>4595</v>
      </c>
      <c r="G6648">
        <f>_xlfn.XLOOKUP(SUBSTITUTE(Table6[[#This Row],[rxn]],"'",""),Table1[rxnid2],Table1[kapp (1/h)],MEDIAN(Table1[kapp (1/h)]))</f>
        <v>24803.684102600713</v>
      </c>
    </row>
    <row r="6649" spans="6:7" x14ac:dyDescent="0.2">
      <c r="F6649" t="s">
        <v>4596</v>
      </c>
      <c r="G6649">
        <f>_xlfn.XLOOKUP(SUBSTITUTE(Table6[[#This Row],[rxn]],"'",""),Table1[rxnid2],Table1[kapp (1/h)],MEDIAN(Table1[kapp (1/h)]))</f>
        <v>24803.684102600713</v>
      </c>
    </row>
    <row r="6650" spans="6:7" x14ac:dyDescent="0.2">
      <c r="F6650" t="s">
        <v>4603</v>
      </c>
      <c r="G6650">
        <f>_xlfn.XLOOKUP(SUBSTITUTE(Table6[[#This Row],[rxn]],"'",""),Table1[rxnid2],Table1[kapp (1/h)],MEDIAN(Table1[kapp (1/h)]))</f>
        <v>24803.684102600713</v>
      </c>
    </row>
    <row r="6651" spans="6:7" x14ac:dyDescent="0.2">
      <c r="F6651" t="s">
        <v>4604</v>
      </c>
      <c r="G6651">
        <f>_xlfn.XLOOKUP(SUBSTITUTE(Table6[[#This Row],[rxn]],"'",""),Table1[rxnid2],Table1[kapp (1/h)],MEDIAN(Table1[kapp (1/h)]))</f>
        <v>24803.684102600713</v>
      </c>
    </row>
    <row r="6652" spans="6:7" x14ac:dyDescent="0.2">
      <c r="F6652" t="s">
        <v>4605</v>
      </c>
      <c r="G6652">
        <f>_xlfn.XLOOKUP(SUBSTITUTE(Table6[[#This Row],[rxn]],"'",""),Table1[rxnid2],Table1[kapp (1/h)],MEDIAN(Table1[kapp (1/h)]))</f>
        <v>24803.684102600713</v>
      </c>
    </row>
    <row r="6653" spans="6:7" x14ac:dyDescent="0.2">
      <c r="F6653" t="s">
        <v>4606</v>
      </c>
      <c r="G6653">
        <f>_xlfn.XLOOKUP(SUBSTITUTE(Table6[[#This Row],[rxn]],"'",""),Table1[rxnid2],Table1[kapp (1/h)],MEDIAN(Table1[kapp (1/h)]))</f>
        <v>24803.684102600713</v>
      </c>
    </row>
    <row r="6654" spans="6:7" x14ac:dyDescent="0.2">
      <c r="F6654" t="s">
        <v>3146</v>
      </c>
      <c r="G6654">
        <f>_xlfn.XLOOKUP(SUBSTITUTE(Table6[[#This Row],[rxn]],"'",""),Table1[rxnid2],Table1[kapp (1/h)],MEDIAN(Table1[kapp (1/h)]))</f>
        <v>24803.684102600713</v>
      </c>
    </row>
    <row r="6655" spans="6:7" x14ac:dyDescent="0.2">
      <c r="F6655" t="s">
        <v>3472</v>
      </c>
      <c r="G6655">
        <f>_xlfn.XLOOKUP(SUBSTITUTE(Table6[[#This Row],[rxn]],"'",""),Table1[rxnid2],Table1[kapp (1/h)],MEDIAN(Table1[kapp (1/h)]))</f>
        <v>24803.684102600713</v>
      </c>
    </row>
    <row r="6656" spans="6:7" x14ac:dyDescent="0.2">
      <c r="F6656" t="s">
        <v>3473</v>
      </c>
      <c r="G6656">
        <f>_xlfn.XLOOKUP(SUBSTITUTE(Table6[[#This Row],[rxn]],"'",""),Table1[rxnid2],Table1[kapp (1/h)],MEDIAN(Table1[kapp (1/h)]))</f>
        <v>24803.684102600713</v>
      </c>
    </row>
    <row r="6657" spans="6:7" x14ac:dyDescent="0.2">
      <c r="F6657" t="s">
        <v>4066</v>
      </c>
      <c r="G6657">
        <f>_xlfn.XLOOKUP(SUBSTITUTE(Table6[[#This Row],[rxn]],"'",""),Table1[rxnid2],Table1[kapp (1/h)],MEDIAN(Table1[kapp (1/h)]))</f>
        <v>24803.684102600713</v>
      </c>
    </row>
    <row r="6658" spans="6:7" x14ac:dyDescent="0.2">
      <c r="F6658" t="s">
        <v>4067</v>
      </c>
      <c r="G6658">
        <f>_xlfn.XLOOKUP(SUBSTITUTE(Table6[[#This Row],[rxn]],"'",""),Table1[rxnid2],Table1[kapp (1/h)],MEDIAN(Table1[kapp (1/h)]))</f>
        <v>24803.684102600713</v>
      </c>
    </row>
    <row r="6659" spans="6:7" x14ac:dyDescent="0.2">
      <c r="F6659" t="s">
        <v>4064</v>
      </c>
      <c r="G6659">
        <f>_xlfn.XLOOKUP(SUBSTITUTE(Table6[[#This Row],[rxn]],"'",""),Table1[rxnid2],Table1[kapp (1/h)],MEDIAN(Table1[kapp (1/h)]))</f>
        <v>24803.684102600713</v>
      </c>
    </row>
    <row r="6660" spans="6:7" x14ac:dyDescent="0.2">
      <c r="F6660" t="s">
        <v>4065</v>
      </c>
      <c r="G6660">
        <f>_xlfn.XLOOKUP(SUBSTITUTE(Table6[[#This Row],[rxn]],"'",""),Table1[rxnid2],Table1[kapp (1/h)],MEDIAN(Table1[kapp (1/h)]))</f>
        <v>24803.684102600713</v>
      </c>
    </row>
    <row r="6661" spans="6:7" x14ac:dyDescent="0.2">
      <c r="F6661" t="s">
        <v>4062</v>
      </c>
      <c r="G6661">
        <f>_xlfn.XLOOKUP(SUBSTITUTE(Table6[[#This Row],[rxn]],"'",""),Table1[rxnid2],Table1[kapp (1/h)],MEDIAN(Table1[kapp (1/h)]))</f>
        <v>24803.684102600713</v>
      </c>
    </row>
    <row r="6662" spans="6:7" x14ac:dyDescent="0.2">
      <c r="F6662" t="s">
        <v>4063</v>
      </c>
      <c r="G6662">
        <f>_xlfn.XLOOKUP(SUBSTITUTE(Table6[[#This Row],[rxn]],"'",""),Table1[rxnid2],Table1[kapp (1/h)],MEDIAN(Table1[kapp (1/h)]))</f>
        <v>24803.684102600713</v>
      </c>
    </row>
    <row r="6663" spans="6:7" x14ac:dyDescent="0.2">
      <c r="F6663" t="s">
        <v>4465</v>
      </c>
      <c r="G6663">
        <f>_xlfn.XLOOKUP(SUBSTITUTE(Table6[[#This Row],[rxn]],"'",""),Table1[rxnid2],Table1[kapp (1/h)],MEDIAN(Table1[kapp (1/h)]))</f>
        <v>24803.684102600713</v>
      </c>
    </row>
    <row r="6664" spans="6:7" x14ac:dyDescent="0.2">
      <c r="F6664" t="s">
        <v>4466</v>
      </c>
      <c r="G6664">
        <f>_xlfn.XLOOKUP(SUBSTITUTE(Table6[[#This Row],[rxn]],"'",""),Table1[rxnid2],Table1[kapp (1/h)],MEDIAN(Table1[kapp (1/h)]))</f>
        <v>24803.684102600713</v>
      </c>
    </row>
    <row r="6665" spans="6:7" x14ac:dyDescent="0.2">
      <c r="F6665" t="s">
        <v>4635</v>
      </c>
      <c r="G6665">
        <f>_xlfn.XLOOKUP(SUBSTITUTE(Table6[[#This Row],[rxn]],"'",""),Table1[rxnid2],Table1[kapp (1/h)],MEDIAN(Table1[kapp (1/h)]))</f>
        <v>24803.684102600713</v>
      </c>
    </row>
    <row r="6666" spans="6:7" x14ac:dyDescent="0.2">
      <c r="F6666" t="s">
        <v>4636</v>
      </c>
      <c r="G6666">
        <f>_xlfn.XLOOKUP(SUBSTITUTE(Table6[[#This Row],[rxn]],"'",""),Table1[rxnid2],Table1[kapp (1/h)],MEDIAN(Table1[kapp (1/h)]))</f>
        <v>24803.684102600713</v>
      </c>
    </row>
    <row r="6667" spans="6:7" x14ac:dyDescent="0.2">
      <c r="F6667" t="s">
        <v>4361</v>
      </c>
      <c r="G6667">
        <f>_xlfn.XLOOKUP(SUBSTITUTE(Table6[[#This Row],[rxn]],"'",""),Table1[rxnid2],Table1[kapp (1/h)],MEDIAN(Table1[kapp (1/h)]))</f>
        <v>24803.684102600713</v>
      </c>
    </row>
    <row r="6668" spans="6:7" x14ac:dyDescent="0.2">
      <c r="F6668" t="s">
        <v>4362</v>
      </c>
      <c r="G6668">
        <f>_xlfn.XLOOKUP(SUBSTITUTE(Table6[[#This Row],[rxn]],"'",""),Table1[rxnid2],Table1[kapp (1/h)],MEDIAN(Table1[kapp (1/h)]))</f>
        <v>24803.684102600713</v>
      </c>
    </row>
    <row r="6669" spans="6:7" x14ac:dyDescent="0.2">
      <c r="F6669" t="s">
        <v>4060</v>
      </c>
      <c r="G6669">
        <f>_xlfn.XLOOKUP(SUBSTITUTE(Table6[[#This Row],[rxn]],"'",""),Table1[rxnid2],Table1[kapp (1/h)],MEDIAN(Table1[kapp (1/h)]))</f>
        <v>24803.684102600713</v>
      </c>
    </row>
    <row r="6670" spans="6:7" x14ac:dyDescent="0.2">
      <c r="F6670" t="s">
        <v>4061</v>
      </c>
      <c r="G6670">
        <f>_xlfn.XLOOKUP(SUBSTITUTE(Table6[[#This Row],[rxn]],"'",""),Table1[rxnid2],Table1[kapp (1/h)],MEDIAN(Table1[kapp (1/h)]))</f>
        <v>24803.684102600713</v>
      </c>
    </row>
    <row r="6671" spans="6:7" x14ac:dyDescent="0.2">
      <c r="F6671" t="s">
        <v>3379</v>
      </c>
      <c r="G6671">
        <f>_xlfn.XLOOKUP(SUBSTITUTE(Table6[[#This Row],[rxn]],"'",""),Table1[rxnid2],Table1[kapp (1/h)],MEDIAN(Table1[kapp (1/h)]))</f>
        <v>24803.684102600713</v>
      </c>
    </row>
    <row r="6672" spans="6:7" x14ac:dyDescent="0.2">
      <c r="F6672" t="s">
        <v>5270</v>
      </c>
      <c r="G6672">
        <f>_xlfn.XLOOKUP(SUBSTITUTE(Table6[[#This Row],[rxn]],"'",""),Table1[rxnid2],Table1[kapp (1/h)],MEDIAN(Table1[kapp (1/h)]))</f>
        <v>24803.684102600713</v>
      </c>
    </row>
    <row r="6673" spans="6:7" x14ac:dyDescent="0.2">
      <c r="F6673" t="s">
        <v>2625</v>
      </c>
      <c r="G6673">
        <f>_xlfn.XLOOKUP(SUBSTITUTE(Table6[[#This Row],[rxn]],"'",""),Table1[rxnid2],Table1[kapp (1/h)],MEDIAN(Table1[kapp (1/h)]))</f>
        <v>24803.684102600713</v>
      </c>
    </row>
    <row r="6674" spans="6:7" x14ac:dyDescent="0.2">
      <c r="F6674" t="s">
        <v>2624</v>
      </c>
      <c r="G6674">
        <f>_xlfn.XLOOKUP(SUBSTITUTE(Table6[[#This Row],[rxn]],"'",""),Table1[rxnid2],Table1[kapp (1/h)],MEDIAN(Table1[kapp (1/h)]))</f>
        <v>24803.684102600713</v>
      </c>
    </row>
    <row r="6675" spans="6:7" x14ac:dyDescent="0.2">
      <c r="F6675" t="s">
        <v>4742</v>
      </c>
      <c r="G6675">
        <f>_xlfn.XLOOKUP(SUBSTITUTE(Table6[[#This Row],[rxn]],"'",""),Table1[rxnid2],Table1[kapp (1/h)],MEDIAN(Table1[kapp (1/h)]))</f>
        <v>24803.684102600713</v>
      </c>
    </row>
    <row r="6676" spans="6:7" x14ac:dyDescent="0.2">
      <c r="F6676" t="s">
        <v>3474</v>
      </c>
      <c r="G6676">
        <f>_xlfn.XLOOKUP(SUBSTITUTE(Table6[[#This Row],[rxn]],"'",""),Table1[rxnid2],Table1[kapp (1/h)],MEDIAN(Table1[kapp (1/h)]))</f>
        <v>24803.684102600713</v>
      </c>
    </row>
    <row r="6677" spans="6:7" x14ac:dyDescent="0.2">
      <c r="F6677" t="s">
        <v>3475</v>
      </c>
      <c r="G6677">
        <f>_xlfn.XLOOKUP(SUBSTITUTE(Table6[[#This Row],[rxn]],"'",""),Table1[rxnid2],Table1[kapp (1/h)],MEDIAN(Table1[kapp (1/h)]))</f>
        <v>24803.684102600713</v>
      </c>
    </row>
    <row r="6678" spans="6:7" x14ac:dyDescent="0.2">
      <c r="F6678" t="s">
        <v>4068</v>
      </c>
      <c r="G6678">
        <f>_xlfn.XLOOKUP(SUBSTITUTE(Table6[[#This Row],[rxn]],"'",""),Table1[rxnid2],Table1[kapp (1/h)],MEDIAN(Table1[kapp (1/h)]))</f>
        <v>24803.684102600713</v>
      </c>
    </row>
    <row r="6679" spans="6:7" x14ac:dyDescent="0.2">
      <c r="F6679" t="s">
        <v>4069</v>
      </c>
      <c r="G6679">
        <f>_xlfn.XLOOKUP(SUBSTITUTE(Table6[[#This Row],[rxn]],"'",""),Table1[rxnid2],Table1[kapp (1/h)],MEDIAN(Table1[kapp (1/h)]))</f>
        <v>24803.684102600713</v>
      </c>
    </row>
    <row r="6680" spans="6:7" x14ac:dyDescent="0.2">
      <c r="F6680" t="s">
        <v>4070</v>
      </c>
      <c r="G6680">
        <f>_xlfn.XLOOKUP(SUBSTITUTE(Table6[[#This Row],[rxn]],"'",""),Table1[rxnid2],Table1[kapp (1/h)],MEDIAN(Table1[kapp (1/h)]))</f>
        <v>24803.684102600713</v>
      </c>
    </row>
    <row r="6681" spans="6:7" x14ac:dyDescent="0.2">
      <c r="F6681" t="s">
        <v>4071</v>
      </c>
      <c r="G6681">
        <f>_xlfn.XLOOKUP(SUBSTITUTE(Table6[[#This Row],[rxn]],"'",""),Table1[rxnid2],Table1[kapp (1/h)],MEDIAN(Table1[kapp (1/h)]))</f>
        <v>24803.684102600713</v>
      </c>
    </row>
    <row r="6682" spans="6:7" x14ac:dyDescent="0.2">
      <c r="F6682" t="s">
        <v>1882</v>
      </c>
      <c r="G6682">
        <f>_xlfn.XLOOKUP(SUBSTITUTE(Table6[[#This Row],[rxn]],"'",""),Table1[rxnid2],Table1[kapp (1/h)],MEDIAN(Table1[kapp (1/h)]))</f>
        <v>24803.684102600713</v>
      </c>
    </row>
    <row r="6683" spans="6:7" x14ac:dyDescent="0.2">
      <c r="F6683" t="s">
        <v>1883</v>
      </c>
      <c r="G6683">
        <f>_xlfn.XLOOKUP(SUBSTITUTE(Table6[[#This Row],[rxn]],"'",""),Table1[rxnid2],Table1[kapp (1/h)],MEDIAN(Table1[kapp (1/h)]))</f>
        <v>24803.684102600713</v>
      </c>
    </row>
    <row r="6684" spans="6:7" x14ac:dyDescent="0.2">
      <c r="F6684" t="s">
        <v>2166</v>
      </c>
      <c r="G6684">
        <f>_xlfn.XLOOKUP(SUBSTITUTE(Table6[[#This Row],[rxn]],"'",""),Table1[rxnid2],Table1[kapp (1/h)],MEDIAN(Table1[kapp (1/h)]))</f>
        <v>24803.684102600713</v>
      </c>
    </row>
    <row r="6685" spans="6:7" x14ac:dyDescent="0.2">
      <c r="F6685" t="s">
        <v>2167</v>
      </c>
      <c r="G6685">
        <f>_xlfn.XLOOKUP(SUBSTITUTE(Table6[[#This Row],[rxn]],"'",""),Table1[rxnid2],Table1[kapp (1/h)],MEDIAN(Table1[kapp (1/h)]))</f>
        <v>24803.684102600713</v>
      </c>
    </row>
    <row r="6686" spans="6:7" x14ac:dyDescent="0.2">
      <c r="F6686" t="s">
        <v>1902</v>
      </c>
      <c r="G6686">
        <f>_xlfn.XLOOKUP(SUBSTITUTE(Table6[[#This Row],[rxn]],"'",""),Table1[rxnid2],Table1[kapp (1/h)],MEDIAN(Table1[kapp (1/h)]))</f>
        <v>24803.684102600713</v>
      </c>
    </row>
    <row r="6687" spans="6:7" x14ac:dyDescent="0.2">
      <c r="F6687" t="s">
        <v>1903</v>
      </c>
      <c r="G6687">
        <f>_xlfn.XLOOKUP(SUBSTITUTE(Table6[[#This Row],[rxn]],"'",""),Table1[rxnid2],Table1[kapp (1/h)],MEDIAN(Table1[kapp (1/h)]))</f>
        <v>24803.684102600713</v>
      </c>
    </row>
    <row r="6688" spans="6:7" x14ac:dyDescent="0.2">
      <c r="F6688" t="s">
        <v>1918</v>
      </c>
      <c r="G6688">
        <f>_xlfn.XLOOKUP(SUBSTITUTE(Table6[[#This Row],[rxn]],"'",""),Table1[rxnid2],Table1[kapp (1/h)],MEDIAN(Table1[kapp (1/h)]))</f>
        <v>24803.684102600713</v>
      </c>
    </row>
    <row r="6689" spans="6:7" x14ac:dyDescent="0.2">
      <c r="F6689" t="s">
        <v>1919</v>
      </c>
      <c r="G6689">
        <f>_xlfn.XLOOKUP(SUBSTITUTE(Table6[[#This Row],[rxn]],"'",""),Table1[rxnid2],Table1[kapp (1/h)],MEDIAN(Table1[kapp (1/h)]))</f>
        <v>24803.684102600713</v>
      </c>
    </row>
    <row r="6690" spans="6:7" x14ac:dyDescent="0.2">
      <c r="F6690" t="s">
        <v>1914</v>
      </c>
      <c r="G6690">
        <f>_xlfn.XLOOKUP(SUBSTITUTE(Table6[[#This Row],[rxn]],"'",""),Table1[rxnid2],Table1[kapp (1/h)],MEDIAN(Table1[kapp (1/h)]))</f>
        <v>24803.684102600713</v>
      </c>
    </row>
    <row r="6691" spans="6:7" x14ac:dyDescent="0.2">
      <c r="F6691" t="s">
        <v>1915</v>
      </c>
      <c r="G6691">
        <f>_xlfn.XLOOKUP(SUBSTITUTE(Table6[[#This Row],[rxn]],"'",""),Table1[rxnid2],Table1[kapp (1/h)],MEDIAN(Table1[kapp (1/h)]))</f>
        <v>24803.684102600713</v>
      </c>
    </row>
    <row r="6692" spans="6:7" x14ac:dyDescent="0.2">
      <c r="F6692" t="s">
        <v>1916</v>
      </c>
      <c r="G6692">
        <f>_xlfn.XLOOKUP(SUBSTITUTE(Table6[[#This Row],[rxn]],"'",""),Table1[rxnid2],Table1[kapp (1/h)],MEDIAN(Table1[kapp (1/h)]))</f>
        <v>24803.684102600713</v>
      </c>
    </row>
    <row r="6693" spans="6:7" x14ac:dyDescent="0.2">
      <c r="F6693" t="s">
        <v>1917</v>
      </c>
      <c r="G6693">
        <f>_xlfn.XLOOKUP(SUBSTITUTE(Table6[[#This Row],[rxn]],"'",""),Table1[rxnid2],Table1[kapp (1/h)],MEDIAN(Table1[kapp (1/h)]))</f>
        <v>24803.684102600713</v>
      </c>
    </row>
    <row r="6694" spans="6:7" x14ac:dyDescent="0.2">
      <c r="F6694" t="s">
        <v>1922</v>
      </c>
      <c r="G6694">
        <f>_xlfn.XLOOKUP(SUBSTITUTE(Table6[[#This Row],[rxn]],"'",""),Table1[rxnid2],Table1[kapp (1/h)],MEDIAN(Table1[kapp (1/h)]))</f>
        <v>24803.684102600713</v>
      </c>
    </row>
    <row r="6695" spans="6:7" x14ac:dyDescent="0.2">
      <c r="F6695" t="s">
        <v>1923</v>
      </c>
      <c r="G6695">
        <f>_xlfn.XLOOKUP(SUBSTITUTE(Table6[[#This Row],[rxn]],"'",""),Table1[rxnid2],Table1[kapp (1/h)],MEDIAN(Table1[kapp (1/h)]))</f>
        <v>24803.684102600713</v>
      </c>
    </row>
    <row r="6696" spans="6:7" x14ac:dyDescent="0.2">
      <c r="F6696" t="s">
        <v>1912</v>
      </c>
      <c r="G6696">
        <f>_xlfn.XLOOKUP(SUBSTITUTE(Table6[[#This Row],[rxn]],"'",""),Table1[rxnid2],Table1[kapp (1/h)],MEDIAN(Table1[kapp (1/h)]))</f>
        <v>24803.684102600713</v>
      </c>
    </row>
    <row r="6697" spans="6:7" x14ac:dyDescent="0.2">
      <c r="F6697" t="s">
        <v>1913</v>
      </c>
      <c r="G6697">
        <f>_xlfn.XLOOKUP(SUBSTITUTE(Table6[[#This Row],[rxn]],"'",""),Table1[rxnid2],Table1[kapp (1/h)],MEDIAN(Table1[kapp (1/h)]))</f>
        <v>24803.684102600713</v>
      </c>
    </row>
    <row r="6698" spans="6:7" x14ac:dyDescent="0.2">
      <c r="F6698" t="s">
        <v>1924</v>
      </c>
      <c r="G6698">
        <f>_xlfn.XLOOKUP(SUBSTITUTE(Table6[[#This Row],[rxn]],"'",""),Table1[rxnid2],Table1[kapp (1/h)],MEDIAN(Table1[kapp (1/h)]))</f>
        <v>24803.684102600713</v>
      </c>
    </row>
    <row r="6699" spans="6:7" x14ac:dyDescent="0.2">
      <c r="F6699" t="s">
        <v>1925</v>
      </c>
      <c r="G6699">
        <f>_xlfn.XLOOKUP(SUBSTITUTE(Table6[[#This Row],[rxn]],"'",""),Table1[rxnid2],Table1[kapp (1/h)],MEDIAN(Table1[kapp (1/h)]))</f>
        <v>24803.684102600713</v>
      </c>
    </row>
    <row r="6700" spans="6:7" x14ac:dyDescent="0.2">
      <c r="F6700" t="s">
        <v>1894</v>
      </c>
      <c r="G6700">
        <f>_xlfn.XLOOKUP(SUBSTITUTE(Table6[[#This Row],[rxn]],"'",""),Table1[rxnid2],Table1[kapp (1/h)],MEDIAN(Table1[kapp (1/h)]))</f>
        <v>24803.684102600713</v>
      </c>
    </row>
    <row r="6701" spans="6:7" x14ac:dyDescent="0.2">
      <c r="F6701" t="s">
        <v>1895</v>
      </c>
      <c r="G6701">
        <f>_xlfn.XLOOKUP(SUBSTITUTE(Table6[[#This Row],[rxn]],"'",""),Table1[rxnid2],Table1[kapp (1/h)],MEDIAN(Table1[kapp (1/h)]))</f>
        <v>24803.684102600713</v>
      </c>
    </row>
    <row r="6702" spans="6:7" x14ac:dyDescent="0.2">
      <c r="F6702" t="s">
        <v>1926</v>
      </c>
      <c r="G6702">
        <f>_xlfn.XLOOKUP(SUBSTITUTE(Table6[[#This Row],[rxn]],"'",""),Table1[rxnid2],Table1[kapp (1/h)],MEDIAN(Table1[kapp (1/h)]))</f>
        <v>24803.684102600713</v>
      </c>
    </row>
    <row r="6703" spans="6:7" x14ac:dyDescent="0.2">
      <c r="F6703" t="s">
        <v>1927</v>
      </c>
      <c r="G6703">
        <f>_xlfn.XLOOKUP(SUBSTITUTE(Table6[[#This Row],[rxn]],"'",""),Table1[rxnid2],Table1[kapp (1/h)],MEDIAN(Table1[kapp (1/h)]))</f>
        <v>24803.684102600713</v>
      </c>
    </row>
    <row r="6704" spans="6:7" x14ac:dyDescent="0.2">
      <c r="F6704" t="s">
        <v>1928</v>
      </c>
      <c r="G6704">
        <f>_xlfn.XLOOKUP(SUBSTITUTE(Table6[[#This Row],[rxn]],"'",""),Table1[rxnid2],Table1[kapp (1/h)],MEDIAN(Table1[kapp (1/h)]))</f>
        <v>24803.684102600713</v>
      </c>
    </row>
    <row r="6705" spans="6:7" x14ac:dyDescent="0.2">
      <c r="F6705" t="s">
        <v>1929</v>
      </c>
      <c r="G6705">
        <f>_xlfn.XLOOKUP(SUBSTITUTE(Table6[[#This Row],[rxn]],"'",""),Table1[rxnid2],Table1[kapp (1/h)],MEDIAN(Table1[kapp (1/h)]))</f>
        <v>24803.684102600713</v>
      </c>
    </row>
    <row r="6706" spans="6:7" x14ac:dyDescent="0.2">
      <c r="F6706" t="s">
        <v>1930</v>
      </c>
      <c r="G6706">
        <f>_xlfn.XLOOKUP(SUBSTITUTE(Table6[[#This Row],[rxn]],"'",""),Table1[rxnid2],Table1[kapp (1/h)],MEDIAN(Table1[kapp (1/h)]))</f>
        <v>24803.684102600713</v>
      </c>
    </row>
    <row r="6707" spans="6:7" x14ac:dyDescent="0.2">
      <c r="F6707" t="s">
        <v>1931</v>
      </c>
      <c r="G6707">
        <f>_xlfn.XLOOKUP(SUBSTITUTE(Table6[[#This Row],[rxn]],"'",""),Table1[rxnid2],Table1[kapp (1/h)],MEDIAN(Table1[kapp (1/h)]))</f>
        <v>24803.684102600713</v>
      </c>
    </row>
    <row r="6708" spans="6:7" x14ac:dyDescent="0.2">
      <c r="F6708" t="s">
        <v>1934</v>
      </c>
      <c r="G6708">
        <f>_xlfn.XLOOKUP(SUBSTITUTE(Table6[[#This Row],[rxn]],"'",""),Table1[rxnid2],Table1[kapp (1/h)],MEDIAN(Table1[kapp (1/h)]))</f>
        <v>24803.684102600713</v>
      </c>
    </row>
    <row r="6709" spans="6:7" x14ac:dyDescent="0.2">
      <c r="F6709" t="s">
        <v>1935</v>
      </c>
      <c r="G6709">
        <f>_xlfn.XLOOKUP(SUBSTITUTE(Table6[[#This Row],[rxn]],"'",""),Table1[rxnid2],Table1[kapp (1/h)],MEDIAN(Table1[kapp (1/h)]))</f>
        <v>24803.684102600713</v>
      </c>
    </row>
    <row r="6710" spans="6:7" x14ac:dyDescent="0.2">
      <c r="F6710" t="s">
        <v>2032</v>
      </c>
      <c r="G6710">
        <f>_xlfn.XLOOKUP(SUBSTITUTE(Table6[[#This Row],[rxn]],"'",""),Table1[rxnid2],Table1[kapp (1/h)],MEDIAN(Table1[kapp (1/h)]))</f>
        <v>24803.684102600713</v>
      </c>
    </row>
    <row r="6711" spans="6:7" x14ac:dyDescent="0.2">
      <c r="F6711" t="s">
        <v>2033</v>
      </c>
      <c r="G6711">
        <f>_xlfn.XLOOKUP(SUBSTITUTE(Table6[[#This Row],[rxn]],"'",""),Table1[rxnid2],Table1[kapp (1/h)],MEDIAN(Table1[kapp (1/h)]))</f>
        <v>24803.684102600713</v>
      </c>
    </row>
    <row r="6712" spans="6:7" x14ac:dyDescent="0.2">
      <c r="F6712" t="s">
        <v>1940</v>
      </c>
      <c r="G6712">
        <f>_xlfn.XLOOKUP(SUBSTITUTE(Table6[[#This Row],[rxn]],"'",""),Table1[rxnid2],Table1[kapp (1/h)],MEDIAN(Table1[kapp (1/h)]))</f>
        <v>24803.684102600713</v>
      </c>
    </row>
    <row r="6713" spans="6:7" x14ac:dyDescent="0.2">
      <c r="F6713" t="s">
        <v>1941</v>
      </c>
      <c r="G6713">
        <f>_xlfn.XLOOKUP(SUBSTITUTE(Table6[[#This Row],[rxn]],"'",""),Table1[rxnid2],Table1[kapp (1/h)],MEDIAN(Table1[kapp (1/h)]))</f>
        <v>24803.684102600713</v>
      </c>
    </row>
    <row r="6714" spans="6:7" x14ac:dyDescent="0.2">
      <c r="F6714" t="s">
        <v>1938</v>
      </c>
      <c r="G6714">
        <f>_xlfn.XLOOKUP(SUBSTITUTE(Table6[[#This Row],[rxn]],"'",""),Table1[rxnid2],Table1[kapp (1/h)],MEDIAN(Table1[kapp (1/h)]))</f>
        <v>24803.684102600713</v>
      </c>
    </row>
    <row r="6715" spans="6:7" x14ac:dyDescent="0.2">
      <c r="F6715" t="s">
        <v>1939</v>
      </c>
      <c r="G6715">
        <f>_xlfn.XLOOKUP(SUBSTITUTE(Table6[[#This Row],[rxn]],"'",""),Table1[rxnid2],Table1[kapp (1/h)],MEDIAN(Table1[kapp (1/h)]))</f>
        <v>24803.684102600713</v>
      </c>
    </row>
    <row r="6716" spans="6:7" x14ac:dyDescent="0.2">
      <c r="F6716" t="s">
        <v>1920</v>
      </c>
      <c r="G6716">
        <f>_xlfn.XLOOKUP(SUBSTITUTE(Table6[[#This Row],[rxn]],"'",""),Table1[rxnid2],Table1[kapp (1/h)],MEDIAN(Table1[kapp (1/h)]))</f>
        <v>24803.684102600713</v>
      </c>
    </row>
    <row r="6717" spans="6:7" x14ac:dyDescent="0.2">
      <c r="F6717" t="s">
        <v>1921</v>
      </c>
      <c r="G6717">
        <f>_xlfn.XLOOKUP(SUBSTITUTE(Table6[[#This Row],[rxn]],"'",""),Table1[rxnid2],Table1[kapp (1/h)],MEDIAN(Table1[kapp (1/h)]))</f>
        <v>24803.684102600713</v>
      </c>
    </row>
    <row r="6718" spans="6:7" x14ac:dyDescent="0.2">
      <c r="F6718" t="s">
        <v>2030</v>
      </c>
      <c r="G6718">
        <f>_xlfn.XLOOKUP(SUBSTITUTE(Table6[[#This Row],[rxn]],"'",""),Table1[rxnid2],Table1[kapp (1/h)],MEDIAN(Table1[kapp (1/h)]))</f>
        <v>24803.684102600713</v>
      </c>
    </row>
    <row r="6719" spans="6:7" x14ac:dyDescent="0.2">
      <c r="F6719" t="s">
        <v>2031</v>
      </c>
      <c r="G6719">
        <f>_xlfn.XLOOKUP(SUBSTITUTE(Table6[[#This Row],[rxn]],"'",""),Table1[rxnid2],Table1[kapp (1/h)],MEDIAN(Table1[kapp (1/h)]))</f>
        <v>24803.684102600713</v>
      </c>
    </row>
    <row r="6720" spans="6:7" x14ac:dyDescent="0.2">
      <c r="F6720" t="s">
        <v>1944</v>
      </c>
      <c r="G6720">
        <f>_xlfn.XLOOKUP(SUBSTITUTE(Table6[[#This Row],[rxn]],"'",""),Table1[rxnid2],Table1[kapp (1/h)],MEDIAN(Table1[kapp (1/h)]))</f>
        <v>24803.684102600713</v>
      </c>
    </row>
    <row r="6721" spans="6:7" x14ac:dyDescent="0.2">
      <c r="F6721" t="s">
        <v>1945</v>
      </c>
      <c r="G6721">
        <f>_xlfn.XLOOKUP(SUBSTITUTE(Table6[[#This Row],[rxn]],"'",""),Table1[rxnid2],Table1[kapp (1/h)],MEDIAN(Table1[kapp (1/h)]))</f>
        <v>24803.684102600713</v>
      </c>
    </row>
    <row r="6722" spans="6:7" x14ac:dyDescent="0.2">
      <c r="F6722" t="s">
        <v>2118</v>
      </c>
      <c r="G6722">
        <f>_xlfn.XLOOKUP(SUBSTITUTE(Table6[[#This Row],[rxn]],"'",""),Table1[rxnid2],Table1[kapp (1/h)],MEDIAN(Table1[kapp (1/h)]))</f>
        <v>24803.684102600713</v>
      </c>
    </row>
    <row r="6723" spans="6:7" x14ac:dyDescent="0.2">
      <c r="F6723" t="s">
        <v>2119</v>
      </c>
      <c r="G6723">
        <f>_xlfn.XLOOKUP(SUBSTITUTE(Table6[[#This Row],[rxn]],"'",""),Table1[rxnid2],Table1[kapp (1/h)],MEDIAN(Table1[kapp (1/h)]))</f>
        <v>24803.684102600713</v>
      </c>
    </row>
    <row r="6724" spans="6:7" x14ac:dyDescent="0.2">
      <c r="F6724" t="s">
        <v>1958</v>
      </c>
      <c r="G6724">
        <f>_xlfn.XLOOKUP(SUBSTITUTE(Table6[[#This Row],[rxn]],"'",""),Table1[rxnid2],Table1[kapp (1/h)],MEDIAN(Table1[kapp (1/h)]))</f>
        <v>24803.684102600713</v>
      </c>
    </row>
    <row r="6725" spans="6:7" x14ac:dyDescent="0.2">
      <c r="F6725" t="s">
        <v>1959</v>
      </c>
      <c r="G6725">
        <f>_xlfn.XLOOKUP(SUBSTITUTE(Table6[[#This Row],[rxn]],"'",""),Table1[rxnid2],Table1[kapp (1/h)],MEDIAN(Table1[kapp (1/h)]))</f>
        <v>24803.684102600713</v>
      </c>
    </row>
    <row r="6726" spans="6:7" x14ac:dyDescent="0.2">
      <c r="F6726" t="s">
        <v>2034</v>
      </c>
      <c r="G6726">
        <f>_xlfn.XLOOKUP(SUBSTITUTE(Table6[[#This Row],[rxn]],"'",""),Table1[rxnid2],Table1[kapp (1/h)],MEDIAN(Table1[kapp (1/h)]))</f>
        <v>24803.684102600713</v>
      </c>
    </row>
    <row r="6727" spans="6:7" x14ac:dyDescent="0.2">
      <c r="F6727" t="s">
        <v>2035</v>
      </c>
      <c r="G6727">
        <f>_xlfn.XLOOKUP(SUBSTITUTE(Table6[[#This Row],[rxn]],"'",""),Table1[rxnid2],Table1[kapp (1/h)],MEDIAN(Table1[kapp (1/h)]))</f>
        <v>24803.684102600713</v>
      </c>
    </row>
    <row r="6728" spans="6:7" x14ac:dyDescent="0.2">
      <c r="F6728" t="s">
        <v>2036</v>
      </c>
      <c r="G6728">
        <f>_xlfn.XLOOKUP(SUBSTITUTE(Table6[[#This Row],[rxn]],"'",""),Table1[rxnid2],Table1[kapp (1/h)],MEDIAN(Table1[kapp (1/h)]))</f>
        <v>24803.684102600713</v>
      </c>
    </row>
    <row r="6729" spans="6:7" x14ac:dyDescent="0.2">
      <c r="F6729" t="s">
        <v>2037</v>
      </c>
      <c r="G6729">
        <f>_xlfn.XLOOKUP(SUBSTITUTE(Table6[[#This Row],[rxn]],"'",""),Table1[rxnid2],Table1[kapp (1/h)],MEDIAN(Table1[kapp (1/h)]))</f>
        <v>24803.684102600713</v>
      </c>
    </row>
    <row r="6730" spans="6:7" x14ac:dyDescent="0.2">
      <c r="F6730" t="s">
        <v>2038</v>
      </c>
      <c r="G6730">
        <f>_xlfn.XLOOKUP(SUBSTITUTE(Table6[[#This Row],[rxn]],"'",""),Table1[rxnid2],Table1[kapp (1/h)],MEDIAN(Table1[kapp (1/h)]))</f>
        <v>24803.684102600713</v>
      </c>
    </row>
    <row r="6731" spans="6:7" x14ac:dyDescent="0.2">
      <c r="F6731" t="s">
        <v>2039</v>
      </c>
      <c r="G6731">
        <f>_xlfn.XLOOKUP(SUBSTITUTE(Table6[[#This Row],[rxn]],"'",""),Table1[rxnid2],Table1[kapp (1/h)],MEDIAN(Table1[kapp (1/h)]))</f>
        <v>24803.684102600713</v>
      </c>
    </row>
    <row r="6732" spans="6:7" x14ac:dyDescent="0.2">
      <c r="F6732" t="s">
        <v>2040</v>
      </c>
      <c r="G6732">
        <f>_xlfn.XLOOKUP(SUBSTITUTE(Table6[[#This Row],[rxn]],"'",""),Table1[rxnid2],Table1[kapp (1/h)],MEDIAN(Table1[kapp (1/h)]))</f>
        <v>24803.684102600713</v>
      </c>
    </row>
    <row r="6733" spans="6:7" x14ac:dyDescent="0.2">
      <c r="F6733" t="s">
        <v>2041</v>
      </c>
      <c r="G6733">
        <f>_xlfn.XLOOKUP(SUBSTITUTE(Table6[[#This Row],[rxn]],"'",""),Table1[rxnid2],Table1[kapp (1/h)],MEDIAN(Table1[kapp (1/h)]))</f>
        <v>24803.684102600713</v>
      </c>
    </row>
    <row r="6734" spans="6:7" x14ac:dyDescent="0.2">
      <c r="F6734" t="s">
        <v>1892</v>
      </c>
      <c r="G6734">
        <f>_xlfn.XLOOKUP(SUBSTITUTE(Table6[[#This Row],[rxn]],"'",""),Table1[rxnid2],Table1[kapp (1/h)],MEDIAN(Table1[kapp (1/h)]))</f>
        <v>24803.684102600713</v>
      </c>
    </row>
    <row r="6735" spans="6:7" x14ac:dyDescent="0.2">
      <c r="F6735" t="s">
        <v>1893</v>
      </c>
      <c r="G6735">
        <f>_xlfn.XLOOKUP(SUBSTITUTE(Table6[[#This Row],[rxn]],"'",""),Table1[rxnid2],Table1[kapp (1/h)],MEDIAN(Table1[kapp (1/h)]))</f>
        <v>24803.684102600713</v>
      </c>
    </row>
    <row r="6736" spans="6:7" x14ac:dyDescent="0.2">
      <c r="F6736" t="s">
        <v>1950</v>
      </c>
      <c r="G6736">
        <f>_xlfn.XLOOKUP(SUBSTITUTE(Table6[[#This Row],[rxn]],"'",""),Table1[rxnid2],Table1[kapp (1/h)],MEDIAN(Table1[kapp (1/h)]))</f>
        <v>24803.684102600713</v>
      </c>
    </row>
    <row r="6737" spans="6:7" x14ac:dyDescent="0.2">
      <c r="F6737" t="s">
        <v>1951</v>
      </c>
      <c r="G6737">
        <f>_xlfn.XLOOKUP(SUBSTITUTE(Table6[[#This Row],[rxn]],"'",""),Table1[rxnid2],Table1[kapp (1/h)],MEDIAN(Table1[kapp (1/h)]))</f>
        <v>24803.684102600713</v>
      </c>
    </row>
    <row r="6738" spans="6:7" x14ac:dyDescent="0.2">
      <c r="F6738" t="s">
        <v>2170</v>
      </c>
      <c r="G6738">
        <f>_xlfn.XLOOKUP(SUBSTITUTE(Table6[[#This Row],[rxn]],"'",""),Table1[rxnid2],Table1[kapp (1/h)],MEDIAN(Table1[kapp (1/h)]))</f>
        <v>24803.684102600713</v>
      </c>
    </row>
    <row r="6739" spans="6:7" x14ac:dyDescent="0.2">
      <c r="F6739" t="s">
        <v>2171</v>
      </c>
      <c r="G6739">
        <f>_xlfn.XLOOKUP(SUBSTITUTE(Table6[[#This Row],[rxn]],"'",""),Table1[rxnid2],Table1[kapp (1/h)],MEDIAN(Table1[kapp (1/h)]))</f>
        <v>24803.684102600713</v>
      </c>
    </row>
    <row r="6740" spans="6:7" x14ac:dyDescent="0.2">
      <c r="F6740" t="s">
        <v>2190</v>
      </c>
      <c r="G6740">
        <f>_xlfn.XLOOKUP(SUBSTITUTE(Table6[[#This Row],[rxn]],"'",""),Table1[rxnid2],Table1[kapp (1/h)],MEDIAN(Table1[kapp (1/h)]))</f>
        <v>24803.684102600713</v>
      </c>
    </row>
    <row r="6741" spans="6:7" x14ac:dyDescent="0.2">
      <c r="F6741" t="s">
        <v>2191</v>
      </c>
      <c r="G6741">
        <f>_xlfn.XLOOKUP(SUBSTITUTE(Table6[[#This Row],[rxn]],"'",""),Table1[rxnid2],Table1[kapp (1/h)],MEDIAN(Table1[kapp (1/h)]))</f>
        <v>24803.684102600713</v>
      </c>
    </row>
    <row r="6742" spans="6:7" x14ac:dyDescent="0.2">
      <c r="F6742" t="s">
        <v>1954</v>
      </c>
      <c r="G6742">
        <f>_xlfn.XLOOKUP(SUBSTITUTE(Table6[[#This Row],[rxn]],"'",""),Table1[rxnid2],Table1[kapp (1/h)],MEDIAN(Table1[kapp (1/h)]))</f>
        <v>24803.684102600713</v>
      </c>
    </row>
    <row r="6743" spans="6:7" x14ac:dyDescent="0.2">
      <c r="F6743" t="s">
        <v>1955</v>
      </c>
      <c r="G6743">
        <f>_xlfn.XLOOKUP(SUBSTITUTE(Table6[[#This Row],[rxn]],"'",""),Table1[rxnid2],Table1[kapp (1/h)],MEDIAN(Table1[kapp (1/h)]))</f>
        <v>24803.684102600713</v>
      </c>
    </row>
    <row r="6744" spans="6:7" x14ac:dyDescent="0.2">
      <c r="F6744" t="s">
        <v>1956</v>
      </c>
      <c r="G6744">
        <f>_xlfn.XLOOKUP(SUBSTITUTE(Table6[[#This Row],[rxn]],"'",""),Table1[rxnid2],Table1[kapp (1/h)],MEDIAN(Table1[kapp (1/h)]))</f>
        <v>24803.684102600713</v>
      </c>
    </row>
    <row r="6745" spans="6:7" x14ac:dyDescent="0.2">
      <c r="F6745" t="s">
        <v>1957</v>
      </c>
      <c r="G6745">
        <f>_xlfn.XLOOKUP(SUBSTITUTE(Table6[[#This Row],[rxn]],"'",""),Table1[rxnid2],Table1[kapp (1/h)],MEDIAN(Table1[kapp (1/h)]))</f>
        <v>24803.684102600713</v>
      </c>
    </row>
    <row r="6746" spans="6:7" x14ac:dyDescent="0.2">
      <c r="F6746" t="s">
        <v>2180</v>
      </c>
      <c r="G6746">
        <f>_xlfn.XLOOKUP(SUBSTITUTE(Table6[[#This Row],[rxn]],"'",""),Table1[rxnid2],Table1[kapp (1/h)],MEDIAN(Table1[kapp (1/h)]))</f>
        <v>24803.684102600713</v>
      </c>
    </row>
    <row r="6747" spans="6:7" x14ac:dyDescent="0.2">
      <c r="F6747" t="s">
        <v>2181</v>
      </c>
      <c r="G6747">
        <f>_xlfn.XLOOKUP(SUBSTITUTE(Table6[[#This Row],[rxn]],"'",""),Table1[rxnid2],Table1[kapp (1/h)],MEDIAN(Table1[kapp (1/h)]))</f>
        <v>24803.684102600713</v>
      </c>
    </row>
    <row r="6748" spans="6:7" x14ac:dyDescent="0.2">
      <c r="F6748" t="s">
        <v>1952</v>
      </c>
      <c r="G6748">
        <f>_xlfn.XLOOKUP(SUBSTITUTE(Table6[[#This Row],[rxn]],"'",""),Table1[rxnid2],Table1[kapp (1/h)],MEDIAN(Table1[kapp (1/h)]))</f>
        <v>24803.684102600713</v>
      </c>
    </row>
    <row r="6749" spans="6:7" x14ac:dyDescent="0.2">
      <c r="F6749" t="s">
        <v>1953</v>
      </c>
      <c r="G6749">
        <f>_xlfn.XLOOKUP(SUBSTITUTE(Table6[[#This Row],[rxn]],"'",""),Table1[rxnid2],Table1[kapp (1/h)],MEDIAN(Table1[kapp (1/h)]))</f>
        <v>24803.684102600713</v>
      </c>
    </row>
    <row r="6750" spans="6:7" x14ac:dyDescent="0.2">
      <c r="F6750" t="s">
        <v>2192</v>
      </c>
      <c r="G6750">
        <f>_xlfn.XLOOKUP(SUBSTITUTE(Table6[[#This Row],[rxn]],"'",""),Table1[rxnid2],Table1[kapp (1/h)],MEDIAN(Table1[kapp (1/h)]))</f>
        <v>24803.684102600713</v>
      </c>
    </row>
    <row r="6751" spans="6:7" x14ac:dyDescent="0.2">
      <c r="F6751" t="s">
        <v>2193</v>
      </c>
      <c r="G6751">
        <f>_xlfn.XLOOKUP(SUBSTITUTE(Table6[[#This Row],[rxn]],"'",""),Table1[rxnid2],Table1[kapp (1/h)],MEDIAN(Table1[kapp (1/h)]))</f>
        <v>24803.684102600713</v>
      </c>
    </row>
    <row r="6752" spans="6:7" x14ac:dyDescent="0.2">
      <c r="F6752" t="s">
        <v>1884</v>
      </c>
      <c r="G6752">
        <f>_xlfn.XLOOKUP(SUBSTITUTE(Table6[[#This Row],[rxn]],"'",""),Table1[rxnid2],Table1[kapp (1/h)],MEDIAN(Table1[kapp (1/h)]))</f>
        <v>24803.684102600713</v>
      </c>
    </row>
    <row r="6753" spans="6:7" x14ac:dyDescent="0.2">
      <c r="F6753" t="s">
        <v>1885</v>
      </c>
      <c r="G6753">
        <f>_xlfn.XLOOKUP(SUBSTITUTE(Table6[[#This Row],[rxn]],"'",""),Table1[rxnid2],Table1[kapp (1/h)],MEDIAN(Table1[kapp (1/h)]))</f>
        <v>24803.684102600713</v>
      </c>
    </row>
    <row r="6754" spans="6:7" x14ac:dyDescent="0.2">
      <c r="F6754" t="s">
        <v>2182</v>
      </c>
      <c r="G6754">
        <f>_xlfn.XLOOKUP(SUBSTITUTE(Table6[[#This Row],[rxn]],"'",""),Table1[rxnid2],Table1[kapp (1/h)],MEDIAN(Table1[kapp (1/h)]))</f>
        <v>24803.684102600713</v>
      </c>
    </row>
    <row r="6755" spans="6:7" x14ac:dyDescent="0.2">
      <c r="F6755" t="s">
        <v>2183</v>
      </c>
      <c r="G6755">
        <f>_xlfn.XLOOKUP(SUBSTITUTE(Table6[[#This Row],[rxn]],"'",""),Table1[rxnid2],Table1[kapp (1/h)],MEDIAN(Table1[kapp (1/h)]))</f>
        <v>24803.684102600713</v>
      </c>
    </row>
    <row r="6756" spans="6:7" x14ac:dyDescent="0.2">
      <c r="F6756" t="s">
        <v>2042</v>
      </c>
      <c r="G6756">
        <f>_xlfn.XLOOKUP(SUBSTITUTE(Table6[[#This Row],[rxn]],"'",""),Table1[rxnid2],Table1[kapp (1/h)],MEDIAN(Table1[kapp (1/h)]))</f>
        <v>24803.684102600713</v>
      </c>
    </row>
    <row r="6757" spans="6:7" x14ac:dyDescent="0.2">
      <c r="F6757" t="s">
        <v>2043</v>
      </c>
      <c r="G6757">
        <f>_xlfn.XLOOKUP(SUBSTITUTE(Table6[[#This Row],[rxn]],"'",""),Table1[rxnid2],Table1[kapp (1/h)],MEDIAN(Table1[kapp (1/h)]))</f>
        <v>24803.684102600713</v>
      </c>
    </row>
    <row r="6758" spans="6:7" x14ac:dyDescent="0.2">
      <c r="F6758" t="s">
        <v>1904</v>
      </c>
      <c r="G6758">
        <f>_xlfn.XLOOKUP(SUBSTITUTE(Table6[[#This Row],[rxn]],"'",""),Table1[rxnid2],Table1[kapp (1/h)],MEDIAN(Table1[kapp (1/h)]))</f>
        <v>24803.684102600713</v>
      </c>
    </row>
    <row r="6759" spans="6:7" x14ac:dyDescent="0.2">
      <c r="F6759" t="s">
        <v>1905</v>
      </c>
      <c r="G6759">
        <f>_xlfn.XLOOKUP(SUBSTITUTE(Table6[[#This Row],[rxn]],"'",""),Table1[rxnid2],Table1[kapp (1/h)],MEDIAN(Table1[kapp (1/h)]))</f>
        <v>24803.684102600713</v>
      </c>
    </row>
    <row r="6760" spans="6:7" x14ac:dyDescent="0.2">
      <c r="F6760" t="s">
        <v>1932</v>
      </c>
      <c r="G6760">
        <f>_xlfn.XLOOKUP(SUBSTITUTE(Table6[[#This Row],[rxn]],"'",""),Table1[rxnid2],Table1[kapp (1/h)],MEDIAN(Table1[kapp (1/h)]))</f>
        <v>24803.684102600713</v>
      </c>
    </row>
    <row r="6761" spans="6:7" x14ac:dyDescent="0.2">
      <c r="F6761" t="s">
        <v>1933</v>
      </c>
      <c r="G6761">
        <f>_xlfn.XLOOKUP(SUBSTITUTE(Table6[[#This Row],[rxn]],"'",""),Table1[rxnid2],Table1[kapp (1/h)],MEDIAN(Table1[kapp (1/h)]))</f>
        <v>24803.684102600713</v>
      </c>
    </row>
    <row r="6762" spans="6:7" x14ac:dyDescent="0.2">
      <c r="F6762" t="s">
        <v>1976</v>
      </c>
      <c r="G6762">
        <f>_xlfn.XLOOKUP(SUBSTITUTE(Table6[[#This Row],[rxn]],"'",""),Table1[rxnid2],Table1[kapp (1/h)],MEDIAN(Table1[kapp (1/h)]))</f>
        <v>24803.684102600713</v>
      </c>
    </row>
    <row r="6763" spans="6:7" x14ac:dyDescent="0.2">
      <c r="F6763" t="s">
        <v>1977</v>
      </c>
      <c r="G6763">
        <f>_xlfn.XLOOKUP(SUBSTITUTE(Table6[[#This Row],[rxn]],"'",""),Table1[rxnid2],Table1[kapp (1/h)],MEDIAN(Table1[kapp (1/h)]))</f>
        <v>24803.684102600713</v>
      </c>
    </row>
    <row r="6764" spans="6:7" x14ac:dyDescent="0.2">
      <c r="F6764" t="s">
        <v>2078</v>
      </c>
      <c r="G6764">
        <f>_xlfn.XLOOKUP(SUBSTITUTE(Table6[[#This Row],[rxn]],"'",""),Table1[rxnid2],Table1[kapp (1/h)],MEDIAN(Table1[kapp (1/h)]))</f>
        <v>24803.684102600713</v>
      </c>
    </row>
    <row r="6765" spans="6:7" x14ac:dyDescent="0.2">
      <c r="F6765" t="s">
        <v>2079</v>
      </c>
      <c r="G6765">
        <f>_xlfn.XLOOKUP(SUBSTITUTE(Table6[[#This Row],[rxn]],"'",""),Table1[rxnid2],Table1[kapp (1/h)],MEDIAN(Table1[kapp (1/h)]))</f>
        <v>24803.684102600713</v>
      </c>
    </row>
    <row r="6766" spans="6:7" x14ac:dyDescent="0.2">
      <c r="F6766" t="s">
        <v>1906</v>
      </c>
      <c r="G6766">
        <f>_xlfn.XLOOKUP(SUBSTITUTE(Table6[[#This Row],[rxn]],"'",""),Table1[rxnid2],Table1[kapp (1/h)],MEDIAN(Table1[kapp (1/h)]))</f>
        <v>24803.684102600713</v>
      </c>
    </row>
    <row r="6767" spans="6:7" x14ac:dyDescent="0.2">
      <c r="F6767" t="s">
        <v>1907</v>
      </c>
      <c r="G6767">
        <f>_xlfn.XLOOKUP(SUBSTITUTE(Table6[[#This Row],[rxn]],"'",""),Table1[rxnid2],Table1[kapp (1/h)],MEDIAN(Table1[kapp (1/h)]))</f>
        <v>24803.684102600713</v>
      </c>
    </row>
    <row r="6768" spans="6:7" x14ac:dyDescent="0.2">
      <c r="F6768" t="s">
        <v>1908</v>
      </c>
      <c r="G6768">
        <f>_xlfn.XLOOKUP(SUBSTITUTE(Table6[[#This Row],[rxn]],"'",""),Table1[rxnid2],Table1[kapp (1/h)],MEDIAN(Table1[kapp (1/h)]))</f>
        <v>24803.684102600713</v>
      </c>
    </row>
    <row r="6769" spans="6:7" x14ac:dyDescent="0.2">
      <c r="F6769" t="s">
        <v>1909</v>
      </c>
      <c r="G6769">
        <f>_xlfn.XLOOKUP(SUBSTITUTE(Table6[[#This Row],[rxn]],"'",""),Table1[rxnid2],Table1[kapp (1/h)],MEDIAN(Table1[kapp (1/h)]))</f>
        <v>24803.684102600713</v>
      </c>
    </row>
    <row r="6770" spans="6:7" x14ac:dyDescent="0.2">
      <c r="F6770" t="s">
        <v>1978</v>
      </c>
      <c r="G6770">
        <f>_xlfn.XLOOKUP(SUBSTITUTE(Table6[[#This Row],[rxn]],"'",""),Table1[rxnid2],Table1[kapp (1/h)],MEDIAN(Table1[kapp (1/h)]))</f>
        <v>24803.684102600713</v>
      </c>
    </row>
    <row r="6771" spans="6:7" x14ac:dyDescent="0.2">
      <c r="F6771" t="s">
        <v>1979</v>
      </c>
      <c r="G6771">
        <f>_xlfn.XLOOKUP(SUBSTITUTE(Table6[[#This Row],[rxn]],"'",""),Table1[rxnid2],Table1[kapp (1/h)],MEDIAN(Table1[kapp (1/h)]))</f>
        <v>24803.684102600713</v>
      </c>
    </row>
    <row r="6772" spans="6:7" x14ac:dyDescent="0.2">
      <c r="F6772" t="s">
        <v>1910</v>
      </c>
      <c r="G6772">
        <f>_xlfn.XLOOKUP(SUBSTITUTE(Table6[[#This Row],[rxn]],"'",""),Table1[rxnid2],Table1[kapp (1/h)],MEDIAN(Table1[kapp (1/h)]))</f>
        <v>24803.684102600713</v>
      </c>
    </row>
    <row r="6773" spans="6:7" x14ac:dyDescent="0.2">
      <c r="F6773" t="s">
        <v>1911</v>
      </c>
      <c r="G6773">
        <f>_xlfn.XLOOKUP(SUBSTITUTE(Table6[[#This Row],[rxn]],"'",""),Table1[rxnid2],Table1[kapp (1/h)],MEDIAN(Table1[kapp (1/h)]))</f>
        <v>24803.684102600713</v>
      </c>
    </row>
    <row r="6774" spans="6:7" x14ac:dyDescent="0.2">
      <c r="F6774" t="s">
        <v>1980</v>
      </c>
      <c r="G6774">
        <f>_xlfn.XLOOKUP(SUBSTITUTE(Table6[[#This Row],[rxn]],"'",""),Table1[rxnid2],Table1[kapp (1/h)],MEDIAN(Table1[kapp (1/h)]))</f>
        <v>24803.684102600713</v>
      </c>
    </row>
    <row r="6775" spans="6:7" x14ac:dyDescent="0.2">
      <c r="F6775" t="s">
        <v>1981</v>
      </c>
      <c r="G6775">
        <f>_xlfn.XLOOKUP(SUBSTITUTE(Table6[[#This Row],[rxn]],"'",""),Table1[rxnid2],Table1[kapp (1/h)],MEDIAN(Table1[kapp (1/h)]))</f>
        <v>24803.684102600713</v>
      </c>
    </row>
    <row r="6776" spans="6:7" x14ac:dyDescent="0.2">
      <c r="F6776" t="s">
        <v>1982</v>
      </c>
      <c r="G6776">
        <f>_xlfn.XLOOKUP(SUBSTITUTE(Table6[[#This Row],[rxn]],"'",""),Table1[rxnid2],Table1[kapp (1/h)],MEDIAN(Table1[kapp (1/h)]))</f>
        <v>24803.684102600713</v>
      </c>
    </row>
    <row r="6777" spans="6:7" x14ac:dyDescent="0.2">
      <c r="F6777" t="s">
        <v>1983</v>
      </c>
      <c r="G6777">
        <f>_xlfn.XLOOKUP(SUBSTITUTE(Table6[[#This Row],[rxn]],"'",""),Table1[rxnid2],Table1[kapp (1/h)],MEDIAN(Table1[kapp (1/h)]))</f>
        <v>24803.684102600713</v>
      </c>
    </row>
    <row r="6778" spans="6:7" x14ac:dyDescent="0.2">
      <c r="F6778" t="s">
        <v>2168</v>
      </c>
      <c r="G6778">
        <f>_xlfn.XLOOKUP(SUBSTITUTE(Table6[[#This Row],[rxn]],"'",""),Table1[rxnid2],Table1[kapp (1/h)],MEDIAN(Table1[kapp (1/h)]))</f>
        <v>24803.684102600713</v>
      </c>
    </row>
    <row r="6779" spans="6:7" x14ac:dyDescent="0.2">
      <c r="F6779" t="s">
        <v>2169</v>
      </c>
      <c r="G6779">
        <f>_xlfn.XLOOKUP(SUBSTITUTE(Table6[[#This Row],[rxn]],"'",""),Table1[rxnid2],Table1[kapp (1/h)],MEDIAN(Table1[kapp (1/h)]))</f>
        <v>24803.684102600713</v>
      </c>
    </row>
    <row r="6780" spans="6:7" x14ac:dyDescent="0.2">
      <c r="F6780" t="s">
        <v>1988</v>
      </c>
      <c r="G6780">
        <f>_xlfn.XLOOKUP(SUBSTITUTE(Table6[[#This Row],[rxn]],"'",""),Table1[rxnid2],Table1[kapp (1/h)],MEDIAN(Table1[kapp (1/h)]))</f>
        <v>24803.684102600713</v>
      </c>
    </row>
    <row r="6781" spans="6:7" x14ac:dyDescent="0.2">
      <c r="F6781" t="s">
        <v>1989</v>
      </c>
      <c r="G6781">
        <f>_xlfn.XLOOKUP(SUBSTITUTE(Table6[[#This Row],[rxn]],"'",""),Table1[rxnid2],Table1[kapp (1/h)],MEDIAN(Table1[kapp (1/h)]))</f>
        <v>24803.684102600713</v>
      </c>
    </row>
    <row r="6782" spans="6:7" x14ac:dyDescent="0.2">
      <c r="F6782" t="s">
        <v>1986</v>
      </c>
      <c r="G6782">
        <f>_xlfn.XLOOKUP(SUBSTITUTE(Table6[[#This Row],[rxn]],"'",""),Table1[rxnid2],Table1[kapp (1/h)],MEDIAN(Table1[kapp (1/h)]))</f>
        <v>24803.684102600713</v>
      </c>
    </row>
    <row r="6783" spans="6:7" x14ac:dyDescent="0.2">
      <c r="F6783" t="s">
        <v>1987</v>
      </c>
      <c r="G6783">
        <f>_xlfn.XLOOKUP(SUBSTITUTE(Table6[[#This Row],[rxn]],"'",""),Table1[rxnid2],Table1[kapp (1/h)],MEDIAN(Table1[kapp (1/h)]))</f>
        <v>24803.684102600713</v>
      </c>
    </row>
    <row r="6784" spans="6:7" x14ac:dyDescent="0.2">
      <c r="F6784" t="s">
        <v>1984</v>
      </c>
      <c r="G6784">
        <f>_xlfn.XLOOKUP(SUBSTITUTE(Table6[[#This Row],[rxn]],"'",""),Table1[rxnid2],Table1[kapp (1/h)],MEDIAN(Table1[kapp (1/h)]))</f>
        <v>24803.684102600713</v>
      </c>
    </row>
    <row r="6785" spans="6:7" x14ac:dyDescent="0.2">
      <c r="F6785" t="s">
        <v>1985</v>
      </c>
      <c r="G6785">
        <f>_xlfn.XLOOKUP(SUBSTITUTE(Table6[[#This Row],[rxn]],"'",""),Table1[rxnid2],Table1[kapp (1/h)],MEDIAN(Table1[kapp (1/h)]))</f>
        <v>24803.684102600713</v>
      </c>
    </row>
    <row r="6786" spans="6:7" x14ac:dyDescent="0.2">
      <c r="F6786" t="s">
        <v>2018</v>
      </c>
      <c r="G6786">
        <f>_xlfn.XLOOKUP(SUBSTITUTE(Table6[[#This Row],[rxn]],"'",""),Table1[rxnid2],Table1[kapp (1/h)],MEDIAN(Table1[kapp (1/h)]))</f>
        <v>24803.684102600713</v>
      </c>
    </row>
    <row r="6787" spans="6:7" x14ac:dyDescent="0.2">
      <c r="F6787" t="s">
        <v>2019</v>
      </c>
      <c r="G6787">
        <f>_xlfn.XLOOKUP(SUBSTITUTE(Table6[[#This Row],[rxn]],"'",""),Table1[rxnid2],Table1[kapp (1/h)],MEDIAN(Table1[kapp (1/h)]))</f>
        <v>24803.684102600713</v>
      </c>
    </row>
    <row r="6788" spans="6:7" x14ac:dyDescent="0.2">
      <c r="F6788" t="s">
        <v>1990</v>
      </c>
      <c r="G6788">
        <f>_xlfn.XLOOKUP(SUBSTITUTE(Table6[[#This Row],[rxn]],"'",""),Table1[rxnid2],Table1[kapp (1/h)],MEDIAN(Table1[kapp (1/h)]))</f>
        <v>24803.684102600713</v>
      </c>
    </row>
    <row r="6789" spans="6:7" x14ac:dyDescent="0.2">
      <c r="F6789" t="s">
        <v>1991</v>
      </c>
      <c r="G6789">
        <f>_xlfn.XLOOKUP(SUBSTITUTE(Table6[[#This Row],[rxn]],"'",""),Table1[rxnid2],Table1[kapp (1/h)],MEDIAN(Table1[kapp (1/h)]))</f>
        <v>24803.684102600713</v>
      </c>
    </row>
    <row r="6790" spans="6:7" x14ac:dyDescent="0.2">
      <c r="F6790" t="s">
        <v>1992</v>
      </c>
      <c r="G6790">
        <f>_xlfn.XLOOKUP(SUBSTITUTE(Table6[[#This Row],[rxn]],"'",""),Table1[rxnid2],Table1[kapp (1/h)],MEDIAN(Table1[kapp (1/h)]))</f>
        <v>24803.684102600713</v>
      </c>
    </row>
    <row r="6791" spans="6:7" x14ac:dyDescent="0.2">
      <c r="F6791" t="s">
        <v>1993</v>
      </c>
      <c r="G6791">
        <f>_xlfn.XLOOKUP(SUBSTITUTE(Table6[[#This Row],[rxn]],"'",""),Table1[rxnid2],Table1[kapp (1/h)],MEDIAN(Table1[kapp (1/h)]))</f>
        <v>24803.684102600713</v>
      </c>
    </row>
    <row r="6792" spans="6:7" x14ac:dyDescent="0.2">
      <c r="F6792" t="s">
        <v>1994</v>
      </c>
      <c r="G6792">
        <f>_xlfn.XLOOKUP(SUBSTITUTE(Table6[[#This Row],[rxn]],"'",""),Table1[rxnid2],Table1[kapp (1/h)],MEDIAN(Table1[kapp (1/h)]))</f>
        <v>24803.684102600713</v>
      </c>
    </row>
    <row r="6793" spans="6:7" x14ac:dyDescent="0.2">
      <c r="F6793" t="s">
        <v>1995</v>
      </c>
      <c r="G6793">
        <f>_xlfn.XLOOKUP(SUBSTITUTE(Table6[[#This Row],[rxn]],"'",""),Table1[rxnid2],Table1[kapp (1/h)],MEDIAN(Table1[kapp (1/h)]))</f>
        <v>24803.684102600713</v>
      </c>
    </row>
    <row r="6794" spans="6:7" x14ac:dyDescent="0.2">
      <c r="F6794" t="s">
        <v>1996</v>
      </c>
      <c r="G6794">
        <f>_xlfn.XLOOKUP(SUBSTITUTE(Table6[[#This Row],[rxn]],"'",""),Table1[rxnid2],Table1[kapp (1/h)],MEDIAN(Table1[kapp (1/h)]))</f>
        <v>24803.684102600713</v>
      </c>
    </row>
    <row r="6795" spans="6:7" x14ac:dyDescent="0.2">
      <c r="F6795" t="s">
        <v>1997</v>
      </c>
      <c r="G6795">
        <f>_xlfn.XLOOKUP(SUBSTITUTE(Table6[[#This Row],[rxn]],"'",""),Table1[rxnid2],Table1[kapp (1/h)],MEDIAN(Table1[kapp (1/h)]))</f>
        <v>24803.684102600713</v>
      </c>
    </row>
    <row r="6796" spans="6:7" x14ac:dyDescent="0.2">
      <c r="F6796" t="s">
        <v>1960</v>
      </c>
      <c r="G6796">
        <f>_xlfn.XLOOKUP(SUBSTITUTE(Table6[[#This Row],[rxn]],"'",""),Table1[rxnid2],Table1[kapp (1/h)],MEDIAN(Table1[kapp (1/h)]))</f>
        <v>24803.684102600713</v>
      </c>
    </row>
    <row r="6797" spans="6:7" x14ac:dyDescent="0.2">
      <c r="F6797" t="s">
        <v>1961</v>
      </c>
      <c r="G6797">
        <f>_xlfn.XLOOKUP(SUBSTITUTE(Table6[[#This Row],[rxn]],"'",""),Table1[rxnid2],Table1[kapp (1/h)],MEDIAN(Table1[kapp (1/h)]))</f>
        <v>24803.684102600713</v>
      </c>
    </row>
    <row r="6798" spans="6:7" x14ac:dyDescent="0.2">
      <c r="F6798" t="s">
        <v>1998</v>
      </c>
      <c r="G6798">
        <f>_xlfn.XLOOKUP(SUBSTITUTE(Table6[[#This Row],[rxn]],"'",""),Table1[rxnid2],Table1[kapp (1/h)],MEDIAN(Table1[kapp (1/h)]))</f>
        <v>24803.684102600713</v>
      </c>
    </row>
    <row r="6799" spans="6:7" x14ac:dyDescent="0.2">
      <c r="F6799" t="s">
        <v>1999</v>
      </c>
      <c r="G6799">
        <f>_xlfn.XLOOKUP(SUBSTITUTE(Table6[[#This Row],[rxn]],"'",""),Table1[rxnid2],Table1[kapp (1/h)],MEDIAN(Table1[kapp (1/h)]))</f>
        <v>24803.684102600713</v>
      </c>
    </row>
    <row r="6800" spans="6:7" x14ac:dyDescent="0.2">
      <c r="F6800" t="s">
        <v>2122</v>
      </c>
      <c r="G6800">
        <f>_xlfn.XLOOKUP(SUBSTITUTE(Table6[[#This Row],[rxn]],"'",""),Table1[rxnid2],Table1[kapp (1/h)],MEDIAN(Table1[kapp (1/h)]))</f>
        <v>24803.684102600713</v>
      </c>
    </row>
    <row r="6801" spans="6:7" x14ac:dyDescent="0.2">
      <c r="F6801" t="s">
        <v>2123</v>
      </c>
      <c r="G6801">
        <f>_xlfn.XLOOKUP(SUBSTITUTE(Table6[[#This Row],[rxn]],"'",""),Table1[rxnid2],Table1[kapp (1/h)],MEDIAN(Table1[kapp (1/h)]))</f>
        <v>24803.684102600713</v>
      </c>
    </row>
    <row r="6802" spans="6:7" x14ac:dyDescent="0.2">
      <c r="F6802" t="s">
        <v>1900</v>
      </c>
      <c r="G6802">
        <f>_xlfn.XLOOKUP(SUBSTITUTE(Table6[[#This Row],[rxn]],"'",""),Table1[rxnid2],Table1[kapp (1/h)],MEDIAN(Table1[kapp (1/h)]))</f>
        <v>24803.684102600713</v>
      </c>
    </row>
    <row r="6803" spans="6:7" x14ac:dyDescent="0.2">
      <c r="F6803" t="s">
        <v>1901</v>
      </c>
      <c r="G6803">
        <f>_xlfn.XLOOKUP(SUBSTITUTE(Table6[[#This Row],[rxn]],"'",""),Table1[rxnid2],Table1[kapp (1/h)],MEDIAN(Table1[kapp (1/h)]))</f>
        <v>24803.684102600713</v>
      </c>
    </row>
    <row r="6804" spans="6:7" x14ac:dyDescent="0.2">
      <c r="F6804" t="s">
        <v>1962</v>
      </c>
      <c r="G6804">
        <f>_xlfn.XLOOKUP(SUBSTITUTE(Table6[[#This Row],[rxn]],"'",""),Table1[rxnid2],Table1[kapp (1/h)],MEDIAN(Table1[kapp (1/h)]))</f>
        <v>24803.684102600713</v>
      </c>
    </row>
    <row r="6805" spans="6:7" x14ac:dyDescent="0.2">
      <c r="F6805" t="s">
        <v>1963</v>
      </c>
      <c r="G6805">
        <f>_xlfn.XLOOKUP(SUBSTITUTE(Table6[[#This Row],[rxn]],"'",""),Table1[rxnid2],Table1[kapp (1/h)],MEDIAN(Table1[kapp (1/h)]))</f>
        <v>24803.684102600713</v>
      </c>
    </row>
    <row r="6806" spans="6:7" x14ac:dyDescent="0.2">
      <c r="F6806" t="s">
        <v>1964</v>
      </c>
      <c r="G6806">
        <f>_xlfn.XLOOKUP(SUBSTITUTE(Table6[[#This Row],[rxn]],"'",""),Table1[rxnid2],Table1[kapp (1/h)],MEDIAN(Table1[kapp (1/h)]))</f>
        <v>24803.684102600713</v>
      </c>
    </row>
    <row r="6807" spans="6:7" x14ac:dyDescent="0.2">
      <c r="F6807" t="s">
        <v>1965</v>
      </c>
      <c r="G6807">
        <f>_xlfn.XLOOKUP(SUBSTITUTE(Table6[[#This Row],[rxn]],"'",""),Table1[rxnid2],Table1[kapp (1/h)],MEDIAN(Table1[kapp (1/h)]))</f>
        <v>24803.684102600713</v>
      </c>
    </row>
    <row r="6808" spans="6:7" x14ac:dyDescent="0.2">
      <c r="F6808" t="s">
        <v>2006</v>
      </c>
      <c r="G6808">
        <f>_xlfn.XLOOKUP(SUBSTITUTE(Table6[[#This Row],[rxn]],"'",""),Table1[rxnid2],Table1[kapp (1/h)],MEDIAN(Table1[kapp (1/h)]))</f>
        <v>24803.684102600713</v>
      </c>
    </row>
    <row r="6809" spans="6:7" x14ac:dyDescent="0.2">
      <c r="F6809" t="s">
        <v>2007</v>
      </c>
      <c r="G6809">
        <f>_xlfn.XLOOKUP(SUBSTITUTE(Table6[[#This Row],[rxn]],"'",""),Table1[rxnid2],Table1[kapp (1/h)],MEDIAN(Table1[kapp (1/h)]))</f>
        <v>24803.684102600713</v>
      </c>
    </row>
    <row r="6810" spans="6:7" x14ac:dyDescent="0.2">
      <c r="F6810" t="s">
        <v>1968</v>
      </c>
      <c r="G6810">
        <f>_xlfn.XLOOKUP(SUBSTITUTE(Table6[[#This Row],[rxn]],"'",""),Table1[rxnid2],Table1[kapp (1/h)],MEDIAN(Table1[kapp (1/h)]))</f>
        <v>24803.684102600713</v>
      </c>
    </row>
    <row r="6811" spans="6:7" x14ac:dyDescent="0.2">
      <c r="F6811" t="s">
        <v>1969</v>
      </c>
      <c r="G6811">
        <f>_xlfn.XLOOKUP(SUBSTITUTE(Table6[[#This Row],[rxn]],"'",""),Table1[rxnid2],Table1[kapp (1/h)],MEDIAN(Table1[kapp (1/h)]))</f>
        <v>24803.684102600713</v>
      </c>
    </row>
    <row r="6812" spans="6:7" x14ac:dyDescent="0.2">
      <c r="F6812" t="s">
        <v>2048</v>
      </c>
      <c r="G6812">
        <f>_xlfn.XLOOKUP(SUBSTITUTE(Table6[[#This Row],[rxn]],"'",""),Table1[rxnid2],Table1[kapp (1/h)],MEDIAN(Table1[kapp (1/h)]))</f>
        <v>24803.684102600713</v>
      </c>
    </row>
    <row r="6813" spans="6:7" x14ac:dyDescent="0.2">
      <c r="F6813" t="s">
        <v>2049</v>
      </c>
      <c r="G6813">
        <f>_xlfn.XLOOKUP(SUBSTITUTE(Table6[[#This Row],[rxn]],"'",""),Table1[rxnid2],Table1[kapp (1/h)],MEDIAN(Table1[kapp (1/h)]))</f>
        <v>24803.684102600713</v>
      </c>
    </row>
    <row r="6814" spans="6:7" x14ac:dyDescent="0.2">
      <c r="F6814" t="s">
        <v>2046</v>
      </c>
      <c r="G6814">
        <f>_xlfn.XLOOKUP(SUBSTITUTE(Table6[[#This Row],[rxn]],"'",""),Table1[rxnid2],Table1[kapp (1/h)],MEDIAN(Table1[kapp (1/h)]))</f>
        <v>24803.684102600713</v>
      </c>
    </row>
    <row r="6815" spans="6:7" x14ac:dyDescent="0.2">
      <c r="F6815" t="s">
        <v>2047</v>
      </c>
      <c r="G6815">
        <f>_xlfn.XLOOKUP(SUBSTITUTE(Table6[[#This Row],[rxn]],"'",""),Table1[rxnid2],Table1[kapp (1/h)],MEDIAN(Table1[kapp (1/h)]))</f>
        <v>24803.684102600713</v>
      </c>
    </row>
    <row r="6816" spans="6:7" x14ac:dyDescent="0.2">
      <c r="F6816" t="s">
        <v>2008</v>
      </c>
      <c r="G6816">
        <f>_xlfn.XLOOKUP(SUBSTITUTE(Table6[[#This Row],[rxn]],"'",""),Table1[rxnid2],Table1[kapp (1/h)],MEDIAN(Table1[kapp (1/h)]))</f>
        <v>24803.684102600713</v>
      </c>
    </row>
    <row r="6817" spans="6:7" x14ac:dyDescent="0.2">
      <c r="F6817" t="s">
        <v>2009</v>
      </c>
      <c r="G6817">
        <f>_xlfn.XLOOKUP(SUBSTITUTE(Table6[[#This Row],[rxn]],"'",""),Table1[rxnid2],Table1[kapp (1/h)],MEDIAN(Table1[kapp (1/h)]))</f>
        <v>24803.684102600713</v>
      </c>
    </row>
    <row r="6818" spans="6:7" x14ac:dyDescent="0.2">
      <c r="F6818" t="s">
        <v>2004</v>
      </c>
      <c r="G6818">
        <f>_xlfn.XLOOKUP(SUBSTITUTE(Table6[[#This Row],[rxn]],"'",""),Table1[rxnid2],Table1[kapp (1/h)],MEDIAN(Table1[kapp (1/h)]))</f>
        <v>24803.684102600713</v>
      </c>
    </row>
    <row r="6819" spans="6:7" x14ac:dyDescent="0.2">
      <c r="F6819" t="s">
        <v>2005</v>
      </c>
      <c r="G6819">
        <f>_xlfn.XLOOKUP(SUBSTITUTE(Table6[[#This Row],[rxn]],"'",""),Table1[rxnid2],Table1[kapp (1/h)],MEDIAN(Table1[kapp (1/h)]))</f>
        <v>24803.684102600713</v>
      </c>
    </row>
    <row r="6820" spans="6:7" x14ac:dyDescent="0.2">
      <c r="F6820" t="s">
        <v>2002</v>
      </c>
      <c r="G6820">
        <f>_xlfn.XLOOKUP(SUBSTITUTE(Table6[[#This Row],[rxn]],"'",""),Table1[rxnid2],Table1[kapp (1/h)],MEDIAN(Table1[kapp (1/h)]))</f>
        <v>24803.684102600713</v>
      </c>
    </row>
    <row r="6821" spans="6:7" x14ac:dyDescent="0.2">
      <c r="F6821" t="s">
        <v>2003</v>
      </c>
      <c r="G6821">
        <f>_xlfn.XLOOKUP(SUBSTITUTE(Table6[[#This Row],[rxn]],"'",""),Table1[rxnid2],Table1[kapp (1/h)],MEDIAN(Table1[kapp (1/h)]))</f>
        <v>24803.684102600713</v>
      </c>
    </row>
    <row r="6822" spans="6:7" x14ac:dyDescent="0.2">
      <c r="F6822" t="s">
        <v>2000</v>
      </c>
      <c r="G6822">
        <f>_xlfn.XLOOKUP(SUBSTITUTE(Table6[[#This Row],[rxn]],"'",""),Table1[rxnid2],Table1[kapp (1/h)],MEDIAN(Table1[kapp (1/h)]))</f>
        <v>24803.684102600713</v>
      </c>
    </row>
    <row r="6823" spans="6:7" x14ac:dyDescent="0.2">
      <c r="F6823" t="s">
        <v>2001</v>
      </c>
      <c r="G6823">
        <f>_xlfn.XLOOKUP(SUBSTITUTE(Table6[[#This Row],[rxn]],"'",""),Table1[rxnid2],Table1[kapp (1/h)],MEDIAN(Table1[kapp (1/h)]))</f>
        <v>24803.684102600713</v>
      </c>
    </row>
    <row r="6824" spans="6:7" x14ac:dyDescent="0.2">
      <c r="F6824" t="s">
        <v>2010</v>
      </c>
      <c r="G6824">
        <f>_xlfn.XLOOKUP(SUBSTITUTE(Table6[[#This Row],[rxn]],"'",""),Table1[rxnid2],Table1[kapp (1/h)],MEDIAN(Table1[kapp (1/h)]))</f>
        <v>24803.684102600713</v>
      </c>
    </row>
    <row r="6825" spans="6:7" x14ac:dyDescent="0.2">
      <c r="F6825" t="s">
        <v>2011</v>
      </c>
      <c r="G6825">
        <f>_xlfn.XLOOKUP(SUBSTITUTE(Table6[[#This Row],[rxn]],"'",""),Table1[rxnid2],Table1[kapp (1/h)],MEDIAN(Table1[kapp (1/h)]))</f>
        <v>24803.684102600713</v>
      </c>
    </row>
    <row r="6826" spans="6:7" x14ac:dyDescent="0.2">
      <c r="F6826" t="s">
        <v>2158</v>
      </c>
      <c r="G6826">
        <f>_xlfn.XLOOKUP(SUBSTITUTE(Table6[[#This Row],[rxn]],"'",""),Table1[rxnid2],Table1[kapp (1/h)],MEDIAN(Table1[kapp (1/h)]))</f>
        <v>24803.684102600713</v>
      </c>
    </row>
    <row r="6827" spans="6:7" x14ac:dyDescent="0.2">
      <c r="F6827" t="s">
        <v>2159</v>
      </c>
      <c r="G6827">
        <f>_xlfn.XLOOKUP(SUBSTITUTE(Table6[[#This Row],[rxn]],"'",""),Table1[rxnid2],Table1[kapp (1/h)],MEDIAN(Table1[kapp (1/h)]))</f>
        <v>24803.684102600713</v>
      </c>
    </row>
    <row r="6828" spans="6:7" x14ac:dyDescent="0.2">
      <c r="F6828" t="s">
        <v>2096</v>
      </c>
      <c r="G6828">
        <f>_xlfn.XLOOKUP(SUBSTITUTE(Table6[[#This Row],[rxn]],"'",""),Table1[rxnid2],Table1[kapp (1/h)],MEDIAN(Table1[kapp (1/h)]))</f>
        <v>24803.684102600713</v>
      </c>
    </row>
    <row r="6829" spans="6:7" x14ac:dyDescent="0.2">
      <c r="F6829" t="s">
        <v>2097</v>
      </c>
      <c r="G6829">
        <f>_xlfn.XLOOKUP(SUBSTITUTE(Table6[[#This Row],[rxn]],"'",""),Table1[rxnid2],Table1[kapp (1/h)],MEDIAN(Table1[kapp (1/h)]))</f>
        <v>24803.684102600713</v>
      </c>
    </row>
    <row r="6830" spans="6:7" x14ac:dyDescent="0.2">
      <c r="F6830" t="s">
        <v>2098</v>
      </c>
      <c r="G6830">
        <f>_xlfn.XLOOKUP(SUBSTITUTE(Table6[[#This Row],[rxn]],"'",""),Table1[rxnid2],Table1[kapp (1/h)],MEDIAN(Table1[kapp (1/h)]))</f>
        <v>24803.684102600713</v>
      </c>
    </row>
    <row r="6831" spans="6:7" x14ac:dyDescent="0.2">
      <c r="F6831" t="s">
        <v>2099</v>
      </c>
      <c r="G6831">
        <f>_xlfn.XLOOKUP(SUBSTITUTE(Table6[[#This Row],[rxn]],"'",""),Table1[rxnid2],Table1[kapp (1/h)],MEDIAN(Table1[kapp (1/h)]))</f>
        <v>24803.684102600713</v>
      </c>
    </row>
    <row r="6832" spans="6:7" x14ac:dyDescent="0.2">
      <c r="F6832" t="s">
        <v>2050</v>
      </c>
      <c r="G6832">
        <f>_xlfn.XLOOKUP(SUBSTITUTE(Table6[[#This Row],[rxn]],"'",""),Table1[rxnid2],Table1[kapp (1/h)],MEDIAN(Table1[kapp (1/h)]))</f>
        <v>24803.684102600713</v>
      </c>
    </row>
    <row r="6833" spans="6:7" x14ac:dyDescent="0.2">
      <c r="F6833" t="s">
        <v>2051</v>
      </c>
      <c r="G6833">
        <f>_xlfn.XLOOKUP(SUBSTITUTE(Table6[[#This Row],[rxn]],"'",""),Table1[rxnid2],Table1[kapp (1/h)],MEDIAN(Table1[kapp (1/h)]))</f>
        <v>24803.684102600713</v>
      </c>
    </row>
    <row r="6834" spans="6:7" x14ac:dyDescent="0.2">
      <c r="F6834" t="s">
        <v>2172</v>
      </c>
      <c r="G6834">
        <f>_xlfn.XLOOKUP(SUBSTITUTE(Table6[[#This Row],[rxn]],"'",""),Table1[rxnid2],Table1[kapp (1/h)],MEDIAN(Table1[kapp (1/h)]))</f>
        <v>24803.684102600713</v>
      </c>
    </row>
    <row r="6835" spans="6:7" x14ac:dyDescent="0.2">
      <c r="F6835" t="s">
        <v>2173</v>
      </c>
      <c r="G6835">
        <f>_xlfn.XLOOKUP(SUBSTITUTE(Table6[[#This Row],[rxn]],"'",""),Table1[rxnid2],Table1[kapp (1/h)],MEDIAN(Table1[kapp (1/h)]))</f>
        <v>24803.684102600713</v>
      </c>
    </row>
    <row r="6836" spans="6:7" x14ac:dyDescent="0.2">
      <c r="F6836" t="s">
        <v>2014</v>
      </c>
      <c r="G6836">
        <f>_xlfn.XLOOKUP(SUBSTITUTE(Table6[[#This Row],[rxn]],"'",""),Table1[rxnid2],Table1[kapp (1/h)],MEDIAN(Table1[kapp (1/h)]))</f>
        <v>24803.684102600713</v>
      </c>
    </row>
    <row r="6837" spans="6:7" x14ac:dyDescent="0.2">
      <c r="F6837" t="s">
        <v>2015</v>
      </c>
      <c r="G6837">
        <f>_xlfn.XLOOKUP(SUBSTITUTE(Table6[[#This Row],[rxn]],"'",""),Table1[rxnid2],Table1[kapp (1/h)],MEDIAN(Table1[kapp (1/h)]))</f>
        <v>24803.684102600713</v>
      </c>
    </row>
    <row r="6838" spans="6:7" x14ac:dyDescent="0.2">
      <c r="F6838" t="s">
        <v>2012</v>
      </c>
      <c r="G6838">
        <f>_xlfn.XLOOKUP(SUBSTITUTE(Table6[[#This Row],[rxn]],"'",""),Table1[rxnid2],Table1[kapp (1/h)],MEDIAN(Table1[kapp (1/h)]))</f>
        <v>24803.684102600713</v>
      </c>
    </row>
    <row r="6839" spans="6:7" x14ac:dyDescent="0.2">
      <c r="F6839" t="s">
        <v>2013</v>
      </c>
      <c r="G6839">
        <f>_xlfn.XLOOKUP(SUBSTITUTE(Table6[[#This Row],[rxn]],"'",""),Table1[rxnid2],Table1[kapp (1/h)],MEDIAN(Table1[kapp (1/h)]))</f>
        <v>24803.684102600713</v>
      </c>
    </row>
    <row r="6840" spans="6:7" x14ac:dyDescent="0.2">
      <c r="F6840" t="s">
        <v>2020</v>
      </c>
      <c r="G6840">
        <f>_xlfn.XLOOKUP(SUBSTITUTE(Table6[[#This Row],[rxn]],"'",""),Table1[rxnid2],Table1[kapp (1/h)],MEDIAN(Table1[kapp (1/h)]))</f>
        <v>24803.684102600713</v>
      </c>
    </row>
    <row r="6841" spans="6:7" x14ac:dyDescent="0.2">
      <c r="F6841" t="s">
        <v>2021</v>
      </c>
      <c r="G6841">
        <f>_xlfn.XLOOKUP(SUBSTITUTE(Table6[[#This Row],[rxn]],"'",""),Table1[rxnid2],Table1[kapp (1/h)],MEDIAN(Table1[kapp (1/h)]))</f>
        <v>24803.684102600713</v>
      </c>
    </row>
    <row r="6842" spans="6:7" x14ac:dyDescent="0.2">
      <c r="F6842" t="s">
        <v>2022</v>
      </c>
      <c r="G6842">
        <f>_xlfn.XLOOKUP(SUBSTITUTE(Table6[[#This Row],[rxn]],"'",""),Table1[rxnid2],Table1[kapp (1/h)],MEDIAN(Table1[kapp (1/h)]))</f>
        <v>24803.684102600713</v>
      </c>
    </row>
    <row r="6843" spans="6:7" x14ac:dyDescent="0.2">
      <c r="F6843" t="s">
        <v>2023</v>
      </c>
      <c r="G6843">
        <f>_xlfn.XLOOKUP(SUBSTITUTE(Table6[[#This Row],[rxn]],"'",""),Table1[rxnid2],Table1[kapp (1/h)],MEDIAN(Table1[kapp (1/h)]))</f>
        <v>24803.684102600713</v>
      </c>
    </row>
    <row r="6844" spans="6:7" x14ac:dyDescent="0.2">
      <c r="F6844" t="s">
        <v>2028</v>
      </c>
      <c r="G6844">
        <f>_xlfn.XLOOKUP(SUBSTITUTE(Table6[[#This Row],[rxn]],"'",""),Table1[rxnid2],Table1[kapp (1/h)],MEDIAN(Table1[kapp (1/h)]))</f>
        <v>24803.684102600713</v>
      </c>
    </row>
    <row r="6845" spans="6:7" x14ac:dyDescent="0.2">
      <c r="F6845" t="s">
        <v>2029</v>
      </c>
      <c r="G6845">
        <f>_xlfn.XLOOKUP(SUBSTITUTE(Table6[[#This Row],[rxn]],"'",""),Table1[rxnid2],Table1[kapp (1/h)],MEDIAN(Table1[kapp (1/h)]))</f>
        <v>24803.684102600713</v>
      </c>
    </row>
    <row r="6846" spans="6:7" x14ac:dyDescent="0.2">
      <c r="F6846" t="s">
        <v>2026</v>
      </c>
      <c r="G6846">
        <f>_xlfn.XLOOKUP(SUBSTITUTE(Table6[[#This Row],[rxn]],"'",""),Table1[rxnid2],Table1[kapp (1/h)],MEDIAN(Table1[kapp (1/h)]))</f>
        <v>24803.684102600713</v>
      </c>
    </row>
    <row r="6847" spans="6:7" x14ac:dyDescent="0.2">
      <c r="F6847" t="s">
        <v>2027</v>
      </c>
      <c r="G6847">
        <f>_xlfn.XLOOKUP(SUBSTITUTE(Table6[[#This Row],[rxn]],"'",""),Table1[rxnid2],Table1[kapp (1/h)],MEDIAN(Table1[kapp (1/h)]))</f>
        <v>24803.684102600713</v>
      </c>
    </row>
    <row r="6848" spans="6:7" x14ac:dyDescent="0.2">
      <c r="F6848" t="s">
        <v>2024</v>
      </c>
      <c r="G6848">
        <f>_xlfn.XLOOKUP(SUBSTITUTE(Table6[[#This Row],[rxn]],"'",""),Table1[rxnid2],Table1[kapp (1/h)],MEDIAN(Table1[kapp (1/h)]))</f>
        <v>24803.684102600713</v>
      </c>
    </row>
    <row r="6849" spans="6:7" x14ac:dyDescent="0.2">
      <c r="F6849" t="s">
        <v>2025</v>
      </c>
      <c r="G6849">
        <f>_xlfn.XLOOKUP(SUBSTITUTE(Table6[[#This Row],[rxn]],"'",""),Table1[rxnid2],Table1[kapp (1/h)],MEDIAN(Table1[kapp (1/h)]))</f>
        <v>24803.684102600713</v>
      </c>
    </row>
    <row r="6850" spans="6:7" x14ac:dyDescent="0.2">
      <c r="F6850" t="s">
        <v>2016</v>
      </c>
      <c r="G6850">
        <f>_xlfn.XLOOKUP(SUBSTITUTE(Table6[[#This Row],[rxn]],"'",""),Table1[rxnid2],Table1[kapp (1/h)],MEDIAN(Table1[kapp (1/h)]))</f>
        <v>24803.684102600713</v>
      </c>
    </row>
    <row r="6851" spans="6:7" x14ac:dyDescent="0.2">
      <c r="F6851" t="s">
        <v>2017</v>
      </c>
      <c r="G6851">
        <f>_xlfn.XLOOKUP(SUBSTITUTE(Table6[[#This Row],[rxn]],"'",""),Table1[rxnid2],Table1[kapp (1/h)],MEDIAN(Table1[kapp (1/h)]))</f>
        <v>24803.684102600713</v>
      </c>
    </row>
    <row r="6852" spans="6:7" x14ac:dyDescent="0.2">
      <c r="F6852" t="s">
        <v>2052</v>
      </c>
      <c r="G6852">
        <f>_xlfn.XLOOKUP(SUBSTITUTE(Table6[[#This Row],[rxn]],"'",""),Table1[rxnid2],Table1[kapp (1/h)],MEDIAN(Table1[kapp (1/h)]))</f>
        <v>24803.684102600713</v>
      </c>
    </row>
    <row r="6853" spans="6:7" x14ac:dyDescent="0.2">
      <c r="F6853" t="s">
        <v>2053</v>
      </c>
      <c r="G6853">
        <f>_xlfn.XLOOKUP(SUBSTITUTE(Table6[[#This Row],[rxn]],"'",""),Table1[rxnid2],Table1[kapp (1/h)],MEDIAN(Table1[kapp (1/h)]))</f>
        <v>24803.684102600713</v>
      </c>
    </row>
    <row r="6854" spans="6:7" x14ac:dyDescent="0.2">
      <c r="F6854" t="s">
        <v>2150</v>
      </c>
      <c r="G6854">
        <f>_xlfn.XLOOKUP(SUBSTITUTE(Table6[[#This Row],[rxn]],"'",""),Table1[rxnid2],Table1[kapp (1/h)],MEDIAN(Table1[kapp (1/h)]))</f>
        <v>24803.684102600713</v>
      </c>
    </row>
    <row r="6855" spans="6:7" x14ac:dyDescent="0.2">
      <c r="F6855" t="s">
        <v>2151</v>
      </c>
      <c r="G6855">
        <f>_xlfn.XLOOKUP(SUBSTITUTE(Table6[[#This Row],[rxn]],"'",""),Table1[rxnid2],Table1[kapp (1/h)],MEDIAN(Table1[kapp (1/h)]))</f>
        <v>24803.684102600713</v>
      </c>
    </row>
    <row r="6856" spans="6:7" x14ac:dyDescent="0.2">
      <c r="F6856" t="s">
        <v>2082</v>
      </c>
      <c r="G6856">
        <f>_xlfn.XLOOKUP(SUBSTITUTE(Table6[[#This Row],[rxn]],"'",""),Table1[rxnid2],Table1[kapp (1/h)],MEDIAN(Table1[kapp (1/h)]))</f>
        <v>24803.684102600713</v>
      </c>
    </row>
    <row r="6857" spans="6:7" x14ac:dyDescent="0.2">
      <c r="F6857" t="s">
        <v>2083</v>
      </c>
      <c r="G6857">
        <f>_xlfn.XLOOKUP(SUBSTITUTE(Table6[[#This Row],[rxn]],"'",""),Table1[rxnid2],Table1[kapp (1/h)],MEDIAN(Table1[kapp (1/h)]))</f>
        <v>24803.684102600713</v>
      </c>
    </row>
    <row r="6858" spans="6:7" x14ac:dyDescent="0.2">
      <c r="F6858" t="s">
        <v>2108</v>
      </c>
      <c r="G6858">
        <f>_xlfn.XLOOKUP(SUBSTITUTE(Table6[[#This Row],[rxn]],"'",""),Table1[rxnid2],Table1[kapp (1/h)],MEDIAN(Table1[kapp (1/h)]))</f>
        <v>24803.684102600713</v>
      </c>
    </row>
    <row r="6859" spans="6:7" x14ac:dyDescent="0.2">
      <c r="F6859" t="s">
        <v>2109</v>
      </c>
      <c r="G6859">
        <f>_xlfn.XLOOKUP(SUBSTITUTE(Table6[[#This Row],[rxn]],"'",""),Table1[rxnid2],Table1[kapp (1/h)],MEDIAN(Table1[kapp (1/h)]))</f>
        <v>24803.684102600713</v>
      </c>
    </row>
    <row r="6860" spans="6:7" x14ac:dyDescent="0.2">
      <c r="F6860" t="s">
        <v>1886</v>
      </c>
      <c r="G6860">
        <f>_xlfn.XLOOKUP(SUBSTITUTE(Table6[[#This Row],[rxn]],"'",""),Table1[rxnid2],Table1[kapp (1/h)],MEDIAN(Table1[kapp (1/h)]))</f>
        <v>24803.684102600713</v>
      </c>
    </row>
    <row r="6861" spans="6:7" x14ac:dyDescent="0.2">
      <c r="F6861" t="s">
        <v>1887</v>
      </c>
      <c r="G6861">
        <f>_xlfn.XLOOKUP(SUBSTITUTE(Table6[[#This Row],[rxn]],"'",""),Table1[rxnid2],Table1[kapp (1/h)],MEDIAN(Table1[kapp (1/h)]))</f>
        <v>24803.684102600713</v>
      </c>
    </row>
    <row r="6862" spans="6:7" x14ac:dyDescent="0.2">
      <c r="F6862" t="s">
        <v>1896</v>
      </c>
      <c r="G6862">
        <f>_xlfn.XLOOKUP(SUBSTITUTE(Table6[[#This Row],[rxn]],"'",""),Table1[rxnid2],Table1[kapp (1/h)],MEDIAN(Table1[kapp (1/h)]))</f>
        <v>24803.684102600713</v>
      </c>
    </row>
    <row r="6863" spans="6:7" x14ac:dyDescent="0.2">
      <c r="F6863" t="s">
        <v>1897</v>
      </c>
      <c r="G6863">
        <f>_xlfn.XLOOKUP(SUBSTITUTE(Table6[[#This Row],[rxn]],"'",""),Table1[rxnid2],Table1[kapp (1/h)],MEDIAN(Table1[kapp (1/h)]))</f>
        <v>24803.684102600713</v>
      </c>
    </row>
    <row r="6864" spans="6:7" x14ac:dyDescent="0.2">
      <c r="F6864" t="s">
        <v>2076</v>
      </c>
      <c r="G6864">
        <f>_xlfn.XLOOKUP(SUBSTITUTE(Table6[[#This Row],[rxn]],"'",""),Table1[rxnid2],Table1[kapp (1/h)],MEDIAN(Table1[kapp (1/h)]))</f>
        <v>24803.684102600713</v>
      </c>
    </row>
    <row r="6865" spans="6:7" x14ac:dyDescent="0.2">
      <c r="F6865" t="s">
        <v>2077</v>
      </c>
      <c r="G6865">
        <f>_xlfn.XLOOKUP(SUBSTITUTE(Table6[[#This Row],[rxn]],"'",""),Table1[rxnid2],Table1[kapp (1/h)],MEDIAN(Table1[kapp (1/h)]))</f>
        <v>24803.684102600713</v>
      </c>
    </row>
    <row r="6866" spans="6:7" x14ac:dyDescent="0.2">
      <c r="F6866" t="s">
        <v>2054</v>
      </c>
      <c r="G6866">
        <f>_xlfn.XLOOKUP(SUBSTITUTE(Table6[[#This Row],[rxn]],"'",""),Table1[rxnid2],Table1[kapp (1/h)],MEDIAN(Table1[kapp (1/h)]))</f>
        <v>24803.684102600713</v>
      </c>
    </row>
    <row r="6867" spans="6:7" x14ac:dyDescent="0.2">
      <c r="F6867" t="s">
        <v>2055</v>
      </c>
      <c r="G6867">
        <f>_xlfn.XLOOKUP(SUBSTITUTE(Table6[[#This Row],[rxn]],"'",""),Table1[rxnid2],Table1[kapp (1/h)],MEDIAN(Table1[kapp (1/h)]))</f>
        <v>24803.684102600713</v>
      </c>
    </row>
    <row r="6868" spans="6:7" x14ac:dyDescent="0.2">
      <c r="F6868" t="s">
        <v>2056</v>
      </c>
      <c r="G6868">
        <f>_xlfn.XLOOKUP(SUBSTITUTE(Table6[[#This Row],[rxn]],"'",""),Table1[rxnid2],Table1[kapp (1/h)],MEDIAN(Table1[kapp (1/h)]))</f>
        <v>24803.684102600713</v>
      </c>
    </row>
    <row r="6869" spans="6:7" x14ac:dyDescent="0.2">
      <c r="F6869" t="s">
        <v>2057</v>
      </c>
      <c r="G6869">
        <f>_xlfn.XLOOKUP(SUBSTITUTE(Table6[[#This Row],[rxn]],"'",""),Table1[rxnid2],Table1[kapp (1/h)],MEDIAN(Table1[kapp (1/h)]))</f>
        <v>24803.684102600713</v>
      </c>
    </row>
    <row r="6870" spans="6:7" x14ac:dyDescent="0.2">
      <c r="F6870" t="s">
        <v>1898</v>
      </c>
      <c r="G6870">
        <f>_xlfn.XLOOKUP(SUBSTITUTE(Table6[[#This Row],[rxn]],"'",""),Table1[rxnid2],Table1[kapp (1/h)],MEDIAN(Table1[kapp (1/h)]))</f>
        <v>24803.684102600713</v>
      </c>
    </row>
    <row r="6871" spans="6:7" x14ac:dyDescent="0.2">
      <c r="F6871" t="s">
        <v>1899</v>
      </c>
      <c r="G6871">
        <f>_xlfn.XLOOKUP(SUBSTITUTE(Table6[[#This Row],[rxn]],"'",""),Table1[rxnid2],Table1[kapp (1/h)],MEDIAN(Table1[kapp (1/h)]))</f>
        <v>24803.684102600713</v>
      </c>
    </row>
    <row r="6872" spans="6:7" x14ac:dyDescent="0.2">
      <c r="F6872" t="s">
        <v>2080</v>
      </c>
      <c r="G6872">
        <f>_xlfn.XLOOKUP(SUBSTITUTE(Table6[[#This Row],[rxn]],"'",""),Table1[rxnid2],Table1[kapp (1/h)],MEDIAN(Table1[kapp (1/h)]))</f>
        <v>24803.684102600713</v>
      </c>
    </row>
    <row r="6873" spans="6:7" x14ac:dyDescent="0.2">
      <c r="F6873" t="s">
        <v>2081</v>
      </c>
      <c r="G6873">
        <f>_xlfn.XLOOKUP(SUBSTITUTE(Table6[[#This Row],[rxn]],"'",""),Table1[rxnid2],Table1[kapp (1/h)],MEDIAN(Table1[kapp (1/h)]))</f>
        <v>24803.684102600713</v>
      </c>
    </row>
    <row r="6874" spans="6:7" x14ac:dyDescent="0.2">
      <c r="F6874" t="s">
        <v>1970</v>
      </c>
      <c r="G6874">
        <f>_xlfn.XLOOKUP(SUBSTITUTE(Table6[[#This Row],[rxn]],"'",""),Table1[rxnid2],Table1[kapp (1/h)],MEDIAN(Table1[kapp (1/h)]))</f>
        <v>24803.684102600713</v>
      </c>
    </row>
    <row r="6875" spans="6:7" x14ac:dyDescent="0.2">
      <c r="F6875" t="s">
        <v>1971</v>
      </c>
      <c r="G6875">
        <f>_xlfn.XLOOKUP(SUBSTITUTE(Table6[[#This Row],[rxn]],"'",""),Table1[rxnid2],Table1[kapp (1/h)],MEDIAN(Table1[kapp (1/h)]))</f>
        <v>24803.684102600713</v>
      </c>
    </row>
    <row r="6876" spans="6:7" x14ac:dyDescent="0.2">
      <c r="F6876" t="s">
        <v>2178</v>
      </c>
      <c r="G6876">
        <f>_xlfn.XLOOKUP(SUBSTITUTE(Table6[[#This Row],[rxn]],"'",""),Table1[rxnid2],Table1[kapp (1/h)],MEDIAN(Table1[kapp (1/h)]))</f>
        <v>24803.684102600713</v>
      </c>
    </row>
    <row r="6877" spans="6:7" x14ac:dyDescent="0.2">
      <c r="F6877" t="s">
        <v>2179</v>
      </c>
      <c r="G6877">
        <f>_xlfn.XLOOKUP(SUBSTITUTE(Table6[[#This Row],[rxn]],"'",""),Table1[rxnid2],Table1[kapp (1/h)],MEDIAN(Table1[kapp (1/h)]))</f>
        <v>24803.684102600713</v>
      </c>
    </row>
    <row r="6878" spans="6:7" x14ac:dyDescent="0.2">
      <c r="F6878" t="s">
        <v>2058</v>
      </c>
      <c r="G6878">
        <f>_xlfn.XLOOKUP(SUBSTITUTE(Table6[[#This Row],[rxn]],"'",""),Table1[rxnid2],Table1[kapp (1/h)],MEDIAN(Table1[kapp (1/h)]))</f>
        <v>24803.684102600713</v>
      </c>
    </row>
    <row r="6879" spans="6:7" x14ac:dyDescent="0.2">
      <c r="F6879" t="s">
        <v>2059</v>
      </c>
      <c r="G6879">
        <f>_xlfn.XLOOKUP(SUBSTITUTE(Table6[[#This Row],[rxn]],"'",""),Table1[rxnid2],Table1[kapp (1/h)],MEDIAN(Table1[kapp (1/h)]))</f>
        <v>24803.684102600713</v>
      </c>
    </row>
    <row r="6880" spans="6:7" x14ac:dyDescent="0.2">
      <c r="F6880" t="s">
        <v>1888</v>
      </c>
      <c r="G6880">
        <f>_xlfn.XLOOKUP(SUBSTITUTE(Table6[[#This Row],[rxn]],"'",""),Table1[rxnid2],Table1[kapp (1/h)],MEDIAN(Table1[kapp (1/h)]))</f>
        <v>24803.684102600713</v>
      </c>
    </row>
    <row r="6881" spans="6:7" x14ac:dyDescent="0.2">
      <c r="F6881" t="s">
        <v>1889</v>
      </c>
      <c r="G6881">
        <f>_xlfn.XLOOKUP(SUBSTITUTE(Table6[[#This Row],[rxn]],"'",""),Table1[rxnid2],Table1[kapp (1/h)],MEDIAN(Table1[kapp (1/h)]))</f>
        <v>24803.684102600713</v>
      </c>
    </row>
    <row r="6882" spans="6:7" x14ac:dyDescent="0.2">
      <c r="F6882" t="s">
        <v>2188</v>
      </c>
      <c r="G6882">
        <f>_xlfn.XLOOKUP(SUBSTITUTE(Table6[[#This Row],[rxn]],"'",""),Table1[rxnid2],Table1[kapp (1/h)],MEDIAN(Table1[kapp (1/h)]))</f>
        <v>24803.684102600713</v>
      </c>
    </row>
    <row r="6883" spans="6:7" x14ac:dyDescent="0.2">
      <c r="F6883" t="s">
        <v>2189</v>
      </c>
      <c r="G6883">
        <f>_xlfn.XLOOKUP(SUBSTITUTE(Table6[[#This Row],[rxn]],"'",""),Table1[rxnid2],Table1[kapp (1/h)],MEDIAN(Table1[kapp (1/h)]))</f>
        <v>24803.684102600713</v>
      </c>
    </row>
    <row r="6884" spans="6:7" x14ac:dyDescent="0.2">
      <c r="F6884" t="s">
        <v>2120</v>
      </c>
      <c r="G6884">
        <f>_xlfn.XLOOKUP(SUBSTITUTE(Table6[[#This Row],[rxn]],"'",""),Table1[rxnid2],Table1[kapp (1/h)],MEDIAN(Table1[kapp (1/h)]))</f>
        <v>24803.684102600713</v>
      </c>
    </row>
    <row r="6885" spans="6:7" x14ac:dyDescent="0.2">
      <c r="F6885" t="s">
        <v>2121</v>
      </c>
      <c r="G6885">
        <f>_xlfn.XLOOKUP(SUBSTITUTE(Table6[[#This Row],[rxn]],"'",""),Table1[rxnid2],Table1[kapp (1/h)],MEDIAN(Table1[kapp (1/h)]))</f>
        <v>24803.684102600713</v>
      </c>
    </row>
    <row r="6886" spans="6:7" x14ac:dyDescent="0.2">
      <c r="F6886" t="s">
        <v>2184</v>
      </c>
      <c r="G6886">
        <f>_xlfn.XLOOKUP(SUBSTITUTE(Table6[[#This Row],[rxn]],"'",""),Table1[rxnid2],Table1[kapp (1/h)],MEDIAN(Table1[kapp (1/h)]))</f>
        <v>24803.684102600713</v>
      </c>
    </row>
    <row r="6887" spans="6:7" x14ac:dyDescent="0.2">
      <c r="F6887" t="s">
        <v>2185</v>
      </c>
      <c r="G6887">
        <f>_xlfn.XLOOKUP(SUBSTITUTE(Table6[[#This Row],[rxn]],"'",""),Table1[rxnid2],Table1[kapp (1/h)],MEDIAN(Table1[kapp (1/h)]))</f>
        <v>24803.684102600713</v>
      </c>
    </row>
    <row r="6888" spans="6:7" x14ac:dyDescent="0.2">
      <c r="F6888" t="s">
        <v>2124</v>
      </c>
      <c r="G6888">
        <f>_xlfn.XLOOKUP(SUBSTITUTE(Table6[[#This Row],[rxn]],"'",""),Table1[rxnid2],Table1[kapp (1/h)],MEDIAN(Table1[kapp (1/h)]))</f>
        <v>24803.684102600713</v>
      </c>
    </row>
    <row r="6889" spans="6:7" x14ac:dyDescent="0.2">
      <c r="F6889" t="s">
        <v>2125</v>
      </c>
      <c r="G6889">
        <f>_xlfn.XLOOKUP(SUBSTITUTE(Table6[[#This Row],[rxn]],"'",""),Table1[rxnid2],Table1[kapp (1/h)],MEDIAN(Table1[kapp (1/h)]))</f>
        <v>24803.684102600713</v>
      </c>
    </row>
    <row r="6890" spans="6:7" x14ac:dyDescent="0.2">
      <c r="F6890" t="s">
        <v>2086</v>
      </c>
      <c r="G6890">
        <f>_xlfn.XLOOKUP(SUBSTITUTE(Table6[[#This Row],[rxn]],"'",""),Table1[rxnid2],Table1[kapp (1/h)],MEDIAN(Table1[kapp (1/h)]))</f>
        <v>24803.684102600713</v>
      </c>
    </row>
    <row r="6891" spans="6:7" x14ac:dyDescent="0.2">
      <c r="F6891" t="s">
        <v>2087</v>
      </c>
      <c r="G6891">
        <f>_xlfn.XLOOKUP(SUBSTITUTE(Table6[[#This Row],[rxn]],"'",""),Table1[rxnid2],Table1[kapp (1/h)],MEDIAN(Table1[kapp (1/h)]))</f>
        <v>24803.684102600713</v>
      </c>
    </row>
    <row r="6892" spans="6:7" x14ac:dyDescent="0.2">
      <c r="F6892" t="s">
        <v>2084</v>
      </c>
      <c r="G6892">
        <f>_xlfn.XLOOKUP(SUBSTITUTE(Table6[[#This Row],[rxn]],"'",""),Table1[rxnid2],Table1[kapp (1/h)],MEDIAN(Table1[kapp (1/h)]))</f>
        <v>24803.684102600713</v>
      </c>
    </row>
    <row r="6893" spans="6:7" x14ac:dyDescent="0.2">
      <c r="F6893" t="s">
        <v>2085</v>
      </c>
      <c r="G6893">
        <f>_xlfn.XLOOKUP(SUBSTITUTE(Table6[[#This Row],[rxn]],"'",""),Table1[rxnid2],Table1[kapp (1/h)],MEDIAN(Table1[kapp (1/h)]))</f>
        <v>24803.684102600713</v>
      </c>
    </row>
    <row r="6894" spans="6:7" x14ac:dyDescent="0.2">
      <c r="F6894" t="s">
        <v>1948</v>
      </c>
      <c r="G6894">
        <f>_xlfn.XLOOKUP(SUBSTITUTE(Table6[[#This Row],[rxn]],"'",""),Table1[rxnid2],Table1[kapp (1/h)],MEDIAN(Table1[kapp (1/h)]))</f>
        <v>24803.684102600713</v>
      </c>
    </row>
    <row r="6895" spans="6:7" x14ac:dyDescent="0.2">
      <c r="F6895" t="s">
        <v>1949</v>
      </c>
      <c r="G6895">
        <f>_xlfn.XLOOKUP(SUBSTITUTE(Table6[[#This Row],[rxn]],"'",""),Table1[rxnid2],Table1[kapp (1/h)],MEDIAN(Table1[kapp (1/h)]))</f>
        <v>24803.684102600713</v>
      </c>
    </row>
    <row r="6896" spans="6:7" x14ac:dyDescent="0.2">
      <c r="F6896" t="s">
        <v>2194</v>
      </c>
      <c r="G6896">
        <f>_xlfn.XLOOKUP(SUBSTITUTE(Table6[[#This Row],[rxn]],"'",""),Table1[rxnid2],Table1[kapp (1/h)],MEDIAN(Table1[kapp (1/h)]))</f>
        <v>24803.684102600713</v>
      </c>
    </row>
    <row r="6897" spans="6:7" x14ac:dyDescent="0.2">
      <c r="F6897" t="s">
        <v>2195</v>
      </c>
      <c r="G6897">
        <f>_xlfn.XLOOKUP(SUBSTITUTE(Table6[[#This Row],[rxn]],"'",""),Table1[rxnid2],Table1[kapp (1/h)],MEDIAN(Table1[kapp (1/h)]))</f>
        <v>24803.684102600713</v>
      </c>
    </row>
    <row r="6898" spans="6:7" x14ac:dyDescent="0.2">
      <c r="F6898" t="s">
        <v>2088</v>
      </c>
      <c r="G6898">
        <f>_xlfn.XLOOKUP(SUBSTITUTE(Table6[[#This Row],[rxn]],"'",""),Table1[rxnid2],Table1[kapp (1/h)],MEDIAN(Table1[kapp (1/h)]))</f>
        <v>24803.684102600713</v>
      </c>
    </row>
    <row r="6899" spans="6:7" x14ac:dyDescent="0.2">
      <c r="F6899" t="s">
        <v>2089</v>
      </c>
      <c r="G6899">
        <f>_xlfn.XLOOKUP(SUBSTITUTE(Table6[[#This Row],[rxn]],"'",""),Table1[rxnid2],Table1[kapp (1/h)],MEDIAN(Table1[kapp (1/h)]))</f>
        <v>24803.684102600713</v>
      </c>
    </row>
    <row r="6900" spans="6:7" x14ac:dyDescent="0.2">
      <c r="F6900" t="s">
        <v>2094</v>
      </c>
      <c r="G6900">
        <f>_xlfn.XLOOKUP(SUBSTITUTE(Table6[[#This Row],[rxn]],"'",""),Table1[rxnid2],Table1[kapp (1/h)],MEDIAN(Table1[kapp (1/h)]))</f>
        <v>24803.684102600713</v>
      </c>
    </row>
    <row r="6901" spans="6:7" x14ac:dyDescent="0.2">
      <c r="F6901" t="s">
        <v>2095</v>
      </c>
      <c r="G6901">
        <f>_xlfn.XLOOKUP(SUBSTITUTE(Table6[[#This Row],[rxn]],"'",""),Table1[rxnid2],Table1[kapp (1/h)],MEDIAN(Table1[kapp (1/h)]))</f>
        <v>24803.684102600713</v>
      </c>
    </row>
    <row r="6902" spans="6:7" x14ac:dyDescent="0.2">
      <c r="F6902" t="s">
        <v>2092</v>
      </c>
      <c r="G6902">
        <f>_xlfn.XLOOKUP(SUBSTITUTE(Table6[[#This Row],[rxn]],"'",""),Table1[rxnid2],Table1[kapp (1/h)],MEDIAN(Table1[kapp (1/h)]))</f>
        <v>24803.684102600713</v>
      </c>
    </row>
    <row r="6903" spans="6:7" x14ac:dyDescent="0.2">
      <c r="F6903" t="s">
        <v>2093</v>
      </c>
      <c r="G6903">
        <f>_xlfn.XLOOKUP(SUBSTITUTE(Table6[[#This Row],[rxn]],"'",""),Table1[rxnid2],Table1[kapp (1/h)],MEDIAN(Table1[kapp (1/h)]))</f>
        <v>24803.684102600713</v>
      </c>
    </row>
    <row r="6904" spans="6:7" x14ac:dyDescent="0.2">
      <c r="F6904" t="s">
        <v>2130</v>
      </c>
      <c r="G6904">
        <f>_xlfn.XLOOKUP(SUBSTITUTE(Table6[[#This Row],[rxn]],"'",""),Table1[rxnid2],Table1[kapp (1/h)],MEDIAN(Table1[kapp (1/h)]))</f>
        <v>24803.684102600713</v>
      </c>
    </row>
    <row r="6905" spans="6:7" x14ac:dyDescent="0.2">
      <c r="F6905" t="s">
        <v>2131</v>
      </c>
      <c r="G6905">
        <f>_xlfn.XLOOKUP(SUBSTITUTE(Table6[[#This Row],[rxn]],"'",""),Table1[rxnid2],Table1[kapp (1/h)],MEDIAN(Table1[kapp (1/h)]))</f>
        <v>24803.684102600713</v>
      </c>
    </row>
    <row r="6906" spans="6:7" x14ac:dyDescent="0.2">
      <c r="F6906" t="s">
        <v>2174</v>
      </c>
      <c r="G6906">
        <f>_xlfn.XLOOKUP(SUBSTITUTE(Table6[[#This Row],[rxn]],"'",""),Table1[rxnid2],Table1[kapp (1/h)],MEDIAN(Table1[kapp (1/h)]))</f>
        <v>24803.684102600713</v>
      </c>
    </row>
    <row r="6907" spans="6:7" x14ac:dyDescent="0.2">
      <c r="F6907" t="s">
        <v>2175</v>
      </c>
      <c r="G6907">
        <f>_xlfn.XLOOKUP(SUBSTITUTE(Table6[[#This Row],[rxn]],"'",""),Table1[rxnid2],Table1[kapp (1/h)],MEDIAN(Table1[kapp (1/h)]))</f>
        <v>24803.684102600713</v>
      </c>
    </row>
    <row r="6908" spans="6:7" x14ac:dyDescent="0.2">
      <c r="F6908" t="s">
        <v>2090</v>
      </c>
      <c r="G6908">
        <f>_xlfn.XLOOKUP(SUBSTITUTE(Table6[[#This Row],[rxn]],"'",""),Table1[rxnid2],Table1[kapp (1/h)],MEDIAN(Table1[kapp (1/h)]))</f>
        <v>24803.684102600713</v>
      </c>
    </row>
    <row r="6909" spans="6:7" x14ac:dyDescent="0.2">
      <c r="F6909" t="s">
        <v>2091</v>
      </c>
      <c r="G6909">
        <f>_xlfn.XLOOKUP(SUBSTITUTE(Table6[[#This Row],[rxn]],"'",""),Table1[rxnid2],Table1[kapp (1/h)],MEDIAN(Table1[kapp (1/h)]))</f>
        <v>24803.684102600713</v>
      </c>
    </row>
    <row r="6910" spans="6:7" x14ac:dyDescent="0.2">
      <c r="F6910" t="s">
        <v>2104</v>
      </c>
      <c r="G6910">
        <f>_xlfn.XLOOKUP(SUBSTITUTE(Table6[[#This Row],[rxn]],"'",""),Table1[rxnid2],Table1[kapp (1/h)],MEDIAN(Table1[kapp (1/h)]))</f>
        <v>24803.684102600713</v>
      </c>
    </row>
    <row r="6911" spans="6:7" x14ac:dyDescent="0.2">
      <c r="F6911" t="s">
        <v>2105</v>
      </c>
      <c r="G6911">
        <f>_xlfn.XLOOKUP(SUBSTITUTE(Table6[[#This Row],[rxn]],"'",""),Table1[rxnid2],Table1[kapp (1/h)],MEDIAN(Table1[kapp (1/h)]))</f>
        <v>24803.684102600713</v>
      </c>
    </row>
    <row r="6912" spans="6:7" x14ac:dyDescent="0.2">
      <c r="F6912" t="s">
        <v>1942</v>
      </c>
      <c r="G6912">
        <f>_xlfn.XLOOKUP(SUBSTITUTE(Table6[[#This Row],[rxn]],"'",""),Table1[rxnid2],Table1[kapp (1/h)],MEDIAN(Table1[kapp (1/h)]))</f>
        <v>24803.684102600713</v>
      </c>
    </row>
    <row r="6913" spans="6:7" x14ac:dyDescent="0.2">
      <c r="F6913" t="s">
        <v>1943</v>
      </c>
      <c r="G6913">
        <f>_xlfn.XLOOKUP(SUBSTITUTE(Table6[[#This Row],[rxn]],"'",""),Table1[rxnid2],Table1[kapp (1/h)],MEDIAN(Table1[kapp (1/h)]))</f>
        <v>24803.684102600713</v>
      </c>
    </row>
    <row r="6914" spans="6:7" x14ac:dyDescent="0.2">
      <c r="F6914" t="s">
        <v>2100</v>
      </c>
      <c r="G6914">
        <f>_xlfn.XLOOKUP(SUBSTITUTE(Table6[[#This Row],[rxn]],"'",""),Table1[rxnid2],Table1[kapp (1/h)],MEDIAN(Table1[kapp (1/h)]))</f>
        <v>24803.684102600713</v>
      </c>
    </row>
    <row r="6915" spans="6:7" x14ac:dyDescent="0.2">
      <c r="F6915" t="s">
        <v>2101</v>
      </c>
      <c r="G6915">
        <f>_xlfn.XLOOKUP(SUBSTITUTE(Table6[[#This Row],[rxn]],"'",""),Table1[rxnid2],Table1[kapp (1/h)],MEDIAN(Table1[kapp (1/h)]))</f>
        <v>24803.684102600713</v>
      </c>
    </row>
    <row r="6916" spans="6:7" x14ac:dyDescent="0.2">
      <c r="F6916" t="s">
        <v>2060</v>
      </c>
      <c r="G6916">
        <f>_xlfn.XLOOKUP(SUBSTITUTE(Table6[[#This Row],[rxn]],"'",""),Table1[rxnid2],Table1[kapp (1/h)],MEDIAN(Table1[kapp (1/h)]))</f>
        <v>24803.684102600713</v>
      </c>
    </row>
    <row r="6917" spans="6:7" x14ac:dyDescent="0.2">
      <c r="F6917" t="s">
        <v>2061</v>
      </c>
      <c r="G6917">
        <f>_xlfn.XLOOKUP(SUBSTITUTE(Table6[[#This Row],[rxn]],"'",""),Table1[rxnid2],Table1[kapp (1/h)],MEDIAN(Table1[kapp (1/h)]))</f>
        <v>24803.684102600713</v>
      </c>
    </row>
    <row r="6918" spans="6:7" x14ac:dyDescent="0.2">
      <c r="F6918" t="s">
        <v>2102</v>
      </c>
      <c r="G6918">
        <f>_xlfn.XLOOKUP(SUBSTITUTE(Table6[[#This Row],[rxn]],"'",""),Table1[rxnid2],Table1[kapp (1/h)],MEDIAN(Table1[kapp (1/h)]))</f>
        <v>24803.684102600713</v>
      </c>
    </row>
    <row r="6919" spans="6:7" x14ac:dyDescent="0.2">
      <c r="F6919" t="s">
        <v>2103</v>
      </c>
      <c r="G6919">
        <f>_xlfn.XLOOKUP(SUBSTITUTE(Table6[[#This Row],[rxn]],"'",""),Table1[rxnid2],Table1[kapp (1/h)],MEDIAN(Table1[kapp (1/h)]))</f>
        <v>24803.684102600713</v>
      </c>
    </row>
    <row r="6920" spans="6:7" x14ac:dyDescent="0.2">
      <c r="F6920" t="s">
        <v>2106</v>
      </c>
      <c r="G6920">
        <f>_xlfn.XLOOKUP(SUBSTITUTE(Table6[[#This Row],[rxn]],"'",""),Table1[rxnid2],Table1[kapp (1/h)],MEDIAN(Table1[kapp (1/h)]))</f>
        <v>24803.684102600713</v>
      </c>
    </row>
    <row r="6921" spans="6:7" x14ac:dyDescent="0.2">
      <c r="F6921" t="s">
        <v>2107</v>
      </c>
      <c r="G6921">
        <f>_xlfn.XLOOKUP(SUBSTITUTE(Table6[[#This Row],[rxn]],"'",""),Table1[rxnid2],Table1[kapp (1/h)],MEDIAN(Table1[kapp (1/h)]))</f>
        <v>24803.684102600713</v>
      </c>
    </row>
    <row r="6922" spans="6:7" x14ac:dyDescent="0.2">
      <c r="F6922" t="s">
        <v>1890</v>
      </c>
      <c r="G6922">
        <f>_xlfn.XLOOKUP(SUBSTITUTE(Table6[[#This Row],[rxn]],"'",""),Table1[rxnid2],Table1[kapp (1/h)],MEDIAN(Table1[kapp (1/h)]))</f>
        <v>24803.684102600713</v>
      </c>
    </row>
    <row r="6923" spans="6:7" x14ac:dyDescent="0.2">
      <c r="F6923" t="s">
        <v>1891</v>
      </c>
      <c r="G6923">
        <f>_xlfn.XLOOKUP(SUBSTITUTE(Table6[[#This Row],[rxn]],"'",""),Table1[rxnid2],Table1[kapp (1/h)],MEDIAN(Table1[kapp (1/h)]))</f>
        <v>24803.684102600713</v>
      </c>
    </row>
    <row r="6924" spans="6:7" x14ac:dyDescent="0.2">
      <c r="F6924" t="s">
        <v>2062</v>
      </c>
      <c r="G6924">
        <f>_xlfn.XLOOKUP(SUBSTITUTE(Table6[[#This Row],[rxn]],"'",""),Table1[rxnid2],Table1[kapp (1/h)],MEDIAN(Table1[kapp (1/h)]))</f>
        <v>24803.684102600713</v>
      </c>
    </row>
    <row r="6925" spans="6:7" x14ac:dyDescent="0.2">
      <c r="F6925" t="s">
        <v>2063</v>
      </c>
      <c r="G6925">
        <f>_xlfn.XLOOKUP(SUBSTITUTE(Table6[[#This Row],[rxn]],"'",""),Table1[rxnid2],Table1[kapp (1/h)],MEDIAN(Table1[kapp (1/h)]))</f>
        <v>24803.684102600713</v>
      </c>
    </row>
    <row r="6926" spans="6:7" x14ac:dyDescent="0.2">
      <c r="F6926" t="s">
        <v>2110</v>
      </c>
      <c r="G6926">
        <f>_xlfn.XLOOKUP(SUBSTITUTE(Table6[[#This Row],[rxn]],"'",""),Table1[rxnid2],Table1[kapp (1/h)],MEDIAN(Table1[kapp (1/h)]))</f>
        <v>24803.684102600713</v>
      </c>
    </row>
    <row r="6927" spans="6:7" x14ac:dyDescent="0.2">
      <c r="F6927" t="s">
        <v>2111</v>
      </c>
      <c r="G6927">
        <f>_xlfn.XLOOKUP(SUBSTITUTE(Table6[[#This Row],[rxn]],"'",""),Table1[rxnid2],Table1[kapp (1/h)],MEDIAN(Table1[kapp (1/h)]))</f>
        <v>24803.684102600713</v>
      </c>
    </row>
    <row r="6928" spans="6:7" x14ac:dyDescent="0.2">
      <c r="F6928" t="s">
        <v>2112</v>
      </c>
      <c r="G6928">
        <f>_xlfn.XLOOKUP(SUBSTITUTE(Table6[[#This Row],[rxn]],"'",""),Table1[rxnid2],Table1[kapp (1/h)],MEDIAN(Table1[kapp (1/h)]))</f>
        <v>24803.684102600713</v>
      </c>
    </row>
    <row r="6929" spans="6:7" x14ac:dyDescent="0.2">
      <c r="F6929" t="s">
        <v>2113</v>
      </c>
      <c r="G6929">
        <f>_xlfn.XLOOKUP(SUBSTITUTE(Table6[[#This Row],[rxn]],"'",""),Table1[rxnid2],Table1[kapp (1/h)],MEDIAN(Table1[kapp (1/h)]))</f>
        <v>24803.684102600713</v>
      </c>
    </row>
    <row r="6930" spans="6:7" x14ac:dyDescent="0.2">
      <c r="F6930" t="s">
        <v>2114</v>
      </c>
      <c r="G6930">
        <f>_xlfn.XLOOKUP(SUBSTITUTE(Table6[[#This Row],[rxn]],"'",""),Table1[rxnid2],Table1[kapp (1/h)],MEDIAN(Table1[kapp (1/h)]))</f>
        <v>24803.684102600713</v>
      </c>
    </row>
    <row r="6931" spans="6:7" x14ac:dyDescent="0.2">
      <c r="F6931" t="s">
        <v>2115</v>
      </c>
      <c r="G6931">
        <f>_xlfn.XLOOKUP(SUBSTITUTE(Table6[[#This Row],[rxn]],"'",""),Table1[rxnid2],Table1[kapp (1/h)],MEDIAN(Table1[kapp (1/h)]))</f>
        <v>24803.684102600713</v>
      </c>
    </row>
    <row r="6932" spans="6:7" x14ac:dyDescent="0.2">
      <c r="F6932" t="s">
        <v>1972</v>
      </c>
      <c r="G6932">
        <f>_xlfn.XLOOKUP(SUBSTITUTE(Table6[[#This Row],[rxn]],"'",""),Table1[rxnid2],Table1[kapp (1/h)],MEDIAN(Table1[kapp (1/h)]))</f>
        <v>24803.684102600713</v>
      </c>
    </row>
    <row r="6933" spans="6:7" x14ac:dyDescent="0.2">
      <c r="F6933" t="s">
        <v>1973</v>
      </c>
      <c r="G6933">
        <f>_xlfn.XLOOKUP(SUBSTITUTE(Table6[[#This Row],[rxn]],"'",""),Table1[rxnid2],Table1[kapp (1/h)],MEDIAN(Table1[kapp (1/h)]))</f>
        <v>24803.684102600713</v>
      </c>
    </row>
    <row r="6934" spans="6:7" x14ac:dyDescent="0.2">
      <c r="F6934" t="s">
        <v>2116</v>
      </c>
      <c r="G6934">
        <f>_xlfn.XLOOKUP(SUBSTITUTE(Table6[[#This Row],[rxn]],"'",""),Table1[rxnid2],Table1[kapp (1/h)],MEDIAN(Table1[kapp (1/h)]))</f>
        <v>24803.684102600713</v>
      </c>
    </row>
    <row r="6935" spans="6:7" x14ac:dyDescent="0.2">
      <c r="F6935" t="s">
        <v>2117</v>
      </c>
      <c r="G6935">
        <f>_xlfn.XLOOKUP(SUBSTITUTE(Table6[[#This Row],[rxn]],"'",""),Table1[rxnid2],Table1[kapp (1/h)],MEDIAN(Table1[kapp (1/h)]))</f>
        <v>24803.684102600713</v>
      </c>
    </row>
    <row r="6936" spans="6:7" x14ac:dyDescent="0.2">
      <c r="F6936" t="s">
        <v>1966</v>
      </c>
      <c r="G6936">
        <f>_xlfn.XLOOKUP(SUBSTITUTE(Table6[[#This Row],[rxn]],"'",""),Table1[rxnid2],Table1[kapp (1/h)],MEDIAN(Table1[kapp (1/h)]))</f>
        <v>24803.684102600713</v>
      </c>
    </row>
    <row r="6937" spans="6:7" x14ac:dyDescent="0.2">
      <c r="F6937" t="s">
        <v>1967</v>
      </c>
      <c r="G6937">
        <f>_xlfn.XLOOKUP(SUBSTITUTE(Table6[[#This Row],[rxn]],"'",""),Table1[rxnid2],Table1[kapp (1/h)],MEDIAN(Table1[kapp (1/h)]))</f>
        <v>24803.684102600713</v>
      </c>
    </row>
    <row r="6938" spans="6:7" x14ac:dyDescent="0.2">
      <c r="F6938" t="s">
        <v>2044</v>
      </c>
      <c r="G6938">
        <f>_xlfn.XLOOKUP(SUBSTITUTE(Table6[[#This Row],[rxn]],"'",""),Table1[rxnid2],Table1[kapp (1/h)],MEDIAN(Table1[kapp (1/h)]))</f>
        <v>24803.684102600713</v>
      </c>
    </row>
    <row r="6939" spans="6:7" x14ac:dyDescent="0.2">
      <c r="F6939" t="s">
        <v>2045</v>
      </c>
      <c r="G6939">
        <f>_xlfn.XLOOKUP(SUBSTITUTE(Table6[[#This Row],[rxn]],"'",""),Table1[rxnid2],Table1[kapp (1/h)],MEDIAN(Table1[kapp (1/h)]))</f>
        <v>24803.684102600713</v>
      </c>
    </row>
    <row r="6940" spans="6:7" x14ac:dyDescent="0.2">
      <c r="F6940" t="s">
        <v>2064</v>
      </c>
      <c r="G6940">
        <f>_xlfn.XLOOKUP(SUBSTITUTE(Table6[[#This Row],[rxn]],"'",""),Table1[rxnid2],Table1[kapp (1/h)],MEDIAN(Table1[kapp (1/h)]))</f>
        <v>24803.684102600713</v>
      </c>
    </row>
    <row r="6941" spans="6:7" x14ac:dyDescent="0.2">
      <c r="F6941" t="s">
        <v>2065</v>
      </c>
      <c r="G6941">
        <f>_xlfn.XLOOKUP(SUBSTITUTE(Table6[[#This Row],[rxn]],"'",""),Table1[rxnid2],Table1[kapp (1/h)],MEDIAN(Table1[kapp (1/h)]))</f>
        <v>24803.684102600713</v>
      </c>
    </row>
    <row r="6942" spans="6:7" x14ac:dyDescent="0.2">
      <c r="F6942" t="s">
        <v>2138</v>
      </c>
      <c r="G6942">
        <f>_xlfn.XLOOKUP(SUBSTITUTE(Table6[[#This Row],[rxn]],"'",""),Table1[rxnid2],Table1[kapp (1/h)],MEDIAN(Table1[kapp (1/h)]))</f>
        <v>24803.684102600713</v>
      </c>
    </row>
    <row r="6943" spans="6:7" x14ac:dyDescent="0.2">
      <c r="F6943" t="s">
        <v>2139</v>
      </c>
      <c r="G6943">
        <f>_xlfn.XLOOKUP(SUBSTITUTE(Table6[[#This Row],[rxn]],"'",""),Table1[rxnid2],Table1[kapp (1/h)],MEDIAN(Table1[kapp (1/h)]))</f>
        <v>24803.684102600713</v>
      </c>
    </row>
    <row r="6944" spans="6:7" x14ac:dyDescent="0.2">
      <c r="F6944" t="s">
        <v>2136</v>
      </c>
      <c r="G6944">
        <f>_xlfn.XLOOKUP(SUBSTITUTE(Table6[[#This Row],[rxn]],"'",""),Table1[rxnid2],Table1[kapp (1/h)],MEDIAN(Table1[kapp (1/h)]))</f>
        <v>24803.684102600713</v>
      </c>
    </row>
    <row r="6945" spans="6:7" x14ac:dyDescent="0.2">
      <c r="F6945" t="s">
        <v>2137</v>
      </c>
      <c r="G6945">
        <f>_xlfn.XLOOKUP(SUBSTITUTE(Table6[[#This Row],[rxn]],"'",""),Table1[rxnid2],Table1[kapp (1/h)],MEDIAN(Table1[kapp (1/h)]))</f>
        <v>24803.684102600713</v>
      </c>
    </row>
    <row r="6946" spans="6:7" x14ac:dyDescent="0.2">
      <c r="F6946" t="s">
        <v>2126</v>
      </c>
      <c r="G6946">
        <f>_xlfn.XLOOKUP(SUBSTITUTE(Table6[[#This Row],[rxn]],"'",""),Table1[rxnid2],Table1[kapp (1/h)],MEDIAN(Table1[kapp (1/h)]))</f>
        <v>24803.684102600713</v>
      </c>
    </row>
    <row r="6947" spans="6:7" x14ac:dyDescent="0.2">
      <c r="F6947" t="s">
        <v>2127</v>
      </c>
      <c r="G6947">
        <f>_xlfn.XLOOKUP(SUBSTITUTE(Table6[[#This Row],[rxn]],"'",""),Table1[rxnid2],Table1[kapp (1/h)],MEDIAN(Table1[kapp (1/h)]))</f>
        <v>24803.684102600713</v>
      </c>
    </row>
    <row r="6948" spans="6:7" x14ac:dyDescent="0.2">
      <c r="F6948" t="s">
        <v>2128</v>
      </c>
      <c r="G6948">
        <f>_xlfn.XLOOKUP(SUBSTITUTE(Table6[[#This Row],[rxn]],"'",""),Table1[rxnid2],Table1[kapp (1/h)],MEDIAN(Table1[kapp (1/h)]))</f>
        <v>24803.684102600713</v>
      </c>
    </row>
    <row r="6949" spans="6:7" x14ac:dyDescent="0.2">
      <c r="F6949" t="s">
        <v>2129</v>
      </c>
      <c r="G6949">
        <f>_xlfn.XLOOKUP(SUBSTITUTE(Table6[[#This Row],[rxn]],"'",""),Table1[rxnid2],Table1[kapp (1/h)],MEDIAN(Table1[kapp (1/h)]))</f>
        <v>24803.684102600713</v>
      </c>
    </row>
    <row r="6950" spans="6:7" x14ac:dyDescent="0.2">
      <c r="F6950" t="s">
        <v>2066</v>
      </c>
      <c r="G6950">
        <f>_xlfn.XLOOKUP(SUBSTITUTE(Table6[[#This Row],[rxn]],"'",""),Table1[rxnid2],Table1[kapp (1/h)],MEDIAN(Table1[kapp (1/h)]))</f>
        <v>24803.684102600713</v>
      </c>
    </row>
    <row r="6951" spans="6:7" x14ac:dyDescent="0.2">
      <c r="F6951" t="s">
        <v>2067</v>
      </c>
      <c r="G6951">
        <f>_xlfn.XLOOKUP(SUBSTITUTE(Table6[[#This Row],[rxn]],"'",""),Table1[rxnid2],Table1[kapp (1/h)],MEDIAN(Table1[kapp (1/h)]))</f>
        <v>24803.684102600713</v>
      </c>
    </row>
    <row r="6952" spans="6:7" x14ac:dyDescent="0.2">
      <c r="F6952" t="s">
        <v>2132</v>
      </c>
      <c r="G6952">
        <f>_xlfn.XLOOKUP(SUBSTITUTE(Table6[[#This Row],[rxn]],"'",""),Table1[rxnid2],Table1[kapp (1/h)],MEDIAN(Table1[kapp (1/h)]))</f>
        <v>24803.684102600713</v>
      </c>
    </row>
    <row r="6953" spans="6:7" x14ac:dyDescent="0.2">
      <c r="F6953" t="s">
        <v>2133</v>
      </c>
      <c r="G6953">
        <f>_xlfn.XLOOKUP(SUBSTITUTE(Table6[[#This Row],[rxn]],"'",""),Table1[rxnid2],Table1[kapp (1/h)],MEDIAN(Table1[kapp (1/h)]))</f>
        <v>24803.684102600713</v>
      </c>
    </row>
    <row r="6954" spans="6:7" x14ac:dyDescent="0.2">
      <c r="F6954" t="s">
        <v>2134</v>
      </c>
      <c r="G6954">
        <f>_xlfn.XLOOKUP(SUBSTITUTE(Table6[[#This Row],[rxn]],"'",""),Table1[rxnid2],Table1[kapp (1/h)],MEDIAN(Table1[kapp (1/h)]))</f>
        <v>24803.684102600713</v>
      </c>
    </row>
    <row r="6955" spans="6:7" x14ac:dyDescent="0.2">
      <c r="F6955" t="s">
        <v>2135</v>
      </c>
      <c r="G6955">
        <f>_xlfn.XLOOKUP(SUBSTITUTE(Table6[[#This Row],[rxn]],"'",""),Table1[rxnid2],Table1[kapp (1/h)],MEDIAN(Table1[kapp (1/h)]))</f>
        <v>24803.684102600713</v>
      </c>
    </row>
    <row r="6956" spans="6:7" x14ac:dyDescent="0.2">
      <c r="F6956" t="s">
        <v>2140</v>
      </c>
      <c r="G6956">
        <f>_xlfn.XLOOKUP(SUBSTITUTE(Table6[[#This Row],[rxn]],"'",""),Table1[rxnid2],Table1[kapp (1/h)],MEDIAN(Table1[kapp (1/h)]))</f>
        <v>24803.684102600713</v>
      </c>
    </row>
    <row r="6957" spans="6:7" x14ac:dyDescent="0.2">
      <c r="F6957" t="s">
        <v>2141</v>
      </c>
      <c r="G6957">
        <f>_xlfn.XLOOKUP(SUBSTITUTE(Table6[[#This Row],[rxn]],"'",""),Table1[rxnid2],Table1[kapp (1/h)],MEDIAN(Table1[kapp (1/h)]))</f>
        <v>24803.684102600713</v>
      </c>
    </row>
    <row r="6958" spans="6:7" x14ac:dyDescent="0.2">
      <c r="F6958" t="s">
        <v>2144</v>
      </c>
      <c r="G6958">
        <f>_xlfn.XLOOKUP(SUBSTITUTE(Table6[[#This Row],[rxn]],"'",""),Table1[rxnid2],Table1[kapp (1/h)],MEDIAN(Table1[kapp (1/h)]))</f>
        <v>24803.684102600713</v>
      </c>
    </row>
    <row r="6959" spans="6:7" x14ac:dyDescent="0.2">
      <c r="F6959" t="s">
        <v>2145</v>
      </c>
      <c r="G6959">
        <f>_xlfn.XLOOKUP(SUBSTITUTE(Table6[[#This Row],[rxn]],"'",""),Table1[rxnid2],Table1[kapp (1/h)],MEDIAN(Table1[kapp (1/h)]))</f>
        <v>24803.684102600713</v>
      </c>
    </row>
    <row r="6960" spans="6:7" x14ac:dyDescent="0.2">
      <c r="F6960" t="s">
        <v>2146</v>
      </c>
      <c r="G6960">
        <f>_xlfn.XLOOKUP(SUBSTITUTE(Table6[[#This Row],[rxn]],"'",""),Table1[rxnid2],Table1[kapp (1/h)],MEDIAN(Table1[kapp (1/h)]))</f>
        <v>24803.684102600713</v>
      </c>
    </row>
    <row r="6961" spans="6:7" x14ac:dyDescent="0.2">
      <c r="F6961" t="s">
        <v>2147</v>
      </c>
      <c r="G6961">
        <f>_xlfn.XLOOKUP(SUBSTITUTE(Table6[[#This Row],[rxn]],"'",""),Table1[rxnid2],Table1[kapp (1/h)],MEDIAN(Table1[kapp (1/h)]))</f>
        <v>24803.684102600713</v>
      </c>
    </row>
    <row r="6962" spans="6:7" x14ac:dyDescent="0.2">
      <c r="F6962" t="s">
        <v>2142</v>
      </c>
      <c r="G6962">
        <f>_xlfn.XLOOKUP(SUBSTITUTE(Table6[[#This Row],[rxn]],"'",""),Table1[rxnid2],Table1[kapp (1/h)],MEDIAN(Table1[kapp (1/h)]))</f>
        <v>24803.684102600713</v>
      </c>
    </row>
    <row r="6963" spans="6:7" x14ac:dyDescent="0.2">
      <c r="F6963" t="s">
        <v>2143</v>
      </c>
      <c r="G6963">
        <f>_xlfn.XLOOKUP(SUBSTITUTE(Table6[[#This Row],[rxn]],"'",""),Table1[rxnid2],Table1[kapp (1/h)],MEDIAN(Table1[kapp (1/h)]))</f>
        <v>24803.684102600713</v>
      </c>
    </row>
    <row r="6964" spans="6:7" x14ac:dyDescent="0.2">
      <c r="F6964" t="s">
        <v>2068</v>
      </c>
      <c r="G6964">
        <f>_xlfn.XLOOKUP(SUBSTITUTE(Table6[[#This Row],[rxn]],"'",""),Table1[rxnid2],Table1[kapp (1/h)],MEDIAN(Table1[kapp (1/h)]))</f>
        <v>24803.684102600713</v>
      </c>
    </row>
    <row r="6965" spans="6:7" x14ac:dyDescent="0.2">
      <c r="F6965" t="s">
        <v>2069</v>
      </c>
      <c r="G6965">
        <f>_xlfn.XLOOKUP(SUBSTITUTE(Table6[[#This Row],[rxn]],"'",""),Table1[rxnid2],Table1[kapp (1/h)],MEDIAN(Table1[kapp (1/h)]))</f>
        <v>24803.684102600713</v>
      </c>
    </row>
    <row r="6966" spans="6:7" x14ac:dyDescent="0.2">
      <c r="F6966" t="s">
        <v>2148</v>
      </c>
      <c r="G6966">
        <f>_xlfn.XLOOKUP(SUBSTITUTE(Table6[[#This Row],[rxn]],"'",""),Table1[rxnid2],Table1[kapp (1/h)],MEDIAN(Table1[kapp (1/h)]))</f>
        <v>24803.684102600713</v>
      </c>
    </row>
    <row r="6967" spans="6:7" x14ac:dyDescent="0.2">
      <c r="F6967" t="s">
        <v>2149</v>
      </c>
      <c r="G6967">
        <f>_xlfn.XLOOKUP(SUBSTITUTE(Table6[[#This Row],[rxn]],"'",""),Table1[rxnid2],Table1[kapp (1/h)],MEDIAN(Table1[kapp (1/h)]))</f>
        <v>24803.684102600713</v>
      </c>
    </row>
    <row r="6968" spans="6:7" x14ac:dyDescent="0.2">
      <c r="F6968" t="s">
        <v>1946</v>
      </c>
      <c r="G6968">
        <f>_xlfn.XLOOKUP(SUBSTITUTE(Table6[[#This Row],[rxn]],"'",""),Table1[rxnid2],Table1[kapp (1/h)],MEDIAN(Table1[kapp (1/h)]))</f>
        <v>24803.684102600713</v>
      </c>
    </row>
    <row r="6969" spans="6:7" x14ac:dyDescent="0.2">
      <c r="F6969" t="s">
        <v>1947</v>
      </c>
      <c r="G6969">
        <f>_xlfn.XLOOKUP(SUBSTITUTE(Table6[[#This Row],[rxn]],"'",""),Table1[rxnid2],Table1[kapp (1/h)],MEDIAN(Table1[kapp (1/h)]))</f>
        <v>24803.684102600713</v>
      </c>
    </row>
    <row r="6970" spans="6:7" x14ac:dyDescent="0.2">
      <c r="F6970" t="s">
        <v>2070</v>
      </c>
      <c r="G6970">
        <f>_xlfn.XLOOKUP(SUBSTITUTE(Table6[[#This Row],[rxn]],"'",""),Table1[rxnid2],Table1[kapp (1/h)],MEDIAN(Table1[kapp (1/h)]))</f>
        <v>24803.684102600713</v>
      </c>
    </row>
    <row r="6971" spans="6:7" x14ac:dyDescent="0.2">
      <c r="F6971" t="s">
        <v>2071</v>
      </c>
      <c r="G6971">
        <f>_xlfn.XLOOKUP(SUBSTITUTE(Table6[[#This Row],[rxn]],"'",""),Table1[rxnid2],Table1[kapp (1/h)],MEDIAN(Table1[kapp (1/h)]))</f>
        <v>24803.684102600713</v>
      </c>
    </row>
    <row r="6972" spans="6:7" x14ac:dyDescent="0.2">
      <c r="F6972" t="s">
        <v>2176</v>
      </c>
      <c r="G6972">
        <f>_xlfn.XLOOKUP(SUBSTITUTE(Table6[[#This Row],[rxn]],"'",""),Table1[rxnid2],Table1[kapp (1/h)],MEDIAN(Table1[kapp (1/h)]))</f>
        <v>24803.684102600713</v>
      </c>
    </row>
    <row r="6973" spans="6:7" x14ac:dyDescent="0.2">
      <c r="F6973" t="s">
        <v>2177</v>
      </c>
      <c r="G6973">
        <f>_xlfn.XLOOKUP(SUBSTITUTE(Table6[[#This Row],[rxn]],"'",""),Table1[rxnid2],Table1[kapp (1/h)],MEDIAN(Table1[kapp (1/h)]))</f>
        <v>24803.684102600713</v>
      </c>
    </row>
    <row r="6974" spans="6:7" x14ac:dyDescent="0.2">
      <c r="F6974" t="s">
        <v>2072</v>
      </c>
      <c r="G6974">
        <f>_xlfn.XLOOKUP(SUBSTITUTE(Table6[[#This Row],[rxn]],"'",""),Table1[rxnid2],Table1[kapp (1/h)],MEDIAN(Table1[kapp (1/h)]))</f>
        <v>24803.684102600713</v>
      </c>
    </row>
    <row r="6975" spans="6:7" x14ac:dyDescent="0.2">
      <c r="F6975" t="s">
        <v>2073</v>
      </c>
      <c r="G6975">
        <f>_xlfn.XLOOKUP(SUBSTITUTE(Table6[[#This Row],[rxn]],"'",""),Table1[rxnid2],Table1[kapp (1/h)],MEDIAN(Table1[kapp (1/h)]))</f>
        <v>24803.684102600713</v>
      </c>
    </row>
    <row r="6976" spans="6:7" x14ac:dyDescent="0.2">
      <c r="F6976" t="s">
        <v>2152</v>
      </c>
      <c r="G6976">
        <f>_xlfn.XLOOKUP(SUBSTITUTE(Table6[[#This Row],[rxn]],"'",""),Table1[rxnid2],Table1[kapp (1/h)],MEDIAN(Table1[kapp (1/h)]))</f>
        <v>24803.684102600713</v>
      </c>
    </row>
    <row r="6977" spans="6:7" x14ac:dyDescent="0.2">
      <c r="F6977" t="s">
        <v>2153</v>
      </c>
      <c r="G6977">
        <f>_xlfn.XLOOKUP(SUBSTITUTE(Table6[[#This Row],[rxn]],"'",""),Table1[rxnid2],Table1[kapp (1/h)],MEDIAN(Table1[kapp (1/h)]))</f>
        <v>24803.684102600713</v>
      </c>
    </row>
    <row r="6978" spans="6:7" x14ac:dyDescent="0.2">
      <c r="F6978" t="s">
        <v>2154</v>
      </c>
      <c r="G6978">
        <f>_xlfn.XLOOKUP(SUBSTITUTE(Table6[[#This Row],[rxn]],"'",""),Table1[rxnid2],Table1[kapp (1/h)],MEDIAN(Table1[kapp (1/h)]))</f>
        <v>24803.684102600713</v>
      </c>
    </row>
    <row r="6979" spans="6:7" x14ac:dyDescent="0.2">
      <c r="F6979" t="s">
        <v>2155</v>
      </c>
      <c r="G6979">
        <f>_xlfn.XLOOKUP(SUBSTITUTE(Table6[[#This Row],[rxn]],"'",""),Table1[rxnid2],Table1[kapp (1/h)],MEDIAN(Table1[kapp (1/h)]))</f>
        <v>24803.684102600713</v>
      </c>
    </row>
    <row r="6980" spans="6:7" x14ac:dyDescent="0.2">
      <c r="F6980" t="s">
        <v>2156</v>
      </c>
      <c r="G6980">
        <f>_xlfn.XLOOKUP(SUBSTITUTE(Table6[[#This Row],[rxn]],"'",""),Table1[rxnid2],Table1[kapp (1/h)],MEDIAN(Table1[kapp (1/h)]))</f>
        <v>24803.684102600713</v>
      </c>
    </row>
    <row r="6981" spans="6:7" x14ac:dyDescent="0.2">
      <c r="F6981" t="s">
        <v>2157</v>
      </c>
      <c r="G6981">
        <f>_xlfn.XLOOKUP(SUBSTITUTE(Table6[[#This Row],[rxn]],"'",""),Table1[rxnid2],Table1[kapp (1/h)],MEDIAN(Table1[kapp (1/h)]))</f>
        <v>24803.684102600713</v>
      </c>
    </row>
    <row r="6982" spans="6:7" x14ac:dyDescent="0.2">
      <c r="F6982" t="s">
        <v>2074</v>
      </c>
      <c r="G6982">
        <f>_xlfn.XLOOKUP(SUBSTITUTE(Table6[[#This Row],[rxn]],"'",""),Table1[rxnid2],Table1[kapp (1/h)],MEDIAN(Table1[kapp (1/h)]))</f>
        <v>24803.684102600713</v>
      </c>
    </row>
    <row r="6983" spans="6:7" x14ac:dyDescent="0.2">
      <c r="F6983" t="s">
        <v>2075</v>
      </c>
      <c r="G6983">
        <f>_xlfn.XLOOKUP(SUBSTITUTE(Table6[[#This Row],[rxn]],"'",""),Table1[rxnid2],Table1[kapp (1/h)],MEDIAN(Table1[kapp (1/h)]))</f>
        <v>24803.684102600713</v>
      </c>
    </row>
    <row r="6984" spans="6:7" x14ac:dyDescent="0.2">
      <c r="F6984" t="s">
        <v>1936</v>
      </c>
      <c r="G6984">
        <f>_xlfn.XLOOKUP(SUBSTITUTE(Table6[[#This Row],[rxn]],"'",""),Table1[rxnid2],Table1[kapp (1/h)],MEDIAN(Table1[kapp (1/h)]))</f>
        <v>24803.684102600713</v>
      </c>
    </row>
    <row r="6985" spans="6:7" x14ac:dyDescent="0.2">
      <c r="F6985" t="s">
        <v>1937</v>
      </c>
      <c r="G6985">
        <f>_xlfn.XLOOKUP(SUBSTITUTE(Table6[[#This Row],[rxn]],"'",""),Table1[rxnid2],Table1[kapp (1/h)],MEDIAN(Table1[kapp (1/h)]))</f>
        <v>24803.684102600713</v>
      </c>
    </row>
    <row r="6986" spans="6:7" x14ac:dyDescent="0.2">
      <c r="F6986" t="s">
        <v>2160</v>
      </c>
      <c r="G6986">
        <f>_xlfn.XLOOKUP(SUBSTITUTE(Table6[[#This Row],[rxn]],"'",""),Table1[rxnid2],Table1[kapp (1/h)],MEDIAN(Table1[kapp (1/h)]))</f>
        <v>24803.684102600713</v>
      </c>
    </row>
    <row r="6987" spans="6:7" x14ac:dyDescent="0.2">
      <c r="F6987" t="s">
        <v>2161</v>
      </c>
      <c r="G6987">
        <f>_xlfn.XLOOKUP(SUBSTITUTE(Table6[[#This Row],[rxn]],"'",""),Table1[rxnid2],Table1[kapp (1/h)],MEDIAN(Table1[kapp (1/h)]))</f>
        <v>24803.684102600713</v>
      </c>
    </row>
    <row r="6988" spans="6:7" x14ac:dyDescent="0.2">
      <c r="F6988" t="s">
        <v>1974</v>
      </c>
      <c r="G6988">
        <f>_xlfn.XLOOKUP(SUBSTITUTE(Table6[[#This Row],[rxn]],"'",""),Table1[rxnid2],Table1[kapp (1/h)],MEDIAN(Table1[kapp (1/h)]))</f>
        <v>24803.684102600713</v>
      </c>
    </row>
    <row r="6989" spans="6:7" x14ac:dyDescent="0.2">
      <c r="F6989" t="s">
        <v>1975</v>
      </c>
      <c r="G6989">
        <f>_xlfn.XLOOKUP(SUBSTITUTE(Table6[[#This Row],[rxn]],"'",""),Table1[rxnid2],Table1[kapp (1/h)],MEDIAN(Table1[kapp (1/h)]))</f>
        <v>24803.684102600713</v>
      </c>
    </row>
    <row r="6990" spans="6:7" x14ac:dyDescent="0.2">
      <c r="F6990" t="s">
        <v>2162</v>
      </c>
      <c r="G6990">
        <f>_xlfn.XLOOKUP(SUBSTITUTE(Table6[[#This Row],[rxn]],"'",""),Table1[rxnid2],Table1[kapp (1/h)],MEDIAN(Table1[kapp (1/h)]))</f>
        <v>24803.684102600713</v>
      </c>
    </row>
    <row r="6991" spans="6:7" x14ac:dyDescent="0.2">
      <c r="F6991" t="s">
        <v>2163</v>
      </c>
      <c r="G6991">
        <f>_xlfn.XLOOKUP(SUBSTITUTE(Table6[[#This Row],[rxn]],"'",""),Table1[rxnid2],Table1[kapp (1/h)],MEDIAN(Table1[kapp (1/h)]))</f>
        <v>24803.684102600713</v>
      </c>
    </row>
    <row r="6992" spans="6:7" x14ac:dyDescent="0.2">
      <c r="F6992" t="s">
        <v>2186</v>
      </c>
      <c r="G6992">
        <f>_xlfn.XLOOKUP(SUBSTITUTE(Table6[[#This Row],[rxn]],"'",""),Table1[rxnid2],Table1[kapp (1/h)],MEDIAN(Table1[kapp (1/h)]))</f>
        <v>24803.684102600713</v>
      </c>
    </row>
    <row r="6993" spans="6:7" x14ac:dyDescent="0.2">
      <c r="F6993" t="s">
        <v>2187</v>
      </c>
      <c r="G6993">
        <f>_xlfn.XLOOKUP(SUBSTITUTE(Table6[[#This Row],[rxn]],"'",""),Table1[rxnid2],Table1[kapp (1/h)],MEDIAN(Table1[kapp (1/h)]))</f>
        <v>24803.684102600713</v>
      </c>
    </row>
    <row r="6994" spans="6:7" x14ac:dyDescent="0.2">
      <c r="F6994" t="s">
        <v>2164</v>
      </c>
      <c r="G6994">
        <f>_xlfn.XLOOKUP(SUBSTITUTE(Table6[[#This Row],[rxn]],"'",""),Table1[rxnid2],Table1[kapp (1/h)],MEDIAN(Table1[kapp (1/h)]))</f>
        <v>24803.684102600713</v>
      </c>
    </row>
    <row r="6995" spans="6:7" x14ac:dyDescent="0.2">
      <c r="F6995" t="s">
        <v>2165</v>
      </c>
      <c r="G6995">
        <f>_xlfn.XLOOKUP(SUBSTITUTE(Table6[[#This Row],[rxn]],"'",""),Table1[rxnid2],Table1[kapp (1/h)],MEDIAN(Table1[kapp (1/h)]))</f>
        <v>24803.684102600713</v>
      </c>
    </row>
    <row r="6996" spans="6:7" x14ac:dyDescent="0.2">
      <c r="F6996" t="s">
        <v>5200</v>
      </c>
      <c r="G6996">
        <f>_xlfn.XLOOKUP(SUBSTITUTE(Table6[[#This Row],[rxn]],"'",""),Table1[rxnid2],Table1[kapp (1/h)],MEDIAN(Table1[kapp (1/h)]))</f>
        <v>24803.684102600713</v>
      </c>
    </row>
    <row r="6997" spans="6:7" x14ac:dyDescent="0.2">
      <c r="F6997" t="s">
        <v>5201</v>
      </c>
      <c r="G6997">
        <f>_xlfn.XLOOKUP(SUBSTITUTE(Table6[[#This Row],[rxn]],"'",""),Table1[rxnid2],Table1[kapp (1/h)],MEDIAN(Table1[kapp (1/h)]))</f>
        <v>24803.684102600713</v>
      </c>
    </row>
    <row r="6998" spans="6:7" x14ac:dyDescent="0.2">
      <c r="F6998" t="s">
        <v>5202</v>
      </c>
      <c r="G6998">
        <f>_xlfn.XLOOKUP(SUBSTITUTE(Table6[[#This Row],[rxn]],"'",""),Table1[rxnid2],Table1[kapp (1/h)],MEDIAN(Table1[kapp (1/h)]))</f>
        <v>24803.684102600713</v>
      </c>
    </row>
    <row r="6999" spans="6:7" x14ac:dyDescent="0.2">
      <c r="F6999" t="s">
        <v>5203</v>
      </c>
      <c r="G6999">
        <f>_xlfn.XLOOKUP(SUBSTITUTE(Table6[[#This Row],[rxn]],"'",""),Table1[rxnid2],Table1[kapp (1/h)],MEDIAN(Table1[kapp (1/h)]))</f>
        <v>24803.684102600713</v>
      </c>
    </row>
    <row r="7000" spans="6:7" x14ac:dyDescent="0.2">
      <c r="F7000" t="s">
        <v>5204</v>
      </c>
      <c r="G7000">
        <f>_xlfn.XLOOKUP(SUBSTITUTE(Table6[[#This Row],[rxn]],"'",""),Table1[rxnid2],Table1[kapp (1/h)],MEDIAN(Table1[kapp (1/h)]))</f>
        <v>24803.684102600713</v>
      </c>
    </row>
    <row r="7001" spans="6:7" x14ac:dyDescent="0.2">
      <c r="F7001" t="s">
        <v>5205</v>
      </c>
      <c r="G7001">
        <f>_xlfn.XLOOKUP(SUBSTITUTE(Table6[[#This Row],[rxn]],"'",""),Table1[rxnid2],Table1[kapp (1/h)],MEDIAN(Table1[kapp (1/h)]))</f>
        <v>24803.684102600713</v>
      </c>
    </row>
    <row r="7002" spans="6:7" x14ac:dyDescent="0.2">
      <c r="F7002" t="s">
        <v>5206</v>
      </c>
      <c r="G7002">
        <f>_xlfn.XLOOKUP(SUBSTITUTE(Table6[[#This Row],[rxn]],"'",""),Table1[rxnid2],Table1[kapp (1/h)],MEDIAN(Table1[kapp (1/h)]))</f>
        <v>24803.684102600713</v>
      </c>
    </row>
    <row r="7003" spans="6:7" x14ac:dyDescent="0.2">
      <c r="F7003" t="s">
        <v>5207</v>
      </c>
      <c r="G7003">
        <f>_xlfn.XLOOKUP(SUBSTITUTE(Table6[[#This Row],[rxn]],"'",""),Table1[rxnid2],Table1[kapp (1/h)],MEDIAN(Table1[kapp (1/h)]))</f>
        <v>24803.684102600713</v>
      </c>
    </row>
    <row r="7004" spans="6:7" x14ac:dyDescent="0.2">
      <c r="F7004" t="s">
        <v>5208</v>
      </c>
      <c r="G7004">
        <f>_xlfn.XLOOKUP(SUBSTITUTE(Table6[[#This Row],[rxn]],"'",""),Table1[rxnid2],Table1[kapp (1/h)],MEDIAN(Table1[kapp (1/h)]))</f>
        <v>24803.684102600713</v>
      </c>
    </row>
    <row r="7005" spans="6:7" x14ac:dyDescent="0.2">
      <c r="F7005" t="s">
        <v>5209</v>
      </c>
      <c r="G7005">
        <f>_xlfn.XLOOKUP(SUBSTITUTE(Table6[[#This Row],[rxn]],"'",""),Table1[rxnid2],Table1[kapp (1/h)],MEDIAN(Table1[kapp (1/h)]))</f>
        <v>24803.684102600713</v>
      </c>
    </row>
    <row r="7006" spans="6:7" x14ac:dyDescent="0.2">
      <c r="F7006" t="s">
        <v>2960</v>
      </c>
      <c r="G7006">
        <f>_xlfn.XLOOKUP(SUBSTITUTE(Table6[[#This Row],[rxn]],"'",""),Table1[rxnid2],Table1[kapp (1/h)],MEDIAN(Table1[kapp (1/h)]))</f>
        <v>24803.684102600713</v>
      </c>
    </row>
    <row r="7007" spans="6:7" x14ac:dyDescent="0.2">
      <c r="F7007" t="s">
        <v>2961</v>
      </c>
      <c r="G7007">
        <f>_xlfn.XLOOKUP(SUBSTITUTE(Table6[[#This Row],[rxn]],"'",""),Table1[rxnid2],Table1[kapp (1/h)],MEDIAN(Table1[kapp (1/h)]))</f>
        <v>24803.684102600713</v>
      </c>
    </row>
    <row r="7008" spans="6:7" x14ac:dyDescent="0.2">
      <c r="F7008" t="s">
        <v>2963</v>
      </c>
      <c r="G7008">
        <f>_xlfn.XLOOKUP(SUBSTITUTE(Table6[[#This Row],[rxn]],"'",""),Table1[rxnid2],Table1[kapp (1/h)],MEDIAN(Table1[kapp (1/h)]))</f>
        <v>24803.684102600713</v>
      </c>
    </row>
    <row r="7009" spans="6:7" x14ac:dyDescent="0.2">
      <c r="F7009" t="s">
        <v>2962</v>
      </c>
      <c r="G7009">
        <f>_xlfn.XLOOKUP(SUBSTITUTE(Table6[[#This Row],[rxn]],"'",""),Table1[rxnid2],Table1[kapp (1/h)],MEDIAN(Table1[kapp (1/h)]))</f>
        <v>24803.684102600713</v>
      </c>
    </row>
    <row r="7010" spans="6:7" x14ac:dyDescent="0.2">
      <c r="F7010" t="s">
        <v>3268</v>
      </c>
      <c r="G7010">
        <f>_xlfn.XLOOKUP(SUBSTITUTE(Table6[[#This Row],[rxn]],"'",""),Table1[rxnid2],Table1[kapp (1/h)],MEDIAN(Table1[kapp (1/h)]))</f>
        <v>24803.684102600713</v>
      </c>
    </row>
    <row r="7011" spans="6:7" x14ac:dyDescent="0.2">
      <c r="F7011" t="s">
        <v>2964</v>
      </c>
      <c r="G7011">
        <f>_xlfn.XLOOKUP(SUBSTITUTE(Table6[[#This Row],[rxn]],"'",""),Table1[rxnid2],Table1[kapp (1/h)],MEDIAN(Table1[kapp (1/h)]))</f>
        <v>24803.684102600713</v>
      </c>
    </row>
    <row r="7012" spans="6:7" x14ac:dyDescent="0.2">
      <c r="F7012" t="s">
        <v>3269</v>
      </c>
      <c r="G7012">
        <f>_xlfn.XLOOKUP(SUBSTITUTE(Table6[[#This Row],[rxn]],"'",""),Table1[rxnid2],Table1[kapp (1/h)],MEDIAN(Table1[kapp (1/h)]))</f>
        <v>24803.684102600713</v>
      </c>
    </row>
    <row r="7013" spans="6:7" x14ac:dyDescent="0.2">
      <c r="F7013" t="s">
        <v>3266</v>
      </c>
      <c r="G7013">
        <f>_xlfn.XLOOKUP(SUBSTITUTE(Table6[[#This Row],[rxn]],"'",""),Table1[rxnid2],Table1[kapp (1/h)],MEDIAN(Table1[kapp (1/h)]))</f>
        <v>24803.684102600713</v>
      </c>
    </row>
    <row r="7014" spans="6:7" x14ac:dyDescent="0.2">
      <c r="F7014" t="s">
        <v>3267</v>
      </c>
      <c r="G7014">
        <f>_xlfn.XLOOKUP(SUBSTITUTE(Table6[[#This Row],[rxn]],"'",""),Table1[rxnid2],Table1[kapp (1/h)],MEDIAN(Table1[kapp (1/h)]))</f>
        <v>24803.684102600713</v>
      </c>
    </row>
    <row r="7015" spans="6:7" x14ac:dyDescent="0.2">
      <c r="F7015" t="s">
        <v>2965</v>
      </c>
      <c r="G7015">
        <f>_xlfn.XLOOKUP(SUBSTITUTE(Table6[[#This Row],[rxn]],"'",""),Table1[rxnid2],Table1[kapp (1/h)],MEDIAN(Table1[kapp (1/h)]))</f>
        <v>24803.684102600713</v>
      </c>
    </row>
    <row r="7016" spans="6:7" x14ac:dyDescent="0.2">
      <c r="F7016" t="s">
        <v>2633</v>
      </c>
      <c r="G7016">
        <f>_xlfn.XLOOKUP(SUBSTITUTE(Table6[[#This Row],[rxn]],"'",""),Table1[rxnid2],Table1[kapp (1/h)],MEDIAN(Table1[kapp (1/h)]))</f>
        <v>24803.684102600713</v>
      </c>
    </row>
    <row r="7017" spans="6:7" x14ac:dyDescent="0.2">
      <c r="F7017" t="s">
        <v>3245</v>
      </c>
      <c r="G7017">
        <f>_xlfn.XLOOKUP(SUBSTITUTE(Table6[[#This Row],[rxn]],"'",""),Table1[rxnid2],Table1[kapp (1/h)],MEDIAN(Table1[kapp (1/h)]))</f>
        <v>24803.684102600713</v>
      </c>
    </row>
    <row r="7018" spans="6:7" x14ac:dyDescent="0.2">
      <c r="F7018" t="s">
        <v>3234</v>
      </c>
      <c r="G7018">
        <f>_xlfn.XLOOKUP(SUBSTITUTE(Table6[[#This Row],[rxn]],"'",""),Table1[rxnid2],Table1[kapp (1/h)],MEDIAN(Table1[kapp (1/h)]))</f>
        <v>24803.684102600713</v>
      </c>
    </row>
    <row r="7019" spans="6:7" x14ac:dyDescent="0.2">
      <c r="F7019" t="s">
        <v>2634</v>
      </c>
      <c r="G7019">
        <f>_xlfn.XLOOKUP(SUBSTITUTE(Table6[[#This Row],[rxn]],"'",""),Table1[rxnid2],Table1[kapp (1/h)],MEDIAN(Table1[kapp (1/h)]))</f>
        <v>24803.684102600713</v>
      </c>
    </row>
    <row r="7020" spans="6:7" x14ac:dyDescent="0.2">
      <c r="F7020" t="s">
        <v>3246</v>
      </c>
      <c r="G7020">
        <f>_xlfn.XLOOKUP(SUBSTITUTE(Table6[[#This Row],[rxn]],"'",""),Table1[rxnid2],Table1[kapp (1/h)],MEDIAN(Table1[kapp (1/h)]))</f>
        <v>24803.684102600713</v>
      </c>
    </row>
    <row r="7021" spans="6:7" x14ac:dyDescent="0.2">
      <c r="F7021" t="s">
        <v>3247</v>
      </c>
      <c r="G7021">
        <f>_xlfn.XLOOKUP(SUBSTITUTE(Table6[[#This Row],[rxn]],"'",""),Table1[rxnid2],Table1[kapp (1/h)],MEDIAN(Table1[kapp (1/h)]))</f>
        <v>24803.684102600713</v>
      </c>
    </row>
    <row r="7022" spans="6:7" x14ac:dyDescent="0.2">
      <c r="F7022" t="s">
        <v>3235</v>
      </c>
      <c r="G7022">
        <f>_xlfn.XLOOKUP(SUBSTITUTE(Table6[[#This Row],[rxn]],"'",""),Table1[rxnid2],Table1[kapp (1/h)],MEDIAN(Table1[kapp (1/h)]))</f>
        <v>24803.684102600713</v>
      </c>
    </row>
    <row r="7023" spans="6:7" x14ac:dyDescent="0.2">
      <c r="F7023" t="s">
        <v>3236</v>
      </c>
      <c r="G7023">
        <f>_xlfn.XLOOKUP(SUBSTITUTE(Table6[[#This Row],[rxn]],"'",""),Table1[rxnid2],Table1[kapp (1/h)],MEDIAN(Table1[kapp (1/h)]))</f>
        <v>24803.684102600713</v>
      </c>
    </row>
    <row r="7024" spans="6:7" x14ac:dyDescent="0.2">
      <c r="F7024" t="s">
        <v>2637</v>
      </c>
      <c r="G7024">
        <f>_xlfn.XLOOKUP(SUBSTITUTE(Table6[[#This Row],[rxn]],"'",""),Table1[rxnid2],Table1[kapp (1/h)],MEDIAN(Table1[kapp (1/h)]))</f>
        <v>24803.684102600713</v>
      </c>
    </row>
    <row r="7025" spans="6:7" x14ac:dyDescent="0.2">
      <c r="F7025" t="s">
        <v>3248</v>
      </c>
      <c r="G7025">
        <f>_xlfn.XLOOKUP(SUBSTITUTE(Table6[[#This Row],[rxn]],"'",""),Table1[rxnid2],Table1[kapp (1/h)],MEDIAN(Table1[kapp (1/h)]))</f>
        <v>24803.684102600713</v>
      </c>
    </row>
    <row r="7026" spans="6:7" x14ac:dyDescent="0.2">
      <c r="F7026" t="s">
        <v>3249</v>
      </c>
      <c r="G7026">
        <f>_xlfn.XLOOKUP(SUBSTITUTE(Table6[[#This Row],[rxn]],"'",""),Table1[rxnid2],Table1[kapp (1/h)],MEDIAN(Table1[kapp (1/h)]))</f>
        <v>24803.684102600713</v>
      </c>
    </row>
    <row r="7027" spans="6:7" x14ac:dyDescent="0.2">
      <c r="F7027" t="s">
        <v>3237</v>
      </c>
      <c r="G7027">
        <f>_xlfn.XLOOKUP(SUBSTITUTE(Table6[[#This Row],[rxn]],"'",""),Table1[rxnid2],Table1[kapp (1/h)],MEDIAN(Table1[kapp (1/h)]))</f>
        <v>24803.684102600713</v>
      </c>
    </row>
    <row r="7028" spans="6:7" x14ac:dyDescent="0.2">
      <c r="F7028" t="s">
        <v>3238</v>
      </c>
      <c r="G7028">
        <f>_xlfn.XLOOKUP(SUBSTITUTE(Table6[[#This Row],[rxn]],"'",""),Table1[rxnid2],Table1[kapp (1/h)],MEDIAN(Table1[kapp (1/h)]))</f>
        <v>24803.684102600713</v>
      </c>
    </row>
    <row r="7029" spans="6:7" x14ac:dyDescent="0.2">
      <c r="F7029" t="s">
        <v>2635</v>
      </c>
      <c r="G7029">
        <f>_xlfn.XLOOKUP(SUBSTITUTE(Table6[[#This Row],[rxn]],"'",""),Table1[rxnid2],Table1[kapp (1/h)],MEDIAN(Table1[kapp (1/h)]))</f>
        <v>24803.684102600713</v>
      </c>
    </row>
    <row r="7030" spans="6:7" x14ac:dyDescent="0.2">
      <c r="F7030" t="s">
        <v>3250</v>
      </c>
      <c r="G7030">
        <f>_xlfn.XLOOKUP(SUBSTITUTE(Table6[[#This Row],[rxn]],"'",""),Table1[rxnid2],Table1[kapp (1/h)],MEDIAN(Table1[kapp (1/h)]))</f>
        <v>24803.684102600713</v>
      </c>
    </row>
    <row r="7031" spans="6:7" x14ac:dyDescent="0.2">
      <c r="F7031" t="s">
        <v>3251</v>
      </c>
      <c r="G7031">
        <f>_xlfn.XLOOKUP(SUBSTITUTE(Table6[[#This Row],[rxn]],"'",""),Table1[rxnid2],Table1[kapp (1/h)],MEDIAN(Table1[kapp (1/h)]))</f>
        <v>24803.684102600713</v>
      </c>
    </row>
    <row r="7032" spans="6:7" x14ac:dyDescent="0.2">
      <c r="F7032" t="s">
        <v>3239</v>
      </c>
      <c r="G7032">
        <f>_xlfn.XLOOKUP(SUBSTITUTE(Table6[[#This Row],[rxn]],"'",""),Table1[rxnid2],Table1[kapp (1/h)],MEDIAN(Table1[kapp (1/h)]))</f>
        <v>24803.684102600713</v>
      </c>
    </row>
    <row r="7033" spans="6:7" x14ac:dyDescent="0.2">
      <c r="F7033" t="s">
        <v>3240</v>
      </c>
      <c r="G7033">
        <f>_xlfn.XLOOKUP(SUBSTITUTE(Table6[[#This Row],[rxn]],"'",""),Table1[rxnid2],Table1[kapp (1/h)],MEDIAN(Table1[kapp (1/h)]))</f>
        <v>24803.684102600713</v>
      </c>
    </row>
    <row r="7034" spans="6:7" x14ac:dyDescent="0.2">
      <c r="F7034" t="s">
        <v>3256</v>
      </c>
      <c r="G7034">
        <f>_xlfn.XLOOKUP(SUBSTITUTE(Table6[[#This Row],[rxn]],"'",""),Table1[rxnid2],Table1[kapp (1/h)],MEDIAN(Table1[kapp (1/h)]))</f>
        <v>24803.684102600713</v>
      </c>
    </row>
    <row r="7035" spans="6:7" x14ac:dyDescent="0.2">
      <c r="F7035" t="s">
        <v>3252</v>
      </c>
      <c r="G7035">
        <f>_xlfn.XLOOKUP(SUBSTITUTE(Table6[[#This Row],[rxn]],"'",""),Table1[rxnid2],Table1[kapp (1/h)],MEDIAN(Table1[kapp (1/h)]))</f>
        <v>24803.684102600713</v>
      </c>
    </row>
    <row r="7036" spans="6:7" x14ac:dyDescent="0.2">
      <c r="F7036" t="s">
        <v>3253</v>
      </c>
      <c r="G7036">
        <f>_xlfn.XLOOKUP(SUBSTITUTE(Table6[[#This Row],[rxn]],"'",""),Table1[rxnid2],Table1[kapp (1/h)],MEDIAN(Table1[kapp (1/h)]))</f>
        <v>24803.684102600713</v>
      </c>
    </row>
    <row r="7037" spans="6:7" x14ac:dyDescent="0.2">
      <c r="F7037" t="s">
        <v>3241</v>
      </c>
      <c r="G7037">
        <f>_xlfn.XLOOKUP(SUBSTITUTE(Table6[[#This Row],[rxn]],"'",""),Table1[rxnid2],Table1[kapp (1/h)],MEDIAN(Table1[kapp (1/h)]))</f>
        <v>24803.684102600713</v>
      </c>
    </row>
    <row r="7038" spans="6:7" x14ac:dyDescent="0.2">
      <c r="F7038" t="s">
        <v>3242</v>
      </c>
      <c r="G7038">
        <f>_xlfn.XLOOKUP(SUBSTITUTE(Table6[[#This Row],[rxn]],"'",""),Table1[rxnid2],Table1[kapp (1/h)],MEDIAN(Table1[kapp (1/h)]))</f>
        <v>24803.684102600713</v>
      </c>
    </row>
    <row r="7039" spans="6:7" x14ac:dyDescent="0.2">
      <c r="F7039" t="s">
        <v>3257</v>
      </c>
      <c r="G7039">
        <f>_xlfn.XLOOKUP(SUBSTITUTE(Table6[[#This Row],[rxn]],"'",""),Table1[rxnid2],Table1[kapp (1/h)],MEDIAN(Table1[kapp (1/h)]))</f>
        <v>24803.684102600713</v>
      </c>
    </row>
    <row r="7040" spans="6:7" x14ac:dyDescent="0.2">
      <c r="F7040" t="s">
        <v>3254</v>
      </c>
      <c r="G7040">
        <f>_xlfn.XLOOKUP(SUBSTITUTE(Table6[[#This Row],[rxn]],"'",""),Table1[rxnid2],Table1[kapp (1/h)],MEDIAN(Table1[kapp (1/h)]))</f>
        <v>24803.684102600713</v>
      </c>
    </row>
    <row r="7041" spans="6:7" x14ac:dyDescent="0.2">
      <c r="F7041" t="s">
        <v>3255</v>
      </c>
      <c r="G7041">
        <f>_xlfn.XLOOKUP(SUBSTITUTE(Table6[[#This Row],[rxn]],"'",""),Table1[rxnid2],Table1[kapp (1/h)],MEDIAN(Table1[kapp (1/h)]))</f>
        <v>24803.684102600713</v>
      </c>
    </row>
    <row r="7042" spans="6:7" x14ac:dyDescent="0.2">
      <c r="F7042" t="s">
        <v>3243</v>
      </c>
      <c r="G7042">
        <f>_xlfn.XLOOKUP(SUBSTITUTE(Table6[[#This Row],[rxn]],"'",""),Table1[rxnid2],Table1[kapp (1/h)],MEDIAN(Table1[kapp (1/h)]))</f>
        <v>24803.684102600713</v>
      </c>
    </row>
    <row r="7043" spans="6:7" x14ac:dyDescent="0.2">
      <c r="F7043" t="s">
        <v>3244</v>
      </c>
      <c r="G7043">
        <f>_xlfn.XLOOKUP(SUBSTITUTE(Table6[[#This Row],[rxn]],"'",""),Table1[rxnid2],Table1[kapp (1/h)],MEDIAN(Table1[kapp (1/h)]))</f>
        <v>24803.684102600713</v>
      </c>
    </row>
    <row r="7044" spans="6:7" x14ac:dyDescent="0.2">
      <c r="F7044" t="s">
        <v>3258</v>
      </c>
      <c r="G7044">
        <f>_xlfn.XLOOKUP(SUBSTITUTE(Table6[[#This Row],[rxn]],"'",""),Table1[rxnid2],Table1[kapp (1/h)],MEDIAN(Table1[kapp (1/h)]))</f>
        <v>24803.684102600713</v>
      </c>
    </row>
    <row r="7045" spans="6:7" x14ac:dyDescent="0.2">
      <c r="F7045" t="s">
        <v>3259</v>
      </c>
      <c r="G7045">
        <f>_xlfn.XLOOKUP(SUBSTITUTE(Table6[[#This Row],[rxn]],"'",""),Table1[rxnid2],Table1[kapp (1/h)],MEDIAN(Table1[kapp (1/h)]))</f>
        <v>24803.684102600713</v>
      </c>
    </row>
    <row r="7046" spans="6:7" x14ac:dyDescent="0.2">
      <c r="F7046" t="s">
        <v>3260</v>
      </c>
      <c r="G7046">
        <f>_xlfn.XLOOKUP(SUBSTITUTE(Table6[[#This Row],[rxn]],"'",""),Table1[rxnid2],Table1[kapp (1/h)],MEDIAN(Table1[kapp (1/h)]))</f>
        <v>24803.684102600713</v>
      </c>
    </row>
    <row r="7047" spans="6:7" x14ac:dyDescent="0.2">
      <c r="F7047" t="s">
        <v>3263</v>
      </c>
      <c r="G7047">
        <f>_xlfn.XLOOKUP(SUBSTITUTE(Table6[[#This Row],[rxn]],"'",""),Table1[rxnid2],Table1[kapp (1/h)],MEDIAN(Table1[kapp (1/h)]))</f>
        <v>24803.684102600713</v>
      </c>
    </row>
    <row r="7048" spans="6:7" x14ac:dyDescent="0.2">
      <c r="F7048" t="s">
        <v>3261</v>
      </c>
      <c r="G7048">
        <f>_xlfn.XLOOKUP(SUBSTITUTE(Table6[[#This Row],[rxn]],"'",""),Table1[rxnid2],Table1[kapp (1/h)],MEDIAN(Table1[kapp (1/h)]))</f>
        <v>24803.684102600713</v>
      </c>
    </row>
    <row r="7049" spans="6:7" x14ac:dyDescent="0.2">
      <c r="F7049" t="s">
        <v>3264</v>
      </c>
      <c r="G7049">
        <f>_xlfn.XLOOKUP(SUBSTITUTE(Table6[[#This Row],[rxn]],"'",""),Table1[rxnid2],Table1[kapp (1/h)],MEDIAN(Table1[kapp (1/h)]))</f>
        <v>24803.684102600713</v>
      </c>
    </row>
    <row r="7050" spans="6:7" x14ac:dyDescent="0.2">
      <c r="F7050" t="s">
        <v>3262</v>
      </c>
      <c r="G7050">
        <f>_xlfn.XLOOKUP(SUBSTITUTE(Table6[[#This Row],[rxn]],"'",""),Table1[rxnid2],Table1[kapp (1/h)],MEDIAN(Table1[kapp (1/h)]))</f>
        <v>24803.684102600713</v>
      </c>
    </row>
    <row r="7051" spans="6:7" x14ac:dyDescent="0.2">
      <c r="F7051" t="s">
        <v>3265</v>
      </c>
      <c r="G7051">
        <f>_xlfn.XLOOKUP(SUBSTITUTE(Table6[[#This Row],[rxn]],"'",""),Table1[rxnid2],Table1[kapp (1/h)],MEDIAN(Table1[kapp (1/h)]))</f>
        <v>24803.684102600713</v>
      </c>
    </row>
    <row r="7052" spans="6:7" x14ac:dyDescent="0.2">
      <c r="F7052" t="s">
        <v>2636</v>
      </c>
      <c r="G7052">
        <f>_xlfn.XLOOKUP(SUBSTITUTE(Table6[[#This Row],[rxn]],"'",""),Table1[rxnid2],Table1[kapp (1/h)],MEDIAN(Table1[kapp (1/h)]))</f>
        <v>24803.684102600713</v>
      </c>
    </row>
    <row r="7053" spans="6:7" x14ac:dyDescent="0.2">
      <c r="F7053" t="s">
        <v>3476</v>
      </c>
      <c r="G7053">
        <f>_xlfn.XLOOKUP(SUBSTITUTE(Table6[[#This Row],[rxn]],"'",""),Table1[rxnid2],Table1[kapp (1/h)],MEDIAN(Table1[kapp (1/h)]))</f>
        <v>24803.684102600713</v>
      </c>
    </row>
    <row r="7054" spans="6:7" x14ac:dyDescent="0.2">
      <c r="F7054" t="s">
        <v>4951</v>
      </c>
      <c r="G7054">
        <f>_xlfn.XLOOKUP(SUBSTITUTE(Table6[[#This Row],[rxn]],"'",""),Table1[rxnid2],Table1[kapp (1/h)],MEDIAN(Table1[kapp (1/h)]))</f>
        <v>24803.684102600713</v>
      </c>
    </row>
    <row r="7055" spans="6:7" x14ac:dyDescent="0.2">
      <c r="F7055" t="s">
        <v>4952</v>
      </c>
      <c r="G7055">
        <f>_xlfn.XLOOKUP(SUBSTITUTE(Table6[[#This Row],[rxn]],"'",""),Table1[rxnid2],Table1[kapp (1/h)],MEDIAN(Table1[kapp (1/h)]))</f>
        <v>24803.684102600713</v>
      </c>
    </row>
    <row r="7056" spans="6:7" x14ac:dyDescent="0.2">
      <c r="F7056" t="s">
        <v>2642</v>
      </c>
      <c r="G7056">
        <f>_xlfn.XLOOKUP(SUBSTITUTE(Table6[[#This Row],[rxn]],"'",""),Table1[rxnid2],Table1[kapp (1/h)],MEDIAN(Table1[kapp (1/h)]))</f>
        <v>24803.684102600713</v>
      </c>
    </row>
    <row r="7057" spans="6:7" x14ac:dyDescent="0.2">
      <c r="F7057" t="s">
        <v>2651</v>
      </c>
      <c r="G7057">
        <f>_xlfn.XLOOKUP(SUBSTITUTE(Table6[[#This Row],[rxn]],"'",""),Table1[rxnid2],Table1[kapp (1/h)],MEDIAN(Table1[kapp (1/h)]))</f>
        <v>22496.523158279197</v>
      </c>
    </row>
    <row r="7058" spans="6:7" x14ac:dyDescent="0.2">
      <c r="F7058" t="s">
        <v>2652</v>
      </c>
      <c r="G7058">
        <f>_xlfn.XLOOKUP(SUBSTITUTE(Table6[[#This Row],[rxn]],"'",""),Table1[rxnid2],Table1[kapp (1/h)],MEDIAN(Table1[kapp (1/h)]))</f>
        <v>24803.684102600713</v>
      </c>
    </row>
    <row r="7059" spans="6:7" x14ac:dyDescent="0.2">
      <c r="F7059" t="s">
        <v>2570</v>
      </c>
      <c r="G7059">
        <f>_xlfn.XLOOKUP(SUBSTITUTE(Table6[[#This Row],[rxn]],"'",""),Table1[rxnid2],Table1[kapp (1/h)],MEDIAN(Table1[kapp (1/h)]))</f>
        <v>24803.684102600713</v>
      </c>
    </row>
    <row r="7060" spans="6:7" x14ac:dyDescent="0.2">
      <c r="F7060" t="s">
        <v>2571</v>
      </c>
      <c r="G7060">
        <f>_xlfn.XLOOKUP(SUBSTITUTE(Table6[[#This Row],[rxn]],"'",""),Table1[rxnid2],Table1[kapp (1/h)],MEDIAN(Table1[kapp (1/h)]))</f>
        <v>24803.684102600713</v>
      </c>
    </row>
    <row r="7061" spans="6:7" x14ac:dyDescent="0.2">
      <c r="F7061" t="s">
        <v>3078</v>
      </c>
      <c r="G7061">
        <f>_xlfn.XLOOKUP(SUBSTITUTE(Table6[[#This Row],[rxn]],"'",""),Table1[rxnid2],Table1[kapp (1/h)],MEDIAN(Table1[kapp (1/h)]))</f>
        <v>24803.684102600713</v>
      </c>
    </row>
    <row r="7062" spans="6:7" x14ac:dyDescent="0.2">
      <c r="F7062" t="s">
        <v>3079</v>
      </c>
      <c r="G7062">
        <f>_xlfn.XLOOKUP(SUBSTITUTE(Table6[[#This Row],[rxn]],"'",""),Table1[rxnid2],Table1[kapp (1/h)],MEDIAN(Table1[kapp (1/h)]))</f>
        <v>24803.684102600713</v>
      </c>
    </row>
    <row r="7063" spans="6:7" x14ac:dyDescent="0.2">
      <c r="F7063" t="s">
        <v>2650</v>
      </c>
      <c r="G7063">
        <f>_xlfn.XLOOKUP(SUBSTITUTE(Table6[[#This Row],[rxn]],"'",""),Table1[rxnid2],Table1[kapp (1/h)],MEDIAN(Table1[kapp (1/h)]))</f>
        <v>24803.684102600713</v>
      </c>
    </row>
    <row r="7064" spans="6:7" x14ac:dyDescent="0.2">
      <c r="F7064" t="s">
        <v>2649</v>
      </c>
      <c r="G7064">
        <f>_xlfn.XLOOKUP(SUBSTITUTE(Table6[[#This Row],[rxn]],"'",""),Table1[rxnid2],Table1[kapp (1/h)],MEDIAN(Table1[kapp (1/h)]))</f>
        <v>24803.684102600713</v>
      </c>
    </row>
    <row r="7065" spans="6:7" x14ac:dyDescent="0.2">
      <c r="F7065" t="s">
        <v>2648</v>
      </c>
      <c r="G7065">
        <f>_xlfn.XLOOKUP(SUBSTITUTE(Table6[[#This Row],[rxn]],"'",""),Table1[rxnid2],Table1[kapp (1/h)],MEDIAN(Table1[kapp (1/h)]))</f>
        <v>24803.684102600713</v>
      </c>
    </row>
    <row r="7066" spans="6:7" x14ac:dyDescent="0.2">
      <c r="F7066" t="s">
        <v>2638</v>
      </c>
      <c r="G7066">
        <f>_xlfn.XLOOKUP(SUBSTITUTE(Table6[[#This Row],[rxn]],"'",""),Table1[rxnid2],Table1[kapp (1/h)],MEDIAN(Table1[kapp (1/h)]))</f>
        <v>24803.684102600713</v>
      </c>
    </row>
    <row r="7067" spans="6:7" x14ac:dyDescent="0.2">
      <c r="F7067" t="s">
        <v>2643</v>
      </c>
      <c r="G7067">
        <f>_xlfn.XLOOKUP(SUBSTITUTE(Table6[[#This Row],[rxn]],"'",""),Table1[rxnid2],Table1[kapp (1/h)],MEDIAN(Table1[kapp (1/h)]))</f>
        <v>24803.684102600713</v>
      </c>
    </row>
    <row r="7068" spans="6:7" x14ac:dyDescent="0.2">
      <c r="F7068" t="s">
        <v>3542</v>
      </c>
      <c r="G7068">
        <f>_xlfn.XLOOKUP(SUBSTITUTE(Table6[[#This Row],[rxn]],"'",""),Table1[rxnid2],Table1[kapp (1/h)],MEDIAN(Table1[kapp (1/h)]))</f>
        <v>7063.7387705931596</v>
      </c>
    </row>
    <row r="7069" spans="6:7" x14ac:dyDescent="0.2">
      <c r="F7069" t="s">
        <v>3541</v>
      </c>
      <c r="G7069">
        <f>_xlfn.XLOOKUP(SUBSTITUTE(Table6[[#This Row],[rxn]],"'",""),Table1[rxnid2],Table1[kapp (1/h)],MEDIAN(Table1[kapp (1/h)]))</f>
        <v>24803.684102600713</v>
      </c>
    </row>
    <row r="7070" spans="6:7" x14ac:dyDescent="0.2">
      <c r="F7070" t="s">
        <v>3544</v>
      </c>
      <c r="G7070">
        <f>_xlfn.XLOOKUP(SUBSTITUTE(Table6[[#This Row],[rxn]],"'",""),Table1[rxnid2],Table1[kapp (1/h)],MEDIAN(Table1[kapp (1/h)]))</f>
        <v>24803.684102600713</v>
      </c>
    </row>
    <row r="7071" spans="6:7" x14ac:dyDescent="0.2">
      <c r="F7071" t="s">
        <v>3543</v>
      </c>
      <c r="G7071">
        <f>_xlfn.XLOOKUP(SUBSTITUTE(Table6[[#This Row],[rxn]],"'",""),Table1[rxnid2],Table1[kapp (1/h)],MEDIAN(Table1[kapp (1/h)]))</f>
        <v>3.5306435385330088</v>
      </c>
    </row>
    <row r="7072" spans="6:7" x14ac:dyDescent="0.2">
      <c r="F7072" t="s">
        <v>5048</v>
      </c>
      <c r="G7072">
        <f>_xlfn.XLOOKUP(SUBSTITUTE(Table6[[#This Row],[rxn]],"'",""),Table1[rxnid2],Table1[kapp (1/h)],MEDIAN(Table1[kapp (1/h)]))</f>
        <v>2823248.0095992899</v>
      </c>
    </row>
    <row r="7073" spans="6:7" x14ac:dyDescent="0.2">
      <c r="F7073" t="s">
        <v>5049</v>
      </c>
      <c r="G7073">
        <f>_xlfn.XLOOKUP(SUBSTITUTE(Table6[[#This Row],[rxn]],"'",""),Table1[rxnid2],Table1[kapp (1/h)],MEDIAN(Table1[kapp (1/h)]))</f>
        <v>2823248.0095992899</v>
      </c>
    </row>
    <row r="7074" spans="6:7" x14ac:dyDescent="0.2">
      <c r="F7074" t="s">
        <v>4611</v>
      </c>
      <c r="G7074">
        <f>_xlfn.XLOOKUP(SUBSTITUTE(Table6[[#This Row],[rxn]],"'",""),Table1[rxnid2],Table1[kapp (1/h)],MEDIAN(Table1[kapp (1/h)]))</f>
        <v>24803.684102600713</v>
      </c>
    </row>
    <row r="7075" spans="6:7" x14ac:dyDescent="0.2">
      <c r="F7075" t="s">
        <v>4612</v>
      </c>
      <c r="G7075">
        <f>_xlfn.XLOOKUP(SUBSTITUTE(Table6[[#This Row],[rxn]],"'",""),Table1[rxnid2],Table1[kapp (1/h)],MEDIAN(Table1[kapp (1/h)]))</f>
        <v>24803.684102600713</v>
      </c>
    </row>
    <row r="7076" spans="6:7" x14ac:dyDescent="0.2">
      <c r="F7076" t="s">
        <v>4613</v>
      </c>
      <c r="G7076">
        <f>_xlfn.XLOOKUP(SUBSTITUTE(Table6[[#This Row],[rxn]],"'",""),Table1[rxnid2],Table1[kapp (1/h)],MEDIAN(Table1[kapp (1/h)]))</f>
        <v>24803.684102600713</v>
      </c>
    </row>
    <row r="7077" spans="6:7" x14ac:dyDescent="0.2">
      <c r="F7077" t="s">
        <v>4614</v>
      </c>
      <c r="G7077">
        <f>_xlfn.XLOOKUP(SUBSTITUTE(Table6[[#This Row],[rxn]],"'",""),Table1[rxnid2],Table1[kapp (1/h)],MEDIAN(Table1[kapp (1/h)]))</f>
        <v>24803.684102600713</v>
      </c>
    </row>
    <row r="7078" spans="6:7" x14ac:dyDescent="0.2">
      <c r="F7078" t="s">
        <v>4461</v>
      </c>
      <c r="G7078">
        <f>_xlfn.XLOOKUP(SUBSTITUTE(Table6[[#This Row],[rxn]],"'",""),Table1[rxnid2],Table1[kapp (1/h)],MEDIAN(Table1[kapp (1/h)]))</f>
        <v>24803.684102600713</v>
      </c>
    </row>
    <row r="7079" spans="6:7" x14ac:dyDescent="0.2">
      <c r="F7079" t="s">
        <v>4462</v>
      </c>
      <c r="G7079">
        <f>_xlfn.XLOOKUP(SUBSTITUTE(Table6[[#This Row],[rxn]],"'",""),Table1[rxnid2],Table1[kapp (1/h)],MEDIAN(Table1[kapp (1/h)]))</f>
        <v>24803.684102600713</v>
      </c>
    </row>
    <row r="7080" spans="6:7" x14ac:dyDescent="0.2">
      <c r="F7080" t="s">
        <v>3477</v>
      </c>
      <c r="G7080">
        <f>_xlfn.XLOOKUP(SUBSTITUTE(Table6[[#This Row],[rxn]],"'",""),Table1[rxnid2],Table1[kapp (1/h)],MEDIAN(Table1[kapp (1/h)]))</f>
        <v>24803.684102600713</v>
      </c>
    </row>
    <row r="7081" spans="6:7" x14ac:dyDescent="0.2">
      <c r="F7081" t="s">
        <v>3479</v>
      </c>
      <c r="G7081">
        <f>_xlfn.XLOOKUP(SUBSTITUTE(Table6[[#This Row],[rxn]],"'",""),Table1[rxnid2],Table1[kapp (1/h)],MEDIAN(Table1[kapp (1/h)]))</f>
        <v>24803.684102600713</v>
      </c>
    </row>
    <row r="7082" spans="6:7" x14ac:dyDescent="0.2">
      <c r="F7082" t="s">
        <v>3478</v>
      </c>
      <c r="G7082">
        <f>_xlfn.XLOOKUP(SUBSTITUTE(Table6[[#This Row],[rxn]],"'",""),Table1[rxnid2],Table1[kapp (1/h)],MEDIAN(Table1[kapp (1/h)]))</f>
        <v>24803.684102600713</v>
      </c>
    </row>
    <row r="7083" spans="6:7" x14ac:dyDescent="0.2">
      <c r="F7083" t="s">
        <v>3480</v>
      </c>
      <c r="G7083">
        <f>_xlfn.XLOOKUP(SUBSTITUTE(Table6[[#This Row],[rxn]],"'",""),Table1[rxnid2],Table1[kapp (1/h)],MEDIAN(Table1[kapp (1/h)]))</f>
        <v>24803.684102600713</v>
      </c>
    </row>
    <row r="7084" spans="6:7" x14ac:dyDescent="0.2">
      <c r="F7084" t="s">
        <v>3481</v>
      </c>
      <c r="G7084">
        <f>_xlfn.XLOOKUP(SUBSTITUTE(Table6[[#This Row],[rxn]],"'",""),Table1[rxnid2],Table1[kapp (1/h)],MEDIAN(Table1[kapp (1/h)]))</f>
        <v>24803.684102600713</v>
      </c>
    </row>
    <row r="7085" spans="6:7" x14ac:dyDescent="0.2">
      <c r="F7085" t="s">
        <v>3483</v>
      </c>
      <c r="G7085">
        <f>_xlfn.XLOOKUP(SUBSTITUTE(Table6[[#This Row],[rxn]],"'",""),Table1[rxnid2],Table1[kapp (1/h)],MEDIAN(Table1[kapp (1/h)]))</f>
        <v>24803.684102600713</v>
      </c>
    </row>
    <row r="7086" spans="6:7" x14ac:dyDescent="0.2">
      <c r="F7086" t="s">
        <v>3482</v>
      </c>
      <c r="G7086">
        <f>_xlfn.XLOOKUP(SUBSTITUTE(Table6[[#This Row],[rxn]],"'",""),Table1[rxnid2],Table1[kapp (1/h)],MEDIAN(Table1[kapp (1/h)]))</f>
        <v>24803.684102600713</v>
      </c>
    </row>
    <row r="7087" spans="6:7" x14ac:dyDescent="0.2">
      <c r="F7087" t="s">
        <v>3484</v>
      </c>
      <c r="G7087">
        <f>_xlfn.XLOOKUP(SUBSTITUTE(Table6[[#This Row],[rxn]],"'",""),Table1[rxnid2],Table1[kapp (1/h)],MEDIAN(Table1[kapp (1/h)]))</f>
        <v>24803.684102600713</v>
      </c>
    </row>
    <row r="7088" spans="6:7" x14ac:dyDescent="0.2">
      <c r="F7088" t="s">
        <v>4597</v>
      </c>
      <c r="G7088">
        <f>_xlfn.XLOOKUP(SUBSTITUTE(Table6[[#This Row],[rxn]],"'",""),Table1[rxnid2],Table1[kapp (1/h)],MEDIAN(Table1[kapp (1/h)]))</f>
        <v>24803.684102600713</v>
      </c>
    </row>
    <row r="7089" spans="6:7" x14ac:dyDescent="0.2">
      <c r="F7089" t="s">
        <v>4598</v>
      </c>
      <c r="G7089">
        <f>_xlfn.XLOOKUP(SUBSTITUTE(Table6[[#This Row],[rxn]],"'",""),Table1[rxnid2],Table1[kapp (1/h)],MEDIAN(Table1[kapp (1/h)]))</f>
        <v>24803.684102600713</v>
      </c>
    </row>
    <row r="7090" spans="6:7" x14ac:dyDescent="0.2">
      <c r="F7090" t="s">
        <v>5047</v>
      </c>
      <c r="G7090">
        <f>_xlfn.XLOOKUP(SUBSTITUTE(Table6[[#This Row],[rxn]],"'",""),Table1[rxnid2],Table1[kapp (1/h)],MEDIAN(Table1[kapp (1/h)]))</f>
        <v>24803.684102600713</v>
      </c>
    </row>
    <row r="7091" spans="6:7" x14ac:dyDescent="0.2">
      <c r="F7091" t="s">
        <v>5046</v>
      </c>
      <c r="G7091">
        <f>_xlfn.XLOOKUP(SUBSTITUTE(Table6[[#This Row],[rxn]],"'",""),Table1[rxnid2],Table1[kapp (1/h)],MEDIAN(Table1[kapp (1/h)]))</f>
        <v>24803.684102600713</v>
      </c>
    </row>
    <row r="7092" spans="6:7" x14ac:dyDescent="0.2">
      <c r="F7092" t="s">
        <v>5050</v>
      </c>
      <c r="G7092">
        <f>_xlfn.XLOOKUP(SUBSTITUTE(Table6[[#This Row],[rxn]],"'",""),Table1[rxnid2],Table1[kapp (1/h)],MEDIAN(Table1[kapp (1/h)]))</f>
        <v>40374951.901835762</v>
      </c>
    </row>
    <row r="7093" spans="6:7" x14ac:dyDescent="0.2">
      <c r="F7093" t="s">
        <v>2887</v>
      </c>
      <c r="G7093">
        <f>_xlfn.XLOOKUP(SUBSTITUTE(Table6[[#This Row],[rxn]],"'",""),Table1[rxnid2],Table1[kapp (1/h)],MEDIAN(Table1[kapp (1/h)]))</f>
        <v>24803.684102600713</v>
      </c>
    </row>
    <row r="7094" spans="6:7" x14ac:dyDescent="0.2">
      <c r="F7094" t="s">
        <v>5004</v>
      </c>
      <c r="G7094">
        <f>_xlfn.XLOOKUP(SUBSTITUTE(Table6[[#This Row],[rxn]],"'",""),Table1[rxnid2],Table1[kapp (1/h)],MEDIAN(Table1[kapp (1/h)]))</f>
        <v>24803.684102600713</v>
      </c>
    </row>
    <row r="7095" spans="6:7" x14ac:dyDescent="0.2">
      <c r="F7095" t="s">
        <v>2863</v>
      </c>
      <c r="G7095">
        <f>_xlfn.XLOOKUP(SUBSTITUTE(Table6[[#This Row],[rxn]],"'",""),Table1[rxnid2],Table1[kapp (1/h)],MEDIAN(Table1[kapp (1/h)]))</f>
        <v>24803.684102600713</v>
      </c>
    </row>
    <row r="7096" spans="6:7" x14ac:dyDescent="0.2">
      <c r="F7096" t="s">
        <v>2862</v>
      </c>
      <c r="G7096">
        <f>_xlfn.XLOOKUP(SUBSTITUTE(Table6[[#This Row],[rxn]],"'",""),Table1[rxnid2],Table1[kapp (1/h)],MEDIAN(Table1[kapp (1/h)]))</f>
        <v>24803.684102600713</v>
      </c>
    </row>
    <row r="7097" spans="6:7" x14ac:dyDescent="0.2">
      <c r="F7097" t="s">
        <v>4082</v>
      </c>
      <c r="G7097">
        <f>_xlfn.XLOOKUP(SUBSTITUTE(Table6[[#This Row],[rxn]],"'",""),Table1[rxnid2],Table1[kapp (1/h)],MEDIAN(Table1[kapp (1/h)]))</f>
        <v>24803.684102600713</v>
      </c>
    </row>
    <row r="7098" spans="6:7" x14ac:dyDescent="0.2">
      <c r="F7098" t="s">
        <v>4683</v>
      </c>
      <c r="G7098">
        <f>_xlfn.XLOOKUP(SUBSTITUTE(Table6[[#This Row],[rxn]],"'",""),Table1[rxnid2],Table1[kapp (1/h)],MEDIAN(Table1[kapp (1/h)]))</f>
        <v>24803.684102600713</v>
      </c>
    </row>
    <row r="7099" spans="6:7" x14ac:dyDescent="0.2">
      <c r="F7099" t="s">
        <v>4684</v>
      </c>
      <c r="G7099">
        <f>_xlfn.XLOOKUP(SUBSTITUTE(Table6[[#This Row],[rxn]],"'",""),Table1[rxnid2],Table1[kapp (1/h)],MEDIAN(Table1[kapp (1/h)]))</f>
        <v>24803.684102600713</v>
      </c>
    </row>
    <row r="7100" spans="6:7" x14ac:dyDescent="0.2">
      <c r="F7100" t="s">
        <v>2640</v>
      </c>
      <c r="G7100">
        <f>_xlfn.XLOOKUP(SUBSTITUTE(Table6[[#This Row],[rxn]],"'",""),Table1[rxnid2],Table1[kapp (1/h)],MEDIAN(Table1[kapp (1/h)]))</f>
        <v>8.9675639268749989E-4</v>
      </c>
    </row>
    <row r="7101" spans="6:7" x14ac:dyDescent="0.2">
      <c r="F7101" t="s">
        <v>2641</v>
      </c>
      <c r="G7101">
        <f>_xlfn.XLOOKUP(SUBSTITUTE(Table6[[#This Row],[rxn]],"'",""),Table1[rxnid2],Table1[kapp (1/h)],MEDIAN(Table1[kapp (1/h)]))</f>
        <v>24803.684102600713</v>
      </c>
    </row>
    <row r="7102" spans="6:7" x14ac:dyDescent="0.2">
      <c r="F7102" t="s">
        <v>2597</v>
      </c>
      <c r="G7102">
        <f>_xlfn.XLOOKUP(SUBSTITUTE(Table6[[#This Row],[rxn]],"'",""),Table1[rxnid2],Table1[kapp (1/h)],MEDIAN(Table1[kapp (1/h)]))</f>
        <v>24803.684102600713</v>
      </c>
    </row>
    <row r="7103" spans="6:7" x14ac:dyDescent="0.2">
      <c r="F7103" t="s">
        <v>3485</v>
      </c>
      <c r="G7103">
        <f>_xlfn.XLOOKUP(SUBSTITUTE(Table6[[#This Row],[rxn]],"'",""),Table1[rxnid2],Table1[kapp (1/h)],MEDIAN(Table1[kapp (1/h)]))</f>
        <v>24803.684102600713</v>
      </c>
    </row>
    <row r="7104" spans="6:7" x14ac:dyDescent="0.2">
      <c r="F7104" t="s">
        <v>3486</v>
      </c>
      <c r="G7104">
        <f>_xlfn.XLOOKUP(SUBSTITUTE(Table6[[#This Row],[rxn]],"'",""),Table1[rxnid2],Table1[kapp (1/h)],MEDIAN(Table1[kapp (1/h)]))</f>
        <v>24803.684102600713</v>
      </c>
    </row>
    <row r="7105" spans="6:7" x14ac:dyDescent="0.2">
      <c r="F7105" t="s">
        <v>4084</v>
      </c>
      <c r="G7105">
        <f>_xlfn.XLOOKUP(SUBSTITUTE(Table6[[#This Row],[rxn]],"'",""),Table1[rxnid2],Table1[kapp (1/h)],MEDIAN(Table1[kapp (1/h)]))</f>
        <v>24803.684102600713</v>
      </c>
    </row>
    <row r="7106" spans="6:7" x14ac:dyDescent="0.2">
      <c r="F7106" t="s">
        <v>4085</v>
      </c>
      <c r="G7106">
        <f>_xlfn.XLOOKUP(SUBSTITUTE(Table6[[#This Row],[rxn]],"'",""),Table1[rxnid2],Table1[kapp (1/h)],MEDIAN(Table1[kapp (1/h)]))</f>
        <v>24803.684102600713</v>
      </c>
    </row>
    <row r="7107" spans="6:7" x14ac:dyDescent="0.2">
      <c r="F7107" t="s">
        <v>4083</v>
      </c>
      <c r="G7107">
        <f>_xlfn.XLOOKUP(SUBSTITUTE(Table6[[#This Row],[rxn]],"'",""),Table1[rxnid2],Table1[kapp (1/h)],MEDIAN(Table1[kapp (1/h)]))</f>
        <v>24803.684102600713</v>
      </c>
    </row>
    <row r="7108" spans="6:7" x14ac:dyDescent="0.2">
      <c r="F7108" t="s">
        <v>2655</v>
      </c>
      <c r="G7108">
        <f>_xlfn.XLOOKUP(SUBSTITUTE(Table6[[#This Row],[rxn]],"'",""),Table1[rxnid2],Table1[kapp (1/h)],MEDIAN(Table1[kapp (1/h)]))</f>
        <v>24803.684102600713</v>
      </c>
    </row>
    <row r="7109" spans="6:7" x14ac:dyDescent="0.2">
      <c r="F7109" t="s">
        <v>2654</v>
      </c>
      <c r="G7109">
        <f>_xlfn.XLOOKUP(SUBSTITUTE(Table6[[#This Row],[rxn]],"'",""),Table1[rxnid2],Table1[kapp (1/h)],MEDIAN(Table1[kapp (1/h)]))</f>
        <v>24803.684102600713</v>
      </c>
    </row>
    <row r="7110" spans="6:7" x14ac:dyDescent="0.2">
      <c r="F7110" t="s">
        <v>4072</v>
      </c>
      <c r="G7110">
        <f>_xlfn.XLOOKUP(SUBSTITUTE(Table6[[#This Row],[rxn]],"'",""),Table1[rxnid2],Table1[kapp (1/h)],MEDIAN(Table1[kapp (1/h)]))</f>
        <v>24803.684102600713</v>
      </c>
    </row>
    <row r="7111" spans="6:7" x14ac:dyDescent="0.2">
      <c r="F7111" t="s">
        <v>4073</v>
      </c>
      <c r="G7111">
        <f>_xlfn.XLOOKUP(SUBSTITUTE(Table6[[#This Row],[rxn]],"'",""),Table1[rxnid2],Table1[kapp (1/h)],MEDIAN(Table1[kapp (1/h)]))</f>
        <v>24803.684102600713</v>
      </c>
    </row>
    <row r="7112" spans="6:7" x14ac:dyDescent="0.2">
      <c r="F7112" t="s">
        <v>2632</v>
      </c>
      <c r="G7112">
        <f>_xlfn.XLOOKUP(SUBSTITUTE(Table6[[#This Row],[rxn]],"'",""),Table1[rxnid2],Table1[kapp (1/h)],MEDIAN(Table1[kapp (1/h)]))</f>
        <v>24803.684102600713</v>
      </c>
    </row>
    <row r="7113" spans="6:7" x14ac:dyDescent="0.2">
      <c r="F7113" t="s">
        <v>2529</v>
      </c>
      <c r="G7113">
        <f>_xlfn.XLOOKUP(SUBSTITUTE(Table6[[#This Row],[rxn]],"'",""),Table1[rxnid2],Table1[kapp (1/h)],MEDIAN(Table1[kapp (1/h)]))</f>
        <v>24803.684102600713</v>
      </c>
    </row>
    <row r="7114" spans="6:7" x14ac:dyDescent="0.2">
      <c r="F7114" t="s">
        <v>4967</v>
      </c>
      <c r="G7114">
        <f>_xlfn.XLOOKUP(SUBSTITUTE(Table6[[#This Row],[rxn]],"'",""),Table1[rxnid2],Table1[kapp (1/h)],MEDIAN(Table1[kapp (1/h)]))</f>
        <v>24803.684102600713</v>
      </c>
    </row>
    <row r="7115" spans="6:7" x14ac:dyDescent="0.2">
      <c r="F7115" t="s">
        <v>5019</v>
      </c>
      <c r="G7115">
        <f>_xlfn.XLOOKUP(SUBSTITUTE(Table6[[#This Row],[rxn]],"'",""),Table1[rxnid2],Table1[kapp (1/h)],MEDIAN(Table1[kapp (1/h)]))</f>
        <v>24803.684102600713</v>
      </c>
    </row>
    <row r="7116" spans="6:7" x14ac:dyDescent="0.2">
      <c r="F7116" t="s">
        <v>5020</v>
      </c>
      <c r="G7116">
        <f>_xlfn.XLOOKUP(SUBSTITUTE(Table6[[#This Row],[rxn]],"'",""),Table1[rxnid2],Table1[kapp (1/h)],MEDIAN(Table1[kapp (1/h)]))</f>
        <v>24803.684102600713</v>
      </c>
    </row>
    <row r="7117" spans="6:7" x14ac:dyDescent="0.2">
      <c r="F7117" t="s">
        <v>4088</v>
      </c>
      <c r="G7117">
        <f>_xlfn.XLOOKUP(SUBSTITUTE(Table6[[#This Row],[rxn]],"'",""),Table1[rxnid2],Table1[kapp (1/h)],MEDIAN(Table1[kapp (1/h)]))</f>
        <v>24803.684102600713</v>
      </c>
    </row>
    <row r="7118" spans="6:7" x14ac:dyDescent="0.2">
      <c r="F7118" t="s">
        <v>3441</v>
      </c>
      <c r="G7118">
        <f>_xlfn.XLOOKUP(SUBSTITUTE(Table6[[#This Row],[rxn]],"'",""),Table1[rxnid2],Table1[kapp (1/h)],MEDIAN(Table1[kapp (1/h)]))</f>
        <v>24803.684102600713</v>
      </c>
    </row>
    <row r="7119" spans="6:7" x14ac:dyDescent="0.2">
      <c r="F7119" t="s">
        <v>3429</v>
      </c>
      <c r="G7119">
        <f>_xlfn.XLOOKUP(SUBSTITUTE(Table6[[#This Row],[rxn]],"'",""),Table1[rxnid2],Table1[kapp (1/h)],MEDIAN(Table1[kapp (1/h)]))</f>
        <v>24803.684102600713</v>
      </c>
    </row>
    <row r="7120" spans="6:7" x14ac:dyDescent="0.2">
      <c r="F7120" t="s">
        <v>3431</v>
      </c>
      <c r="G7120">
        <f>_xlfn.XLOOKUP(SUBSTITUTE(Table6[[#This Row],[rxn]],"'",""),Table1[rxnid2],Table1[kapp (1/h)],MEDIAN(Table1[kapp (1/h)]))</f>
        <v>24803.684102600713</v>
      </c>
    </row>
    <row r="7121" spans="6:7" x14ac:dyDescent="0.2">
      <c r="F7121" t="s">
        <v>3434</v>
      </c>
      <c r="G7121">
        <f>_xlfn.XLOOKUP(SUBSTITUTE(Table6[[#This Row],[rxn]],"'",""),Table1[rxnid2],Table1[kapp (1/h)],MEDIAN(Table1[kapp (1/h)]))</f>
        <v>24803.684102600713</v>
      </c>
    </row>
    <row r="7122" spans="6:7" x14ac:dyDescent="0.2">
      <c r="F7122" t="s">
        <v>3428</v>
      </c>
      <c r="G7122">
        <f>_xlfn.XLOOKUP(SUBSTITUTE(Table6[[#This Row],[rxn]],"'",""),Table1[rxnid2],Table1[kapp (1/h)],MEDIAN(Table1[kapp (1/h)]))</f>
        <v>24803.684102600713</v>
      </c>
    </row>
    <row r="7123" spans="6:7" x14ac:dyDescent="0.2">
      <c r="F7123" t="s">
        <v>3439</v>
      </c>
      <c r="G7123">
        <f>_xlfn.XLOOKUP(SUBSTITUTE(Table6[[#This Row],[rxn]],"'",""),Table1[rxnid2],Table1[kapp (1/h)],MEDIAN(Table1[kapp (1/h)]))</f>
        <v>24803.684102600713</v>
      </c>
    </row>
    <row r="7124" spans="6:7" x14ac:dyDescent="0.2">
      <c r="F7124" t="s">
        <v>3433</v>
      </c>
      <c r="G7124">
        <f>_xlfn.XLOOKUP(SUBSTITUTE(Table6[[#This Row],[rxn]],"'",""),Table1[rxnid2],Table1[kapp (1/h)],MEDIAN(Table1[kapp (1/h)]))</f>
        <v>24803.684102600713</v>
      </c>
    </row>
    <row r="7125" spans="6:7" x14ac:dyDescent="0.2">
      <c r="F7125" t="s">
        <v>3437</v>
      </c>
      <c r="G7125">
        <f>_xlfn.XLOOKUP(SUBSTITUTE(Table6[[#This Row],[rxn]],"'",""),Table1[rxnid2],Table1[kapp (1/h)],MEDIAN(Table1[kapp (1/h)]))</f>
        <v>24803.684102600713</v>
      </c>
    </row>
    <row r="7126" spans="6:7" x14ac:dyDescent="0.2">
      <c r="F7126" t="s">
        <v>3438</v>
      </c>
      <c r="G7126">
        <f>_xlfn.XLOOKUP(SUBSTITUTE(Table6[[#This Row],[rxn]],"'",""),Table1[rxnid2],Table1[kapp (1/h)],MEDIAN(Table1[kapp (1/h)]))</f>
        <v>24803.684102600713</v>
      </c>
    </row>
    <row r="7127" spans="6:7" x14ac:dyDescent="0.2">
      <c r="F7127" t="s">
        <v>3435</v>
      </c>
      <c r="G7127">
        <f>_xlfn.XLOOKUP(SUBSTITUTE(Table6[[#This Row],[rxn]],"'",""),Table1[rxnid2],Table1[kapp (1/h)],MEDIAN(Table1[kapp (1/h)]))</f>
        <v>24803.684102600713</v>
      </c>
    </row>
    <row r="7128" spans="6:7" x14ac:dyDescent="0.2">
      <c r="F7128" t="s">
        <v>3440</v>
      </c>
      <c r="G7128">
        <f>_xlfn.XLOOKUP(SUBSTITUTE(Table6[[#This Row],[rxn]],"'",""),Table1[rxnid2],Table1[kapp (1/h)],MEDIAN(Table1[kapp (1/h)]))</f>
        <v>24803.684102600713</v>
      </c>
    </row>
    <row r="7129" spans="6:7" x14ac:dyDescent="0.2">
      <c r="F7129" t="s">
        <v>3432</v>
      </c>
      <c r="G7129">
        <f>_xlfn.XLOOKUP(SUBSTITUTE(Table6[[#This Row],[rxn]],"'",""),Table1[rxnid2],Table1[kapp (1/h)],MEDIAN(Table1[kapp (1/h)]))</f>
        <v>24803.684102600713</v>
      </c>
    </row>
    <row r="7130" spans="6:7" x14ac:dyDescent="0.2">
      <c r="F7130" t="s">
        <v>3436</v>
      </c>
      <c r="G7130">
        <f>_xlfn.XLOOKUP(SUBSTITUTE(Table6[[#This Row],[rxn]],"'",""),Table1[rxnid2],Table1[kapp (1/h)],MEDIAN(Table1[kapp (1/h)]))</f>
        <v>24803.684102600713</v>
      </c>
    </row>
    <row r="7131" spans="6:7" x14ac:dyDescent="0.2">
      <c r="F7131" t="s">
        <v>3430</v>
      </c>
      <c r="G7131">
        <f>_xlfn.XLOOKUP(SUBSTITUTE(Table6[[#This Row],[rxn]],"'",""),Table1[rxnid2],Table1[kapp (1/h)],MEDIAN(Table1[kapp (1/h)]))</f>
        <v>24803.684102600713</v>
      </c>
    </row>
    <row r="7132" spans="6:7" x14ac:dyDescent="0.2">
      <c r="F7132" t="s">
        <v>3427</v>
      </c>
      <c r="G7132">
        <f>_xlfn.XLOOKUP(SUBSTITUTE(Table6[[#This Row],[rxn]],"'",""),Table1[rxnid2],Table1[kapp (1/h)],MEDIAN(Table1[kapp (1/h)]))</f>
        <v>24803.684102600713</v>
      </c>
    </row>
    <row r="7133" spans="6:7" x14ac:dyDescent="0.2">
      <c r="F7133" t="s">
        <v>3922</v>
      </c>
      <c r="G7133">
        <f>_xlfn.XLOOKUP(SUBSTITUTE(Table6[[#This Row],[rxn]],"'",""),Table1[rxnid2],Table1[kapp (1/h)],MEDIAN(Table1[kapp (1/h)]))</f>
        <v>24803.684102600713</v>
      </c>
    </row>
    <row r="7134" spans="6:7" x14ac:dyDescent="0.2">
      <c r="F7134" t="s">
        <v>2644</v>
      </c>
      <c r="G7134">
        <f>_xlfn.XLOOKUP(SUBSTITUTE(Table6[[#This Row],[rxn]],"'",""),Table1[rxnid2],Table1[kapp (1/h)],MEDIAN(Table1[kapp (1/h)]))</f>
        <v>24803.684102600713</v>
      </c>
    </row>
    <row r="7135" spans="6:7" x14ac:dyDescent="0.2">
      <c r="F7135" t="s">
        <v>2645</v>
      </c>
      <c r="G7135">
        <f>_xlfn.XLOOKUP(SUBSTITUTE(Table6[[#This Row],[rxn]],"'",""),Table1[rxnid2],Table1[kapp (1/h)],MEDIAN(Table1[kapp (1/h)]))</f>
        <v>449782.40701729798</v>
      </c>
    </row>
    <row r="7136" spans="6:7" x14ac:dyDescent="0.2">
      <c r="F7136" t="s">
        <v>2646</v>
      </c>
      <c r="G7136">
        <f>_xlfn.XLOOKUP(SUBSTITUTE(Table6[[#This Row],[rxn]],"'",""),Table1[rxnid2],Table1[kapp (1/h)],MEDIAN(Table1[kapp (1/h)]))</f>
        <v>24803.684102600713</v>
      </c>
    </row>
    <row r="7137" spans="6:7" x14ac:dyDescent="0.2">
      <c r="F7137" t="s">
        <v>2647</v>
      </c>
      <c r="G7137">
        <f>_xlfn.XLOOKUP(SUBSTITUTE(Table6[[#This Row],[rxn]],"'",""),Table1[rxnid2],Table1[kapp (1/h)],MEDIAN(Table1[kapp (1/h)]))</f>
        <v>24803.684102600713</v>
      </c>
    </row>
    <row r="7138" spans="6:7" x14ac:dyDescent="0.2">
      <c r="F7138" t="s">
        <v>5053</v>
      </c>
      <c r="G7138">
        <f>_xlfn.XLOOKUP(SUBSTITUTE(Table6[[#This Row],[rxn]],"'",""),Table1[rxnid2],Table1[kapp (1/h)],MEDIAN(Table1[kapp (1/h)]))</f>
        <v>169349.48277138287</v>
      </c>
    </row>
    <row r="7139" spans="6:7" x14ac:dyDescent="0.2">
      <c r="F7139" t="s">
        <v>5054</v>
      </c>
      <c r="G7139">
        <f>_xlfn.XLOOKUP(SUBSTITUTE(Table6[[#This Row],[rxn]],"'",""),Table1[rxnid2],Table1[kapp (1/h)],MEDIAN(Table1[kapp (1/h)]))</f>
        <v>24803.684102600713</v>
      </c>
    </row>
    <row r="7140" spans="6:7" x14ac:dyDescent="0.2">
      <c r="F7140" t="s">
        <v>5051</v>
      </c>
      <c r="G7140">
        <f>_xlfn.XLOOKUP(SUBSTITUTE(Table6[[#This Row],[rxn]],"'",""),Table1[rxnid2],Table1[kapp (1/h)],MEDIAN(Table1[kapp (1/h)]))</f>
        <v>24803.684102600713</v>
      </c>
    </row>
    <row r="7141" spans="6:7" x14ac:dyDescent="0.2">
      <c r="F7141" t="s">
        <v>5052</v>
      </c>
      <c r="G7141">
        <f>_xlfn.XLOOKUP(SUBSTITUTE(Table6[[#This Row],[rxn]],"'",""),Table1[rxnid2],Table1[kapp (1/h)],MEDIAN(Table1[kapp (1/h)]))</f>
        <v>24803.684102600713</v>
      </c>
    </row>
    <row r="7142" spans="6:7" x14ac:dyDescent="0.2">
      <c r="F7142" t="s">
        <v>4086</v>
      </c>
      <c r="G7142">
        <f>_xlfn.XLOOKUP(SUBSTITUTE(Table6[[#This Row],[rxn]],"'",""),Table1[rxnid2],Table1[kapp (1/h)],MEDIAN(Table1[kapp (1/h)]))</f>
        <v>24803.684102600713</v>
      </c>
    </row>
    <row r="7143" spans="6:7" x14ac:dyDescent="0.2">
      <c r="F7143" t="s">
        <v>4087</v>
      </c>
      <c r="G7143">
        <f>_xlfn.XLOOKUP(SUBSTITUTE(Table6[[#This Row],[rxn]],"'",""),Table1[rxnid2],Table1[kapp (1/h)],MEDIAN(Table1[kapp (1/h)]))</f>
        <v>24803.684102600713</v>
      </c>
    </row>
    <row r="7144" spans="6:7" x14ac:dyDescent="0.2">
      <c r="F7144" t="s">
        <v>5244</v>
      </c>
      <c r="G7144">
        <f>_xlfn.XLOOKUP(SUBSTITUTE(Table6[[#This Row],[rxn]],"'",""),Table1[rxnid2],Table1[kapp (1/h)],MEDIAN(Table1[kapp (1/h)]))</f>
        <v>24803.684102600713</v>
      </c>
    </row>
    <row r="7145" spans="6:7" x14ac:dyDescent="0.2">
      <c r="F7145" t="s">
        <v>4736</v>
      </c>
      <c r="G7145">
        <f>_xlfn.XLOOKUP(SUBSTITUTE(Table6[[#This Row],[rxn]],"'",""),Table1[rxnid2],Table1[kapp (1/h)],MEDIAN(Table1[kapp (1/h)]))</f>
        <v>28078.836059877478</v>
      </c>
    </row>
    <row r="7146" spans="6:7" x14ac:dyDescent="0.2">
      <c r="F7146" t="s">
        <v>5243</v>
      </c>
      <c r="G7146">
        <f>_xlfn.XLOOKUP(SUBSTITUTE(Table6[[#This Row],[rxn]],"'",""),Table1[rxnid2],Table1[kapp (1/h)],MEDIAN(Table1[kapp (1/h)]))</f>
        <v>28078.836059877478</v>
      </c>
    </row>
    <row r="7147" spans="6:7" x14ac:dyDescent="0.2">
      <c r="F7147" t="s">
        <v>3515</v>
      </c>
      <c r="G7147">
        <f>_xlfn.XLOOKUP(SUBSTITUTE(Table6[[#This Row],[rxn]],"'",""),Table1[rxnid2],Table1[kapp (1/h)],MEDIAN(Table1[kapp (1/h)]))</f>
        <v>24803.684102600713</v>
      </c>
    </row>
    <row r="7148" spans="6:7" x14ac:dyDescent="0.2">
      <c r="F7148" t="s">
        <v>3516</v>
      </c>
      <c r="G7148">
        <f>_xlfn.XLOOKUP(SUBSTITUTE(Table6[[#This Row],[rxn]],"'",""),Table1[rxnid2],Table1[kapp (1/h)],MEDIAN(Table1[kapp (1/h)]))</f>
        <v>24803.684102600713</v>
      </c>
    </row>
    <row r="7149" spans="6:7" x14ac:dyDescent="0.2">
      <c r="F7149" t="s">
        <v>4529</v>
      </c>
      <c r="G7149">
        <f>_xlfn.XLOOKUP(SUBSTITUTE(Table6[[#This Row],[rxn]],"'",""),Table1[rxnid2],Table1[kapp (1/h)],MEDIAN(Table1[kapp (1/h)]))</f>
        <v>24803.684102600713</v>
      </c>
    </row>
    <row r="7150" spans="6:7" x14ac:dyDescent="0.2">
      <c r="F7150" t="s">
        <v>4530</v>
      </c>
      <c r="G7150">
        <f>_xlfn.XLOOKUP(SUBSTITUTE(Table6[[#This Row],[rxn]],"'",""),Table1[rxnid2],Table1[kapp (1/h)],MEDIAN(Table1[kapp (1/h)]))</f>
        <v>24803.684102600713</v>
      </c>
    </row>
    <row r="7151" spans="6:7" x14ac:dyDescent="0.2">
      <c r="F7151" t="s">
        <v>4469</v>
      </c>
      <c r="G7151">
        <f>_xlfn.XLOOKUP(SUBSTITUTE(Table6[[#This Row],[rxn]],"'",""),Table1[rxnid2],Table1[kapp (1/h)],MEDIAN(Table1[kapp (1/h)]))</f>
        <v>24803.684102600713</v>
      </c>
    </row>
    <row r="7152" spans="6:7" x14ac:dyDescent="0.2">
      <c r="F7152" t="s">
        <v>4470</v>
      </c>
      <c r="G7152">
        <f>_xlfn.XLOOKUP(SUBSTITUTE(Table6[[#This Row],[rxn]],"'",""),Table1[rxnid2],Table1[kapp (1/h)],MEDIAN(Table1[kapp (1/h)]))</f>
        <v>24803.684102600713</v>
      </c>
    </row>
    <row r="7153" spans="6:7" x14ac:dyDescent="0.2">
      <c r="F7153" t="s">
        <v>5061</v>
      </c>
      <c r="G7153">
        <f>_xlfn.XLOOKUP(SUBSTITUTE(Table6[[#This Row],[rxn]],"'",""),Table1[rxnid2],Table1[kapp (1/h)],MEDIAN(Table1[kapp (1/h)]))</f>
        <v>24803.684102600713</v>
      </c>
    </row>
    <row r="7154" spans="6:7" x14ac:dyDescent="0.2">
      <c r="F7154" t="s">
        <v>2698</v>
      </c>
      <c r="G7154">
        <f>_xlfn.XLOOKUP(SUBSTITUTE(Table6[[#This Row],[rxn]],"'",""),Table1[rxnid2],Table1[kapp (1/h)],MEDIAN(Table1[kapp (1/h)]))</f>
        <v>1800.9450127548071</v>
      </c>
    </row>
    <row r="7155" spans="6:7" x14ac:dyDescent="0.2">
      <c r="F7155" t="s">
        <v>5060</v>
      </c>
      <c r="G7155">
        <f>_xlfn.XLOOKUP(SUBSTITUTE(Table6[[#This Row],[rxn]],"'",""),Table1[rxnid2],Table1[kapp (1/h)],MEDIAN(Table1[kapp (1/h)]))</f>
        <v>1800.9450127548071</v>
      </c>
    </row>
    <row r="7156" spans="6:7" x14ac:dyDescent="0.2">
      <c r="F7156" t="s">
        <v>2697</v>
      </c>
      <c r="G7156">
        <f>_xlfn.XLOOKUP(SUBSTITUTE(Table6[[#This Row],[rxn]],"'",""),Table1[rxnid2],Table1[kapp (1/h)],MEDIAN(Table1[kapp (1/h)]))</f>
        <v>24803.684102600713</v>
      </c>
    </row>
    <row r="7157" spans="6:7" x14ac:dyDescent="0.2">
      <c r="F7157" t="s">
        <v>3513</v>
      </c>
      <c r="G7157">
        <f>_xlfn.XLOOKUP(SUBSTITUTE(Table6[[#This Row],[rxn]],"'",""),Table1[rxnid2],Table1[kapp (1/h)],MEDIAN(Table1[kapp (1/h)]))</f>
        <v>24803.684102600713</v>
      </c>
    </row>
    <row r="7158" spans="6:7" x14ac:dyDescent="0.2">
      <c r="F7158" t="s">
        <v>3514</v>
      </c>
      <c r="G7158">
        <f>_xlfn.XLOOKUP(SUBSTITUTE(Table6[[#This Row],[rxn]],"'",""),Table1[rxnid2],Table1[kapp (1/h)],MEDIAN(Table1[kapp (1/h)]))</f>
        <v>24803.684102600713</v>
      </c>
    </row>
    <row r="7159" spans="6:7" x14ac:dyDescent="0.2">
      <c r="F7159" t="s">
        <v>4531</v>
      </c>
      <c r="G7159">
        <f>_xlfn.XLOOKUP(SUBSTITUTE(Table6[[#This Row],[rxn]],"'",""),Table1[rxnid2],Table1[kapp (1/h)],MEDIAN(Table1[kapp (1/h)]))</f>
        <v>24803.684102600713</v>
      </c>
    </row>
    <row r="7160" spans="6:7" x14ac:dyDescent="0.2">
      <c r="F7160" t="s">
        <v>4532</v>
      </c>
      <c r="G7160">
        <f>_xlfn.XLOOKUP(SUBSTITUTE(Table6[[#This Row],[rxn]],"'",""),Table1[rxnid2],Table1[kapp (1/h)],MEDIAN(Table1[kapp (1/h)]))</f>
        <v>24803.684102600713</v>
      </c>
    </row>
    <row r="7161" spans="6:7" x14ac:dyDescent="0.2">
      <c r="F7161" t="s">
        <v>2696</v>
      </c>
      <c r="G7161">
        <f>_xlfn.XLOOKUP(SUBSTITUTE(Table6[[#This Row],[rxn]],"'",""),Table1[rxnid2],Table1[kapp (1/h)],MEDIAN(Table1[kapp (1/h)]))</f>
        <v>24803.684102600713</v>
      </c>
    </row>
    <row r="7162" spans="6:7" x14ac:dyDescent="0.2">
      <c r="F7162" t="s">
        <v>2695</v>
      </c>
      <c r="G7162">
        <f>_xlfn.XLOOKUP(SUBSTITUTE(Table6[[#This Row],[rxn]],"'",""),Table1[rxnid2],Table1[kapp (1/h)],MEDIAN(Table1[kapp (1/h)]))</f>
        <v>24803.684102600713</v>
      </c>
    </row>
    <row r="7163" spans="6:7" x14ac:dyDescent="0.2">
      <c r="F7163" t="s">
        <v>4175</v>
      </c>
      <c r="G7163">
        <f>_xlfn.XLOOKUP(SUBSTITUTE(Table6[[#This Row],[rxn]],"'",""),Table1[rxnid2],Table1[kapp (1/h)],MEDIAN(Table1[kapp (1/h)]))</f>
        <v>24803.684102600713</v>
      </c>
    </row>
    <row r="7164" spans="6:7" x14ac:dyDescent="0.2">
      <c r="F7164" t="s">
        <v>4176</v>
      </c>
      <c r="G7164">
        <f>_xlfn.XLOOKUP(SUBSTITUTE(Table6[[#This Row],[rxn]],"'",""),Table1[rxnid2],Table1[kapp (1/h)],MEDIAN(Table1[kapp (1/h)]))</f>
        <v>24803.684102600713</v>
      </c>
    </row>
    <row r="7165" spans="6:7" x14ac:dyDescent="0.2">
      <c r="F7165" t="s">
        <v>2673</v>
      </c>
      <c r="G7165">
        <f>_xlfn.XLOOKUP(SUBSTITUTE(Table6[[#This Row],[rxn]],"'",""),Table1[rxnid2],Table1[kapp (1/h)],MEDIAN(Table1[kapp (1/h)]))</f>
        <v>4560.1655378635442</v>
      </c>
    </row>
    <row r="7166" spans="6:7" x14ac:dyDescent="0.2">
      <c r="F7166" t="s">
        <v>2663</v>
      </c>
      <c r="G7166">
        <f>_xlfn.XLOOKUP(SUBSTITUTE(Table6[[#This Row],[rxn]],"'",""),Table1[rxnid2],Table1[kapp (1/h)],MEDIAN(Table1[kapp (1/h)]))</f>
        <v>24803.684102600713</v>
      </c>
    </row>
    <row r="7167" spans="6:7" x14ac:dyDescent="0.2">
      <c r="F7167" t="s">
        <v>2664</v>
      </c>
      <c r="G7167">
        <f>_xlfn.XLOOKUP(SUBSTITUTE(Table6[[#This Row],[rxn]],"'",""),Table1[rxnid2],Table1[kapp (1/h)],MEDIAN(Table1[kapp (1/h)]))</f>
        <v>215335.16785847844</v>
      </c>
    </row>
    <row r="7168" spans="6:7" x14ac:dyDescent="0.2">
      <c r="F7168" t="s">
        <v>2657</v>
      </c>
      <c r="G7168">
        <f>_xlfn.XLOOKUP(SUBSTITUTE(Table6[[#This Row],[rxn]],"'",""),Table1[rxnid2],Table1[kapp (1/h)],MEDIAN(Table1[kapp (1/h)]))</f>
        <v>24803.684102600713</v>
      </c>
    </row>
    <row r="7169" spans="6:7" x14ac:dyDescent="0.2">
      <c r="F7169" t="s">
        <v>3442</v>
      </c>
      <c r="G7169">
        <f>_xlfn.XLOOKUP(SUBSTITUTE(Table6[[#This Row],[rxn]],"'",""),Table1[rxnid2],Table1[kapp (1/h)],MEDIAN(Table1[kapp (1/h)]))</f>
        <v>24803.684102600713</v>
      </c>
    </row>
    <row r="7170" spans="6:7" x14ac:dyDescent="0.2">
      <c r="F7170" t="s">
        <v>3444</v>
      </c>
      <c r="G7170">
        <f>_xlfn.XLOOKUP(SUBSTITUTE(Table6[[#This Row],[rxn]],"'",""),Table1[rxnid2],Table1[kapp (1/h)],MEDIAN(Table1[kapp (1/h)]))</f>
        <v>24803.684102600713</v>
      </c>
    </row>
    <row r="7171" spans="6:7" x14ac:dyDescent="0.2">
      <c r="F7171" t="s">
        <v>3446</v>
      </c>
      <c r="G7171">
        <f>_xlfn.XLOOKUP(SUBSTITUTE(Table6[[#This Row],[rxn]],"'",""),Table1[rxnid2],Table1[kapp (1/h)],MEDIAN(Table1[kapp (1/h)]))</f>
        <v>24803.684102600713</v>
      </c>
    </row>
    <row r="7172" spans="6:7" x14ac:dyDescent="0.2">
      <c r="F7172" t="s">
        <v>3447</v>
      </c>
      <c r="G7172">
        <f>_xlfn.XLOOKUP(SUBSTITUTE(Table6[[#This Row],[rxn]],"'",""),Table1[rxnid2],Table1[kapp (1/h)],MEDIAN(Table1[kapp (1/h)]))</f>
        <v>24803.684102600713</v>
      </c>
    </row>
    <row r="7173" spans="6:7" x14ac:dyDescent="0.2">
      <c r="F7173" t="s">
        <v>3445</v>
      </c>
      <c r="G7173">
        <f>_xlfn.XLOOKUP(SUBSTITUTE(Table6[[#This Row],[rxn]],"'",""),Table1[rxnid2],Table1[kapp (1/h)],MEDIAN(Table1[kapp (1/h)]))</f>
        <v>24803.684102600713</v>
      </c>
    </row>
    <row r="7174" spans="6:7" x14ac:dyDescent="0.2">
      <c r="F7174" t="s">
        <v>3443</v>
      </c>
      <c r="G7174">
        <f>_xlfn.XLOOKUP(SUBSTITUTE(Table6[[#This Row],[rxn]],"'",""),Table1[rxnid2],Table1[kapp (1/h)],MEDIAN(Table1[kapp (1/h)]))</f>
        <v>24803.684102600713</v>
      </c>
    </row>
    <row r="7175" spans="6:7" x14ac:dyDescent="0.2">
      <c r="F7175" t="s">
        <v>3165</v>
      </c>
      <c r="G7175">
        <f>_xlfn.XLOOKUP(SUBSTITUTE(Table6[[#This Row],[rxn]],"'",""),Table1[rxnid2],Table1[kapp (1/h)],MEDIAN(Table1[kapp (1/h)]))</f>
        <v>24803.684102600713</v>
      </c>
    </row>
    <row r="7176" spans="6:7" x14ac:dyDescent="0.2">
      <c r="F7176" t="s">
        <v>3163</v>
      </c>
      <c r="G7176">
        <f>_xlfn.XLOOKUP(SUBSTITUTE(Table6[[#This Row],[rxn]],"'",""),Table1[rxnid2],Table1[kapp (1/h)],MEDIAN(Table1[kapp (1/h)]))</f>
        <v>1615081.412148498</v>
      </c>
    </row>
    <row r="7177" spans="6:7" x14ac:dyDescent="0.2">
      <c r="F7177" t="s">
        <v>3166</v>
      </c>
      <c r="G7177">
        <f>_xlfn.XLOOKUP(SUBSTITUTE(Table6[[#This Row],[rxn]],"'",""),Table1[rxnid2],Table1[kapp (1/h)],MEDIAN(Table1[kapp (1/h)]))</f>
        <v>24803.684102600713</v>
      </c>
    </row>
    <row r="7178" spans="6:7" x14ac:dyDescent="0.2">
      <c r="F7178" t="s">
        <v>3164</v>
      </c>
      <c r="G7178">
        <f>_xlfn.XLOOKUP(SUBSTITUTE(Table6[[#This Row],[rxn]],"'",""),Table1[rxnid2],Table1[kapp (1/h)],MEDIAN(Table1[kapp (1/h)]))</f>
        <v>24803.684102600713</v>
      </c>
    </row>
    <row r="7179" spans="6:7" x14ac:dyDescent="0.2">
      <c r="F7179" t="s">
        <v>4007</v>
      </c>
      <c r="G7179">
        <f>_xlfn.XLOOKUP(SUBSTITUTE(Table6[[#This Row],[rxn]],"'",""),Table1[rxnid2],Table1[kapp (1/h)],MEDIAN(Table1[kapp (1/h)]))</f>
        <v>24803.684102600713</v>
      </c>
    </row>
    <row r="7180" spans="6:7" x14ac:dyDescent="0.2">
      <c r="F7180" t="s">
        <v>4008</v>
      </c>
      <c r="G7180">
        <f>_xlfn.XLOOKUP(SUBSTITUTE(Table6[[#This Row],[rxn]],"'",""),Table1[rxnid2],Table1[kapp (1/h)],MEDIAN(Table1[kapp (1/h)]))</f>
        <v>24803.684102600713</v>
      </c>
    </row>
    <row r="7181" spans="6:7" x14ac:dyDescent="0.2">
      <c r="F7181" t="s">
        <v>2689</v>
      </c>
      <c r="G7181">
        <f>_xlfn.XLOOKUP(SUBSTITUTE(Table6[[#This Row],[rxn]],"'",""),Table1[rxnid2],Table1[kapp (1/h)],MEDIAN(Table1[kapp (1/h)]))</f>
        <v>57316.562713613879</v>
      </c>
    </row>
    <row r="7182" spans="6:7" x14ac:dyDescent="0.2">
      <c r="F7182" t="s">
        <v>2691</v>
      </c>
      <c r="G7182">
        <f>_xlfn.XLOOKUP(SUBSTITUTE(Table6[[#This Row],[rxn]],"'",""),Table1[rxnid2],Table1[kapp (1/h)],MEDIAN(Table1[kapp (1/h)]))</f>
        <v>57316.562713613879</v>
      </c>
    </row>
    <row r="7183" spans="6:7" x14ac:dyDescent="0.2">
      <c r="F7183" t="s">
        <v>2687</v>
      </c>
      <c r="G7183">
        <f>_xlfn.XLOOKUP(SUBSTITUTE(Table6[[#This Row],[rxn]],"'",""),Table1[rxnid2],Table1[kapp (1/h)],MEDIAN(Table1[kapp (1/h)]))</f>
        <v>24803.684102600713</v>
      </c>
    </row>
    <row r="7184" spans="6:7" x14ac:dyDescent="0.2">
      <c r="F7184" t="s">
        <v>2690</v>
      </c>
      <c r="G7184">
        <f>_xlfn.XLOOKUP(SUBSTITUTE(Table6[[#This Row],[rxn]],"'",""),Table1[rxnid2],Table1[kapp (1/h)],MEDIAN(Table1[kapp (1/h)]))</f>
        <v>24803.684102600713</v>
      </c>
    </row>
    <row r="7185" spans="6:7" x14ac:dyDescent="0.2">
      <c r="F7185" t="s">
        <v>2692</v>
      </c>
      <c r="G7185">
        <f>_xlfn.XLOOKUP(SUBSTITUTE(Table6[[#This Row],[rxn]],"'",""),Table1[rxnid2],Table1[kapp (1/h)],MEDIAN(Table1[kapp (1/h)]))</f>
        <v>24803.684102600713</v>
      </c>
    </row>
    <row r="7186" spans="6:7" x14ac:dyDescent="0.2">
      <c r="F7186" t="s">
        <v>2688</v>
      </c>
      <c r="G7186">
        <f>_xlfn.XLOOKUP(SUBSTITUTE(Table6[[#This Row],[rxn]],"'",""),Table1[rxnid2],Table1[kapp (1/h)],MEDIAN(Table1[kapp (1/h)]))</f>
        <v>24803.684102600713</v>
      </c>
    </row>
    <row r="7187" spans="6:7" x14ac:dyDescent="0.2">
      <c r="F7187" t="s">
        <v>2700</v>
      </c>
      <c r="G7187">
        <f>_xlfn.XLOOKUP(SUBSTITUTE(Table6[[#This Row],[rxn]],"'",""),Table1[rxnid2],Table1[kapp (1/h)],MEDIAN(Table1[kapp (1/h)]))</f>
        <v>15087.779525910924</v>
      </c>
    </row>
    <row r="7188" spans="6:7" x14ac:dyDescent="0.2">
      <c r="F7188" t="s">
        <v>4107</v>
      </c>
      <c r="G7188">
        <f>_xlfn.XLOOKUP(SUBSTITUTE(Table6[[#This Row],[rxn]],"'",""),Table1[rxnid2],Table1[kapp (1/h)],MEDIAN(Table1[kapp (1/h)]))</f>
        <v>24803.684102600713</v>
      </c>
    </row>
    <row r="7189" spans="6:7" x14ac:dyDescent="0.2">
      <c r="F7189" t="s">
        <v>4108</v>
      </c>
      <c r="G7189">
        <f>_xlfn.XLOOKUP(SUBSTITUTE(Table6[[#This Row],[rxn]],"'",""),Table1[rxnid2],Table1[kapp (1/h)],MEDIAN(Table1[kapp (1/h)]))</f>
        <v>24803.684102600713</v>
      </c>
    </row>
    <row r="7190" spans="6:7" x14ac:dyDescent="0.2">
      <c r="F7190" t="s">
        <v>4105</v>
      </c>
      <c r="G7190">
        <f>_xlfn.XLOOKUP(SUBSTITUTE(Table6[[#This Row],[rxn]],"'",""),Table1[rxnid2],Table1[kapp (1/h)],MEDIAN(Table1[kapp (1/h)]))</f>
        <v>24803.684102600713</v>
      </c>
    </row>
    <row r="7191" spans="6:7" x14ac:dyDescent="0.2">
      <c r="F7191" t="s">
        <v>4106</v>
      </c>
      <c r="G7191">
        <f>_xlfn.XLOOKUP(SUBSTITUTE(Table6[[#This Row],[rxn]],"'",""),Table1[rxnid2],Table1[kapp (1/h)],MEDIAN(Table1[kapp (1/h)]))</f>
        <v>24803.684102600713</v>
      </c>
    </row>
    <row r="7192" spans="6:7" x14ac:dyDescent="0.2">
      <c r="F7192" t="s">
        <v>4093</v>
      </c>
      <c r="G7192">
        <f>_xlfn.XLOOKUP(SUBSTITUTE(Table6[[#This Row],[rxn]],"'",""),Table1[rxnid2],Table1[kapp (1/h)],MEDIAN(Table1[kapp (1/h)]))</f>
        <v>24803.684102600713</v>
      </c>
    </row>
    <row r="7193" spans="6:7" x14ac:dyDescent="0.2">
      <c r="F7193" t="s">
        <v>4094</v>
      </c>
      <c r="G7193">
        <f>_xlfn.XLOOKUP(SUBSTITUTE(Table6[[#This Row],[rxn]],"'",""),Table1[rxnid2],Table1[kapp (1/h)],MEDIAN(Table1[kapp (1/h)]))</f>
        <v>24803.684102600713</v>
      </c>
    </row>
    <row r="7194" spans="6:7" x14ac:dyDescent="0.2">
      <c r="F7194" t="s">
        <v>3487</v>
      </c>
      <c r="G7194">
        <f>_xlfn.XLOOKUP(SUBSTITUTE(Table6[[#This Row],[rxn]],"'",""),Table1[rxnid2],Table1[kapp (1/h)],MEDIAN(Table1[kapp (1/h)]))</f>
        <v>24803.684102600713</v>
      </c>
    </row>
    <row r="7195" spans="6:7" x14ac:dyDescent="0.2">
      <c r="F7195" t="s">
        <v>4089</v>
      </c>
      <c r="G7195">
        <f>_xlfn.XLOOKUP(SUBSTITUTE(Table6[[#This Row],[rxn]],"'",""),Table1[rxnid2],Table1[kapp (1/h)],MEDIAN(Table1[kapp (1/h)]))</f>
        <v>24803.684102600713</v>
      </c>
    </row>
    <row r="7196" spans="6:7" x14ac:dyDescent="0.2">
      <c r="F7196" t="s">
        <v>4090</v>
      </c>
      <c r="G7196">
        <f>_xlfn.XLOOKUP(SUBSTITUTE(Table6[[#This Row],[rxn]],"'",""),Table1[rxnid2],Table1[kapp (1/h)],MEDIAN(Table1[kapp (1/h)]))</f>
        <v>24803.684102600713</v>
      </c>
    </row>
    <row r="7197" spans="6:7" x14ac:dyDescent="0.2">
      <c r="F7197" t="s">
        <v>4091</v>
      </c>
      <c r="G7197">
        <f>_xlfn.XLOOKUP(SUBSTITUTE(Table6[[#This Row],[rxn]],"'",""),Table1[rxnid2],Table1[kapp (1/h)],MEDIAN(Table1[kapp (1/h)]))</f>
        <v>24803.684102600713</v>
      </c>
    </row>
    <row r="7198" spans="6:7" x14ac:dyDescent="0.2">
      <c r="F7198" t="s">
        <v>4092</v>
      </c>
      <c r="G7198">
        <f>_xlfn.XLOOKUP(SUBSTITUTE(Table6[[#This Row],[rxn]],"'",""),Table1[rxnid2],Table1[kapp (1/h)],MEDIAN(Table1[kapp (1/h)]))</f>
        <v>24803.684102600713</v>
      </c>
    </row>
    <row r="7199" spans="6:7" x14ac:dyDescent="0.2">
      <c r="F7199" t="s">
        <v>2677</v>
      </c>
      <c r="G7199">
        <f>_xlfn.XLOOKUP(SUBSTITUTE(Table6[[#This Row],[rxn]],"'",""),Table1[rxnid2],Table1[kapp (1/h)],MEDIAN(Table1[kapp (1/h)]))</f>
        <v>1147.5806620116023</v>
      </c>
    </row>
    <row r="7200" spans="6:7" x14ac:dyDescent="0.2">
      <c r="F7200" t="s">
        <v>2678</v>
      </c>
      <c r="G7200">
        <f>_xlfn.XLOOKUP(SUBSTITUTE(Table6[[#This Row],[rxn]],"'",""),Table1[rxnid2],Table1[kapp (1/h)],MEDIAN(Table1[kapp (1/h)]))</f>
        <v>24803.684102600713</v>
      </c>
    </row>
    <row r="7201" spans="6:7" x14ac:dyDescent="0.2">
      <c r="F7201" t="s">
        <v>2659</v>
      </c>
      <c r="G7201">
        <f>_xlfn.XLOOKUP(SUBSTITUTE(Table6[[#This Row],[rxn]],"'",""),Table1[rxnid2],Table1[kapp (1/h)],MEDIAN(Table1[kapp (1/h)]))</f>
        <v>24803.684102600713</v>
      </c>
    </row>
    <row r="7202" spans="6:7" x14ac:dyDescent="0.2">
      <c r="F7202" t="s">
        <v>2530</v>
      </c>
      <c r="G7202">
        <f>_xlfn.XLOOKUP(SUBSTITUTE(Table6[[#This Row],[rxn]],"'",""),Table1[rxnid2],Table1[kapp (1/h)],MEDIAN(Table1[kapp (1/h)]))</f>
        <v>24803.684102600713</v>
      </c>
    </row>
    <row r="7203" spans="6:7" x14ac:dyDescent="0.2">
      <c r="F7203" t="s">
        <v>4963</v>
      </c>
      <c r="G7203">
        <f>_xlfn.XLOOKUP(SUBSTITUTE(Table6[[#This Row],[rxn]],"'",""),Table1[rxnid2],Table1[kapp (1/h)],MEDIAN(Table1[kapp (1/h)]))</f>
        <v>24803.684102600713</v>
      </c>
    </row>
    <row r="7204" spans="6:7" x14ac:dyDescent="0.2">
      <c r="F7204" t="s">
        <v>2702</v>
      </c>
      <c r="G7204">
        <f>_xlfn.XLOOKUP(SUBSTITUTE(Table6[[#This Row],[rxn]],"'",""),Table1[rxnid2],Table1[kapp (1/h)],MEDIAN(Table1[kapp (1/h)]))</f>
        <v>19149.194719527517</v>
      </c>
    </row>
    <row r="7205" spans="6:7" x14ac:dyDescent="0.2">
      <c r="F7205" t="s">
        <v>2703</v>
      </c>
      <c r="G7205">
        <f>_xlfn.XLOOKUP(SUBSTITUTE(Table6[[#This Row],[rxn]],"'",""),Table1[rxnid2],Table1[kapp (1/h)],MEDIAN(Table1[kapp (1/h)]))</f>
        <v>24803.684102600713</v>
      </c>
    </row>
    <row r="7206" spans="6:7" x14ac:dyDescent="0.2">
      <c r="F7206" t="s">
        <v>2704</v>
      </c>
      <c r="G7206">
        <f>_xlfn.XLOOKUP(SUBSTITUTE(Table6[[#This Row],[rxn]],"'",""),Table1[rxnid2],Table1[kapp (1/h)],MEDIAN(Table1[kapp (1/h)]))</f>
        <v>24803.684102600713</v>
      </c>
    </row>
    <row r="7207" spans="6:7" x14ac:dyDescent="0.2">
      <c r="F7207" t="s">
        <v>2705</v>
      </c>
      <c r="G7207">
        <f>_xlfn.XLOOKUP(SUBSTITUTE(Table6[[#This Row],[rxn]],"'",""),Table1[rxnid2],Table1[kapp (1/h)],MEDIAN(Table1[kapp (1/h)]))</f>
        <v>24803.684102600713</v>
      </c>
    </row>
    <row r="7208" spans="6:7" x14ac:dyDescent="0.2">
      <c r="F7208" t="s">
        <v>2726</v>
      </c>
      <c r="G7208">
        <f>_xlfn.XLOOKUP(SUBSTITUTE(Table6[[#This Row],[rxn]],"'",""),Table1[rxnid2],Table1[kapp (1/h)],MEDIAN(Table1[kapp (1/h)]))</f>
        <v>2069.5432186701614</v>
      </c>
    </row>
    <row r="7209" spans="6:7" x14ac:dyDescent="0.2">
      <c r="F7209" t="s">
        <v>2727</v>
      </c>
      <c r="G7209">
        <f>_xlfn.XLOOKUP(SUBSTITUTE(Table6[[#This Row],[rxn]],"'",""),Table1[rxnid2],Table1[kapp (1/h)],MEDIAN(Table1[kapp (1/h)]))</f>
        <v>24803.684102600713</v>
      </c>
    </row>
    <row r="7210" spans="6:7" x14ac:dyDescent="0.2">
      <c r="F7210" t="s">
        <v>2728</v>
      </c>
      <c r="G7210">
        <f>_xlfn.XLOOKUP(SUBSTITUTE(Table6[[#This Row],[rxn]],"'",""),Table1[rxnid2],Table1[kapp (1/h)],MEDIAN(Table1[kapp (1/h)]))</f>
        <v>24803.684102600713</v>
      </c>
    </row>
    <row r="7211" spans="6:7" x14ac:dyDescent="0.2">
      <c r="F7211" t="s">
        <v>2661</v>
      </c>
      <c r="G7211">
        <f>_xlfn.XLOOKUP(SUBSTITUTE(Table6[[#This Row],[rxn]],"'",""),Table1[rxnid2],Table1[kapp (1/h)],MEDIAN(Table1[kapp (1/h)]))</f>
        <v>24803.684102600713</v>
      </c>
    </row>
    <row r="7212" spans="6:7" x14ac:dyDescent="0.2">
      <c r="F7212" t="s">
        <v>2662</v>
      </c>
      <c r="G7212">
        <f>_xlfn.XLOOKUP(SUBSTITUTE(Table6[[#This Row],[rxn]],"'",""),Table1[rxnid2],Table1[kapp (1/h)],MEDIAN(Table1[kapp (1/h)]))</f>
        <v>24803.684102600713</v>
      </c>
    </row>
    <row r="7213" spans="6:7" x14ac:dyDescent="0.2">
      <c r="F7213" t="s">
        <v>4688</v>
      </c>
      <c r="G7213">
        <f>_xlfn.XLOOKUP(SUBSTITUTE(Table6[[#This Row],[rxn]],"'",""),Table1[rxnid2],Table1[kapp (1/h)],MEDIAN(Table1[kapp (1/h)]))</f>
        <v>24803.684102600713</v>
      </c>
    </row>
    <row r="7214" spans="6:7" x14ac:dyDescent="0.2">
      <c r="F7214" t="s">
        <v>2706</v>
      </c>
      <c r="G7214">
        <f>_xlfn.XLOOKUP(SUBSTITUTE(Table6[[#This Row],[rxn]],"'",""),Table1[rxnid2],Table1[kapp (1/h)],MEDIAN(Table1[kapp (1/h)]))</f>
        <v>24803.684102600713</v>
      </c>
    </row>
    <row r="7215" spans="6:7" x14ac:dyDescent="0.2">
      <c r="F7215" t="s">
        <v>3493</v>
      </c>
      <c r="G7215">
        <f>_xlfn.XLOOKUP(SUBSTITUTE(Table6[[#This Row],[rxn]],"'",""),Table1[rxnid2],Table1[kapp (1/h)],MEDIAN(Table1[kapp (1/h)]))</f>
        <v>56574.744803461079</v>
      </c>
    </row>
    <row r="7216" spans="6:7" x14ac:dyDescent="0.2">
      <c r="F7216" t="s">
        <v>3494</v>
      </c>
      <c r="G7216">
        <f>_xlfn.XLOOKUP(SUBSTITUTE(Table6[[#This Row],[rxn]],"'",""),Table1[rxnid2],Table1[kapp (1/h)],MEDIAN(Table1[kapp (1/h)]))</f>
        <v>56574.744803461079</v>
      </c>
    </row>
    <row r="7217" spans="6:7" x14ac:dyDescent="0.2">
      <c r="F7217" t="s">
        <v>3495</v>
      </c>
      <c r="G7217">
        <f>_xlfn.XLOOKUP(SUBSTITUTE(Table6[[#This Row],[rxn]],"'",""),Table1[rxnid2],Table1[kapp (1/h)],MEDIAN(Table1[kapp (1/h)]))</f>
        <v>56574.744803461079</v>
      </c>
    </row>
    <row r="7218" spans="6:7" x14ac:dyDescent="0.2">
      <c r="F7218" t="s">
        <v>3498</v>
      </c>
      <c r="G7218">
        <f>_xlfn.XLOOKUP(SUBSTITUTE(Table6[[#This Row],[rxn]],"'",""),Table1[rxnid2],Table1[kapp (1/h)],MEDIAN(Table1[kapp (1/h)]))</f>
        <v>56574.744803461079</v>
      </c>
    </row>
    <row r="7219" spans="6:7" x14ac:dyDescent="0.2">
      <c r="F7219" t="s">
        <v>3501</v>
      </c>
      <c r="G7219">
        <f>_xlfn.XLOOKUP(SUBSTITUTE(Table6[[#This Row],[rxn]],"'",""),Table1[rxnid2],Table1[kapp (1/h)],MEDIAN(Table1[kapp (1/h)]))</f>
        <v>56574.744803461079</v>
      </c>
    </row>
    <row r="7220" spans="6:7" x14ac:dyDescent="0.2">
      <c r="F7220" t="s">
        <v>3499</v>
      </c>
      <c r="G7220">
        <f>_xlfn.XLOOKUP(SUBSTITUTE(Table6[[#This Row],[rxn]],"'",""),Table1[rxnid2],Table1[kapp (1/h)],MEDIAN(Table1[kapp (1/h)]))</f>
        <v>56574.744803461079</v>
      </c>
    </row>
    <row r="7221" spans="6:7" x14ac:dyDescent="0.2">
      <c r="F7221" t="s">
        <v>3496</v>
      </c>
      <c r="G7221">
        <f>_xlfn.XLOOKUP(SUBSTITUTE(Table6[[#This Row],[rxn]],"'",""),Table1[rxnid2],Table1[kapp (1/h)],MEDIAN(Table1[kapp (1/h)]))</f>
        <v>56574.744803461079</v>
      </c>
    </row>
    <row r="7222" spans="6:7" x14ac:dyDescent="0.2">
      <c r="F7222" t="s">
        <v>3497</v>
      </c>
      <c r="G7222">
        <f>_xlfn.XLOOKUP(SUBSTITUTE(Table6[[#This Row],[rxn]],"'",""),Table1[rxnid2],Table1[kapp (1/h)],MEDIAN(Table1[kapp (1/h)]))</f>
        <v>56574.744803461079</v>
      </c>
    </row>
    <row r="7223" spans="6:7" x14ac:dyDescent="0.2">
      <c r="F7223" t="s">
        <v>3505</v>
      </c>
      <c r="G7223">
        <f>_xlfn.XLOOKUP(SUBSTITUTE(Table6[[#This Row],[rxn]],"'",""),Table1[rxnid2],Table1[kapp (1/h)],MEDIAN(Table1[kapp (1/h)]))</f>
        <v>56574.744803461079</v>
      </c>
    </row>
    <row r="7224" spans="6:7" x14ac:dyDescent="0.2">
      <c r="F7224" t="s">
        <v>3502</v>
      </c>
      <c r="G7224">
        <f>_xlfn.XLOOKUP(SUBSTITUTE(Table6[[#This Row],[rxn]],"'",""),Table1[rxnid2],Table1[kapp (1/h)],MEDIAN(Table1[kapp (1/h)]))</f>
        <v>56574.744803461079</v>
      </c>
    </row>
    <row r="7225" spans="6:7" x14ac:dyDescent="0.2">
      <c r="F7225" t="s">
        <v>3504</v>
      </c>
      <c r="G7225">
        <f>_xlfn.XLOOKUP(SUBSTITUTE(Table6[[#This Row],[rxn]],"'",""),Table1[rxnid2],Table1[kapp (1/h)],MEDIAN(Table1[kapp (1/h)]))</f>
        <v>56574.744803461079</v>
      </c>
    </row>
    <row r="7226" spans="6:7" x14ac:dyDescent="0.2">
      <c r="F7226" t="s">
        <v>3506</v>
      </c>
      <c r="G7226">
        <f>_xlfn.XLOOKUP(SUBSTITUTE(Table6[[#This Row],[rxn]],"'",""),Table1[rxnid2],Table1[kapp (1/h)],MEDIAN(Table1[kapp (1/h)]))</f>
        <v>56574.744803461079</v>
      </c>
    </row>
    <row r="7227" spans="6:7" x14ac:dyDescent="0.2">
      <c r="F7227" t="s">
        <v>3490</v>
      </c>
      <c r="G7227">
        <f>_xlfn.XLOOKUP(SUBSTITUTE(Table6[[#This Row],[rxn]],"'",""),Table1[rxnid2],Table1[kapp (1/h)],MEDIAN(Table1[kapp (1/h)]))</f>
        <v>56574.744803461079</v>
      </c>
    </row>
    <row r="7228" spans="6:7" x14ac:dyDescent="0.2">
      <c r="F7228" t="s">
        <v>3492</v>
      </c>
      <c r="G7228">
        <f>_xlfn.XLOOKUP(SUBSTITUTE(Table6[[#This Row],[rxn]],"'",""),Table1[rxnid2],Table1[kapp (1/h)],MEDIAN(Table1[kapp (1/h)]))</f>
        <v>56574.744803461079</v>
      </c>
    </row>
    <row r="7229" spans="6:7" x14ac:dyDescent="0.2">
      <c r="F7229" t="s">
        <v>3489</v>
      </c>
      <c r="G7229">
        <f>_xlfn.XLOOKUP(SUBSTITUTE(Table6[[#This Row],[rxn]],"'",""),Table1[rxnid2],Table1[kapp (1/h)],MEDIAN(Table1[kapp (1/h)]))</f>
        <v>56574.744803461079</v>
      </c>
    </row>
    <row r="7230" spans="6:7" x14ac:dyDescent="0.2">
      <c r="F7230" t="s">
        <v>3491</v>
      </c>
      <c r="G7230">
        <f>_xlfn.XLOOKUP(SUBSTITUTE(Table6[[#This Row],[rxn]],"'",""),Table1[rxnid2],Table1[kapp (1/h)],MEDIAN(Table1[kapp (1/h)]))</f>
        <v>56574.744803461079</v>
      </c>
    </row>
    <row r="7231" spans="6:7" x14ac:dyDescent="0.2">
      <c r="F7231" t="s">
        <v>3507</v>
      </c>
      <c r="G7231">
        <f>_xlfn.XLOOKUP(SUBSTITUTE(Table6[[#This Row],[rxn]],"'",""),Table1[rxnid2],Table1[kapp (1/h)],MEDIAN(Table1[kapp (1/h)]))</f>
        <v>56574.744803461079</v>
      </c>
    </row>
    <row r="7232" spans="6:7" x14ac:dyDescent="0.2">
      <c r="F7232" t="s">
        <v>3503</v>
      </c>
      <c r="G7232">
        <f>_xlfn.XLOOKUP(SUBSTITUTE(Table6[[#This Row],[rxn]],"'",""),Table1[rxnid2],Table1[kapp (1/h)],MEDIAN(Table1[kapp (1/h)]))</f>
        <v>56574.744803461079</v>
      </c>
    </row>
    <row r="7233" spans="6:7" x14ac:dyDescent="0.2">
      <c r="F7233" t="s">
        <v>3500</v>
      </c>
      <c r="G7233">
        <f>_xlfn.XLOOKUP(SUBSTITUTE(Table6[[#This Row],[rxn]],"'",""),Table1[rxnid2],Table1[kapp (1/h)],MEDIAN(Table1[kapp (1/h)]))</f>
        <v>56574.744803461079</v>
      </c>
    </row>
    <row r="7234" spans="6:7" x14ac:dyDescent="0.2">
      <c r="F7234" t="s">
        <v>3488</v>
      </c>
      <c r="G7234">
        <f>_xlfn.XLOOKUP(SUBSTITUTE(Table6[[#This Row],[rxn]],"'",""),Table1[rxnid2],Table1[kapp (1/h)],MEDIAN(Table1[kapp (1/h)]))</f>
        <v>56574.744803461079</v>
      </c>
    </row>
    <row r="7235" spans="6:7" x14ac:dyDescent="0.2">
      <c r="F7235" t="s">
        <v>4097</v>
      </c>
      <c r="G7235">
        <f>_xlfn.XLOOKUP(SUBSTITUTE(Table6[[#This Row],[rxn]],"'",""),Table1[rxnid2],Table1[kapp (1/h)],MEDIAN(Table1[kapp (1/h)]))</f>
        <v>24803.684102600713</v>
      </c>
    </row>
    <row r="7236" spans="6:7" x14ac:dyDescent="0.2">
      <c r="F7236" t="s">
        <v>4095</v>
      </c>
      <c r="G7236">
        <f>_xlfn.XLOOKUP(SUBSTITUTE(Table6[[#This Row],[rxn]],"'",""),Table1[rxnid2],Table1[kapp (1/h)],MEDIAN(Table1[kapp (1/h)]))</f>
        <v>24803.684102600713</v>
      </c>
    </row>
    <row r="7237" spans="6:7" x14ac:dyDescent="0.2">
      <c r="F7237" t="s">
        <v>4098</v>
      </c>
      <c r="G7237">
        <f>_xlfn.XLOOKUP(SUBSTITUTE(Table6[[#This Row],[rxn]],"'",""),Table1[rxnid2],Table1[kapp (1/h)],MEDIAN(Table1[kapp (1/h)]))</f>
        <v>24803.684102600713</v>
      </c>
    </row>
    <row r="7238" spans="6:7" x14ac:dyDescent="0.2">
      <c r="F7238" t="s">
        <v>4096</v>
      </c>
      <c r="G7238">
        <f>_xlfn.XLOOKUP(SUBSTITUTE(Table6[[#This Row],[rxn]],"'",""),Table1[rxnid2],Table1[kapp (1/h)],MEDIAN(Table1[kapp (1/h)]))</f>
        <v>24803.684102600713</v>
      </c>
    </row>
    <row r="7239" spans="6:7" x14ac:dyDescent="0.2">
      <c r="F7239" t="s">
        <v>2676</v>
      </c>
      <c r="G7239">
        <f>_xlfn.XLOOKUP(SUBSTITUTE(Table6[[#This Row],[rxn]],"'",""),Table1[rxnid2],Table1[kapp (1/h)],MEDIAN(Table1[kapp (1/h)]))</f>
        <v>238540.43599054887</v>
      </c>
    </row>
    <row r="7240" spans="6:7" x14ac:dyDescent="0.2">
      <c r="F7240" t="s">
        <v>4179</v>
      </c>
      <c r="G7240">
        <f>_xlfn.XLOOKUP(SUBSTITUTE(Table6[[#This Row],[rxn]],"'",""),Table1[rxnid2],Table1[kapp (1/h)],MEDIAN(Table1[kapp (1/h)]))</f>
        <v>24803.684102600713</v>
      </c>
    </row>
    <row r="7241" spans="6:7" x14ac:dyDescent="0.2">
      <c r="F7241" t="s">
        <v>4180</v>
      </c>
      <c r="G7241">
        <f>_xlfn.XLOOKUP(SUBSTITUTE(Table6[[#This Row],[rxn]],"'",""),Table1[rxnid2],Table1[kapp (1/h)],MEDIAN(Table1[kapp (1/h)]))</f>
        <v>24803.684102600713</v>
      </c>
    </row>
    <row r="7242" spans="6:7" x14ac:dyDescent="0.2">
      <c r="F7242" t="s">
        <v>3605</v>
      </c>
      <c r="G7242">
        <f>_xlfn.XLOOKUP(SUBSTITUTE(Table6[[#This Row],[rxn]],"'",""),Table1[rxnid2],Table1[kapp (1/h)],MEDIAN(Table1[kapp (1/h)]))</f>
        <v>24803.684102600713</v>
      </c>
    </row>
    <row r="7243" spans="6:7" x14ac:dyDescent="0.2">
      <c r="F7243" t="s">
        <v>3612</v>
      </c>
      <c r="G7243">
        <f>_xlfn.XLOOKUP(SUBSTITUTE(Table6[[#This Row],[rxn]],"'",""),Table1[rxnid2],Table1[kapp (1/h)],MEDIAN(Table1[kapp (1/h)]))</f>
        <v>24803.684102600713</v>
      </c>
    </row>
    <row r="7244" spans="6:7" x14ac:dyDescent="0.2">
      <c r="F7244" t="s">
        <v>3610</v>
      </c>
      <c r="G7244">
        <f>_xlfn.XLOOKUP(SUBSTITUTE(Table6[[#This Row],[rxn]],"'",""),Table1[rxnid2],Table1[kapp (1/h)],MEDIAN(Table1[kapp (1/h)]))</f>
        <v>24803.684102600713</v>
      </c>
    </row>
    <row r="7245" spans="6:7" x14ac:dyDescent="0.2">
      <c r="F7245" t="s">
        <v>5163</v>
      </c>
      <c r="G7245">
        <f>_xlfn.XLOOKUP(SUBSTITUTE(Table6[[#This Row],[rxn]],"'",""),Table1[rxnid2],Table1[kapp (1/h)],MEDIAN(Table1[kapp (1/h)]))</f>
        <v>24803.684102600713</v>
      </c>
    </row>
    <row r="7246" spans="6:7" x14ac:dyDescent="0.2">
      <c r="F7246" t="s">
        <v>3608</v>
      </c>
      <c r="G7246">
        <f>_xlfn.XLOOKUP(SUBSTITUTE(Table6[[#This Row],[rxn]],"'",""),Table1[rxnid2],Table1[kapp (1/h)],MEDIAN(Table1[kapp (1/h)]))</f>
        <v>24803.684102600713</v>
      </c>
    </row>
    <row r="7247" spans="6:7" x14ac:dyDescent="0.2">
      <c r="F7247" t="s">
        <v>3613</v>
      </c>
      <c r="G7247">
        <f>_xlfn.XLOOKUP(SUBSTITUTE(Table6[[#This Row],[rxn]],"'",""),Table1[rxnid2],Table1[kapp (1/h)],MEDIAN(Table1[kapp (1/h)]))</f>
        <v>24803.684102600713</v>
      </c>
    </row>
    <row r="7248" spans="6:7" x14ac:dyDescent="0.2">
      <c r="F7248" t="s">
        <v>3611</v>
      </c>
      <c r="G7248">
        <f>_xlfn.XLOOKUP(SUBSTITUTE(Table6[[#This Row],[rxn]],"'",""),Table1[rxnid2],Table1[kapp (1/h)],MEDIAN(Table1[kapp (1/h)]))</f>
        <v>24803.684102600713</v>
      </c>
    </row>
    <row r="7249" spans="6:7" x14ac:dyDescent="0.2">
      <c r="F7249" t="s">
        <v>5164</v>
      </c>
      <c r="G7249">
        <f>_xlfn.XLOOKUP(SUBSTITUTE(Table6[[#This Row],[rxn]],"'",""),Table1[rxnid2],Table1[kapp (1/h)],MEDIAN(Table1[kapp (1/h)]))</f>
        <v>24803.684102600713</v>
      </c>
    </row>
    <row r="7250" spans="6:7" x14ac:dyDescent="0.2">
      <c r="F7250" t="s">
        <v>3609</v>
      </c>
      <c r="G7250">
        <f>_xlfn.XLOOKUP(SUBSTITUTE(Table6[[#This Row],[rxn]],"'",""),Table1[rxnid2],Table1[kapp (1/h)],MEDIAN(Table1[kapp (1/h)]))</f>
        <v>24803.684102600713</v>
      </c>
    </row>
    <row r="7251" spans="6:7" x14ac:dyDescent="0.2">
      <c r="F7251" t="s">
        <v>3607</v>
      </c>
      <c r="G7251">
        <f>_xlfn.XLOOKUP(SUBSTITUTE(Table6[[#This Row],[rxn]],"'",""),Table1[rxnid2],Table1[kapp (1/h)],MEDIAN(Table1[kapp (1/h)]))</f>
        <v>24803.684102600713</v>
      </c>
    </row>
    <row r="7252" spans="6:7" x14ac:dyDescent="0.2">
      <c r="F7252" t="s">
        <v>3606</v>
      </c>
      <c r="G7252">
        <f>_xlfn.XLOOKUP(SUBSTITUTE(Table6[[#This Row],[rxn]],"'",""),Table1[rxnid2],Table1[kapp (1/h)],MEDIAN(Table1[kapp (1/h)]))</f>
        <v>24803.684102600713</v>
      </c>
    </row>
    <row r="7253" spans="6:7" x14ac:dyDescent="0.2">
      <c r="F7253" t="s">
        <v>2679</v>
      </c>
      <c r="G7253">
        <f>_xlfn.XLOOKUP(SUBSTITUTE(Table6[[#This Row],[rxn]],"'",""),Table1[rxnid2],Table1[kapp (1/h)],MEDIAN(Table1[kapp (1/h)]))</f>
        <v>12707.190402482196</v>
      </c>
    </row>
    <row r="7254" spans="6:7" x14ac:dyDescent="0.2">
      <c r="F7254" t="s">
        <v>2667</v>
      </c>
      <c r="G7254">
        <f>_xlfn.XLOOKUP(SUBSTITUTE(Table6[[#This Row],[rxn]],"'",""),Table1[rxnid2],Table1[kapp (1/h)],MEDIAN(Table1[kapp (1/h)]))</f>
        <v>33968.13266340558</v>
      </c>
    </row>
    <row r="7255" spans="6:7" x14ac:dyDescent="0.2">
      <c r="F7255" t="s">
        <v>2658</v>
      </c>
      <c r="G7255">
        <f>_xlfn.XLOOKUP(SUBSTITUTE(Table6[[#This Row],[rxn]],"'",""),Table1[rxnid2],Table1[kapp (1/h)],MEDIAN(Table1[kapp (1/h)]))</f>
        <v>24803.684102600713</v>
      </c>
    </row>
    <row r="7256" spans="6:7" x14ac:dyDescent="0.2">
      <c r="F7256" t="s">
        <v>2668</v>
      </c>
      <c r="G7256">
        <f>_xlfn.XLOOKUP(SUBSTITUTE(Table6[[#This Row],[rxn]],"'",""),Table1[rxnid2],Table1[kapp (1/h)],MEDIAN(Table1[kapp (1/h)]))</f>
        <v>24803.684102600713</v>
      </c>
    </row>
    <row r="7257" spans="6:7" x14ac:dyDescent="0.2">
      <c r="F7257" t="s">
        <v>2669</v>
      </c>
      <c r="G7257">
        <f>_xlfn.XLOOKUP(SUBSTITUTE(Table6[[#This Row],[rxn]],"'",""),Table1[rxnid2],Table1[kapp (1/h)],MEDIAN(Table1[kapp (1/h)]))</f>
        <v>24803.684102600713</v>
      </c>
    </row>
    <row r="7258" spans="6:7" x14ac:dyDescent="0.2">
      <c r="F7258" t="s">
        <v>2670</v>
      </c>
      <c r="G7258">
        <f>_xlfn.XLOOKUP(SUBSTITUTE(Table6[[#This Row],[rxn]],"'",""),Table1[rxnid2],Table1[kapp (1/h)],MEDIAN(Table1[kapp (1/h)]))</f>
        <v>388609.27214011562</v>
      </c>
    </row>
    <row r="7259" spans="6:7" x14ac:dyDescent="0.2">
      <c r="F7259" t="s">
        <v>2671</v>
      </c>
      <c r="G7259">
        <f>_xlfn.XLOOKUP(SUBSTITUTE(Table6[[#This Row],[rxn]],"'",""),Table1[rxnid2],Table1[kapp (1/h)],MEDIAN(Table1[kapp (1/h)]))</f>
        <v>388609.27214011562</v>
      </c>
    </row>
    <row r="7260" spans="6:7" x14ac:dyDescent="0.2">
      <c r="F7260" t="s">
        <v>2674</v>
      </c>
      <c r="G7260">
        <f>_xlfn.XLOOKUP(SUBSTITUTE(Table6[[#This Row],[rxn]],"'",""),Table1[rxnid2],Table1[kapp (1/h)],MEDIAN(Table1[kapp (1/h)]))</f>
        <v>24803.684102600713</v>
      </c>
    </row>
    <row r="7261" spans="6:7" x14ac:dyDescent="0.2">
      <c r="F7261" t="s">
        <v>2675</v>
      </c>
      <c r="G7261">
        <f>_xlfn.XLOOKUP(SUBSTITUTE(Table6[[#This Row],[rxn]],"'",""),Table1[rxnid2],Table1[kapp (1/h)],MEDIAN(Table1[kapp (1/h)]))</f>
        <v>24803.684102600713</v>
      </c>
    </row>
    <row r="7262" spans="6:7" x14ac:dyDescent="0.2">
      <c r="F7262" t="s">
        <v>3016</v>
      </c>
      <c r="G7262">
        <f>_xlfn.XLOOKUP(SUBSTITUTE(Table6[[#This Row],[rxn]],"'",""),Table1[rxnid2],Table1[kapp (1/h)],MEDIAN(Table1[kapp (1/h)]))</f>
        <v>18465.300894260447</v>
      </c>
    </row>
    <row r="7263" spans="6:7" x14ac:dyDescent="0.2">
      <c r="F7263" t="s">
        <v>2672</v>
      </c>
      <c r="G7263">
        <f>_xlfn.XLOOKUP(SUBSTITUTE(Table6[[#This Row],[rxn]],"'",""),Table1[rxnid2],Table1[kapp (1/h)],MEDIAN(Table1[kapp (1/h)]))</f>
        <v>24803.684102600713</v>
      </c>
    </row>
    <row r="7264" spans="6:7" x14ac:dyDescent="0.2">
      <c r="F7264" t="s">
        <v>3597</v>
      </c>
      <c r="G7264">
        <f>_xlfn.XLOOKUP(SUBSTITUTE(Table6[[#This Row],[rxn]],"'",""),Table1[rxnid2],Table1[kapp (1/h)],MEDIAN(Table1[kapp (1/h)]))</f>
        <v>24803.684102600713</v>
      </c>
    </row>
    <row r="7265" spans="6:7" x14ac:dyDescent="0.2">
      <c r="F7265" t="s">
        <v>3596</v>
      </c>
      <c r="G7265">
        <f>_xlfn.XLOOKUP(SUBSTITUTE(Table6[[#This Row],[rxn]],"'",""),Table1[rxnid2],Table1[kapp (1/h)],MEDIAN(Table1[kapp (1/h)]))</f>
        <v>57615310.908925921</v>
      </c>
    </row>
    <row r="7266" spans="6:7" x14ac:dyDescent="0.2">
      <c r="F7266" t="s">
        <v>4177</v>
      </c>
      <c r="G7266">
        <f>_xlfn.XLOOKUP(SUBSTITUTE(Table6[[#This Row],[rxn]],"'",""),Table1[rxnid2],Table1[kapp (1/h)],MEDIAN(Table1[kapp (1/h)]))</f>
        <v>24803.684102600713</v>
      </c>
    </row>
    <row r="7267" spans="6:7" x14ac:dyDescent="0.2">
      <c r="F7267" t="s">
        <v>4178</v>
      </c>
      <c r="G7267">
        <f>_xlfn.XLOOKUP(SUBSTITUTE(Table6[[#This Row],[rxn]],"'",""),Table1[rxnid2],Table1[kapp (1/h)],MEDIAN(Table1[kapp (1/h)]))</f>
        <v>24803.684102600713</v>
      </c>
    </row>
    <row r="7268" spans="6:7" x14ac:dyDescent="0.2">
      <c r="F7268" t="s">
        <v>3603</v>
      </c>
      <c r="G7268">
        <f>_xlfn.XLOOKUP(SUBSTITUTE(Table6[[#This Row],[rxn]],"'",""),Table1[rxnid2],Table1[kapp (1/h)],MEDIAN(Table1[kapp (1/h)]))</f>
        <v>24803.684102600713</v>
      </c>
    </row>
    <row r="7269" spans="6:7" x14ac:dyDescent="0.2">
      <c r="F7269" t="s">
        <v>3599</v>
      </c>
      <c r="G7269">
        <f>_xlfn.XLOOKUP(SUBSTITUTE(Table6[[#This Row],[rxn]],"'",""),Table1[rxnid2],Table1[kapp (1/h)],MEDIAN(Table1[kapp (1/h)]))</f>
        <v>24803.684102600713</v>
      </c>
    </row>
    <row r="7270" spans="6:7" x14ac:dyDescent="0.2">
      <c r="F7270" t="s">
        <v>5161</v>
      </c>
      <c r="G7270">
        <f>_xlfn.XLOOKUP(SUBSTITUTE(Table6[[#This Row],[rxn]],"'",""),Table1[rxnid2],Table1[kapp (1/h)],MEDIAN(Table1[kapp (1/h)]))</f>
        <v>24803.684102600713</v>
      </c>
    </row>
    <row r="7271" spans="6:7" x14ac:dyDescent="0.2">
      <c r="F7271" t="s">
        <v>3601</v>
      </c>
      <c r="G7271">
        <f>_xlfn.XLOOKUP(SUBSTITUTE(Table6[[#This Row],[rxn]],"'",""),Table1[rxnid2],Table1[kapp (1/h)],MEDIAN(Table1[kapp (1/h)]))</f>
        <v>24803.684102600713</v>
      </c>
    </row>
    <row r="7272" spans="6:7" x14ac:dyDescent="0.2">
      <c r="F7272" t="s">
        <v>3604</v>
      </c>
      <c r="G7272">
        <f>_xlfn.XLOOKUP(SUBSTITUTE(Table6[[#This Row],[rxn]],"'",""),Table1[rxnid2],Table1[kapp (1/h)],MEDIAN(Table1[kapp (1/h)]))</f>
        <v>24803.684102600713</v>
      </c>
    </row>
    <row r="7273" spans="6:7" x14ac:dyDescent="0.2">
      <c r="F7273" t="s">
        <v>3600</v>
      </c>
      <c r="G7273">
        <f>_xlfn.XLOOKUP(SUBSTITUTE(Table6[[#This Row],[rxn]],"'",""),Table1[rxnid2],Table1[kapp (1/h)],MEDIAN(Table1[kapp (1/h)]))</f>
        <v>24803.684102600713</v>
      </c>
    </row>
    <row r="7274" spans="6:7" x14ac:dyDescent="0.2">
      <c r="F7274" t="s">
        <v>5162</v>
      </c>
      <c r="G7274">
        <f>_xlfn.XLOOKUP(SUBSTITUTE(Table6[[#This Row],[rxn]],"'",""),Table1[rxnid2],Table1[kapp (1/h)],MEDIAN(Table1[kapp (1/h)]))</f>
        <v>24803.684102600713</v>
      </c>
    </row>
    <row r="7275" spans="6:7" x14ac:dyDescent="0.2">
      <c r="F7275" t="s">
        <v>3602</v>
      </c>
      <c r="G7275">
        <f>_xlfn.XLOOKUP(SUBSTITUTE(Table6[[#This Row],[rxn]],"'",""),Table1[rxnid2],Table1[kapp (1/h)],MEDIAN(Table1[kapp (1/h)]))</f>
        <v>24803.684102600713</v>
      </c>
    </row>
    <row r="7276" spans="6:7" x14ac:dyDescent="0.2">
      <c r="F7276" t="s">
        <v>3598</v>
      </c>
      <c r="G7276">
        <f>_xlfn.XLOOKUP(SUBSTITUTE(Table6[[#This Row],[rxn]],"'",""),Table1[rxnid2],Table1[kapp (1/h)],MEDIAN(Table1[kapp (1/h)]))</f>
        <v>24803.684102600713</v>
      </c>
    </row>
    <row r="7277" spans="6:7" x14ac:dyDescent="0.2">
      <c r="F7277" t="s">
        <v>2680</v>
      </c>
      <c r="G7277">
        <f>_xlfn.XLOOKUP(SUBSTITUTE(Table6[[#This Row],[rxn]],"'",""),Table1[rxnid2],Table1[kapp (1/h)],MEDIAN(Table1[kapp (1/h)]))</f>
        <v>131568.7832513082</v>
      </c>
    </row>
    <row r="7278" spans="6:7" x14ac:dyDescent="0.2">
      <c r="F7278" t="s">
        <v>2681</v>
      </c>
      <c r="G7278">
        <f>_xlfn.XLOOKUP(SUBSTITUTE(Table6[[#This Row],[rxn]],"'",""),Table1[rxnid2],Table1[kapp (1/h)],MEDIAN(Table1[kapp (1/h)]))</f>
        <v>24803.684102600713</v>
      </c>
    </row>
    <row r="7279" spans="6:7" x14ac:dyDescent="0.2">
      <c r="F7279" t="s">
        <v>4109</v>
      </c>
      <c r="G7279">
        <f>_xlfn.XLOOKUP(SUBSTITUTE(Table6[[#This Row],[rxn]],"'",""),Table1[rxnid2],Table1[kapp (1/h)],MEDIAN(Table1[kapp (1/h)]))</f>
        <v>24803.684102600713</v>
      </c>
    </row>
    <row r="7280" spans="6:7" x14ac:dyDescent="0.2">
      <c r="F7280" t="s">
        <v>4110</v>
      </c>
      <c r="G7280">
        <f>_xlfn.XLOOKUP(SUBSTITUTE(Table6[[#This Row],[rxn]],"'",""),Table1[rxnid2],Table1[kapp (1/h)],MEDIAN(Table1[kapp (1/h)]))</f>
        <v>24803.684102600713</v>
      </c>
    </row>
    <row r="7281" spans="6:7" x14ac:dyDescent="0.2">
      <c r="F7281" t="s">
        <v>4111</v>
      </c>
      <c r="G7281">
        <f>_xlfn.XLOOKUP(SUBSTITUTE(Table6[[#This Row],[rxn]],"'",""),Table1[rxnid2],Table1[kapp (1/h)],MEDIAN(Table1[kapp (1/h)]))</f>
        <v>24803.684102600713</v>
      </c>
    </row>
    <row r="7282" spans="6:7" x14ac:dyDescent="0.2">
      <c r="F7282" t="s">
        <v>4112</v>
      </c>
      <c r="G7282">
        <f>_xlfn.XLOOKUP(SUBSTITUTE(Table6[[#This Row],[rxn]],"'",""),Table1[rxnid2],Table1[kapp (1/h)],MEDIAN(Table1[kapp (1/h)]))</f>
        <v>24803.684102600713</v>
      </c>
    </row>
    <row r="7283" spans="6:7" x14ac:dyDescent="0.2">
      <c r="F7283" t="s">
        <v>2701</v>
      </c>
      <c r="G7283">
        <f>_xlfn.XLOOKUP(SUBSTITUTE(Table6[[#This Row],[rxn]],"'",""),Table1[rxnid2],Table1[kapp (1/h)],MEDIAN(Table1[kapp (1/h)]))</f>
        <v>24803.684102600713</v>
      </c>
    </row>
    <row r="7284" spans="6:7" x14ac:dyDescent="0.2">
      <c r="F7284" t="s">
        <v>4491</v>
      </c>
      <c r="G7284">
        <f>_xlfn.XLOOKUP(SUBSTITUTE(Table6[[#This Row],[rxn]],"'",""),Table1[rxnid2],Table1[kapp (1/h)],MEDIAN(Table1[kapp (1/h)]))</f>
        <v>24803.684102600713</v>
      </c>
    </row>
    <row r="7285" spans="6:7" x14ac:dyDescent="0.2">
      <c r="F7285" t="s">
        <v>4492</v>
      </c>
      <c r="G7285">
        <f>_xlfn.XLOOKUP(SUBSTITUTE(Table6[[#This Row],[rxn]],"'",""),Table1[rxnid2],Table1[kapp (1/h)],MEDIAN(Table1[kapp (1/h)]))</f>
        <v>24803.684102600713</v>
      </c>
    </row>
    <row r="7286" spans="6:7" x14ac:dyDescent="0.2">
      <c r="F7286" t="s">
        <v>4099</v>
      </c>
      <c r="G7286">
        <f>_xlfn.XLOOKUP(SUBSTITUTE(Table6[[#This Row],[rxn]],"'",""),Table1[rxnid2],Table1[kapp (1/h)],MEDIAN(Table1[kapp (1/h)]))</f>
        <v>24803.684102600713</v>
      </c>
    </row>
    <row r="7287" spans="6:7" x14ac:dyDescent="0.2">
      <c r="F7287" t="s">
        <v>4100</v>
      </c>
      <c r="G7287">
        <f>_xlfn.XLOOKUP(SUBSTITUTE(Table6[[#This Row],[rxn]],"'",""),Table1[rxnid2],Table1[kapp (1/h)],MEDIAN(Table1[kapp (1/h)]))</f>
        <v>24803.684102600713</v>
      </c>
    </row>
    <row r="7288" spans="6:7" x14ac:dyDescent="0.2">
      <c r="F7288" t="s">
        <v>4431</v>
      </c>
      <c r="G7288">
        <f>_xlfn.XLOOKUP(SUBSTITUTE(Table6[[#This Row],[rxn]],"'",""),Table1[rxnid2],Table1[kapp (1/h)],MEDIAN(Table1[kapp (1/h)]))</f>
        <v>24803.684102600713</v>
      </c>
    </row>
    <row r="7289" spans="6:7" x14ac:dyDescent="0.2">
      <c r="F7289" t="s">
        <v>4432</v>
      </c>
      <c r="G7289">
        <f>_xlfn.XLOOKUP(SUBSTITUTE(Table6[[#This Row],[rxn]],"'",""),Table1[rxnid2],Table1[kapp (1/h)],MEDIAN(Table1[kapp (1/h)]))</f>
        <v>24803.684102600713</v>
      </c>
    </row>
    <row r="7290" spans="6:7" x14ac:dyDescent="0.2">
      <c r="F7290" t="s">
        <v>4640</v>
      </c>
      <c r="G7290">
        <f>_xlfn.XLOOKUP(SUBSTITUTE(Table6[[#This Row],[rxn]],"'",""),Table1[rxnid2],Table1[kapp (1/h)],MEDIAN(Table1[kapp (1/h)]))</f>
        <v>24803.684102600713</v>
      </c>
    </row>
    <row r="7291" spans="6:7" x14ac:dyDescent="0.2">
      <c r="F7291" t="s">
        <v>4641</v>
      </c>
      <c r="G7291">
        <f>_xlfn.XLOOKUP(SUBSTITUTE(Table6[[#This Row],[rxn]],"'",""),Table1[rxnid2],Table1[kapp (1/h)],MEDIAN(Table1[kapp (1/h)]))</f>
        <v>24803.684102600713</v>
      </c>
    </row>
    <row r="7292" spans="6:7" x14ac:dyDescent="0.2">
      <c r="F7292" t="s">
        <v>2693</v>
      </c>
      <c r="G7292">
        <f>_xlfn.XLOOKUP(SUBSTITUTE(Table6[[#This Row],[rxn]],"'",""),Table1[rxnid2],Table1[kapp (1/h)],MEDIAN(Table1[kapp (1/h)]))</f>
        <v>24803.684102600713</v>
      </c>
    </row>
    <row r="7293" spans="6:7" x14ac:dyDescent="0.2">
      <c r="F7293" t="s">
        <v>5062</v>
      </c>
      <c r="G7293">
        <f>_xlfn.XLOOKUP(SUBSTITUTE(Table6[[#This Row],[rxn]],"'",""),Table1[rxnid2],Table1[kapp (1/h)],MEDIAN(Table1[kapp (1/h)]))</f>
        <v>24803.684102600713</v>
      </c>
    </row>
    <row r="7294" spans="6:7" x14ac:dyDescent="0.2">
      <c r="F7294" t="s">
        <v>3529</v>
      </c>
      <c r="G7294">
        <f>_xlfn.XLOOKUP(SUBSTITUTE(Table6[[#This Row],[rxn]],"'",""),Table1[rxnid2],Table1[kapp (1/h)],MEDIAN(Table1[kapp (1/h)]))</f>
        <v>24803.684102600713</v>
      </c>
    </row>
    <row r="7295" spans="6:7" x14ac:dyDescent="0.2">
      <c r="F7295" t="s">
        <v>4507</v>
      </c>
      <c r="G7295">
        <f>_xlfn.XLOOKUP(SUBSTITUTE(Table6[[#This Row],[rxn]],"'",""),Table1[rxnid2],Table1[kapp (1/h)],MEDIAN(Table1[kapp (1/h)]))</f>
        <v>24803.684102600713</v>
      </c>
    </row>
    <row r="7296" spans="6:7" x14ac:dyDescent="0.2">
      <c r="F7296" t="s">
        <v>4508</v>
      </c>
      <c r="G7296">
        <f>_xlfn.XLOOKUP(SUBSTITUTE(Table6[[#This Row],[rxn]],"'",""),Table1[rxnid2],Table1[kapp (1/h)],MEDIAN(Table1[kapp (1/h)]))</f>
        <v>24803.684102600713</v>
      </c>
    </row>
    <row r="7297" spans="6:7" x14ac:dyDescent="0.2">
      <c r="F7297" t="s">
        <v>3520</v>
      </c>
      <c r="G7297">
        <f>_xlfn.XLOOKUP(SUBSTITUTE(Table6[[#This Row],[rxn]],"'",""),Table1[rxnid2],Table1[kapp (1/h)],MEDIAN(Table1[kapp (1/h)]))</f>
        <v>24803.684102600713</v>
      </c>
    </row>
    <row r="7298" spans="6:7" x14ac:dyDescent="0.2">
      <c r="F7298" t="s">
        <v>3519</v>
      </c>
      <c r="G7298">
        <f>_xlfn.XLOOKUP(SUBSTITUTE(Table6[[#This Row],[rxn]],"'",""),Table1[rxnid2],Table1[kapp (1/h)],MEDIAN(Table1[kapp (1/h)]))</f>
        <v>24803.684102600713</v>
      </c>
    </row>
    <row r="7299" spans="6:7" x14ac:dyDescent="0.2">
      <c r="F7299" t="s">
        <v>3517</v>
      </c>
      <c r="G7299">
        <f>_xlfn.XLOOKUP(SUBSTITUTE(Table6[[#This Row],[rxn]],"'",""),Table1[rxnid2],Table1[kapp (1/h)],MEDIAN(Table1[kapp (1/h)]))</f>
        <v>24803.684102600713</v>
      </c>
    </row>
    <row r="7300" spans="6:7" x14ac:dyDescent="0.2">
      <c r="F7300" t="s">
        <v>3518</v>
      </c>
      <c r="G7300">
        <f>_xlfn.XLOOKUP(SUBSTITUTE(Table6[[#This Row],[rxn]],"'",""),Table1[rxnid2],Table1[kapp (1/h)],MEDIAN(Table1[kapp (1/h)]))</f>
        <v>24803.684102600713</v>
      </c>
    </row>
    <row r="7301" spans="6:7" x14ac:dyDescent="0.2">
      <c r="F7301" t="s">
        <v>5064</v>
      </c>
      <c r="G7301">
        <f>_xlfn.XLOOKUP(SUBSTITUTE(Table6[[#This Row],[rxn]],"'",""),Table1[rxnid2],Table1[kapp (1/h)],MEDIAN(Table1[kapp (1/h)]))</f>
        <v>146306.55360912444</v>
      </c>
    </row>
    <row r="7302" spans="6:7" x14ac:dyDescent="0.2">
      <c r="F7302" t="s">
        <v>5063</v>
      </c>
      <c r="G7302">
        <f>_xlfn.XLOOKUP(SUBSTITUTE(Table6[[#This Row],[rxn]],"'",""),Table1[rxnid2],Table1[kapp (1/h)],MEDIAN(Table1[kapp (1/h)]))</f>
        <v>146306.55360912444</v>
      </c>
    </row>
    <row r="7303" spans="6:7" x14ac:dyDescent="0.2">
      <c r="F7303" t="s">
        <v>5066</v>
      </c>
      <c r="G7303">
        <f>_xlfn.XLOOKUP(SUBSTITUTE(Table6[[#This Row],[rxn]],"'",""),Table1[rxnid2],Table1[kapp (1/h)],MEDIAN(Table1[kapp (1/h)]))</f>
        <v>146306.55360912444</v>
      </c>
    </row>
    <row r="7304" spans="6:7" x14ac:dyDescent="0.2">
      <c r="F7304" t="s">
        <v>5065</v>
      </c>
      <c r="G7304">
        <f>_xlfn.XLOOKUP(SUBSTITUTE(Table6[[#This Row],[rxn]],"'",""),Table1[rxnid2],Table1[kapp (1/h)],MEDIAN(Table1[kapp (1/h)]))</f>
        <v>146306.55360912444</v>
      </c>
    </row>
    <row r="7305" spans="6:7" x14ac:dyDescent="0.2">
      <c r="F7305" t="s">
        <v>2694</v>
      </c>
      <c r="G7305">
        <f>_xlfn.XLOOKUP(SUBSTITUTE(Table6[[#This Row],[rxn]],"'",""),Table1[rxnid2],Table1[kapp (1/h)],MEDIAN(Table1[kapp (1/h)]))</f>
        <v>24803.684102600713</v>
      </c>
    </row>
    <row r="7306" spans="6:7" x14ac:dyDescent="0.2">
      <c r="F7306" t="s">
        <v>2755</v>
      </c>
      <c r="G7306">
        <f>_xlfn.XLOOKUP(SUBSTITUTE(Table6[[#This Row],[rxn]],"'",""),Table1[rxnid2],Table1[kapp (1/h)],MEDIAN(Table1[kapp (1/h)]))</f>
        <v>24803.684102600713</v>
      </c>
    </row>
    <row r="7307" spans="6:7" x14ac:dyDescent="0.2">
      <c r="F7307" t="s">
        <v>2756</v>
      </c>
      <c r="G7307">
        <f>_xlfn.XLOOKUP(SUBSTITUTE(Table6[[#This Row],[rxn]],"'",""),Table1[rxnid2],Table1[kapp (1/h)],MEDIAN(Table1[kapp (1/h)]))</f>
        <v>24803.684102600713</v>
      </c>
    </row>
    <row r="7308" spans="6:7" x14ac:dyDescent="0.2">
      <c r="F7308" t="s">
        <v>4101</v>
      </c>
      <c r="G7308">
        <f>_xlfn.XLOOKUP(SUBSTITUTE(Table6[[#This Row],[rxn]],"'",""),Table1[rxnid2],Table1[kapp (1/h)],MEDIAN(Table1[kapp (1/h)]))</f>
        <v>24803.684102600713</v>
      </c>
    </row>
    <row r="7309" spans="6:7" x14ac:dyDescent="0.2">
      <c r="F7309" t="s">
        <v>4103</v>
      </c>
      <c r="G7309">
        <f>_xlfn.XLOOKUP(SUBSTITUTE(Table6[[#This Row],[rxn]],"'",""),Table1[rxnid2],Table1[kapp (1/h)],MEDIAN(Table1[kapp (1/h)]))</f>
        <v>24803.684102600713</v>
      </c>
    </row>
    <row r="7310" spans="6:7" x14ac:dyDescent="0.2">
      <c r="F7310" t="s">
        <v>4102</v>
      </c>
      <c r="G7310">
        <f>_xlfn.XLOOKUP(SUBSTITUTE(Table6[[#This Row],[rxn]],"'",""),Table1[rxnid2],Table1[kapp (1/h)],MEDIAN(Table1[kapp (1/h)]))</f>
        <v>24803.684102600713</v>
      </c>
    </row>
    <row r="7311" spans="6:7" x14ac:dyDescent="0.2">
      <c r="F7311" t="s">
        <v>4104</v>
      </c>
      <c r="G7311">
        <f>_xlfn.XLOOKUP(SUBSTITUTE(Table6[[#This Row],[rxn]],"'",""),Table1[rxnid2],Table1[kapp (1/h)],MEDIAN(Table1[kapp (1/h)]))</f>
        <v>24803.684102600713</v>
      </c>
    </row>
    <row r="7312" spans="6:7" x14ac:dyDescent="0.2">
      <c r="F7312" t="s">
        <v>3523</v>
      </c>
      <c r="G7312">
        <f>_xlfn.XLOOKUP(SUBSTITUTE(Table6[[#This Row],[rxn]],"'",""),Table1[rxnid2],Table1[kapp (1/h)],MEDIAN(Table1[kapp (1/h)]))</f>
        <v>24803.684102600713</v>
      </c>
    </row>
    <row r="7313" spans="6:7" x14ac:dyDescent="0.2">
      <c r="F7313" t="s">
        <v>5149</v>
      </c>
      <c r="G7313">
        <f>_xlfn.XLOOKUP(SUBSTITUTE(Table6[[#This Row],[rxn]],"'",""),Table1[rxnid2],Table1[kapp (1/h)],MEDIAN(Table1[kapp (1/h)]))</f>
        <v>24803.684102600713</v>
      </c>
    </row>
    <row r="7314" spans="6:7" x14ac:dyDescent="0.2">
      <c r="F7314" t="s">
        <v>3525</v>
      </c>
      <c r="G7314">
        <f>_xlfn.XLOOKUP(SUBSTITUTE(Table6[[#This Row],[rxn]],"'",""),Table1[rxnid2],Table1[kapp (1/h)],MEDIAN(Table1[kapp (1/h)]))</f>
        <v>24803.684102600713</v>
      </c>
    </row>
    <row r="7315" spans="6:7" x14ac:dyDescent="0.2">
      <c r="F7315" t="s">
        <v>3527</v>
      </c>
      <c r="G7315">
        <f>_xlfn.XLOOKUP(SUBSTITUTE(Table6[[#This Row],[rxn]],"'",""),Table1[rxnid2],Table1[kapp (1/h)],MEDIAN(Table1[kapp (1/h)]))</f>
        <v>24803.684102600713</v>
      </c>
    </row>
    <row r="7316" spans="6:7" x14ac:dyDescent="0.2">
      <c r="F7316" t="s">
        <v>3521</v>
      </c>
      <c r="G7316">
        <f>_xlfn.XLOOKUP(SUBSTITUTE(Table6[[#This Row],[rxn]],"'",""),Table1[rxnid2],Table1[kapp (1/h)],MEDIAN(Table1[kapp (1/h)]))</f>
        <v>24803.684102600713</v>
      </c>
    </row>
    <row r="7317" spans="6:7" x14ac:dyDescent="0.2">
      <c r="F7317" t="s">
        <v>3524</v>
      </c>
      <c r="G7317">
        <f>_xlfn.XLOOKUP(SUBSTITUTE(Table6[[#This Row],[rxn]],"'",""),Table1[rxnid2],Table1[kapp (1/h)],MEDIAN(Table1[kapp (1/h)]))</f>
        <v>24803.684102600713</v>
      </c>
    </row>
    <row r="7318" spans="6:7" x14ac:dyDescent="0.2">
      <c r="F7318" t="s">
        <v>5150</v>
      </c>
      <c r="G7318">
        <f>_xlfn.XLOOKUP(SUBSTITUTE(Table6[[#This Row],[rxn]],"'",""),Table1[rxnid2],Table1[kapp (1/h)],MEDIAN(Table1[kapp (1/h)]))</f>
        <v>24803.684102600713</v>
      </c>
    </row>
    <row r="7319" spans="6:7" x14ac:dyDescent="0.2">
      <c r="F7319" t="s">
        <v>3526</v>
      </c>
      <c r="G7319">
        <f>_xlfn.XLOOKUP(SUBSTITUTE(Table6[[#This Row],[rxn]],"'",""),Table1[rxnid2],Table1[kapp (1/h)],MEDIAN(Table1[kapp (1/h)]))</f>
        <v>24803.684102600713</v>
      </c>
    </row>
    <row r="7320" spans="6:7" x14ac:dyDescent="0.2">
      <c r="F7320" t="s">
        <v>3528</v>
      </c>
      <c r="G7320">
        <f>_xlfn.XLOOKUP(SUBSTITUTE(Table6[[#This Row],[rxn]],"'",""),Table1[rxnid2],Table1[kapp (1/h)],MEDIAN(Table1[kapp (1/h)]))</f>
        <v>24803.684102600713</v>
      </c>
    </row>
    <row r="7321" spans="6:7" x14ac:dyDescent="0.2">
      <c r="F7321" t="s">
        <v>3522</v>
      </c>
      <c r="G7321">
        <f>_xlfn.XLOOKUP(SUBSTITUTE(Table6[[#This Row],[rxn]],"'",""),Table1[rxnid2],Table1[kapp (1/h)],MEDIAN(Table1[kapp (1/h)]))</f>
        <v>24803.684102600713</v>
      </c>
    </row>
    <row r="7322" spans="6:7" x14ac:dyDescent="0.2">
      <c r="F7322" t="s">
        <v>2708</v>
      </c>
      <c r="G7322">
        <f>_xlfn.XLOOKUP(SUBSTITUTE(Table6[[#This Row],[rxn]],"'",""),Table1[rxnid2],Table1[kapp (1/h)],MEDIAN(Table1[kapp (1/h)]))</f>
        <v>15045.59060604468</v>
      </c>
    </row>
    <row r="7323" spans="6:7" x14ac:dyDescent="0.2">
      <c r="F7323" t="s">
        <v>2707</v>
      </c>
      <c r="G7323">
        <f>_xlfn.XLOOKUP(SUBSTITUTE(Table6[[#This Row],[rxn]],"'",""),Table1[rxnid2],Table1[kapp (1/h)],MEDIAN(Table1[kapp (1/h)]))</f>
        <v>15045.59060604468</v>
      </c>
    </row>
    <row r="7324" spans="6:7" x14ac:dyDescent="0.2">
      <c r="F7324" t="s">
        <v>2709</v>
      </c>
      <c r="G7324">
        <f>_xlfn.XLOOKUP(SUBSTITUTE(Table6[[#This Row],[rxn]],"'",""),Table1[rxnid2],Table1[kapp (1/h)],MEDIAN(Table1[kapp (1/h)]))</f>
        <v>24803.684102600713</v>
      </c>
    </row>
    <row r="7325" spans="6:7" x14ac:dyDescent="0.2">
      <c r="F7325" t="s">
        <v>2982</v>
      </c>
      <c r="G7325">
        <f>_xlfn.XLOOKUP(SUBSTITUTE(Table6[[#This Row],[rxn]],"'",""),Table1[rxnid2],Table1[kapp (1/h)],MEDIAN(Table1[kapp (1/h)]))</f>
        <v>24803.684102600713</v>
      </c>
    </row>
    <row r="7326" spans="6:7" x14ac:dyDescent="0.2">
      <c r="F7326" t="s">
        <v>2981</v>
      </c>
      <c r="G7326">
        <f>_xlfn.XLOOKUP(SUBSTITUTE(Table6[[#This Row],[rxn]],"'",""),Table1[rxnid2],Table1[kapp (1/h)],MEDIAN(Table1[kapp (1/h)]))</f>
        <v>89217.03168493128</v>
      </c>
    </row>
    <row r="7327" spans="6:7" x14ac:dyDescent="0.2">
      <c r="F7327" t="s">
        <v>2699</v>
      </c>
      <c r="G7327">
        <f>_xlfn.XLOOKUP(SUBSTITUTE(Table6[[#This Row],[rxn]],"'",""),Table1[rxnid2],Table1[kapp (1/h)],MEDIAN(Table1[kapp (1/h)]))</f>
        <v>24803.684102600713</v>
      </c>
    </row>
    <row r="7328" spans="6:7" x14ac:dyDescent="0.2">
      <c r="F7328" t="s">
        <v>2710</v>
      </c>
      <c r="G7328">
        <f>_xlfn.XLOOKUP(SUBSTITUTE(Table6[[#This Row],[rxn]],"'",""),Table1[rxnid2],Table1[kapp (1/h)],MEDIAN(Table1[kapp (1/h)]))</f>
        <v>24803.684102600713</v>
      </c>
    </row>
    <row r="7329" spans="6:7" x14ac:dyDescent="0.2">
      <c r="F7329" t="s">
        <v>2711</v>
      </c>
      <c r="G7329">
        <f>_xlfn.XLOOKUP(SUBSTITUTE(Table6[[#This Row],[rxn]],"'",""),Table1[rxnid2],Table1[kapp (1/h)],MEDIAN(Table1[kapp (1/h)]))</f>
        <v>24803.684102600713</v>
      </c>
    </row>
    <row r="7330" spans="6:7" x14ac:dyDescent="0.2">
      <c r="F7330" t="s">
        <v>2353</v>
      </c>
      <c r="G7330">
        <f>_xlfn.XLOOKUP(SUBSTITUTE(Table6[[#This Row],[rxn]],"'",""),Table1[rxnid2],Table1[kapp (1/h)],MEDIAN(Table1[kapp (1/h)]))</f>
        <v>24803.684102600713</v>
      </c>
    </row>
    <row r="7331" spans="6:7" x14ac:dyDescent="0.2">
      <c r="F7331" t="s">
        <v>2354</v>
      </c>
      <c r="G7331">
        <f>_xlfn.XLOOKUP(SUBSTITUTE(Table6[[#This Row],[rxn]],"'",""),Table1[rxnid2],Table1[kapp (1/h)],MEDIAN(Table1[kapp (1/h)]))</f>
        <v>24803.684102600713</v>
      </c>
    </row>
    <row r="7332" spans="6:7" x14ac:dyDescent="0.2">
      <c r="F7332" t="s">
        <v>5067</v>
      </c>
      <c r="G7332">
        <f>_xlfn.XLOOKUP(SUBSTITUTE(Table6[[#This Row],[rxn]],"'",""),Table1[rxnid2],Table1[kapp (1/h)],MEDIAN(Table1[kapp (1/h)]))</f>
        <v>24803.684102600713</v>
      </c>
    </row>
    <row r="7333" spans="6:7" x14ac:dyDescent="0.2">
      <c r="F7333" t="s">
        <v>5068</v>
      </c>
      <c r="G7333">
        <f>_xlfn.XLOOKUP(SUBSTITUTE(Table6[[#This Row],[rxn]],"'",""),Table1[rxnid2],Table1[kapp (1/h)],MEDIAN(Table1[kapp (1/h)]))</f>
        <v>24803.684102600713</v>
      </c>
    </row>
    <row r="7334" spans="6:7" x14ac:dyDescent="0.2">
      <c r="F7334" t="s">
        <v>2712</v>
      </c>
      <c r="G7334">
        <f>_xlfn.XLOOKUP(SUBSTITUTE(Table6[[#This Row],[rxn]],"'",""),Table1[rxnid2],Table1[kapp (1/h)],MEDIAN(Table1[kapp (1/h)]))</f>
        <v>24803.684102600713</v>
      </c>
    </row>
    <row r="7335" spans="6:7" x14ac:dyDescent="0.2">
      <c r="F7335" t="s">
        <v>2713</v>
      </c>
      <c r="G7335">
        <f>_xlfn.XLOOKUP(SUBSTITUTE(Table6[[#This Row],[rxn]],"'",""),Table1[rxnid2],Table1[kapp (1/h)],MEDIAN(Table1[kapp (1/h)]))</f>
        <v>24803.684102600713</v>
      </c>
    </row>
    <row r="7336" spans="6:7" x14ac:dyDescent="0.2">
      <c r="F7336" t="s">
        <v>2714</v>
      </c>
      <c r="G7336">
        <f>_xlfn.XLOOKUP(SUBSTITUTE(Table6[[#This Row],[rxn]],"'",""),Table1[rxnid2],Table1[kapp (1/h)],MEDIAN(Table1[kapp (1/h)]))</f>
        <v>24803.684102600713</v>
      </c>
    </row>
    <row r="7337" spans="6:7" x14ac:dyDescent="0.2">
      <c r="F7337" t="s">
        <v>2715</v>
      </c>
      <c r="G7337">
        <f>_xlfn.XLOOKUP(SUBSTITUTE(Table6[[#This Row],[rxn]],"'",""),Table1[rxnid2],Table1[kapp (1/h)],MEDIAN(Table1[kapp (1/h)]))</f>
        <v>24803.684102600713</v>
      </c>
    </row>
    <row r="7338" spans="6:7" x14ac:dyDescent="0.2">
      <c r="F7338" t="s">
        <v>2716</v>
      </c>
      <c r="G7338">
        <f>_xlfn.XLOOKUP(SUBSTITUTE(Table6[[#This Row],[rxn]],"'",""),Table1[rxnid2],Table1[kapp (1/h)],MEDIAN(Table1[kapp (1/h)]))</f>
        <v>24803.684102600713</v>
      </c>
    </row>
    <row r="7339" spans="6:7" x14ac:dyDescent="0.2">
      <c r="F7339" t="s">
        <v>2717</v>
      </c>
      <c r="G7339">
        <f>_xlfn.XLOOKUP(SUBSTITUTE(Table6[[#This Row],[rxn]],"'",""),Table1[rxnid2],Table1[kapp (1/h)],MEDIAN(Table1[kapp (1/h)]))</f>
        <v>24803.684102600713</v>
      </c>
    </row>
    <row r="7340" spans="6:7" x14ac:dyDescent="0.2">
      <c r="F7340" t="s">
        <v>2720</v>
      </c>
      <c r="G7340">
        <f>_xlfn.XLOOKUP(SUBSTITUTE(Table6[[#This Row],[rxn]],"'",""),Table1[rxnid2],Table1[kapp (1/h)],MEDIAN(Table1[kapp (1/h)]))</f>
        <v>24803.684102600713</v>
      </c>
    </row>
    <row r="7341" spans="6:7" x14ac:dyDescent="0.2">
      <c r="F7341" t="s">
        <v>2718</v>
      </c>
      <c r="G7341">
        <f>_xlfn.XLOOKUP(SUBSTITUTE(Table6[[#This Row],[rxn]],"'",""),Table1[rxnid2],Table1[kapp (1/h)],MEDIAN(Table1[kapp (1/h)]))</f>
        <v>24803.684102600713</v>
      </c>
    </row>
    <row r="7342" spans="6:7" x14ac:dyDescent="0.2">
      <c r="F7342" t="s">
        <v>2721</v>
      </c>
      <c r="G7342">
        <f>_xlfn.XLOOKUP(SUBSTITUTE(Table6[[#This Row],[rxn]],"'",""),Table1[rxnid2],Table1[kapp (1/h)],MEDIAN(Table1[kapp (1/h)]))</f>
        <v>24803.684102600713</v>
      </c>
    </row>
    <row r="7343" spans="6:7" x14ac:dyDescent="0.2">
      <c r="F7343" t="s">
        <v>2719</v>
      </c>
      <c r="G7343">
        <f>_xlfn.XLOOKUP(SUBSTITUTE(Table6[[#This Row],[rxn]],"'",""),Table1[rxnid2],Table1[kapp (1/h)],MEDIAN(Table1[kapp (1/h)]))</f>
        <v>24803.684102600713</v>
      </c>
    </row>
    <row r="7344" spans="6:7" x14ac:dyDescent="0.2">
      <c r="F7344" t="s">
        <v>2660</v>
      </c>
      <c r="G7344">
        <f>_xlfn.XLOOKUP(SUBSTITUTE(Table6[[#This Row],[rxn]],"'",""),Table1[rxnid2],Table1[kapp (1/h)],MEDIAN(Table1[kapp (1/h)]))</f>
        <v>1019.4843545757972</v>
      </c>
    </row>
    <row r="7345" spans="6:7" x14ac:dyDescent="0.2">
      <c r="F7345" t="s">
        <v>4115</v>
      </c>
      <c r="G7345">
        <f>_xlfn.XLOOKUP(SUBSTITUTE(Table6[[#This Row],[rxn]],"'",""),Table1[rxnid2],Table1[kapp (1/h)],MEDIAN(Table1[kapp (1/h)]))</f>
        <v>24803.684102600713</v>
      </c>
    </row>
    <row r="7346" spans="6:7" x14ac:dyDescent="0.2">
      <c r="F7346" t="s">
        <v>4117</v>
      </c>
      <c r="G7346">
        <f>_xlfn.XLOOKUP(SUBSTITUTE(Table6[[#This Row],[rxn]],"'",""),Table1[rxnid2],Table1[kapp (1/h)],MEDIAN(Table1[kapp (1/h)]))</f>
        <v>24803.684102600713</v>
      </c>
    </row>
    <row r="7347" spans="6:7" x14ac:dyDescent="0.2">
      <c r="F7347" t="s">
        <v>4116</v>
      </c>
      <c r="G7347">
        <f>_xlfn.XLOOKUP(SUBSTITUTE(Table6[[#This Row],[rxn]],"'",""),Table1[rxnid2],Table1[kapp (1/h)],MEDIAN(Table1[kapp (1/h)]))</f>
        <v>24803.684102600713</v>
      </c>
    </row>
    <row r="7348" spans="6:7" x14ac:dyDescent="0.2">
      <c r="F7348" t="s">
        <v>4678</v>
      </c>
      <c r="G7348">
        <f>_xlfn.XLOOKUP(SUBSTITUTE(Table6[[#This Row],[rxn]],"'",""),Table1[rxnid2],Table1[kapp (1/h)],MEDIAN(Table1[kapp (1/h)]))</f>
        <v>24803.684102600713</v>
      </c>
    </row>
    <row r="7349" spans="6:7" x14ac:dyDescent="0.2">
      <c r="F7349" t="s">
        <v>5240</v>
      </c>
      <c r="G7349">
        <f>_xlfn.XLOOKUP(SUBSTITUTE(Table6[[#This Row],[rxn]],"'",""),Table1[rxnid2],Table1[kapp (1/h)],MEDIAN(Table1[kapp (1/h)]))</f>
        <v>24803.684102600713</v>
      </c>
    </row>
    <row r="7350" spans="6:7" x14ac:dyDescent="0.2">
      <c r="F7350" t="s">
        <v>5055</v>
      </c>
      <c r="G7350">
        <f>_xlfn.XLOOKUP(SUBSTITUTE(Table6[[#This Row],[rxn]],"'",""),Table1[rxnid2],Table1[kapp (1/h)],MEDIAN(Table1[kapp (1/h)]))</f>
        <v>24803.684102600713</v>
      </c>
    </row>
    <row r="7351" spans="6:7" x14ac:dyDescent="0.2">
      <c r="F7351" t="s">
        <v>5057</v>
      </c>
      <c r="G7351">
        <f>_xlfn.XLOOKUP(SUBSTITUTE(Table6[[#This Row],[rxn]],"'",""),Table1[rxnid2],Table1[kapp (1/h)],MEDIAN(Table1[kapp (1/h)]))</f>
        <v>24803.684102600713</v>
      </c>
    </row>
    <row r="7352" spans="6:7" x14ac:dyDescent="0.2">
      <c r="F7352" t="s">
        <v>5056</v>
      </c>
      <c r="G7352">
        <f>_xlfn.XLOOKUP(SUBSTITUTE(Table6[[#This Row],[rxn]],"'",""),Table1[rxnid2],Table1[kapp (1/h)],MEDIAN(Table1[kapp (1/h)]))</f>
        <v>24803.684102600713</v>
      </c>
    </row>
    <row r="7353" spans="6:7" x14ac:dyDescent="0.2">
      <c r="F7353" t="s">
        <v>5058</v>
      </c>
      <c r="G7353">
        <f>_xlfn.XLOOKUP(SUBSTITUTE(Table6[[#This Row],[rxn]],"'",""),Table1[rxnid2],Table1[kapp (1/h)],MEDIAN(Table1[kapp (1/h)]))</f>
        <v>24803.684102600713</v>
      </c>
    </row>
    <row r="7354" spans="6:7" x14ac:dyDescent="0.2">
      <c r="F7354" t="s">
        <v>5059</v>
      </c>
      <c r="G7354">
        <f>_xlfn.XLOOKUP(SUBSTITUTE(Table6[[#This Row],[rxn]],"'",""),Table1[rxnid2],Table1[kapp (1/h)],MEDIAN(Table1[kapp (1/h)]))</f>
        <v>24803.684102600713</v>
      </c>
    </row>
    <row r="7355" spans="6:7" x14ac:dyDescent="0.2">
      <c r="F7355" t="s">
        <v>4260</v>
      </c>
      <c r="G7355">
        <f>_xlfn.XLOOKUP(SUBSTITUTE(Table6[[#This Row],[rxn]],"'",""),Table1[rxnid2],Table1[kapp (1/h)],MEDIAN(Table1[kapp (1/h)]))</f>
        <v>24803.684102600713</v>
      </c>
    </row>
    <row r="7356" spans="6:7" x14ac:dyDescent="0.2">
      <c r="F7356" t="s">
        <v>2682</v>
      </c>
      <c r="G7356">
        <f>_xlfn.XLOOKUP(SUBSTITUTE(Table6[[#This Row],[rxn]],"'",""),Table1[rxnid2],Table1[kapp (1/h)],MEDIAN(Table1[kapp (1/h)]))</f>
        <v>24803.684102600713</v>
      </c>
    </row>
    <row r="7357" spans="6:7" x14ac:dyDescent="0.2">
      <c r="F7357" t="s">
        <v>2683</v>
      </c>
      <c r="G7357">
        <f>_xlfn.XLOOKUP(SUBSTITUTE(Table6[[#This Row],[rxn]],"'",""),Table1[rxnid2],Table1[kapp (1/h)],MEDIAN(Table1[kapp (1/h)]))</f>
        <v>24803.684102600713</v>
      </c>
    </row>
    <row r="7358" spans="6:7" x14ac:dyDescent="0.2">
      <c r="F7358" t="s">
        <v>2684</v>
      </c>
      <c r="G7358">
        <f>_xlfn.XLOOKUP(SUBSTITUTE(Table6[[#This Row],[rxn]],"'",""),Table1[rxnid2],Table1[kapp (1/h)],MEDIAN(Table1[kapp (1/h)]))</f>
        <v>24803.684102600713</v>
      </c>
    </row>
    <row r="7359" spans="6:7" x14ac:dyDescent="0.2">
      <c r="F7359" t="s">
        <v>2685</v>
      </c>
      <c r="G7359">
        <f>_xlfn.XLOOKUP(SUBSTITUTE(Table6[[#This Row],[rxn]],"'",""),Table1[rxnid2],Table1[kapp (1/h)],MEDIAN(Table1[kapp (1/h)]))</f>
        <v>24803.684102600713</v>
      </c>
    </row>
    <row r="7360" spans="6:7" x14ac:dyDescent="0.2">
      <c r="F7360" t="s">
        <v>3508</v>
      </c>
      <c r="G7360">
        <f>_xlfn.XLOOKUP(SUBSTITUTE(Table6[[#This Row],[rxn]],"'",""),Table1[rxnid2],Table1[kapp (1/h)],MEDIAN(Table1[kapp (1/h)]))</f>
        <v>24803.684102600713</v>
      </c>
    </row>
    <row r="7361" spans="6:7" x14ac:dyDescent="0.2">
      <c r="F7361" t="s">
        <v>3509</v>
      </c>
      <c r="G7361">
        <f>_xlfn.XLOOKUP(SUBSTITUTE(Table6[[#This Row],[rxn]],"'",""),Table1[rxnid2],Table1[kapp (1/h)],MEDIAN(Table1[kapp (1/h)]))</f>
        <v>24803.684102600713</v>
      </c>
    </row>
    <row r="7362" spans="6:7" x14ac:dyDescent="0.2">
      <c r="F7362" t="s">
        <v>3511</v>
      </c>
      <c r="G7362">
        <f>_xlfn.XLOOKUP(SUBSTITUTE(Table6[[#This Row],[rxn]],"'",""),Table1[rxnid2],Table1[kapp (1/h)],MEDIAN(Table1[kapp (1/h)]))</f>
        <v>24803.684102600713</v>
      </c>
    </row>
    <row r="7363" spans="6:7" x14ac:dyDescent="0.2">
      <c r="F7363" t="s">
        <v>3510</v>
      </c>
      <c r="G7363">
        <f>_xlfn.XLOOKUP(SUBSTITUTE(Table6[[#This Row],[rxn]],"'",""),Table1[rxnid2],Table1[kapp (1/h)],MEDIAN(Table1[kapp (1/h)]))</f>
        <v>24803.684102600713</v>
      </c>
    </row>
    <row r="7364" spans="6:7" x14ac:dyDescent="0.2">
      <c r="F7364" t="s">
        <v>3512</v>
      </c>
      <c r="G7364">
        <f>_xlfn.XLOOKUP(SUBSTITUTE(Table6[[#This Row],[rxn]],"'",""),Table1[rxnid2],Table1[kapp (1/h)],MEDIAN(Table1[kapp (1/h)]))</f>
        <v>24803.684102600713</v>
      </c>
    </row>
    <row r="7365" spans="6:7" x14ac:dyDescent="0.2">
      <c r="F7365" t="s">
        <v>3357</v>
      </c>
      <c r="G7365">
        <f>_xlfn.XLOOKUP(SUBSTITUTE(Table6[[#This Row],[rxn]],"'",""),Table1[rxnid2],Table1[kapp (1/h)],MEDIAN(Table1[kapp (1/h)]))</f>
        <v>24803.684102600713</v>
      </c>
    </row>
    <row r="7366" spans="6:7" x14ac:dyDescent="0.2">
      <c r="F7366" t="s">
        <v>2686</v>
      </c>
      <c r="G7366">
        <f>_xlfn.XLOOKUP(SUBSTITUTE(Table6[[#This Row],[rxn]],"'",""),Table1[rxnid2],Table1[kapp (1/h)],MEDIAN(Table1[kapp (1/h)]))</f>
        <v>24803.684102600713</v>
      </c>
    </row>
    <row r="7367" spans="6:7" x14ac:dyDescent="0.2">
      <c r="F7367" t="s">
        <v>2656</v>
      </c>
      <c r="G7367">
        <f>_xlfn.XLOOKUP(SUBSTITUTE(Table6[[#This Row],[rxn]],"'",""),Table1[rxnid2],Table1[kapp (1/h)],MEDIAN(Table1[kapp (1/h)]))</f>
        <v>24803.684102600713</v>
      </c>
    </row>
    <row r="7368" spans="6:7" x14ac:dyDescent="0.2">
      <c r="F7368" t="s">
        <v>2722</v>
      </c>
      <c r="G7368">
        <f>_xlfn.XLOOKUP(SUBSTITUTE(Table6[[#This Row],[rxn]],"'",""),Table1[rxnid2],Table1[kapp (1/h)],MEDIAN(Table1[kapp (1/h)]))</f>
        <v>81.675138588078966</v>
      </c>
    </row>
    <row r="7369" spans="6:7" x14ac:dyDescent="0.2">
      <c r="F7369" t="s">
        <v>2723</v>
      </c>
      <c r="G7369">
        <f>_xlfn.XLOOKUP(SUBSTITUTE(Table6[[#This Row],[rxn]],"'",""),Table1[rxnid2],Table1[kapp (1/h)],MEDIAN(Table1[kapp (1/h)]))</f>
        <v>24803.684102600713</v>
      </c>
    </row>
    <row r="7370" spans="6:7" x14ac:dyDescent="0.2">
      <c r="F7370" t="s">
        <v>3530</v>
      </c>
      <c r="G7370">
        <f>_xlfn.XLOOKUP(SUBSTITUTE(Table6[[#This Row],[rxn]],"'",""),Table1[rxnid2],Table1[kapp (1/h)],MEDIAN(Table1[kapp (1/h)]))</f>
        <v>24803.684102600713</v>
      </c>
    </row>
    <row r="7371" spans="6:7" x14ac:dyDescent="0.2">
      <c r="F7371" t="s">
        <v>2724</v>
      </c>
      <c r="G7371">
        <f>_xlfn.XLOOKUP(SUBSTITUTE(Table6[[#This Row],[rxn]],"'",""),Table1[rxnid2],Table1[kapp (1/h)],MEDIAN(Table1[kapp (1/h)]))</f>
        <v>24803.684102600713</v>
      </c>
    </row>
    <row r="7372" spans="6:7" x14ac:dyDescent="0.2">
      <c r="F7372" t="s">
        <v>2725</v>
      </c>
      <c r="G7372">
        <f>_xlfn.XLOOKUP(SUBSTITUTE(Table6[[#This Row],[rxn]],"'",""),Table1[rxnid2],Table1[kapp (1/h)],MEDIAN(Table1[kapp (1/h)]))</f>
        <v>24803.684102600713</v>
      </c>
    </row>
    <row r="7373" spans="6:7" x14ac:dyDescent="0.2">
      <c r="F7373" t="s">
        <v>4113</v>
      </c>
      <c r="G7373">
        <f>_xlfn.XLOOKUP(SUBSTITUTE(Table6[[#This Row],[rxn]],"'",""),Table1[rxnid2],Table1[kapp (1/h)],MEDIAN(Table1[kapp (1/h)]))</f>
        <v>24803.684102600713</v>
      </c>
    </row>
    <row r="7374" spans="6:7" x14ac:dyDescent="0.2">
      <c r="F7374" t="s">
        <v>4114</v>
      </c>
      <c r="G7374">
        <f>_xlfn.XLOOKUP(SUBSTITUTE(Table6[[#This Row],[rxn]],"'",""),Table1[rxnid2],Table1[kapp (1/h)],MEDIAN(Table1[kapp (1/h)]))</f>
        <v>24803.684102600713</v>
      </c>
    </row>
    <row r="7375" spans="6:7" x14ac:dyDescent="0.2">
      <c r="F7375" t="s">
        <v>3537</v>
      </c>
      <c r="G7375">
        <f>_xlfn.XLOOKUP(SUBSTITUTE(Table6[[#This Row],[rxn]],"'",""),Table1[rxnid2],Table1[kapp (1/h)],MEDIAN(Table1[kapp (1/h)]))</f>
        <v>24803.684102600713</v>
      </c>
    </row>
    <row r="7376" spans="6:7" x14ac:dyDescent="0.2">
      <c r="F7376" t="s">
        <v>3535</v>
      </c>
      <c r="G7376">
        <f>_xlfn.XLOOKUP(SUBSTITUTE(Table6[[#This Row],[rxn]],"'",""),Table1[rxnid2],Table1[kapp (1/h)],MEDIAN(Table1[kapp (1/h)]))</f>
        <v>24803.684102600713</v>
      </c>
    </row>
    <row r="7377" spans="6:7" x14ac:dyDescent="0.2">
      <c r="F7377" t="s">
        <v>3533</v>
      </c>
      <c r="G7377">
        <f>_xlfn.XLOOKUP(SUBSTITUTE(Table6[[#This Row],[rxn]],"'",""),Table1[rxnid2],Table1[kapp (1/h)],MEDIAN(Table1[kapp (1/h)]))</f>
        <v>24803.684102600713</v>
      </c>
    </row>
    <row r="7378" spans="6:7" x14ac:dyDescent="0.2">
      <c r="F7378" t="s">
        <v>3531</v>
      </c>
      <c r="G7378">
        <f>_xlfn.XLOOKUP(SUBSTITUTE(Table6[[#This Row],[rxn]],"'",""),Table1[rxnid2],Table1[kapp (1/h)],MEDIAN(Table1[kapp (1/h)]))</f>
        <v>24803.684102600713</v>
      </c>
    </row>
    <row r="7379" spans="6:7" x14ac:dyDescent="0.2">
      <c r="F7379" t="s">
        <v>3538</v>
      </c>
      <c r="G7379">
        <f>_xlfn.XLOOKUP(SUBSTITUTE(Table6[[#This Row],[rxn]],"'",""),Table1[rxnid2],Table1[kapp (1/h)],MEDIAN(Table1[kapp (1/h)]))</f>
        <v>24803.684102600713</v>
      </c>
    </row>
    <row r="7380" spans="6:7" x14ac:dyDescent="0.2">
      <c r="F7380" t="s">
        <v>3536</v>
      </c>
      <c r="G7380">
        <f>_xlfn.XLOOKUP(SUBSTITUTE(Table6[[#This Row],[rxn]],"'",""),Table1[rxnid2],Table1[kapp (1/h)],MEDIAN(Table1[kapp (1/h)]))</f>
        <v>24803.684102600713</v>
      </c>
    </row>
    <row r="7381" spans="6:7" x14ac:dyDescent="0.2">
      <c r="F7381" t="s">
        <v>3534</v>
      </c>
      <c r="G7381">
        <f>_xlfn.XLOOKUP(SUBSTITUTE(Table6[[#This Row],[rxn]],"'",""),Table1[rxnid2],Table1[kapp (1/h)],MEDIAN(Table1[kapp (1/h)]))</f>
        <v>24803.684102600713</v>
      </c>
    </row>
    <row r="7382" spans="6:7" x14ac:dyDescent="0.2">
      <c r="F7382" t="s">
        <v>3532</v>
      </c>
      <c r="G7382">
        <f>_xlfn.XLOOKUP(SUBSTITUTE(Table6[[#This Row],[rxn]],"'",""),Table1[rxnid2],Table1[kapp (1/h)],MEDIAN(Table1[kapp (1/h)]))</f>
        <v>24803.684102600713</v>
      </c>
    </row>
    <row r="7383" spans="6:7" x14ac:dyDescent="0.2">
      <c r="F7383" t="s">
        <v>4137</v>
      </c>
      <c r="G7383">
        <f>_xlfn.XLOOKUP(SUBSTITUTE(Table6[[#This Row],[rxn]],"'",""),Table1[rxnid2],Table1[kapp (1/h)],MEDIAN(Table1[kapp (1/h)]))</f>
        <v>24803.684102600713</v>
      </c>
    </row>
    <row r="7384" spans="6:7" x14ac:dyDescent="0.2">
      <c r="F7384" t="s">
        <v>4138</v>
      </c>
      <c r="G7384">
        <f>_xlfn.XLOOKUP(SUBSTITUTE(Table6[[#This Row],[rxn]],"'",""),Table1[rxnid2],Table1[kapp (1/h)],MEDIAN(Table1[kapp (1/h)]))</f>
        <v>24803.684102600713</v>
      </c>
    </row>
    <row r="7385" spans="6:7" x14ac:dyDescent="0.2">
      <c r="F7385" t="s">
        <v>3840</v>
      </c>
      <c r="G7385">
        <f>_xlfn.XLOOKUP(SUBSTITUTE(Table6[[#This Row],[rxn]],"'",""),Table1[rxnid2],Table1[kapp (1/h)],MEDIAN(Table1[kapp (1/h)]))</f>
        <v>24803.684102600713</v>
      </c>
    </row>
    <row r="7386" spans="6:7" x14ac:dyDescent="0.2">
      <c r="F7386" t="s">
        <v>5193</v>
      </c>
      <c r="G7386">
        <f>_xlfn.XLOOKUP(SUBSTITUTE(Table6[[#This Row],[rxn]],"'",""),Table1[rxnid2],Table1[kapp (1/h)],MEDIAN(Table1[kapp (1/h)]))</f>
        <v>24803.684102600713</v>
      </c>
    </row>
    <row r="7387" spans="6:7" x14ac:dyDescent="0.2">
      <c r="F7387" t="s">
        <v>5195</v>
      </c>
      <c r="G7387">
        <f>_xlfn.XLOOKUP(SUBSTITUTE(Table6[[#This Row],[rxn]],"'",""),Table1[rxnid2],Table1[kapp (1/h)],MEDIAN(Table1[kapp (1/h)]))</f>
        <v>24803.684102600713</v>
      </c>
    </row>
    <row r="7388" spans="6:7" x14ac:dyDescent="0.2">
      <c r="F7388" t="s">
        <v>3841</v>
      </c>
      <c r="G7388">
        <f>_xlfn.XLOOKUP(SUBSTITUTE(Table6[[#This Row],[rxn]],"'",""),Table1[rxnid2],Table1[kapp (1/h)],MEDIAN(Table1[kapp (1/h)]))</f>
        <v>24803.684102600713</v>
      </c>
    </row>
    <row r="7389" spans="6:7" x14ac:dyDescent="0.2">
      <c r="F7389" t="s">
        <v>5194</v>
      </c>
      <c r="G7389">
        <f>_xlfn.XLOOKUP(SUBSTITUTE(Table6[[#This Row],[rxn]],"'",""),Table1[rxnid2],Table1[kapp (1/h)],MEDIAN(Table1[kapp (1/h)]))</f>
        <v>24803.684102600713</v>
      </c>
    </row>
    <row r="7390" spans="6:7" x14ac:dyDescent="0.2">
      <c r="F7390" t="s">
        <v>5196</v>
      </c>
      <c r="G7390">
        <f>_xlfn.XLOOKUP(SUBSTITUTE(Table6[[#This Row],[rxn]],"'",""),Table1[rxnid2],Table1[kapp (1/h)],MEDIAN(Table1[kapp (1/h)]))</f>
        <v>24803.684102600713</v>
      </c>
    </row>
    <row r="7391" spans="6:7" x14ac:dyDescent="0.2">
      <c r="F7391" t="s">
        <v>4521</v>
      </c>
      <c r="G7391">
        <f>_xlfn.XLOOKUP(SUBSTITUTE(Table6[[#This Row],[rxn]],"'",""),Table1[rxnid2],Table1[kapp (1/h)],MEDIAN(Table1[kapp (1/h)]))</f>
        <v>24803.684102600713</v>
      </c>
    </row>
    <row r="7392" spans="6:7" x14ac:dyDescent="0.2">
      <c r="F7392" t="s">
        <v>5224</v>
      </c>
      <c r="G7392">
        <f>_xlfn.XLOOKUP(SUBSTITUTE(Table6[[#This Row],[rxn]],"'",""),Table1[rxnid2],Table1[kapp (1/h)],MEDIAN(Table1[kapp (1/h)]))</f>
        <v>24803.684102600713</v>
      </c>
    </row>
    <row r="7393" spans="6:7" x14ac:dyDescent="0.2">
      <c r="F7393" t="s">
        <v>5226</v>
      </c>
      <c r="G7393">
        <f>_xlfn.XLOOKUP(SUBSTITUTE(Table6[[#This Row],[rxn]],"'",""),Table1[rxnid2],Table1[kapp (1/h)],MEDIAN(Table1[kapp (1/h)]))</f>
        <v>24803.684102600713</v>
      </c>
    </row>
    <row r="7394" spans="6:7" x14ac:dyDescent="0.2">
      <c r="F7394" t="s">
        <v>4522</v>
      </c>
      <c r="G7394">
        <f>_xlfn.XLOOKUP(SUBSTITUTE(Table6[[#This Row],[rxn]],"'",""),Table1[rxnid2],Table1[kapp (1/h)],MEDIAN(Table1[kapp (1/h)]))</f>
        <v>24803.684102600713</v>
      </c>
    </row>
    <row r="7395" spans="6:7" x14ac:dyDescent="0.2">
      <c r="F7395" t="s">
        <v>5225</v>
      </c>
      <c r="G7395">
        <f>_xlfn.XLOOKUP(SUBSTITUTE(Table6[[#This Row],[rxn]],"'",""),Table1[rxnid2],Table1[kapp (1/h)],MEDIAN(Table1[kapp (1/h)]))</f>
        <v>24803.684102600713</v>
      </c>
    </row>
    <row r="7396" spans="6:7" x14ac:dyDescent="0.2">
      <c r="F7396" t="s">
        <v>5227</v>
      </c>
      <c r="G7396">
        <f>_xlfn.XLOOKUP(SUBSTITUTE(Table6[[#This Row],[rxn]],"'",""),Table1[rxnid2],Table1[kapp (1/h)],MEDIAN(Table1[kapp (1/h)]))</f>
        <v>24803.684102600713</v>
      </c>
    </row>
    <row r="7397" spans="6:7" x14ac:dyDescent="0.2">
      <c r="F7397" t="s">
        <v>4335</v>
      </c>
      <c r="G7397">
        <f>_xlfn.XLOOKUP(SUBSTITUTE(Table6[[#This Row],[rxn]],"'",""),Table1[rxnid2],Table1[kapp (1/h)],MEDIAN(Table1[kapp (1/h)]))</f>
        <v>24803.684102600713</v>
      </c>
    </row>
    <row r="7398" spans="6:7" x14ac:dyDescent="0.2">
      <c r="F7398" t="s">
        <v>4336</v>
      </c>
      <c r="G7398">
        <f>_xlfn.XLOOKUP(SUBSTITUTE(Table6[[#This Row],[rxn]],"'",""),Table1[rxnid2],Table1[kapp (1/h)],MEDIAN(Table1[kapp (1/h)]))</f>
        <v>24803.684102600713</v>
      </c>
    </row>
    <row r="7399" spans="6:7" x14ac:dyDescent="0.2">
      <c r="F7399" t="s">
        <v>4561</v>
      </c>
      <c r="G7399">
        <f>_xlfn.XLOOKUP(SUBSTITUTE(Table6[[#This Row],[rxn]],"'",""),Table1[rxnid2],Table1[kapp (1/h)],MEDIAN(Table1[kapp (1/h)]))</f>
        <v>24803.684102600713</v>
      </c>
    </row>
    <row r="7400" spans="6:7" x14ac:dyDescent="0.2">
      <c r="F7400" t="s">
        <v>4562</v>
      </c>
      <c r="G7400">
        <f>_xlfn.XLOOKUP(SUBSTITUTE(Table6[[#This Row],[rxn]],"'",""),Table1[rxnid2],Table1[kapp (1/h)],MEDIAN(Table1[kapp (1/h)]))</f>
        <v>24803.684102600713</v>
      </c>
    </row>
    <row r="7401" spans="6:7" x14ac:dyDescent="0.2">
      <c r="F7401" t="s">
        <v>4505</v>
      </c>
      <c r="G7401">
        <f>_xlfn.XLOOKUP(SUBSTITUTE(Table6[[#This Row],[rxn]],"'",""),Table1[rxnid2],Table1[kapp (1/h)],MEDIAN(Table1[kapp (1/h)]))</f>
        <v>24803.684102600713</v>
      </c>
    </row>
    <row r="7402" spans="6:7" x14ac:dyDescent="0.2">
      <c r="F7402" t="s">
        <v>4506</v>
      </c>
      <c r="G7402">
        <f>_xlfn.XLOOKUP(SUBSTITUTE(Table6[[#This Row],[rxn]],"'",""),Table1[rxnid2],Table1[kapp (1/h)],MEDIAN(Table1[kapp (1/h)]))</f>
        <v>24803.684102600713</v>
      </c>
    </row>
    <row r="7403" spans="6:7" x14ac:dyDescent="0.2">
      <c r="F7403" t="s">
        <v>4337</v>
      </c>
      <c r="G7403">
        <f>_xlfn.XLOOKUP(SUBSTITUTE(Table6[[#This Row],[rxn]],"'",""),Table1[rxnid2],Table1[kapp (1/h)],MEDIAN(Table1[kapp (1/h)]))</f>
        <v>24803.684102600713</v>
      </c>
    </row>
    <row r="7404" spans="6:7" x14ac:dyDescent="0.2">
      <c r="F7404" t="s">
        <v>4338</v>
      </c>
      <c r="G7404">
        <f>_xlfn.XLOOKUP(SUBSTITUTE(Table6[[#This Row],[rxn]],"'",""),Table1[rxnid2],Table1[kapp (1/h)],MEDIAN(Table1[kapp (1/h)]))</f>
        <v>24803.684102600713</v>
      </c>
    </row>
    <row r="7405" spans="6:7" x14ac:dyDescent="0.2">
      <c r="F7405" t="s">
        <v>4573</v>
      </c>
      <c r="G7405">
        <f>_xlfn.XLOOKUP(SUBSTITUTE(Table6[[#This Row],[rxn]],"'",""),Table1[rxnid2],Table1[kapp (1/h)],MEDIAN(Table1[kapp (1/h)]))</f>
        <v>24803.684102600713</v>
      </c>
    </row>
    <row r="7406" spans="6:7" x14ac:dyDescent="0.2">
      <c r="F7406" t="s">
        <v>4574</v>
      </c>
      <c r="G7406">
        <f>_xlfn.XLOOKUP(SUBSTITUTE(Table6[[#This Row],[rxn]],"'",""),Table1[rxnid2],Table1[kapp (1/h)],MEDIAN(Table1[kapp (1/h)]))</f>
        <v>24803.684102600713</v>
      </c>
    </row>
    <row r="7407" spans="6:7" x14ac:dyDescent="0.2">
      <c r="F7407" t="s">
        <v>4339</v>
      </c>
      <c r="G7407">
        <f>_xlfn.XLOOKUP(SUBSTITUTE(Table6[[#This Row],[rxn]],"'",""),Table1[rxnid2],Table1[kapp (1/h)],MEDIAN(Table1[kapp (1/h)]))</f>
        <v>24803.684102600713</v>
      </c>
    </row>
    <row r="7408" spans="6:7" x14ac:dyDescent="0.2">
      <c r="F7408" t="s">
        <v>4340</v>
      </c>
      <c r="G7408">
        <f>_xlfn.XLOOKUP(SUBSTITUTE(Table6[[#This Row],[rxn]],"'",""),Table1[rxnid2],Table1[kapp (1/h)],MEDIAN(Table1[kapp (1/h)]))</f>
        <v>24803.684102600713</v>
      </c>
    </row>
    <row r="7409" spans="6:7" x14ac:dyDescent="0.2">
      <c r="F7409" t="s">
        <v>4333</v>
      </c>
      <c r="G7409">
        <f>_xlfn.XLOOKUP(SUBSTITUTE(Table6[[#This Row],[rxn]],"'",""),Table1[rxnid2],Table1[kapp (1/h)],MEDIAN(Table1[kapp (1/h)]))</f>
        <v>24803.684102600713</v>
      </c>
    </row>
    <row r="7410" spans="6:7" x14ac:dyDescent="0.2">
      <c r="F7410" t="s">
        <v>5214</v>
      </c>
      <c r="G7410">
        <f>_xlfn.XLOOKUP(SUBSTITUTE(Table6[[#This Row],[rxn]],"'",""),Table1[rxnid2],Table1[kapp (1/h)],MEDIAN(Table1[kapp (1/h)]))</f>
        <v>24803.684102600713</v>
      </c>
    </row>
    <row r="7411" spans="6:7" x14ac:dyDescent="0.2">
      <c r="F7411" t="s">
        <v>5216</v>
      </c>
      <c r="G7411">
        <f>_xlfn.XLOOKUP(SUBSTITUTE(Table6[[#This Row],[rxn]],"'",""),Table1[rxnid2],Table1[kapp (1/h)],MEDIAN(Table1[kapp (1/h)]))</f>
        <v>24803.684102600713</v>
      </c>
    </row>
    <row r="7412" spans="6:7" x14ac:dyDescent="0.2">
      <c r="F7412" t="s">
        <v>4334</v>
      </c>
      <c r="G7412">
        <f>_xlfn.XLOOKUP(SUBSTITUTE(Table6[[#This Row],[rxn]],"'",""),Table1[rxnid2],Table1[kapp (1/h)],MEDIAN(Table1[kapp (1/h)]))</f>
        <v>24803.684102600713</v>
      </c>
    </row>
    <row r="7413" spans="6:7" x14ac:dyDescent="0.2">
      <c r="F7413" t="s">
        <v>5215</v>
      </c>
      <c r="G7413">
        <f>_xlfn.XLOOKUP(SUBSTITUTE(Table6[[#This Row],[rxn]],"'",""),Table1[rxnid2],Table1[kapp (1/h)],MEDIAN(Table1[kapp (1/h)]))</f>
        <v>24803.684102600713</v>
      </c>
    </row>
    <row r="7414" spans="6:7" x14ac:dyDescent="0.2">
      <c r="F7414" t="s">
        <v>5217</v>
      </c>
      <c r="G7414">
        <f>_xlfn.XLOOKUP(SUBSTITUTE(Table6[[#This Row],[rxn]],"'",""),Table1[rxnid2],Table1[kapp (1/h)],MEDIAN(Table1[kapp (1/h)]))</f>
        <v>24803.684102600713</v>
      </c>
    </row>
    <row r="7415" spans="6:7" x14ac:dyDescent="0.2">
      <c r="F7415" t="s">
        <v>4415</v>
      </c>
      <c r="G7415">
        <f>_xlfn.XLOOKUP(SUBSTITUTE(Table6[[#This Row],[rxn]],"'",""),Table1[rxnid2],Table1[kapp (1/h)],MEDIAN(Table1[kapp (1/h)]))</f>
        <v>24803.684102600713</v>
      </c>
    </row>
    <row r="7416" spans="6:7" x14ac:dyDescent="0.2">
      <c r="F7416" t="s">
        <v>5218</v>
      </c>
      <c r="G7416">
        <f>_xlfn.XLOOKUP(SUBSTITUTE(Table6[[#This Row],[rxn]],"'",""),Table1[rxnid2],Table1[kapp (1/h)],MEDIAN(Table1[kapp (1/h)]))</f>
        <v>24803.684102600713</v>
      </c>
    </row>
    <row r="7417" spans="6:7" x14ac:dyDescent="0.2">
      <c r="F7417" t="s">
        <v>5220</v>
      </c>
      <c r="G7417">
        <f>_xlfn.XLOOKUP(SUBSTITUTE(Table6[[#This Row],[rxn]],"'",""),Table1[rxnid2],Table1[kapp (1/h)],MEDIAN(Table1[kapp (1/h)]))</f>
        <v>24803.684102600713</v>
      </c>
    </row>
    <row r="7418" spans="6:7" x14ac:dyDescent="0.2">
      <c r="F7418" t="s">
        <v>4416</v>
      </c>
      <c r="G7418">
        <f>_xlfn.XLOOKUP(SUBSTITUTE(Table6[[#This Row],[rxn]],"'",""),Table1[rxnid2],Table1[kapp (1/h)],MEDIAN(Table1[kapp (1/h)]))</f>
        <v>24803.684102600713</v>
      </c>
    </row>
    <row r="7419" spans="6:7" x14ac:dyDescent="0.2">
      <c r="F7419" t="s">
        <v>5219</v>
      </c>
      <c r="G7419">
        <f>_xlfn.XLOOKUP(SUBSTITUTE(Table6[[#This Row],[rxn]],"'",""),Table1[rxnid2],Table1[kapp (1/h)],MEDIAN(Table1[kapp (1/h)]))</f>
        <v>24803.684102600713</v>
      </c>
    </row>
    <row r="7420" spans="6:7" x14ac:dyDescent="0.2">
      <c r="F7420" t="s">
        <v>5221</v>
      </c>
      <c r="G7420">
        <f>_xlfn.XLOOKUP(SUBSTITUTE(Table6[[#This Row],[rxn]],"'",""),Table1[rxnid2],Table1[kapp (1/h)],MEDIAN(Table1[kapp (1/h)]))</f>
        <v>24803.684102600713</v>
      </c>
    </row>
    <row r="7421" spans="6:7" x14ac:dyDescent="0.2">
      <c r="F7421" t="s">
        <v>4343</v>
      </c>
      <c r="G7421">
        <f>_xlfn.XLOOKUP(SUBSTITUTE(Table6[[#This Row],[rxn]],"'",""),Table1[rxnid2],Table1[kapp (1/h)],MEDIAN(Table1[kapp (1/h)]))</f>
        <v>24803.684102600713</v>
      </c>
    </row>
    <row r="7422" spans="6:7" x14ac:dyDescent="0.2">
      <c r="F7422" t="s">
        <v>4344</v>
      </c>
      <c r="G7422">
        <f>_xlfn.XLOOKUP(SUBSTITUTE(Table6[[#This Row],[rxn]],"'",""),Table1[rxnid2],Table1[kapp (1/h)],MEDIAN(Table1[kapp (1/h)]))</f>
        <v>24803.684102600713</v>
      </c>
    </row>
    <row r="7423" spans="6:7" x14ac:dyDescent="0.2">
      <c r="F7423" t="s">
        <v>4549</v>
      </c>
      <c r="G7423">
        <f>_xlfn.XLOOKUP(SUBSTITUTE(Table6[[#This Row],[rxn]],"'",""),Table1[rxnid2],Table1[kapp (1/h)],MEDIAN(Table1[kapp (1/h)]))</f>
        <v>24803.684102600713</v>
      </c>
    </row>
    <row r="7424" spans="6:7" x14ac:dyDescent="0.2">
      <c r="F7424" t="s">
        <v>4550</v>
      </c>
      <c r="G7424">
        <f>_xlfn.XLOOKUP(SUBSTITUTE(Table6[[#This Row],[rxn]],"'",""),Table1[rxnid2],Table1[kapp (1/h)],MEDIAN(Table1[kapp (1/h)]))</f>
        <v>24803.684102600713</v>
      </c>
    </row>
    <row r="7425" spans="6:7" x14ac:dyDescent="0.2">
      <c r="F7425" t="s">
        <v>4341</v>
      </c>
      <c r="G7425">
        <f>_xlfn.XLOOKUP(SUBSTITUTE(Table6[[#This Row],[rxn]],"'",""),Table1[rxnid2],Table1[kapp (1/h)],MEDIAN(Table1[kapp (1/h)]))</f>
        <v>24803.684102600713</v>
      </c>
    </row>
    <row r="7426" spans="6:7" x14ac:dyDescent="0.2">
      <c r="F7426" t="s">
        <v>4342</v>
      </c>
      <c r="G7426">
        <f>_xlfn.XLOOKUP(SUBSTITUTE(Table6[[#This Row],[rxn]],"'",""),Table1[rxnid2],Table1[kapp (1/h)],MEDIAN(Table1[kapp (1/h)]))</f>
        <v>24803.684102600713</v>
      </c>
    </row>
    <row r="7427" spans="6:7" x14ac:dyDescent="0.2">
      <c r="F7427" t="s">
        <v>3300</v>
      </c>
      <c r="G7427">
        <f>_xlfn.XLOOKUP(SUBSTITUTE(Table6[[#This Row],[rxn]],"'",""),Table1[rxnid2],Table1[kapp (1/h)],MEDIAN(Table1[kapp (1/h)]))</f>
        <v>24803.684102600713</v>
      </c>
    </row>
    <row r="7428" spans="6:7" x14ac:dyDescent="0.2">
      <c r="F7428" t="s">
        <v>3301</v>
      </c>
      <c r="G7428">
        <f>_xlfn.XLOOKUP(SUBSTITUTE(Table6[[#This Row],[rxn]],"'",""),Table1[rxnid2],Table1[kapp (1/h)],MEDIAN(Table1[kapp (1/h)]))</f>
        <v>24803.684102600713</v>
      </c>
    </row>
    <row r="7429" spans="6:7" x14ac:dyDescent="0.2">
      <c r="F7429" t="s">
        <v>3313</v>
      </c>
      <c r="G7429">
        <f>_xlfn.XLOOKUP(SUBSTITUTE(Table6[[#This Row],[rxn]],"'",""),Table1[rxnid2],Table1[kapp (1/h)],MEDIAN(Table1[kapp (1/h)]))</f>
        <v>24803.684102600713</v>
      </c>
    </row>
    <row r="7430" spans="6:7" x14ac:dyDescent="0.2">
      <c r="F7430" t="s">
        <v>2243</v>
      </c>
      <c r="G7430">
        <f>_xlfn.XLOOKUP(SUBSTITUTE(Table6[[#This Row],[rxn]],"'",""),Table1[rxnid2],Table1[kapp (1/h)],MEDIAN(Table1[kapp (1/h)]))</f>
        <v>24803.684102600713</v>
      </c>
    </row>
    <row r="7431" spans="6:7" x14ac:dyDescent="0.2">
      <c r="F7431" t="s">
        <v>3316</v>
      </c>
      <c r="G7431">
        <f>_xlfn.XLOOKUP(SUBSTITUTE(Table6[[#This Row],[rxn]],"'",""),Table1[rxnid2],Table1[kapp (1/h)],MEDIAN(Table1[kapp (1/h)]))</f>
        <v>24803.684102600713</v>
      </c>
    </row>
    <row r="7432" spans="6:7" x14ac:dyDescent="0.2">
      <c r="F7432" t="s">
        <v>3312</v>
      </c>
      <c r="G7432">
        <f>_xlfn.XLOOKUP(SUBSTITUTE(Table6[[#This Row],[rxn]],"'",""),Table1[rxnid2],Table1[kapp (1/h)],MEDIAN(Table1[kapp (1/h)]))</f>
        <v>24803.684102600713</v>
      </c>
    </row>
    <row r="7433" spans="6:7" x14ac:dyDescent="0.2">
      <c r="F7433" t="s">
        <v>3302</v>
      </c>
      <c r="G7433">
        <f>_xlfn.XLOOKUP(SUBSTITUTE(Table6[[#This Row],[rxn]],"'",""),Table1[rxnid2],Table1[kapp (1/h)],MEDIAN(Table1[kapp (1/h)]))</f>
        <v>24803.684102600713</v>
      </c>
    </row>
    <row r="7434" spans="6:7" x14ac:dyDescent="0.2">
      <c r="F7434" t="s">
        <v>3315</v>
      </c>
      <c r="G7434">
        <f>_xlfn.XLOOKUP(SUBSTITUTE(Table6[[#This Row],[rxn]],"'",""),Table1[rxnid2],Table1[kapp (1/h)],MEDIAN(Table1[kapp (1/h)]))</f>
        <v>24803.684102600713</v>
      </c>
    </row>
    <row r="7435" spans="6:7" x14ac:dyDescent="0.2">
      <c r="F7435" t="s">
        <v>3311</v>
      </c>
      <c r="G7435">
        <f>_xlfn.XLOOKUP(SUBSTITUTE(Table6[[#This Row],[rxn]],"'",""),Table1[rxnid2],Table1[kapp (1/h)],MEDIAN(Table1[kapp (1/h)]))</f>
        <v>24803.684102600713</v>
      </c>
    </row>
    <row r="7436" spans="6:7" x14ac:dyDescent="0.2">
      <c r="F7436" t="s">
        <v>3303</v>
      </c>
      <c r="G7436">
        <f>_xlfn.XLOOKUP(SUBSTITUTE(Table6[[#This Row],[rxn]],"'",""),Table1[rxnid2],Table1[kapp (1/h)],MEDIAN(Table1[kapp (1/h)]))</f>
        <v>24803.684102600713</v>
      </c>
    </row>
    <row r="7437" spans="6:7" x14ac:dyDescent="0.2">
      <c r="F7437" t="s">
        <v>3314</v>
      </c>
      <c r="G7437">
        <f>_xlfn.XLOOKUP(SUBSTITUTE(Table6[[#This Row],[rxn]],"'",""),Table1[rxnid2],Table1[kapp (1/h)],MEDIAN(Table1[kapp (1/h)]))</f>
        <v>24803.684102600713</v>
      </c>
    </row>
    <row r="7438" spans="6:7" x14ac:dyDescent="0.2">
      <c r="F7438" t="s">
        <v>3308</v>
      </c>
      <c r="G7438">
        <f>_xlfn.XLOOKUP(SUBSTITUTE(Table6[[#This Row],[rxn]],"'",""),Table1[rxnid2],Table1[kapp (1/h)],MEDIAN(Table1[kapp (1/h)]))</f>
        <v>24803.684102600713</v>
      </c>
    </row>
    <row r="7439" spans="6:7" x14ac:dyDescent="0.2">
      <c r="F7439" t="s">
        <v>3309</v>
      </c>
      <c r="G7439">
        <f>_xlfn.XLOOKUP(SUBSTITUTE(Table6[[#This Row],[rxn]],"'",""),Table1[rxnid2],Table1[kapp (1/h)],MEDIAN(Table1[kapp (1/h)]))</f>
        <v>24803.684102600713</v>
      </c>
    </row>
    <row r="7440" spans="6:7" x14ac:dyDescent="0.2">
      <c r="F7440" t="s">
        <v>3310</v>
      </c>
      <c r="G7440">
        <f>_xlfn.XLOOKUP(SUBSTITUTE(Table6[[#This Row],[rxn]],"'",""),Table1[rxnid2],Table1[kapp (1/h)],MEDIAN(Table1[kapp (1/h)]))</f>
        <v>24803.684102600713</v>
      </c>
    </row>
    <row r="7441" spans="6:7" x14ac:dyDescent="0.2">
      <c r="F7441" t="s">
        <v>3304</v>
      </c>
      <c r="G7441">
        <f>_xlfn.XLOOKUP(SUBSTITUTE(Table6[[#This Row],[rxn]],"'",""),Table1[rxnid2],Table1[kapp (1/h)],MEDIAN(Table1[kapp (1/h)]))</f>
        <v>24803.684102600713</v>
      </c>
    </row>
    <row r="7442" spans="6:7" x14ac:dyDescent="0.2">
      <c r="F7442" t="s">
        <v>3305</v>
      </c>
      <c r="G7442">
        <f>_xlfn.XLOOKUP(SUBSTITUTE(Table6[[#This Row],[rxn]],"'",""),Table1[rxnid2],Table1[kapp (1/h)],MEDIAN(Table1[kapp (1/h)]))</f>
        <v>24803.684102600713</v>
      </c>
    </row>
    <row r="7443" spans="6:7" x14ac:dyDescent="0.2">
      <c r="F7443" t="s">
        <v>3306</v>
      </c>
      <c r="G7443">
        <f>_xlfn.XLOOKUP(SUBSTITUTE(Table6[[#This Row],[rxn]],"'",""),Table1[rxnid2],Table1[kapp (1/h)],MEDIAN(Table1[kapp (1/h)]))</f>
        <v>24803.684102600713</v>
      </c>
    </row>
    <row r="7444" spans="6:7" x14ac:dyDescent="0.2">
      <c r="F7444" t="s">
        <v>3307</v>
      </c>
      <c r="G7444">
        <f>_xlfn.XLOOKUP(SUBSTITUTE(Table6[[#This Row],[rxn]],"'",""),Table1[rxnid2],Table1[kapp (1/h)],MEDIAN(Table1[kapp (1/h)]))</f>
        <v>24803.684102600713</v>
      </c>
    </row>
    <row r="7445" spans="6:7" x14ac:dyDescent="0.2">
      <c r="F7445" t="s">
        <v>2744</v>
      </c>
      <c r="G7445">
        <f>_xlfn.XLOOKUP(SUBSTITUTE(Table6[[#This Row],[rxn]],"'",""),Table1[rxnid2],Table1[kapp (1/h)],MEDIAN(Table1[kapp (1/h)]))</f>
        <v>9801.0910048191108</v>
      </c>
    </row>
    <row r="7446" spans="6:7" x14ac:dyDescent="0.2">
      <c r="F7446" t="s">
        <v>2746</v>
      </c>
      <c r="G7446">
        <f>_xlfn.XLOOKUP(SUBSTITUTE(Table6[[#This Row],[rxn]],"'",""),Table1[rxnid2],Table1[kapp (1/h)],MEDIAN(Table1[kapp (1/h)]))</f>
        <v>9801.0910048191108</v>
      </c>
    </row>
    <row r="7447" spans="6:7" x14ac:dyDescent="0.2">
      <c r="F7447" t="s">
        <v>2745</v>
      </c>
      <c r="G7447">
        <f>_xlfn.XLOOKUP(SUBSTITUTE(Table6[[#This Row],[rxn]],"'",""),Table1[rxnid2],Table1[kapp (1/h)],MEDIAN(Table1[kapp (1/h)]))</f>
        <v>24803.684102600713</v>
      </c>
    </row>
    <row r="7448" spans="6:7" x14ac:dyDescent="0.2">
      <c r="F7448" t="s">
        <v>2747</v>
      </c>
      <c r="G7448">
        <f>_xlfn.XLOOKUP(SUBSTITUTE(Table6[[#This Row],[rxn]],"'",""),Table1[rxnid2],Table1[kapp (1/h)],MEDIAN(Table1[kapp (1/h)]))</f>
        <v>24803.684102600713</v>
      </c>
    </row>
    <row r="7449" spans="6:7" x14ac:dyDescent="0.2">
      <c r="F7449" t="s">
        <v>2757</v>
      </c>
      <c r="G7449">
        <f>_xlfn.XLOOKUP(SUBSTITUTE(Table6[[#This Row],[rxn]],"'",""),Table1[rxnid2],Table1[kapp (1/h)],MEDIAN(Table1[kapp (1/h)]))</f>
        <v>24803.684102600713</v>
      </c>
    </row>
    <row r="7450" spans="6:7" x14ac:dyDescent="0.2">
      <c r="F7450" t="s">
        <v>2222</v>
      </c>
      <c r="G7450">
        <f>_xlfn.XLOOKUP(SUBSTITUTE(Table6[[#This Row],[rxn]],"'",""),Table1[rxnid2],Table1[kapp (1/h)],MEDIAN(Table1[kapp (1/h)]))</f>
        <v>9801.0910048191108</v>
      </c>
    </row>
    <row r="7451" spans="6:7" x14ac:dyDescent="0.2">
      <c r="F7451" t="s">
        <v>2223</v>
      </c>
      <c r="G7451">
        <f>_xlfn.XLOOKUP(SUBSTITUTE(Table6[[#This Row],[rxn]],"'",""),Table1[rxnid2],Table1[kapp (1/h)],MEDIAN(Table1[kapp (1/h)]))</f>
        <v>24803.684102600713</v>
      </c>
    </row>
    <row r="7452" spans="6:7" x14ac:dyDescent="0.2">
      <c r="F7452" t="s">
        <v>4973</v>
      </c>
      <c r="G7452">
        <f>_xlfn.XLOOKUP(SUBSTITUTE(Table6[[#This Row],[rxn]],"'",""),Table1[rxnid2],Table1[kapp (1/h)],MEDIAN(Table1[kapp (1/h)]))</f>
        <v>24803.684102600713</v>
      </c>
    </row>
    <row r="7453" spans="6:7" x14ac:dyDescent="0.2">
      <c r="F7453" t="s">
        <v>3184</v>
      </c>
      <c r="G7453">
        <f>_xlfn.XLOOKUP(SUBSTITUTE(Table6[[#This Row],[rxn]],"'",""),Table1[rxnid2],Table1[kapp (1/h)],MEDIAN(Table1[kapp (1/h)]))</f>
        <v>1139.8150265234867</v>
      </c>
    </row>
    <row r="7454" spans="6:7" x14ac:dyDescent="0.2">
      <c r="F7454" t="s">
        <v>4974</v>
      </c>
      <c r="G7454">
        <f>_xlfn.XLOOKUP(SUBSTITUTE(Table6[[#This Row],[rxn]],"'",""),Table1[rxnid2],Table1[kapp (1/h)],MEDIAN(Table1[kapp (1/h)]))</f>
        <v>24803.684102600713</v>
      </c>
    </row>
    <row r="7455" spans="6:7" x14ac:dyDescent="0.2">
      <c r="F7455" t="s">
        <v>3959</v>
      </c>
      <c r="G7455">
        <f>_xlfn.XLOOKUP(SUBSTITUTE(Table6[[#This Row],[rxn]],"'",""),Table1[rxnid2],Table1[kapp (1/h)],MEDIAN(Table1[kapp (1/h)]))</f>
        <v>575996.85901988286</v>
      </c>
    </row>
    <row r="7456" spans="6:7" x14ac:dyDescent="0.2">
      <c r="F7456" t="s">
        <v>3960</v>
      </c>
      <c r="G7456">
        <f>_xlfn.XLOOKUP(SUBSTITUTE(Table6[[#This Row],[rxn]],"'",""),Table1[rxnid2],Table1[kapp (1/h)],MEDIAN(Table1[kapp (1/h)]))</f>
        <v>24803.684102600713</v>
      </c>
    </row>
    <row r="7457" spans="6:7" x14ac:dyDescent="0.2">
      <c r="F7457" t="s">
        <v>3961</v>
      </c>
      <c r="G7457">
        <f>_xlfn.XLOOKUP(SUBSTITUTE(Table6[[#This Row],[rxn]],"'",""),Table1[rxnid2],Table1[kapp (1/h)],MEDIAN(Table1[kapp (1/h)]))</f>
        <v>24803.684102600713</v>
      </c>
    </row>
    <row r="7458" spans="6:7" x14ac:dyDescent="0.2">
      <c r="F7458" t="s">
        <v>3962</v>
      </c>
      <c r="G7458">
        <f>_xlfn.XLOOKUP(SUBSTITUTE(Table6[[#This Row],[rxn]],"'",""),Table1[rxnid2],Table1[kapp (1/h)],MEDIAN(Table1[kapp (1/h)]))</f>
        <v>24803.684102600713</v>
      </c>
    </row>
    <row r="7459" spans="6:7" x14ac:dyDescent="0.2">
      <c r="F7459" t="s">
        <v>3955</v>
      </c>
      <c r="G7459">
        <f>_xlfn.XLOOKUP(SUBSTITUTE(Table6[[#This Row],[rxn]],"'",""),Table1[rxnid2],Table1[kapp (1/h)],MEDIAN(Table1[kapp (1/h)]))</f>
        <v>24803.684102600713</v>
      </c>
    </row>
    <row r="7460" spans="6:7" x14ac:dyDescent="0.2">
      <c r="F7460" t="s">
        <v>3956</v>
      </c>
      <c r="G7460">
        <f>_xlfn.XLOOKUP(SUBSTITUTE(Table6[[#This Row],[rxn]],"'",""),Table1[rxnid2],Table1[kapp (1/h)],MEDIAN(Table1[kapp (1/h)]))</f>
        <v>24803.684102600713</v>
      </c>
    </row>
    <row r="7461" spans="6:7" x14ac:dyDescent="0.2">
      <c r="F7461" t="s">
        <v>3957</v>
      </c>
      <c r="G7461">
        <f>_xlfn.XLOOKUP(SUBSTITUTE(Table6[[#This Row],[rxn]],"'",""),Table1[rxnid2],Table1[kapp (1/h)],MEDIAN(Table1[kapp (1/h)]))</f>
        <v>24803.684102600713</v>
      </c>
    </row>
    <row r="7462" spans="6:7" x14ac:dyDescent="0.2">
      <c r="F7462" t="s">
        <v>3958</v>
      </c>
      <c r="G7462">
        <f>_xlfn.XLOOKUP(SUBSTITUTE(Table6[[#This Row],[rxn]],"'",""),Table1[rxnid2],Table1[kapp (1/h)],MEDIAN(Table1[kapp (1/h)]))</f>
        <v>24803.684102600713</v>
      </c>
    </row>
    <row r="7463" spans="6:7" x14ac:dyDescent="0.2">
      <c r="F7463" t="s">
        <v>3963</v>
      </c>
      <c r="G7463">
        <f>_xlfn.XLOOKUP(SUBSTITUTE(Table6[[#This Row],[rxn]],"'",""),Table1[rxnid2],Table1[kapp (1/h)],MEDIAN(Table1[kapp (1/h)]))</f>
        <v>24803.684102600713</v>
      </c>
    </row>
    <row r="7464" spans="6:7" x14ac:dyDescent="0.2">
      <c r="F7464" t="s">
        <v>3964</v>
      </c>
      <c r="G7464">
        <f>_xlfn.XLOOKUP(SUBSTITUTE(Table6[[#This Row],[rxn]],"'",""),Table1[rxnid2],Table1[kapp (1/h)],MEDIAN(Table1[kapp (1/h)]))</f>
        <v>24803.684102600713</v>
      </c>
    </row>
    <row r="7465" spans="6:7" x14ac:dyDescent="0.2">
      <c r="F7465" t="s">
        <v>2748</v>
      </c>
      <c r="G7465">
        <f>_xlfn.XLOOKUP(SUBSTITUTE(Table6[[#This Row],[rxn]],"'",""),Table1[rxnid2],Table1[kapp (1/h)],MEDIAN(Table1[kapp (1/h)]))</f>
        <v>24803.684102600713</v>
      </c>
    </row>
    <row r="7466" spans="6:7" x14ac:dyDescent="0.2">
      <c r="F7466" t="s">
        <v>2749</v>
      </c>
      <c r="G7466">
        <f>_xlfn.XLOOKUP(SUBSTITUTE(Table6[[#This Row],[rxn]],"'",""),Table1[rxnid2],Table1[kapp (1/h)],MEDIAN(Table1[kapp (1/h)]))</f>
        <v>24803.684102600713</v>
      </c>
    </row>
    <row r="7467" spans="6:7" x14ac:dyDescent="0.2">
      <c r="F7467" t="s">
        <v>4133</v>
      </c>
      <c r="G7467">
        <f>_xlfn.XLOOKUP(SUBSTITUTE(Table6[[#This Row],[rxn]],"'",""),Table1[rxnid2],Table1[kapp (1/h)],MEDIAN(Table1[kapp (1/h)]))</f>
        <v>24803.684102600713</v>
      </c>
    </row>
    <row r="7468" spans="6:7" x14ac:dyDescent="0.2">
      <c r="F7468" t="s">
        <v>4134</v>
      </c>
      <c r="G7468">
        <f>_xlfn.XLOOKUP(SUBSTITUTE(Table6[[#This Row],[rxn]],"'",""),Table1[rxnid2],Table1[kapp (1/h)],MEDIAN(Table1[kapp (1/h)]))</f>
        <v>24803.684102600713</v>
      </c>
    </row>
    <row r="7469" spans="6:7" x14ac:dyDescent="0.2">
      <c r="F7469" t="s">
        <v>4533</v>
      </c>
      <c r="G7469">
        <f>_xlfn.XLOOKUP(SUBSTITUTE(Table6[[#This Row],[rxn]],"'",""),Table1[rxnid2],Table1[kapp (1/h)],MEDIAN(Table1[kapp (1/h)]))</f>
        <v>24803.684102600713</v>
      </c>
    </row>
    <row r="7470" spans="6:7" x14ac:dyDescent="0.2">
      <c r="F7470" t="s">
        <v>4534</v>
      </c>
      <c r="G7470">
        <f>_xlfn.XLOOKUP(SUBSTITUTE(Table6[[#This Row],[rxn]],"'",""),Table1[rxnid2],Table1[kapp (1/h)],MEDIAN(Table1[kapp (1/h)]))</f>
        <v>24803.684102600713</v>
      </c>
    </row>
    <row r="7471" spans="6:7" x14ac:dyDescent="0.2">
      <c r="F7471" t="s">
        <v>4471</v>
      </c>
      <c r="G7471">
        <f>_xlfn.XLOOKUP(SUBSTITUTE(Table6[[#This Row],[rxn]],"'",""),Table1[rxnid2],Table1[kapp (1/h)],MEDIAN(Table1[kapp (1/h)]))</f>
        <v>24803.684102600713</v>
      </c>
    </row>
    <row r="7472" spans="6:7" x14ac:dyDescent="0.2">
      <c r="F7472" t="s">
        <v>4472</v>
      </c>
      <c r="G7472">
        <f>_xlfn.XLOOKUP(SUBSTITUTE(Table6[[#This Row],[rxn]],"'",""),Table1[rxnid2],Table1[kapp (1/h)],MEDIAN(Table1[kapp (1/h)]))</f>
        <v>24803.684102600713</v>
      </c>
    </row>
    <row r="7473" spans="6:7" x14ac:dyDescent="0.2">
      <c r="F7473" t="s">
        <v>4581</v>
      </c>
      <c r="G7473">
        <f>_xlfn.XLOOKUP(SUBSTITUTE(Table6[[#This Row],[rxn]],"'",""),Table1[rxnid2],Table1[kapp (1/h)],MEDIAN(Table1[kapp (1/h)]))</f>
        <v>24803.684102600713</v>
      </c>
    </row>
    <row r="7474" spans="6:7" x14ac:dyDescent="0.2">
      <c r="F7474" t="s">
        <v>4582</v>
      </c>
      <c r="G7474">
        <f>_xlfn.XLOOKUP(SUBSTITUTE(Table6[[#This Row],[rxn]],"'",""),Table1[rxnid2],Table1[kapp (1/h)],MEDIAN(Table1[kapp (1/h)]))</f>
        <v>24803.684102600713</v>
      </c>
    </row>
    <row r="7475" spans="6:7" x14ac:dyDescent="0.2">
      <c r="F7475" t="s">
        <v>4383</v>
      </c>
      <c r="G7475">
        <f>_xlfn.XLOOKUP(SUBSTITUTE(Table6[[#This Row],[rxn]],"'",""),Table1[rxnid2],Table1[kapp (1/h)],MEDIAN(Table1[kapp (1/h)]))</f>
        <v>24803.684102600713</v>
      </c>
    </row>
    <row r="7476" spans="6:7" x14ac:dyDescent="0.2">
      <c r="F7476" t="s">
        <v>4384</v>
      </c>
      <c r="G7476">
        <f>_xlfn.XLOOKUP(SUBSTITUTE(Table6[[#This Row],[rxn]],"'",""),Table1[rxnid2],Table1[kapp (1/h)],MEDIAN(Table1[kapp (1/h)]))</f>
        <v>24803.684102600713</v>
      </c>
    </row>
    <row r="7477" spans="6:7" x14ac:dyDescent="0.2">
      <c r="F7477" t="s">
        <v>4135</v>
      </c>
      <c r="G7477">
        <f>_xlfn.XLOOKUP(SUBSTITUTE(Table6[[#This Row],[rxn]],"'",""),Table1[rxnid2],Table1[kapp (1/h)],MEDIAN(Table1[kapp (1/h)]))</f>
        <v>24803.684102600713</v>
      </c>
    </row>
    <row r="7478" spans="6:7" x14ac:dyDescent="0.2">
      <c r="F7478" t="s">
        <v>4136</v>
      </c>
      <c r="G7478">
        <f>_xlfn.XLOOKUP(SUBSTITUTE(Table6[[#This Row],[rxn]],"'",""),Table1[rxnid2],Table1[kapp (1/h)],MEDIAN(Table1[kapp (1/h)]))</f>
        <v>24803.684102600713</v>
      </c>
    </row>
    <row r="7479" spans="6:7" x14ac:dyDescent="0.2">
      <c r="F7479" t="s">
        <v>4535</v>
      </c>
      <c r="G7479">
        <f>_xlfn.XLOOKUP(SUBSTITUTE(Table6[[#This Row],[rxn]],"'",""),Table1[rxnid2],Table1[kapp (1/h)],MEDIAN(Table1[kapp (1/h)]))</f>
        <v>24803.684102600713</v>
      </c>
    </row>
    <row r="7480" spans="6:7" x14ac:dyDescent="0.2">
      <c r="F7480" t="s">
        <v>4536</v>
      </c>
      <c r="G7480">
        <f>_xlfn.XLOOKUP(SUBSTITUTE(Table6[[#This Row],[rxn]],"'",""),Table1[rxnid2],Table1[kapp (1/h)],MEDIAN(Table1[kapp (1/h)]))</f>
        <v>24803.684102600713</v>
      </c>
    </row>
    <row r="7481" spans="6:7" x14ac:dyDescent="0.2">
      <c r="F7481" t="s">
        <v>4473</v>
      </c>
      <c r="G7481">
        <f>_xlfn.XLOOKUP(SUBSTITUTE(Table6[[#This Row],[rxn]],"'",""),Table1[rxnid2],Table1[kapp (1/h)],MEDIAN(Table1[kapp (1/h)]))</f>
        <v>24803.684102600713</v>
      </c>
    </row>
    <row r="7482" spans="6:7" x14ac:dyDescent="0.2">
      <c r="F7482" t="s">
        <v>4474</v>
      </c>
      <c r="G7482">
        <f>_xlfn.XLOOKUP(SUBSTITUTE(Table6[[#This Row],[rxn]],"'",""),Table1[rxnid2],Table1[kapp (1/h)],MEDIAN(Table1[kapp (1/h)]))</f>
        <v>24803.684102600713</v>
      </c>
    </row>
    <row r="7483" spans="6:7" x14ac:dyDescent="0.2">
      <c r="F7483" t="s">
        <v>4385</v>
      </c>
      <c r="G7483">
        <f>_xlfn.XLOOKUP(SUBSTITUTE(Table6[[#This Row],[rxn]],"'",""),Table1[rxnid2],Table1[kapp (1/h)],MEDIAN(Table1[kapp (1/h)]))</f>
        <v>24803.684102600713</v>
      </c>
    </row>
    <row r="7484" spans="6:7" x14ac:dyDescent="0.2">
      <c r="F7484" t="s">
        <v>4386</v>
      </c>
      <c r="G7484">
        <f>_xlfn.XLOOKUP(SUBSTITUTE(Table6[[#This Row],[rxn]],"'",""),Table1[rxnid2],Table1[kapp (1/h)],MEDIAN(Table1[kapp (1/h)]))</f>
        <v>24803.684102600713</v>
      </c>
    </row>
    <row r="7485" spans="6:7" x14ac:dyDescent="0.2">
      <c r="F7485" t="s">
        <v>4076</v>
      </c>
      <c r="G7485">
        <f>_xlfn.XLOOKUP(SUBSTITUTE(Table6[[#This Row],[rxn]],"'",""),Table1[rxnid2],Table1[kapp (1/h)],MEDIAN(Table1[kapp (1/h)]))</f>
        <v>24803.684102600713</v>
      </c>
    </row>
    <row r="7486" spans="6:7" x14ac:dyDescent="0.2">
      <c r="F7486" t="s">
        <v>4077</v>
      </c>
      <c r="G7486">
        <f>_xlfn.XLOOKUP(SUBSTITUTE(Table6[[#This Row],[rxn]],"'",""),Table1[rxnid2],Table1[kapp (1/h)],MEDIAN(Table1[kapp (1/h)]))</f>
        <v>24803.684102600713</v>
      </c>
    </row>
    <row r="7487" spans="6:7" x14ac:dyDescent="0.2">
      <c r="F7487" t="s">
        <v>4485</v>
      </c>
      <c r="G7487">
        <f>_xlfn.XLOOKUP(SUBSTITUTE(Table6[[#This Row],[rxn]],"'",""),Table1[rxnid2],Table1[kapp (1/h)],MEDIAN(Table1[kapp (1/h)]))</f>
        <v>24803.684102600713</v>
      </c>
    </row>
    <row r="7488" spans="6:7" x14ac:dyDescent="0.2">
      <c r="F7488" t="s">
        <v>4486</v>
      </c>
      <c r="G7488">
        <f>_xlfn.XLOOKUP(SUBSTITUTE(Table6[[#This Row],[rxn]],"'",""),Table1[rxnid2],Table1[kapp (1/h)],MEDIAN(Table1[kapp (1/h)]))</f>
        <v>24803.684102600713</v>
      </c>
    </row>
    <row r="7489" spans="6:7" x14ac:dyDescent="0.2">
      <c r="F7489" t="s">
        <v>4577</v>
      </c>
      <c r="G7489">
        <f>_xlfn.XLOOKUP(SUBSTITUTE(Table6[[#This Row],[rxn]],"'",""),Table1[rxnid2],Table1[kapp (1/h)],MEDIAN(Table1[kapp (1/h)]))</f>
        <v>24803.684102600713</v>
      </c>
    </row>
    <row r="7490" spans="6:7" x14ac:dyDescent="0.2">
      <c r="F7490" t="s">
        <v>4578</v>
      </c>
      <c r="G7490">
        <f>_xlfn.XLOOKUP(SUBSTITUTE(Table6[[#This Row],[rxn]],"'",""),Table1[rxnid2],Table1[kapp (1/h)],MEDIAN(Table1[kapp (1/h)]))</f>
        <v>24803.684102600713</v>
      </c>
    </row>
    <row r="7491" spans="6:7" x14ac:dyDescent="0.2">
      <c r="F7491" t="s">
        <v>4399</v>
      </c>
      <c r="G7491">
        <f>_xlfn.XLOOKUP(SUBSTITUTE(Table6[[#This Row],[rxn]],"'",""),Table1[rxnid2],Table1[kapp (1/h)],MEDIAN(Table1[kapp (1/h)]))</f>
        <v>24803.684102600713</v>
      </c>
    </row>
    <row r="7492" spans="6:7" x14ac:dyDescent="0.2">
      <c r="F7492" t="s">
        <v>4400</v>
      </c>
      <c r="G7492">
        <f>_xlfn.XLOOKUP(SUBSTITUTE(Table6[[#This Row],[rxn]],"'",""),Table1[rxnid2],Table1[kapp (1/h)],MEDIAN(Table1[kapp (1/h)]))</f>
        <v>24803.684102600713</v>
      </c>
    </row>
    <row r="7493" spans="6:7" x14ac:dyDescent="0.2">
      <c r="F7493" t="s">
        <v>4988</v>
      </c>
      <c r="G7493">
        <f>_xlfn.XLOOKUP(SUBSTITUTE(Table6[[#This Row],[rxn]],"'",""),Table1[rxnid2],Table1[kapp (1/h)],MEDIAN(Table1[kapp (1/h)]))</f>
        <v>24803.684102600713</v>
      </c>
    </row>
    <row r="7494" spans="6:7" x14ac:dyDescent="0.2">
      <c r="F7494" t="s">
        <v>4989</v>
      </c>
      <c r="G7494">
        <f>_xlfn.XLOOKUP(SUBSTITUTE(Table6[[#This Row],[rxn]],"'",""),Table1[rxnid2],Table1[kapp (1/h)],MEDIAN(Table1[kapp (1/h)]))</f>
        <v>24803.684102600713</v>
      </c>
    </row>
    <row r="7495" spans="6:7" x14ac:dyDescent="0.2">
      <c r="F7495" t="s">
        <v>4990</v>
      </c>
      <c r="G7495">
        <f>_xlfn.XLOOKUP(SUBSTITUTE(Table6[[#This Row],[rxn]],"'",""),Table1[rxnid2],Table1[kapp (1/h)],MEDIAN(Table1[kapp (1/h)]))</f>
        <v>24803.684102600713</v>
      </c>
    </row>
    <row r="7496" spans="6:7" x14ac:dyDescent="0.2">
      <c r="F7496" t="s">
        <v>4991</v>
      </c>
      <c r="G7496">
        <f>_xlfn.XLOOKUP(SUBSTITUTE(Table6[[#This Row],[rxn]],"'",""),Table1[rxnid2],Table1[kapp (1/h)],MEDIAN(Table1[kapp (1/h)]))</f>
        <v>24803.684102600713</v>
      </c>
    </row>
    <row r="7497" spans="6:7" x14ac:dyDescent="0.2">
      <c r="F7497" t="s">
        <v>4654</v>
      </c>
      <c r="G7497">
        <f>_xlfn.XLOOKUP(SUBSTITUTE(Table6[[#This Row],[rxn]],"'",""),Table1[rxnid2],Table1[kapp (1/h)],MEDIAN(Table1[kapp (1/h)]))</f>
        <v>24803.684102600713</v>
      </c>
    </row>
    <row r="7498" spans="6:7" x14ac:dyDescent="0.2">
      <c r="F7498" t="s">
        <v>4655</v>
      </c>
      <c r="G7498">
        <f>_xlfn.XLOOKUP(SUBSTITUTE(Table6[[#This Row],[rxn]],"'",""),Table1[rxnid2],Table1[kapp (1/h)],MEDIAN(Table1[kapp (1/h)]))</f>
        <v>24803.684102600713</v>
      </c>
    </row>
    <row r="7499" spans="6:7" x14ac:dyDescent="0.2">
      <c r="F7499" t="s">
        <v>2729</v>
      </c>
      <c r="G7499">
        <f>_xlfn.XLOOKUP(SUBSTITUTE(Table6[[#This Row],[rxn]],"'",""),Table1[rxnid2],Table1[kapp (1/h)],MEDIAN(Table1[kapp (1/h)]))</f>
        <v>24803.684102600713</v>
      </c>
    </row>
    <row r="7500" spans="6:7" x14ac:dyDescent="0.2">
      <c r="F7500" t="s">
        <v>2758</v>
      </c>
      <c r="G7500">
        <f>_xlfn.XLOOKUP(SUBSTITUTE(Table6[[#This Row],[rxn]],"'",""),Table1[rxnid2],Table1[kapp (1/h)],MEDIAN(Table1[kapp (1/h)]))</f>
        <v>24803.684102600713</v>
      </c>
    </row>
    <row r="7501" spans="6:7" x14ac:dyDescent="0.2">
      <c r="F7501" t="s">
        <v>2736</v>
      </c>
      <c r="G7501">
        <f>_xlfn.XLOOKUP(SUBSTITUTE(Table6[[#This Row],[rxn]],"'",""),Table1[rxnid2],Table1[kapp (1/h)],MEDIAN(Table1[kapp (1/h)]))</f>
        <v>87542.954639682837</v>
      </c>
    </row>
    <row r="7502" spans="6:7" x14ac:dyDescent="0.2">
      <c r="F7502" t="s">
        <v>2735</v>
      </c>
      <c r="G7502">
        <f>_xlfn.XLOOKUP(SUBSTITUTE(Table6[[#This Row],[rxn]],"'",""),Table1[rxnid2],Table1[kapp (1/h)],MEDIAN(Table1[kapp (1/h)]))</f>
        <v>87542.954639682837</v>
      </c>
    </row>
    <row r="7503" spans="6:7" x14ac:dyDescent="0.2">
      <c r="F7503" t="s">
        <v>2733</v>
      </c>
      <c r="G7503">
        <f>_xlfn.XLOOKUP(SUBSTITUTE(Table6[[#This Row],[rxn]],"'",""),Table1[rxnid2],Table1[kapp (1/h)],MEDIAN(Table1[kapp (1/h)]))</f>
        <v>87542.954639682837</v>
      </c>
    </row>
    <row r="7504" spans="6:7" x14ac:dyDescent="0.2">
      <c r="F7504" t="s">
        <v>2734</v>
      </c>
      <c r="G7504">
        <f>_xlfn.XLOOKUP(SUBSTITUTE(Table6[[#This Row],[rxn]],"'",""),Table1[rxnid2],Table1[kapp (1/h)],MEDIAN(Table1[kapp (1/h)]))</f>
        <v>24803.684102600713</v>
      </c>
    </row>
    <row r="7505" spans="6:7" x14ac:dyDescent="0.2">
      <c r="F7505" t="s">
        <v>2738</v>
      </c>
      <c r="G7505">
        <f>_xlfn.XLOOKUP(SUBSTITUTE(Table6[[#This Row],[rxn]],"'",""),Table1[rxnid2],Table1[kapp (1/h)],MEDIAN(Table1[kapp (1/h)]))</f>
        <v>24803.684102600713</v>
      </c>
    </row>
    <row r="7506" spans="6:7" x14ac:dyDescent="0.2">
      <c r="F7506" t="s">
        <v>2737</v>
      </c>
      <c r="G7506">
        <f>_xlfn.XLOOKUP(SUBSTITUTE(Table6[[#This Row],[rxn]],"'",""),Table1[rxnid2],Table1[kapp (1/h)],MEDIAN(Table1[kapp (1/h)]))</f>
        <v>24803.684102600713</v>
      </c>
    </row>
    <row r="7507" spans="6:7" x14ac:dyDescent="0.2">
      <c r="F7507" t="s">
        <v>2739</v>
      </c>
      <c r="G7507">
        <f>_xlfn.XLOOKUP(SUBSTITUTE(Table6[[#This Row],[rxn]],"'",""),Table1[rxnid2],Table1[kapp (1/h)],MEDIAN(Table1[kapp (1/h)]))</f>
        <v>24803.684102600713</v>
      </c>
    </row>
    <row r="7508" spans="6:7" x14ac:dyDescent="0.2">
      <c r="F7508" t="s">
        <v>2732</v>
      </c>
      <c r="G7508">
        <f>_xlfn.XLOOKUP(SUBSTITUTE(Table6[[#This Row],[rxn]],"'",""),Table1[rxnid2],Table1[kapp (1/h)],MEDIAN(Table1[kapp (1/h)]))</f>
        <v>24803.684102600713</v>
      </c>
    </row>
    <row r="7509" spans="6:7" x14ac:dyDescent="0.2">
      <c r="F7509" t="s">
        <v>2730</v>
      </c>
      <c r="G7509">
        <f>_xlfn.XLOOKUP(SUBSTITUTE(Table6[[#This Row],[rxn]],"'",""),Table1[rxnid2],Table1[kapp (1/h)],MEDIAN(Table1[kapp (1/h)]))</f>
        <v>24803.684102600713</v>
      </c>
    </row>
    <row r="7510" spans="6:7" x14ac:dyDescent="0.2">
      <c r="F7510" t="s">
        <v>2731</v>
      </c>
      <c r="G7510">
        <f>_xlfn.XLOOKUP(SUBSTITUTE(Table6[[#This Row],[rxn]],"'",""),Table1[rxnid2],Table1[kapp (1/h)],MEDIAN(Table1[kapp (1/h)]))</f>
        <v>24803.684102600713</v>
      </c>
    </row>
    <row r="7511" spans="6:7" x14ac:dyDescent="0.2">
      <c r="F7511" t="s">
        <v>2750</v>
      </c>
      <c r="G7511">
        <f>_xlfn.XLOOKUP(SUBSTITUTE(Table6[[#This Row],[rxn]],"'",""),Table1[rxnid2],Table1[kapp (1/h)],MEDIAN(Table1[kapp (1/h)]))</f>
        <v>4678.3119983311799</v>
      </c>
    </row>
    <row r="7512" spans="6:7" x14ac:dyDescent="0.2">
      <c r="F7512" t="s">
        <v>5210</v>
      </c>
      <c r="G7512">
        <f>_xlfn.XLOOKUP(SUBSTITUTE(Table6[[#This Row],[rxn]],"'",""),Table1[rxnid2],Table1[kapp (1/h)],MEDIAN(Table1[kapp (1/h)]))</f>
        <v>24803.684102600713</v>
      </c>
    </row>
    <row r="7513" spans="6:7" x14ac:dyDescent="0.2">
      <c r="F7513" t="s">
        <v>5236</v>
      </c>
      <c r="G7513">
        <f>_xlfn.XLOOKUP(SUBSTITUTE(Table6[[#This Row],[rxn]],"'",""),Table1[rxnid2],Table1[kapp (1/h)],MEDIAN(Table1[kapp (1/h)]))</f>
        <v>24803.684102600713</v>
      </c>
    </row>
    <row r="7514" spans="6:7" x14ac:dyDescent="0.2">
      <c r="F7514" t="s">
        <v>4669</v>
      </c>
      <c r="G7514">
        <f>_xlfn.XLOOKUP(SUBSTITUTE(Table6[[#This Row],[rxn]],"'",""),Table1[rxnid2],Table1[kapp (1/h)],MEDIAN(Table1[kapp (1/h)]))</f>
        <v>24803.684102600713</v>
      </c>
    </row>
    <row r="7515" spans="6:7" x14ac:dyDescent="0.2">
      <c r="F7515" t="s">
        <v>5237</v>
      </c>
      <c r="G7515">
        <f>_xlfn.XLOOKUP(SUBSTITUTE(Table6[[#This Row],[rxn]],"'",""),Table1[rxnid2],Table1[kapp (1/h)],MEDIAN(Table1[kapp (1/h)]))</f>
        <v>24803.684102600713</v>
      </c>
    </row>
    <row r="7516" spans="6:7" x14ac:dyDescent="0.2">
      <c r="F7516" t="s">
        <v>4670</v>
      </c>
      <c r="G7516">
        <f>_xlfn.XLOOKUP(SUBSTITUTE(Table6[[#This Row],[rxn]],"'",""),Table1[rxnid2],Table1[kapp (1/h)],MEDIAN(Table1[kapp (1/h)]))</f>
        <v>24803.684102600713</v>
      </c>
    </row>
    <row r="7517" spans="6:7" x14ac:dyDescent="0.2">
      <c r="F7517" t="s">
        <v>2740</v>
      </c>
      <c r="G7517">
        <f>_xlfn.XLOOKUP(SUBSTITUTE(Table6[[#This Row],[rxn]],"'",""),Table1[rxnid2],Table1[kapp (1/h)],MEDIAN(Table1[kapp (1/h)]))</f>
        <v>14070.856075772976</v>
      </c>
    </row>
    <row r="7518" spans="6:7" x14ac:dyDescent="0.2">
      <c r="F7518" t="s">
        <v>2741</v>
      </c>
      <c r="G7518">
        <f>_xlfn.XLOOKUP(SUBSTITUTE(Table6[[#This Row],[rxn]],"'",""),Table1[rxnid2],Table1[kapp (1/h)],MEDIAN(Table1[kapp (1/h)]))</f>
        <v>167901.52444751374</v>
      </c>
    </row>
    <row r="7519" spans="6:7" x14ac:dyDescent="0.2">
      <c r="F7519" t="s">
        <v>3614</v>
      </c>
      <c r="G7519">
        <f>_xlfn.XLOOKUP(SUBSTITUTE(Table6[[#This Row],[rxn]],"'",""),Table1[rxnid2],Table1[kapp (1/h)],MEDIAN(Table1[kapp (1/h)]))</f>
        <v>24803.684102600713</v>
      </c>
    </row>
    <row r="7520" spans="6:7" x14ac:dyDescent="0.2">
      <c r="F7520" t="s">
        <v>3615</v>
      </c>
      <c r="G7520">
        <f>_xlfn.XLOOKUP(SUBSTITUTE(Table6[[#This Row],[rxn]],"'",""),Table1[rxnid2],Table1[kapp (1/h)],MEDIAN(Table1[kapp (1/h)]))</f>
        <v>24803.684102600713</v>
      </c>
    </row>
    <row r="7521" spans="6:7" x14ac:dyDescent="0.2">
      <c r="F7521" t="s">
        <v>3616</v>
      </c>
      <c r="G7521">
        <f>_xlfn.XLOOKUP(SUBSTITUTE(Table6[[#This Row],[rxn]],"'",""),Table1[rxnid2],Table1[kapp (1/h)],MEDIAN(Table1[kapp (1/h)]))</f>
        <v>24803.684102600713</v>
      </c>
    </row>
    <row r="7522" spans="6:7" x14ac:dyDescent="0.2">
      <c r="F7522" t="s">
        <v>3617</v>
      </c>
      <c r="G7522">
        <f>_xlfn.XLOOKUP(SUBSTITUTE(Table6[[#This Row],[rxn]],"'",""),Table1[rxnid2],Table1[kapp (1/h)],MEDIAN(Table1[kapp (1/h)]))</f>
        <v>24803.684102600713</v>
      </c>
    </row>
    <row r="7523" spans="6:7" x14ac:dyDescent="0.2">
      <c r="F7523" t="s">
        <v>3620</v>
      </c>
      <c r="G7523">
        <f>_xlfn.XLOOKUP(SUBSTITUTE(Table6[[#This Row],[rxn]],"'",""),Table1[rxnid2],Table1[kapp (1/h)],MEDIAN(Table1[kapp (1/h)]))</f>
        <v>24803.684102600713</v>
      </c>
    </row>
    <row r="7524" spans="6:7" x14ac:dyDescent="0.2">
      <c r="F7524" t="s">
        <v>3618</v>
      </c>
      <c r="G7524">
        <f>_xlfn.XLOOKUP(SUBSTITUTE(Table6[[#This Row],[rxn]],"'",""),Table1[rxnid2],Table1[kapp (1/h)],MEDIAN(Table1[kapp (1/h)]))</f>
        <v>24803.684102600713</v>
      </c>
    </row>
    <row r="7525" spans="6:7" x14ac:dyDescent="0.2">
      <c r="F7525" t="s">
        <v>5165</v>
      </c>
      <c r="G7525">
        <f>_xlfn.XLOOKUP(SUBSTITUTE(Table6[[#This Row],[rxn]],"'",""),Table1[rxnid2],Table1[kapp (1/h)],MEDIAN(Table1[kapp (1/h)]))</f>
        <v>24803.684102600713</v>
      </c>
    </row>
    <row r="7526" spans="6:7" x14ac:dyDescent="0.2">
      <c r="F7526" t="s">
        <v>3621</v>
      </c>
      <c r="G7526">
        <f>_xlfn.XLOOKUP(SUBSTITUTE(Table6[[#This Row],[rxn]],"'",""),Table1[rxnid2],Table1[kapp (1/h)],MEDIAN(Table1[kapp (1/h)]))</f>
        <v>24803.684102600713</v>
      </c>
    </row>
    <row r="7527" spans="6:7" x14ac:dyDescent="0.2">
      <c r="F7527" t="s">
        <v>3619</v>
      </c>
      <c r="G7527">
        <f>_xlfn.XLOOKUP(SUBSTITUTE(Table6[[#This Row],[rxn]],"'",""),Table1[rxnid2],Table1[kapp (1/h)],MEDIAN(Table1[kapp (1/h)]))</f>
        <v>24803.684102600713</v>
      </c>
    </row>
    <row r="7528" spans="6:7" x14ac:dyDescent="0.2">
      <c r="F7528" t="s">
        <v>5166</v>
      </c>
      <c r="G7528">
        <f>_xlfn.XLOOKUP(SUBSTITUTE(Table6[[#This Row],[rxn]],"'",""),Table1[rxnid2],Table1[kapp (1/h)],MEDIAN(Table1[kapp (1/h)]))</f>
        <v>24803.684102600713</v>
      </c>
    </row>
    <row r="7529" spans="6:7" x14ac:dyDescent="0.2">
      <c r="F7529" t="s">
        <v>5071</v>
      </c>
      <c r="G7529">
        <f>_xlfn.XLOOKUP(SUBSTITUTE(Table6[[#This Row],[rxn]],"'",""),Table1[rxnid2],Table1[kapp (1/h)],MEDIAN(Table1[kapp (1/h)]))</f>
        <v>59796.501854410446</v>
      </c>
    </row>
    <row r="7530" spans="6:7" x14ac:dyDescent="0.2">
      <c r="F7530" t="s">
        <v>5072</v>
      </c>
      <c r="G7530">
        <f>_xlfn.XLOOKUP(SUBSTITUTE(Table6[[#This Row],[rxn]],"'",""),Table1[rxnid2],Table1[kapp (1/h)],MEDIAN(Table1[kapp (1/h)]))</f>
        <v>24803.684102600713</v>
      </c>
    </row>
    <row r="7531" spans="6:7" x14ac:dyDescent="0.2">
      <c r="F7531" t="s">
        <v>2242</v>
      </c>
      <c r="G7531">
        <f>_xlfn.XLOOKUP(SUBSTITUTE(Table6[[#This Row],[rxn]],"'",""),Table1[rxnid2],Table1[kapp (1/h)],MEDIAN(Table1[kapp (1/h)]))</f>
        <v>24803.684102600713</v>
      </c>
    </row>
    <row r="7532" spans="6:7" x14ac:dyDescent="0.2">
      <c r="F7532" t="s">
        <v>2761</v>
      </c>
      <c r="G7532">
        <f>_xlfn.XLOOKUP(SUBSTITUTE(Table6[[#This Row],[rxn]],"'",""),Table1[rxnid2],Table1[kapp (1/h)],MEDIAN(Table1[kapp (1/h)]))</f>
        <v>22173.975917916192</v>
      </c>
    </row>
    <row r="7533" spans="6:7" x14ac:dyDescent="0.2">
      <c r="F7533" t="s">
        <v>2760</v>
      </c>
      <c r="G7533">
        <f>_xlfn.XLOOKUP(SUBSTITUTE(Table6[[#This Row],[rxn]],"'",""),Table1[rxnid2],Table1[kapp (1/h)],MEDIAN(Table1[kapp (1/h)]))</f>
        <v>22173.975917916192</v>
      </c>
    </row>
    <row r="7534" spans="6:7" x14ac:dyDescent="0.2">
      <c r="F7534" t="s">
        <v>2762</v>
      </c>
      <c r="G7534">
        <f>_xlfn.XLOOKUP(SUBSTITUTE(Table6[[#This Row],[rxn]],"'",""),Table1[rxnid2],Table1[kapp (1/h)],MEDIAN(Table1[kapp (1/h)]))</f>
        <v>24803.684102600713</v>
      </c>
    </row>
    <row r="7535" spans="6:7" x14ac:dyDescent="0.2">
      <c r="F7535" t="s">
        <v>2763</v>
      </c>
      <c r="G7535">
        <f>_xlfn.XLOOKUP(SUBSTITUTE(Table6[[#This Row],[rxn]],"'",""),Table1[rxnid2],Table1[kapp (1/h)],MEDIAN(Table1[kapp (1/h)]))</f>
        <v>2210.6290535000135</v>
      </c>
    </row>
    <row r="7536" spans="6:7" x14ac:dyDescent="0.2">
      <c r="F7536" t="s">
        <v>4139</v>
      </c>
      <c r="G7536">
        <f>_xlfn.XLOOKUP(SUBSTITUTE(Table6[[#This Row],[rxn]],"'",""),Table1[rxnid2],Table1[kapp (1/h)],MEDIAN(Table1[kapp (1/h)]))</f>
        <v>24803.684102600713</v>
      </c>
    </row>
    <row r="7537" spans="6:7" x14ac:dyDescent="0.2">
      <c r="F7537" t="s">
        <v>4140</v>
      </c>
      <c r="G7537">
        <f>_xlfn.XLOOKUP(SUBSTITUTE(Table6[[#This Row],[rxn]],"'",""),Table1[rxnid2],Table1[kapp (1/h)],MEDIAN(Table1[kapp (1/h)]))</f>
        <v>24803.684102600713</v>
      </c>
    </row>
    <row r="7538" spans="6:7" x14ac:dyDescent="0.2">
      <c r="F7538" t="s">
        <v>2766</v>
      </c>
      <c r="G7538">
        <f>_xlfn.XLOOKUP(SUBSTITUTE(Table6[[#This Row],[rxn]],"'",""),Table1[rxnid2],Table1[kapp (1/h)],MEDIAN(Table1[kapp (1/h)]))</f>
        <v>24803.684102600713</v>
      </c>
    </row>
    <row r="7539" spans="6:7" x14ac:dyDescent="0.2">
      <c r="F7539" t="s">
        <v>2765</v>
      </c>
      <c r="G7539">
        <f>_xlfn.XLOOKUP(SUBSTITUTE(Table6[[#This Row],[rxn]],"'",""),Table1[rxnid2],Table1[kapp (1/h)],MEDIAN(Table1[kapp (1/h)]))</f>
        <v>24803.684102600713</v>
      </c>
    </row>
    <row r="7540" spans="6:7" x14ac:dyDescent="0.2">
      <c r="F7540" t="s">
        <v>2764</v>
      </c>
      <c r="G7540">
        <f>_xlfn.XLOOKUP(SUBSTITUTE(Table6[[#This Row],[rxn]],"'",""),Table1[rxnid2],Table1[kapp (1/h)],MEDIAN(Table1[kapp (1/h)]))</f>
        <v>24803.684102600713</v>
      </c>
    </row>
    <row r="7541" spans="6:7" x14ac:dyDescent="0.2">
      <c r="F7541" t="s">
        <v>5069</v>
      </c>
      <c r="G7541">
        <f>_xlfn.XLOOKUP(SUBSTITUTE(Table6[[#This Row],[rxn]],"'",""),Table1[rxnid2],Table1[kapp (1/h)],MEDIAN(Table1[kapp (1/h)]))</f>
        <v>0.15242967325692863</v>
      </c>
    </row>
    <row r="7542" spans="6:7" x14ac:dyDescent="0.2">
      <c r="F7542" t="s">
        <v>4181</v>
      </c>
      <c r="G7542">
        <f>_xlfn.XLOOKUP(SUBSTITUTE(Table6[[#This Row],[rxn]],"'",""),Table1[rxnid2],Table1[kapp (1/h)],MEDIAN(Table1[kapp (1/h)]))</f>
        <v>24803.684102600713</v>
      </c>
    </row>
    <row r="7543" spans="6:7" x14ac:dyDescent="0.2">
      <c r="F7543" t="s">
        <v>4182</v>
      </c>
      <c r="G7543">
        <f>_xlfn.XLOOKUP(SUBSTITUTE(Table6[[#This Row],[rxn]],"'",""),Table1[rxnid2],Table1[kapp (1/h)],MEDIAN(Table1[kapp (1/h)]))</f>
        <v>24803.684102600713</v>
      </c>
    </row>
    <row r="7544" spans="6:7" x14ac:dyDescent="0.2">
      <c r="F7544" t="s">
        <v>2207</v>
      </c>
      <c r="G7544">
        <f>_xlfn.XLOOKUP(SUBSTITUTE(Table6[[#This Row],[rxn]],"'",""),Table1[rxnid2],Table1[kapp (1/h)],MEDIAN(Table1[kapp (1/h)]))</f>
        <v>24803.684102600713</v>
      </c>
    </row>
    <row r="7545" spans="6:7" x14ac:dyDescent="0.2">
      <c r="F7545" t="s">
        <v>2820</v>
      </c>
      <c r="G7545">
        <f>_xlfn.XLOOKUP(SUBSTITUTE(Table6[[#This Row],[rxn]],"'",""),Table1[rxnid2],Table1[kapp (1/h)],MEDIAN(Table1[kapp (1/h)]))</f>
        <v>24803.684102600713</v>
      </c>
    </row>
    <row r="7546" spans="6:7" x14ac:dyDescent="0.2">
      <c r="F7546" t="s">
        <v>2751</v>
      </c>
      <c r="G7546">
        <f>_xlfn.XLOOKUP(SUBSTITUTE(Table6[[#This Row],[rxn]],"'",""),Table1[rxnid2],Table1[kapp (1/h)],MEDIAN(Table1[kapp (1/h)]))</f>
        <v>10647.448658205552</v>
      </c>
    </row>
    <row r="7547" spans="6:7" x14ac:dyDescent="0.2">
      <c r="F7547" t="s">
        <v>2752</v>
      </c>
      <c r="G7547">
        <f>_xlfn.XLOOKUP(SUBSTITUTE(Table6[[#This Row],[rxn]],"'",""),Table1[rxnid2],Table1[kapp (1/h)],MEDIAN(Table1[kapp (1/h)]))</f>
        <v>24803.684102600713</v>
      </c>
    </row>
    <row r="7548" spans="6:7" x14ac:dyDescent="0.2">
      <c r="F7548" t="s">
        <v>2754</v>
      </c>
      <c r="G7548">
        <f>_xlfn.XLOOKUP(SUBSTITUTE(Table6[[#This Row],[rxn]],"'",""),Table1[rxnid2],Table1[kapp (1/h)],MEDIAN(Table1[kapp (1/h)]))</f>
        <v>77904.003834733317</v>
      </c>
    </row>
    <row r="7549" spans="6:7" x14ac:dyDescent="0.2">
      <c r="F7549" t="s">
        <v>2753</v>
      </c>
      <c r="G7549">
        <f>_xlfn.XLOOKUP(SUBSTITUTE(Table6[[#This Row],[rxn]],"'",""),Table1[rxnid2],Table1[kapp (1/h)],MEDIAN(Table1[kapp (1/h)]))</f>
        <v>43554.89488046796</v>
      </c>
    </row>
    <row r="7550" spans="6:7" x14ac:dyDescent="0.2">
      <c r="F7550" t="s">
        <v>2742</v>
      </c>
      <c r="G7550">
        <f>_xlfn.XLOOKUP(SUBSTITUTE(Table6[[#This Row],[rxn]],"'",""),Table1[rxnid2],Table1[kapp (1/h)],MEDIAN(Table1[kapp (1/h)]))</f>
        <v>10866.967612992323</v>
      </c>
    </row>
    <row r="7551" spans="6:7" x14ac:dyDescent="0.2">
      <c r="F7551" t="s">
        <v>4118</v>
      </c>
      <c r="G7551">
        <f>_xlfn.XLOOKUP(SUBSTITUTE(Table6[[#This Row],[rxn]],"'",""),Table1[rxnid2],Table1[kapp (1/h)],MEDIAN(Table1[kapp (1/h)]))</f>
        <v>24803.684102600713</v>
      </c>
    </row>
    <row r="7552" spans="6:7" x14ac:dyDescent="0.2">
      <c r="F7552" t="s">
        <v>4519</v>
      </c>
      <c r="G7552">
        <f>_xlfn.XLOOKUP(SUBSTITUTE(Table6[[#This Row],[rxn]],"'",""),Table1[rxnid2],Table1[kapp (1/h)],MEDIAN(Table1[kapp (1/h)]))</f>
        <v>24803.684102600713</v>
      </c>
    </row>
    <row r="7553" spans="6:7" x14ac:dyDescent="0.2">
      <c r="F7553" t="s">
        <v>4520</v>
      </c>
      <c r="G7553">
        <f>_xlfn.XLOOKUP(SUBSTITUTE(Table6[[#This Row],[rxn]],"'",""),Table1[rxnid2],Table1[kapp (1/h)],MEDIAN(Table1[kapp (1/h)]))</f>
        <v>24803.684102600713</v>
      </c>
    </row>
    <row r="7554" spans="6:7" x14ac:dyDescent="0.2">
      <c r="F7554" t="s">
        <v>4121</v>
      </c>
      <c r="G7554">
        <f>_xlfn.XLOOKUP(SUBSTITUTE(Table6[[#This Row],[rxn]],"'",""),Table1[rxnid2],Table1[kapp (1/h)],MEDIAN(Table1[kapp (1/h)]))</f>
        <v>24803.684102600713</v>
      </c>
    </row>
    <row r="7555" spans="6:7" x14ac:dyDescent="0.2">
      <c r="F7555" t="s">
        <v>4122</v>
      </c>
      <c r="G7555">
        <f>_xlfn.XLOOKUP(SUBSTITUTE(Table6[[#This Row],[rxn]],"'",""),Table1[rxnid2],Table1[kapp (1/h)],MEDIAN(Table1[kapp (1/h)]))</f>
        <v>24803.684102600713</v>
      </c>
    </row>
    <row r="7556" spans="6:7" x14ac:dyDescent="0.2">
      <c r="F7556" t="s">
        <v>4565</v>
      </c>
      <c r="G7556">
        <f>_xlfn.XLOOKUP(SUBSTITUTE(Table6[[#This Row],[rxn]],"'",""),Table1[rxnid2],Table1[kapp (1/h)],MEDIAN(Table1[kapp (1/h)]))</f>
        <v>24803.684102600713</v>
      </c>
    </row>
    <row r="7557" spans="6:7" x14ac:dyDescent="0.2">
      <c r="F7557" t="s">
        <v>4566</v>
      </c>
      <c r="G7557">
        <f>_xlfn.XLOOKUP(SUBSTITUTE(Table6[[#This Row],[rxn]],"'",""),Table1[rxnid2],Table1[kapp (1/h)],MEDIAN(Table1[kapp (1/h)]))</f>
        <v>24803.684102600713</v>
      </c>
    </row>
    <row r="7558" spans="6:7" x14ac:dyDescent="0.2">
      <c r="F7558" t="s">
        <v>4123</v>
      </c>
      <c r="G7558">
        <f>_xlfn.XLOOKUP(SUBSTITUTE(Table6[[#This Row],[rxn]],"'",""),Table1[rxnid2],Table1[kapp (1/h)],MEDIAN(Table1[kapp (1/h)]))</f>
        <v>24803.684102600713</v>
      </c>
    </row>
    <row r="7559" spans="6:7" x14ac:dyDescent="0.2">
      <c r="F7559" t="s">
        <v>4124</v>
      </c>
      <c r="G7559">
        <f>_xlfn.XLOOKUP(SUBSTITUTE(Table6[[#This Row],[rxn]],"'",""),Table1[rxnid2],Table1[kapp (1/h)],MEDIAN(Table1[kapp (1/h)]))</f>
        <v>24803.684102600713</v>
      </c>
    </row>
    <row r="7560" spans="6:7" x14ac:dyDescent="0.2">
      <c r="F7560" t="s">
        <v>4358</v>
      </c>
      <c r="G7560">
        <f>_xlfn.XLOOKUP(SUBSTITUTE(Table6[[#This Row],[rxn]],"'",""),Table1[rxnid2],Table1[kapp (1/h)],MEDIAN(Table1[kapp (1/h)]))</f>
        <v>24803.684102600713</v>
      </c>
    </row>
    <row r="7561" spans="6:7" x14ac:dyDescent="0.2">
      <c r="F7561" t="s">
        <v>4125</v>
      </c>
      <c r="G7561">
        <f>_xlfn.XLOOKUP(SUBSTITUTE(Table6[[#This Row],[rxn]],"'",""),Table1[rxnid2],Table1[kapp (1/h)],MEDIAN(Table1[kapp (1/h)]))</f>
        <v>24803.684102600713</v>
      </c>
    </row>
    <row r="7562" spans="6:7" x14ac:dyDescent="0.2">
      <c r="F7562" t="s">
        <v>4126</v>
      </c>
      <c r="G7562">
        <f>_xlfn.XLOOKUP(SUBSTITUTE(Table6[[#This Row],[rxn]],"'",""),Table1[rxnid2],Table1[kapp (1/h)],MEDIAN(Table1[kapp (1/h)]))</f>
        <v>24803.684102600713</v>
      </c>
    </row>
    <row r="7563" spans="6:7" x14ac:dyDescent="0.2">
      <c r="F7563" t="s">
        <v>4119</v>
      </c>
      <c r="G7563">
        <f>_xlfn.XLOOKUP(SUBSTITUTE(Table6[[#This Row],[rxn]],"'",""),Table1[rxnid2],Table1[kapp (1/h)],MEDIAN(Table1[kapp (1/h)]))</f>
        <v>24803.684102600713</v>
      </c>
    </row>
    <row r="7564" spans="6:7" x14ac:dyDescent="0.2">
      <c r="F7564" t="s">
        <v>4120</v>
      </c>
      <c r="G7564">
        <f>_xlfn.XLOOKUP(SUBSTITUTE(Table6[[#This Row],[rxn]],"'",""),Table1[rxnid2],Table1[kapp (1/h)],MEDIAN(Table1[kapp (1/h)]))</f>
        <v>24803.684102600713</v>
      </c>
    </row>
    <row r="7565" spans="6:7" x14ac:dyDescent="0.2">
      <c r="F7565" t="s">
        <v>4413</v>
      </c>
      <c r="G7565">
        <f>_xlfn.XLOOKUP(SUBSTITUTE(Table6[[#This Row],[rxn]],"'",""),Table1[rxnid2],Table1[kapp (1/h)],MEDIAN(Table1[kapp (1/h)]))</f>
        <v>24803.684102600713</v>
      </c>
    </row>
    <row r="7566" spans="6:7" x14ac:dyDescent="0.2">
      <c r="F7566" t="s">
        <v>4414</v>
      </c>
      <c r="G7566">
        <f>_xlfn.XLOOKUP(SUBSTITUTE(Table6[[#This Row],[rxn]],"'",""),Table1[rxnid2],Table1[kapp (1/h)],MEDIAN(Table1[kapp (1/h)]))</f>
        <v>24803.684102600713</v>
      </c>
    </row>
    <row r="7567" spans="6:7" x14ac:dyDescent="0.2">
      <c r="F7567" t="s">
        <v>4129</v>
      </c>
      <c r="G7567">
        <f>_xlfn.XLOOKUP(SUBSTITUTE(Table6[[#This Row],[rxn]],"'",""),Table1[rxnid2],Table1[kapp (1/h)],MEDIAN(Table1[kapp (1/h)]))</f>
        <v>24803.684102600713</v>
      </c>
    </row>
    <row r="7568" spans="6:7" x14ac:dyDescent="0.2">
      <c r="F7568" t="s">
        <v>4130</v>
      </c>
      <c r="G7568">
        <f>_xlfn.XLOOKUP(SUBSTITUTE(Table6[[#This Row],[rxn]],"'",""),Table1[rxnid2],Table1[kapp (1/h)],MEDIAN(Table1[kapp (1/h)]))</f>
        <v>24803.684102600713</v>
      </c>
    </row>
    <row r="7569" spans="6:7" x14ac:dyDescent="0.2">
      <c r="F7569" t="s">
        <v>4553</v>
      </c>
      <c r="G7569">
        <f>_xlfn.XLOOKUP(SUBSTITUTE(Table6[[#This Row],[rxn]],"'",""),Table1[rxnid2],Table1[kapp (1/h)],MEDIAN(Table1[kapp (1/h)]))</f>
        <v>24803.684102600713</v>
      </c>
    </row>
    <row r="7570" spans="6:7" x14ac:dyDescent="0.2">
      <c r="F7570" t="s">
        <v>4554</v>
      </c>
      <c r="G7570">
        <f>_xlfn.XLOOKUP(SUBSTITUTE(Table6[[#This Row],[rxn]],"'",""),Table1[rxnid2],Table1[kapp (1/h)],MEDIAN(Table1[kapp (1/h)]))</f>
        <v>24803.684102600713</v>
      </c>
    </row>
    <row r="7571" spans="6:7" x14ac:dyDescent="0.2">
      <c r="F7571" t="s">
        <v>4127</v>
      </c>
      <c r="G7571">
        <f>_xlfn.XLOOKUP(SUBSTITUTE(Table6[[#This Row],[rxn]],"'",""),Table1[rxnid2],Table1[kapp (1/h)],MEDIAN(Table1[kapp (1/h)]))</f>
        <v>24803.684102600713</v>
      </c>
    </row>
    <row r="7572" spans="6:7" x14ac:dyDescent="0.2">
      <c r="F7572" t="s">
        <v>4128</v>
      </c>
      <c r="G7572">
        <f>_xlfn.XLOOKUP(SUBSTITUTE(Table6[[#This Row],[rxn]],"'",""),Table1[rxnid2],Table1[kapp (1/h)],MEDIAN(Table1[kapp (1/h)]))</f>
        <v>24803.684102600713</v>
      </c>
    </row>
    <row r="7573" spans="6:7" x14ac:dyDescent="0.2">
      <c r="F7573" t="s">
        <v>4638</v>
      </c>
      <c r="G7573">
        <f>_xlfn.XLOOKUP(SUBSTITUTE(Table6[[#This Row],[rxn]],"'",""),Table1[rxnid2],Table1[kapp (1/h)],MEDIAN(Table1[kapp (1/h)]))</f>
        <v>24803.684102600713</v>
      </c>
    </row>
    <row r="7574" spans="6:7" x14ac:dyDescent="0.2">
      <c r="F7574" t="s">
        <v>4639</v>
      </c>
      <c r="G7574">
        <f>_xlfn.XLOOKUP(SUBSTITUTE(Table6[[#This Row],[rxn]],"'",""),Table1[rxnid2],Table1[kapp (1/h)],MEDIAN(Table1[kapp (1/h)]))</f>
        <v>24803.684102600713</v>
      </c>
    </row>
    <row r="7575" spans="6:7" x14ac:dyDescent="0.2">
      <c r="F7575" t="s">
        <v>4141</v>
      </c>
      <c r="G7575">
        <f>_xlfn.XLOOKUP(SUBSTITUTE(Table6[[#This Row],[rxn]],"'",""),Table1[rxnid2],Table1[kapp (1/h)],MEDIAN(Table1[kapp (1/h)]))</f>
        <v>24803.684102600713</v>
      </c>
    </row>
    <row r="7576" spans="6:7" x14ac:dyDescent="0.2">
      <c r="F7576" t="s">
        <v>4142</v>
      </c>
      <c r="G7576">
        <f>_xlfn.XLOOKUP(SUBSTITUTE(Table6[[#This Row],[rxn]],"'",""),Table1[rxnid2],Table1[kapp (1/h)],MEDIAN(Table1[kapp (1/h)]))</f>
        <v>24803.684102600713</v>
      </c>
    </row>
    <row r="7577" spans="6:7" x14ac:dyDescent="0.2">
      <c r="F7577" t="s">
        <v>4371</v>
      </c>
      <c r="G7577">
        <f>_xlfn.XLOOKUP(SUBSTITUTE(Table6[[#This Row],[rxn]],"'",""),Table1[rxnid2],Table1[kapp (1/h)],MEDIAN(Table1[kapp (1/h)]))</f>
        <v>24803.684102600713</v>
      </c>
    </row>
    <row r="7578" spans="6:7" x14ac:dyDescent="0.2">
      <c r="F7578" t="s">
        <v>4372</v>
      </c>
      <c r="G7578">
        <f>_xlfn.XLOOKUP(SUBSTITUTE(Table6[[#This Row],[rxn]],"'",""),Table1[rxnid2],Table1[kapp (1/h)],MEDIAN(Table1[kapp (1/h)]))</f>
        <v>24803.684102600713</v>
      </c>
    </row>
    <row r="7579" spans="6:7" x14ac:dyDescent="0.2">
      <c r="F7579" t="s">
        <v>4377</v>
      </c>
      <c r="G7579">
        <f>_xlfn.XLOOKUP(SUBSTITUTE(Table6[[#This Row],[rxn]],"'",""),Table1[rxnid2],Table1[kapp (1/h)],MEDIAN(Table1[kapp (1/h)]))</f>
        <v>24803.684102600713</v>
      </c>
    </row>
    <row r="7580" spans="6:7" x14ac:dyDescent="0.2">
      <c r="F7580" t="s">
        <v>4378</v>
      </c>
      <c r="G7580">
        <f>_xlfn.XLOOKUP(SUBSTITUTE(Table6[[#This Row],[rxn]],"'",""),Table1[rxnid2],Table1[kapp (1/h)],MEDIAN(Table1[kapp (1/h)]))</f>
        <v>24803.684102600713</v>
      </c>
    </row>
    <row r="7581" spans="6:7" x14ac:dyDescent="0.2">
      <c r="F7581" t="s">
        <v>4625</v>
      </c>
      <c r="G7581">
        <f>_xlfn.XLOOKUP(SUBSTITUTE(Table6[[#This Row],[rxn]],"'",""),Table1[rxnid2],Table1[kapp (1/h)],MEDIAN(Table1[kapp (1/h)]))</f>
        <v>24803.684102600713</v>
      </c>
    </row>
    <row r="7582" spans="6:7" x14ac:dyDescent="0.2">
      <c r="F7582" t="s">
        <v>4626</v>
      </c>
      <c r="G7582">
        <f>_xlfn.XLOOKUP(SUBSTITUTE(Table6[[#This Row],[rxn]],"'",""),Table1[rxnid2],Table1[kapp (1/h)],MEDIAN(Table1[kapp (1/h)]))</f>
        <v>24803.684102600713</v>
      </c>
    </row>
    <row r="7583" spans="6:7" x14ac:dyDescent="0.2">
      <c r="F7583" t="s">
        <v>4593</v>
      </c>
      <c r="G7583">
        <f>_xlfn.XLOOKUP(SUBSTITUTE(Table6[[#This Row],[rxn]],"'",""),Table1[rxnid2],Table1[kapp (1/h)],MEDIAN(Table1[kapp (1/h)]))</f>
        <v>24803.684102600713</v>
      </c>
    </row>
    <row r="7584" spans="6:7" x14ac:dyDescent="0.2">
      <c r="F7584" t="s">
        <v>4594</v>
      </c>
      <c r="G7584">
        <f>_xlfn.XLOOKUP(SUBSTITUTE(Table6[[#This Row],[rxn]],"'",""),Table1[rxnid2],Table1[kapp (1/h)],MEDIAN(Table1[kapp (1/h)]))</f>
        <v>24803.684102600713</v>
      </c>
    </row>
    <row r="7585" spans="6:7" x14ac:dyDescent="0.2">
      <c r="F7585" t="s">
        <v>4633</v>
      </c>
      <c r="G7585">
        <f>_xlfn.XLOOKUP(SUBSTITUTE(Table6[[#This Row],[rxn]],"'",""),Table1[rxnid2],Table1[kapp (1/h)],MEDIAN(Table1[kapp (1/h)]))</f>
        <v>24803.684102600713</v>
      </c>
    </row>
    <row r="7586" spans="6:7" x14ac:dyDescent="0.2">
      <c r="F7586" t="s">
        <v>4634</v>
      </c>
      <c r="G7586">
        <f>_xlfn.XLOOKUP(SUBSTITUTE(Table6[[#This Row],[rxn]],"'",""),Table1[rxnid2],Table1[kapp (1/h)],MEDIAN(Table1[kapp (1/h)]))</f>
        <v>24803.684102600713</v>
      </c>
    </row>
    <row r="7587" spans="6:7" x14ac:dyDescent="0.2">
      <c r="F7587" t="s">
        <v>4547</v>
      </c>
      <c r="G7587">
        <f>_xlfn.XLOOKUP(SUBSTITUTE(Table6[[#This Row],[rxn]],"'",""),Table1[rxnid2],Table1[kapp (1/h)],MEDIAN(Table1[kapp (1/h)]))</f>
        <v>24803.684102600713</v>
      </c>
    </row>
    <row r="7588" spans="6:7" x14ac:dyDescent="0.2">
      <c r="F7588" t="s">
        <v>4548</v>
      </c>
      <c r="G7588">
        <f>_xlfn.XLOOKUP(SUBSTITUTE(Table6[[#This Row],[rxn]],"'",""),Table1[rxnid2],Table1[kapp (1/h)],MEDIAN(Table1[kapp (1/h)]))</f>
        <v>24803.684102600713</v>
      </c>
    </row>
    <row r="7589" spans="6:7" x14ac:dyDescent="0.2">
      <c r="F7589" t="s">
        <v>4513</v>
      </c>
      <c r="G7589">
        <f>_xlfn.XLOOKUP(SUBSTITUTE(Table6[[#This Row],[rxn]],"'",""),Table1[rxnid2],Table1[kapp (1/h)],MEDIAN(Table1[kapp (1/h)]))</f>
        <v>24803.684102600713</v>
      </c>
    </row>
    <row r="7590" spans="6:7" x14ac:dyDescent="0.2">
      <c r="F7590" t="s">
        <v>4514</v>
      </c>
      <c r="G7590">
        <f>_xlfn.XLOOKUP(SUBSTITUTE(Table6[[#This Row],[rxn]],"'",""),Table1[rxnid2],Table1[kapp (1/h)],MEDIAN(Table1[kapp (1/h)]))</f>
        <v>24803.684102600713</v>
      </c>
    </row>
    <row r="7591" spans="6:7" x14ac:dyDescent="0.2">
      <c r="F7591" t="s">
        <v>4131</v>
      </c>
      <c r="G7591">
        <f>_xlfn.XLOOKUP(SUBSTITUTE(Table6[[#This Row],[rxn]],"'",""),Table1[rxnid2],Table1[kapp (1/h)],MEDIAN(Table1[kapp (1/h)]))</f>
        <v>24803.684102600713</v>
      </c>
    </row>
    <row r="7592" spans="6:7" x14ac:dyDescent="0.2">
      <c r="F7592" t="s">
        <v>4132</v>
      </c>
      <c r="G7592">
        <f>_xlfn.XLOOKUP(SUBSTITUTE(Table6[[#This Row],[rxn]],"'",""),Table1[rxnid2],Table1[kapp (1/h)],MEDIAN(Table1[kapp (1/h)]))</f>
        <v>24803.684102600713</v>
      </c>
    </row>
    <row r="7593" spans="6:7" x14ac:dyDescent="0.2">
      <c r="F7593" t="s">
        <v>4411</v>
      </c>
      <c r="G7593">
        <f>_xlfn.XLOOKUP(SUBSTITUTE(Table6[[#This Row],[rxn]],"'",""),Table1[rxnid2],Table1[kapp (1/h)],MEDIAN(Table1[kapp (1/h)]))</f>
        <v>24803.684102600713</v>
      </c>
    </row>
    <row r="7594" spans="6:7" x14ac:dyDescent="0.2">
      <c r="F7594" t="s">
        <v>4412</v>
      </c>
      <c r="G7594">
        <f>_xlfn.XLOOKUP(SUBSTITUTE(Table6[[#This Row],[rxn]],"'",""),Table1[rxnid2],Table1[kapp (1/h)],MEDIAN(Table1[kapp (1/h)]))</f>
        <v>24803.684102600713</v>
      </c>
    </row>
    <row r="7595" spans="6:7" x14ac:dyDescent="0.2">
      <c r="F7595" t="s">
        <v>2767</v>
      </c>
      <c r="G7595">
        <f>_xlfn.XLOOKUP(SUBSTITUTE(Table6[[#This Row],[rxn]],"'",""),Table1[rxnid2],Table1[kapp (1/h)],MEDIAN(Table1[kapp (1/h)]))</f>
        <v>24803.684102600713</v>
      </c>
    </row>
    <row r="7596" spans="6:7" x14ac:dyDescent="0.2">
      <c r="F7596" t="s">
        <v>4283</v>
      </c>
      <c r="G7596">
        <f>_xlfn.XLOOKUP(SUBSTITUTE(Table6[[#This Row],[rxn]],"'",""),Table1[rxnid2],Table1[kapp (1/h)],MEDIAN(Table1[kapp (1/h)]))</f>
        <v>24803.684102600713</v>
      </c>
    </row>
    <row r="7597" spans="6:7" x14ac:dyDescent="0.2">
      <c r="F7597" t="s">
        <v>3545</v>
      </c>
      <c r="G7597">
        <f>_xlfn.XLOOKUP(SUBSTITUTE(Table6[[#This Row],[rxn]],"'",""),Table1[rxnid2],Table1[kapp (1/h)],MEDIAN(Table1[kapp (1/h)]))</f>
        <v>24803.684102600713</v>
      </c>
    </row>
    <row r="7598" spans="6:7" x14ac:dyDescent="0.2">
      <c r="F7598" t="s">
        <v>4153</v>
      </c>
      <c r="G7598">
        <f>_xlfn.XLOOKUP(SUBSTITUTE(Table6[[#This Row],[rxn]],"'",""),Table1[rxnid2],Table1[kapp (1/h)],MEDIAN(Table1[kapp (1/h)]))</f>
        <v>24803.684102600713</v>
      </c>
    </row>
    <row r="7599" spans="6:7" x14ac:dyDescent="0.2">
      <c r="F7599" t="s">
        <v>4154</v>
      </c>
      <c r="G7599">
        <f>_xlfn.XLOOKUP(SUBSTITUTE(Table6[[#This Row],[rxn]],"'",""),Table1[rxnid2],Table1[kapp (1/h)],MEDIAN(Table1[kapp (1/h)]))</f>
        <v>24803.684102600713</v>
      </c>
    </row>
    <row r="7600" spans="6:7" x14ac:dyDescent="0.2">
      <c r="F7600" t="s">
        <v>4155</v>
      </c>
      <c r="G7600">
        <f>_xlfn.XLOOKUP(SUBSTITUTE(Table6[[#This Row],[rxn]],"'",""),Table1[rxnid2],Table1[kapp (1/h)],MEDIAN(Table1[kapp (1/h)]))</f>
        <v>24803.684102600713</v>
      </c>
    </row>
    <row r="7601" spans="6:7" x14ac:dyDescent="0.2">
      <c r="F7601" t="s">
        <v>4156</v>
      </c>
      <c r="G7601">
        <f>_xlfn.XLOOKUP(SUBSTITUTE(Table6[[#This Row],[rxn]],"'",""),Table1[rxnid2],Table1[kapp (1/h)],MEDIAN(Table1[kapp (1/h)]))</f>
        <v>24803.684102600713</v>
      </c>
    </row>
    <row r="7602" spans="6:7" x14ac:dyDescent="0.2">
      <c r="F7602" t="s">
        <v>3872</v>
      </c>
      <c r="G7602">
        <f>_xlfn.XLOOKUP(SUBSTITUTE(Table6[[#This Row],[rxn]],"'",""),Table1[rxnid2],Table1[kapp (1/h)],MEDIAN(Table1[kapp (1/h)]))</f>
        <v>24803.684102600713</v>
      </c>
    </row>
    <row r="7603" spans="6:7" x14ac:dyDescent="0.2">
      <c r="F7603" t="s">
        <v>3873</v>
      </c>
      <c r="G7603">
        <f>_xlfn.XLOOKUP(SUBSTITUTE(Table6[[#This Row],[rxn]],"'",""),Table1[rxnid2],Table1[kapp (1/h)],MEDIAN(Table1[kapp (1/h)]))</f>
        <v>24803.684102600713</v>
      </c>
    </row>
    <row r="7604" spans="6:7" x14ac:dyDescent="0.2">
      <c r="F7604" t="s">
        <v>3874</v>
      </c>
      <c r="G7604">
        <f>_xlfn.XLOOKUP(SUBSTITUTE(Table6[[#This Row],[rxn]],"'",""),Table1[rxnid2],Table1[kapp (1/h)],MEDIAN(Table1[kapp (1/h)]))</f>
        <v>24803.684102600713</v>
      </c>
    </row>
    <row r="7605" spans="6:7" x14ac:dyDescent="0.2">
      <c r="F7605" t="s">
        <v>3875</v>
      </c>
      <c r="G7605">
        <f>_xlfn.XLOOKUP(SUBSTITUTE(Table6[[#This Row],[rxn]],"'",""),Table1[rxnid2],Table1[kapp (1/h)],MEDIAN(Table1[kapp (1/h)]))</f>
        <v>24803.684102600713</v>
      </c>
    </row>
    <row r="7606" spans="6:7" x14ac:dyDescent="0.2">
      <c r="F7606" t="s">
        <v>3546</v>
      </c>
      <c r="G7606">
        <f>_xlfn.XLOOKUP(SUBSTITUTE(Table6[[#This Row],[rxn]],"'",""),Table1[rxnid2],Table1[kapp (1/h)],MEDIAN(Table1[kapp (1/h)]))</f>
        <v>24803.684102600713</v>
      </c>
    </row>
    <row r="7607" spans="6:7" x14ac:dyDescent="0.2">
      <c r="F7607" t="s">
        <v>4157</v>
      </c>
      <c r="G7607">
        <f>_xlfn.XLOOKUP(SUBSTITUTE(Table6[[#This Row],[rxn]],"'",""),Table1[rxnid2],Table1[kapp (1/h)],MEDIAN(Table1[kapp (1/h)]))</f>
        <v>24803.684102600713</v>
      </c>
    </row>
    <row r="7608" spans="6:7" x14ac:dyDescent="0.2">
      <c r="F7608" t="s">
        <v>4158</v>
      </c>
      <c r="G7608">
        <f>_xlfn.XLOOKUP(SUBSTITUTE(Table6[[#This Row],[rxn]],"'",""),Table1[rxnid2],Table1[kapp (1/h)],MEDIAN(Table1[kapp (1/h)]))</f>
        <v>24803.684102600713</v>
      </c>
    </row>
    <row r="7609" spans="6:7" x14ac:dyDescent="0.2">
      <c r="F7609" t="s">
        <v>4159</v>
      </c>
      <c r="G7609">
        <f>_xlfn.XLOOKUP(SUBSTITUTE(Table6[[#This Row],[rxn]],"'",""),Table1[rxnid2],Table1[kapp (1/h)],MEDIAN(Table1[kapp (1/h)]))</f>
        <v>24803.684102600713</v>
      </c>
    </row>
    <row r="7610" spans="6:7" x14ac:dyDescent="0.2">
      <c r="F7610" t="s">
        <v>4160</v>
      </c>
      <c r="G7610">
        <f>_xlfn.XLOOKUP(SUBSTITUTE(Table6[[#This Row],[rxn]],"'",""),Table1[rxnid2],Table1[kapp (1/h)],MEDIAN(Table1[kapp (1/h)]))</f>
        <v>24803.684102600713</v>
      </c>
    </row>
    <row r="7611" spans="6:7" x14ac:dyDescent="0.2">
      <c r="F7611" t="s">
        <v>5075</v>
      </c>
      <c r="G7611">
        <f>_xlfn.XLOOKUP(SUBSTITUTE(Table6[[#This Row],[rxn]],"'",""),Table1[rxnid2],Table1[kapp (1/h)],MEDIAN(Table1[kapp (1/h)]))</f>
        <v>234048.98847404667</v>
      </c>
    </row>
    <row r="7612" spans="6:7" x14ac:dyDescent="0.2">
      <c r="F7612" t="s">
        <v>2790</v>
      </c>
      <c r="G7612">
        <f>_xlfn.XLOOKUP(SUBSTITUTE(Table6[[#This Row],[rxn]],"'",""),Table1[rxnid2],Table1[kapp (1/h)],MEDIAN(Table1[kapp (1/h)]))</f>
        <v>380096.83724875201</v>
      </c>
    </row>
    <row r="7613" spans="6:7" x14ac:dyDescent="0.2">
      <c r="F7613" t="s">
        <v>2791</v>
      </c>
      <c r="G7613">
        <f>_xlfn.XLOOKUP(SUBSTITUTE(Table6[[#This Row],[rxn]],"'",""),Table1[rxnid2],Table1[kapp (1/h)],MEDIAN(Table1[kapp (1/h)]))</f>
        <v>24803.684102600713</v>
      </c>
    </row>
    <row r="7614" spans="6:7" x14ac:dyDescent="0.2">
      <c r="F7614" t="s">
        <v>2792</v>
      </c>
      <c r="G7614">
        <f>_xlfn.XLOOKUP(SUBSTITUTE(Table6[[#This Row],[rxn]],"'",""),Table1[rxnid2],Table1[kapp (1/h)],MEDIAN(Table1[kapp (1/h)]))</f>
        <v>24803.684102600713</v>
      </c>
    </row>
    <row r="7615" spans="6:7" x14ac:dyDescent="0.2">
      <c r="F7615" t="s">
        <v>3196</v>
      </c>
      <c r="G7615">
        <f>_xlfn.XLOOKUP(SUBSTITUTE(Table6[[#This Row],[rxn]],"'",""),Table1[rxnid2],Table1[kapp (1/h)],MEDIAN(Table1[kapp (1/h)]))</f>
        <v>162466.44310949437</v>
      </c>
    </row>
    <row r="7616" spans="6:7" x14ac:dyDescent="0.2">
      <c r="F7616" t="s">
        <v>2793</v>
      </c>
      <c r="G7616">
        <f>_xlfn.XLOOKUP(SUBSTITUTE(Table6[[#This Row],[rxn]],"'",""),Table1[rxnid2],Table1[kapp (1/h)],MEDIAN(Table1[kapp (1/h)]))</f>
        <v>24803.684102600713</v>
      </c>
    </row>
    <row r="7617" spans="6:7" x14ac:dyDescent="0.2">
      <c r="F7617" t="s">
        <v>4541</v>
      </c>
      <c r="G7617">
        <f>_xlfn.XLOOKUP(SUBSTITUTE(Table6[[#This Row],[rxn]],"'",""),Table1[rxnid2],Table1[kapp (1/h)],MEDIAN(Table1[kapp (1/h)]))</f>
        <v>24803.684102600713</v>
      </c>
    </row>
    <row r="7618" spans="6:7" x14ac:dyDescent="0.2">
      <c r="F7618" t="s">
        <v>4542</v>
      </c>
      <c r="G7618">
        <f>_xlfn.XLOOKUP(SUBSTITUTE(Table6[[#This Row],[rxn]],"'",""),Table1[rxnid2],Table1[kapp (1/h)],MEDIAN(Table1[kapp (1/h)]))</f>
        <v>24803.684102600713</v>
      </c>
    </row>
    <row r="7619" spans="6:7" x14ac:dyDescent="0.2">
      <c r="F7619" t="s">
        <v>4405</v>
      </c>
      <c r="G7619">
        <f>_xlfn.XLOOKUP(SUBSTITUTE(Table6[[#This Row],[rxn]],"'",""),Table1[rxnid2],Table1[kapp (1/h)],MEDIAN(Table1[kapp (1/h)]))</f>
        <v>24803.684102600713</v>
      </c>
    </row>
    <row r="7620" spans="6:7" x14ac:dyDescent="0.2">
      <c r="F7620" t="s">
        <v>4406</v>
      </c>
      <c r="G7620">
        <f>_xlfn.XLOOKUP(SUBSTITUTE(Table6[[#This Row],[rxn]],"'",""),Table1[rxnid2],Table1[kapp (1/h)],MEDIAN(Table1[kapp (1/h)]))</f>
        <v>24803.684102600713</v>
      </c>
    </row>
    <row r="7621" spans="6:7" x14ac:dyDescent="0.2">
      <c r="F7621" t="s">
        <v>4145</v>
      </c>
      <c r="G7621">
        <f>_xlfn.XLOOKUP(SUBSTITUTE(Table6[[#This Row],[rxn]],"'",""),Table1[rxnid2],Table1[kapp (1/h)],MEDIAN(Table1[kapp (1/h)]))</f>
        <v>24803.684102600713</v>
      </c>
    </row>
    <row r="7622" spans="6:7" x14ac:dyDescent="0.2">
      <c r="F7622" t="s">
        <v>4146</v>
      </c>
      <c r="G7622">
        <f>_xlfn.XLOOKUP(SUBSTITUTE(Table6[[#This Row],[rxn]],"'",""),Table1[rxnid2],Table1[kapp (1/h)],MEDIAN(Table1[kapp (1/h)]))</f>
        <v>24803.684102600713</v>
      </c>
    </row>
    <row r="7623" spans="6:7" x14ac:dyDescent="0.2">
      <c r="F7623" t="s">
        <v>4143</v>
      </c>
      <c r="G7623">
        <f>_xlfn.XLOOKUP(SUBSTITUTE(Table6[[#This Row],[rxn]],"'",""),Table1[rxnid2],Table1[kapp (1/h)],MEDIAN(Table1[kapp (1/h)]))</f>
        <v>24803.684102600713</v>
      </c>
    </row>
    <row r="7624" spans="6:7" x14ac:dyDescent="0.2">
      <c r="F7624" t="s">
        <v>4144</v>
      </c>
      <c r="G7624">
        <f>_xlfn.XLOOKUP(SUBSTITUTE(Table6[[#This Row],[rxn]],"'",""),Table1[rxnid2],Table1[kapp (1/h)],MEDIAN(Table1[kapp (1/h)]))</f>
        <v>24803.684102600713</v>
      </c>
    </row>
    <row r="7625" spans="6:7" x14ac:dyDescent="0.2">
      <c r="F7625" t="s">
        <v>2768</v>
      </c>
      <c r="G7625">
        <f>_xlfn.XLOOKUP(SUBSTITUTE(Table6[[#This Row],[rxn]],"'",""),Table1[rxnid2],Table1[kapp (1/h)],MEDIAN(Table1[kapp (1/h)]))</f>
        <v>31377.798699608014</v>
      </c>
    </row>
    <row r="7626" spans="6:7" x14ac:dyDescent="0.2">
      <c r="F7626" t="s">
        <v>2769</v>
      </c>
      <c r="G7626">
        <f>_xlfn.XLOOKUP(SUBSTITUTE(Table6[[#This Row],[rxn]],"'",""),Table1[rxnid2],Table1[kapp (1/h)],MEDIAN(Table1[kapp (1/h)]))</f>
        <v>5432.1174927245884</v>
      </c>
    </row>
    <row r="7627" spans="6:7" x14ac:dyDescent="0.2">
      <c r="F7627" t="s">
        <v>2773</v>
      </c>
      <c r="G7627">
        <f>_xlfn.XLOOKUP(SUBSTITUTE(Table6[[#This Row],[rxn]],"'",""),Table1[rxnid2],Table1[kapp (1/h)],MEDIAN(Table1[kapp (1/h)]))</f>
        <v>31202.729672693076</v>
      </c>
    </row>
    <row r="7628" spans="6:7" x14ac:dyDescent="0.2">
      <c r="F7628" t="s">
        <v>4183</v>
      </c>
      <c r="G7628">
        <f>_xlfn.XLOOKUP(SUBSTITUTE(Table6[[#This Row],[rxn]],"'",""),Table1[rxnid2],Table1[kapp (1/h)],MEDIAN(Table1[kapp (1/h)]))</f>
        <v>24803.684102600713</v>
      </c>
    </row>
    <row r="7629" spans="6:7" x14ac:dyDescent="0.2">
      <c r="F7629" t="s">
        <v>3622</v>
      </c>
      <c r="G7629">
        <f>_xlfn.XLOOKUP(SUBSTITUTE(Table6[[#This Row],[rxn]],"'",""),Table1[rxnid2],Table1[kapp (1/h)],MEDIAN(Table1[kapp (1/h)]))</f>
        <v>24803.684102600713</v>
      </c>
    </row>
    <row r="7630" spans="6:7" x14ac:dyDescent="0.2">
      <c r="F7630" t="s">
        <v>3623</v>
      </c>
      <c r="G7630">
        <f>_xlfn.XLOOKUP(SUBSTITUTE(Table6[[#This Row],[rxn]],"'",""),Table1[rxnid2],Table1[kapp (1/h)],MEDIAN(Table1[kapp (1/h)]))</f>
        <v>24803.684102600713</v>
      </c>
    </row>
    <row r="7631" spans="6:7" x14ac:dyDescent="0.2">
      <c r="F7631" t="s">
        <v>2794</v>
      </c>
      <c r="G7631">
        <f>_xlfn.XLOOKUP(SUBSTITUTE(Table6[[#This Row],[rxn]],"'",""),Table1[rxnid2],Table1[kapp (1/h)],MEDIAN(Table1[kapp (1/h)]))</f>
        <v>24803.684102600713</v>
      </c>
    </row>
    <row r="7632" spans="6:7" x14ac:dyDescent="0.2">
      <c r="F7632" t="s">
        <v>2795</v>
      </c>
      <c r="G7632">
        <f>_xlfn.XLOOKUP(SUBSTITUTE(Table6[[#This Row],[rxn]],"'",""),Table1[rxnid2],Table1[kapp (1/h)],MEDIAN(Table1[kapp (1/h)]))</f>
        <v>53938.913586185881</v>
      </c>
    </row>
    <row r="7633" spans="6:7" x14ac:dyDescent="0.2">
      <c r="F7633" t="s">
        <v>2796</v>
      </c>
      <c r="G7633">
        <f>_xlfn.XLOOKUP(SUBSTITUTE(Table6[[#This Row],[rxn]],"'",""),Table1[rxnid2],Table1[kapp (1/h)],MEDIAN(Table1[kapp (1/h)]))</f>
        <v>24803.684102600713</v>
      </c>
    </row>
    <row r="7634" spans="6:7" x14ac:dyDescent="0.2">
      <c r="F7634" t="s">
        <v>2797</v>
      </c>
      <c r="G7634">
        <f>_xlfn.XLOOKUP(SUBSTITUTE(Table6[[#This Row],[rxn]],"'",""),Table1[rxnid2],Table1[kapp (1/h)],MEDIAN(Table1[kapp (1/h)]))</f>
        <v>24803.684102600713</v>
      </c>
    </row>
    <row r="7635" spans="6:7" x14ac:dyDescent="0.2">
      <c r="F7635" t="s">
        <v>3624</v>
      </c>
      <c r="G7635">
        <f>_xlfn.XLOOKUP(SUBSTITUTE(Table6[[#This Row],[rxn]],"'",""),Table1[rxnid2],Table1[kapp (1/h)],MEDIAN(Table1[kapp (1/h)]))</f>
        <v>24803.684102600713</v>
      </c>
    </row>
    <row r="7636" spans="6:7" x14ac:dyDescent="0.2">
      <c r="F7636" t="s">
        <v>3627</v>
      </c>
      <c r="G7636">
        <f>_xlfn.XLOOKUP(SUBSTITUTE(Table6[[#This Row],[rxn]],"'",""),Table1[rxnid2],Table1[kapp (1/h)],MEDIAN(Table1[kapp (1/h)]))</f>
        <v>24803.684102600713</v>
      </c>
    </row>
    <row r="7637" spans="6:7" x14ac:dyDescent="0.2">
      <c r="F7637" t="s">
        <v>3631</v>
      </c>
      <c r="G7637">
        <f>_xlfn.XLOOKUP(SUBSTITUTE(Table6[[#This Row],[rxn]],"'",""),Table1[rxnid2],Table1[kapp (1/h)],MEDIAN(Table1[kapp (1/h)]))</f>
        <v>24803.684102600713</v>
      </c>
    </row>
    <row r="7638" spans="6:7" x14ac:dyDescent="0.2">
      <c r="F7638" t="s">
        <v>3633</v>
      </c>
      <c r="G7638">
        <f>_xlfn.XLOOKUP(SUBSTITUTE(Table6[[#This Row],[rxn]],"'",""),Table1[rxnid2],Table1[kapp (1/h)],MEDIAN(Table1[kapp (1/h)]))</f>
        <v>24803.684102600713</v>
      </c>
    </row>
    <row r="7639" spans="6:7" x14ac:dyDescent="0.2">
      <c r="F7639" t="s">
        <v>3629</v>
      </c>
      <c r="G7639">
        <f>_xlfn.XLOOKUP(SUBSTITUTE(Table6[[#This Row],[rxn]],"'",""),Table1[rxnid2],Table1[kapp (1/h)],MEDIAN(Table1[kapp (1/h)]))</f>
        <v>24803.684102600713</v>
      </c>
    </row>
    <row r="7640" spans="6:7" x14ac:dyDescent="0.2">
      <c r="F7640" t="s">
        <v>5167</v>
      </c>
      <c r="G7640">
        <f>_xlfn.XLOOKUP(SUBSTITUTE(Table6[[#This Row],[rxn]],"'",""),Table1[rxnid2],Table1[kapp (1/h)],MEDIAN(Table1[kapp (1/h)]))</f>
        <v>24803.684102600713</v>
      </c>
    </row>
    <row r="7641" spans="6:7" x14ac:dyDescent="0.2">
      <c r="F7641" t="s">
        <v>3628</v>
      </c>
      <c r="G7641">
        <f>_xlfn.XLOOKUP(SUBSTITUTE(Table6[[#This Row],[rxn]],"'",""),Table1[rxnid2],Table1[kapp (1/h)],MEDIAN(Table1[kapp (1/h)]))</f>
        <v>24803.684102600713</v>
      </c>
    </row>
    <row r="7642" spans="6:7" x14ac:dyDescent="0.2">
      <c r="F7642" t="s">
        <v>3632</v>
      </c>
      <c r="G7642">
        <f>_xlfn.XLOOKUP(SUBSTITUTE(Table6[[#This Row],[rxn]],"'",""),Table1[rxnid2],Table1[kapp (1/h)],MEDIAN(Table1[kapp (1/h)]))</f>
        <v>24803.684102600713</v>
      </c>
    </row>
    <row r="7643" spans="6:7" x14ac:dyDescent="0.2">
      <c r="F7643" t="s">
        <v>3634</v>
      </c>
      <c r="G7643">
        <f>_xlfn.XLOOKUP(SUBSTITUTE(Table6[[#This Row],[rxn]],"'",""),Table1[rxnid2],Table1[kapp (1/h)],MEDIAN(Table1[kapp (1/h)]))</f>
        <v>24803.684102600713</v>
      </c>
    </row>
    <row r="7644" spans="6:7" x14ac:dyDescent="0.2">
      <c r="F7644" t="s">
        <v>3630</v>
      </c>
      <c r="G7644">
        <f>_xlfn.XLOOKUP(SUBSTITUTE(Table6[[#This Row],[rxn]],"'",""),Table1[rxnid2],Table1[kapp (1/h)],MEDIAN(Table1[kapp (1/h)]))</f>
        <v>24803.684102600713</v>
      </c>
    </row>
    <row r="7645" spans="6:7" x14ac:dyDescent="0.2">
      <c r="F7645" t="s">
        <v>5168</v>
      </c>
      <c r="G7645">
        <f>_xlfn.XLOOKUP(SUBSTITUTE(Table6[[#This Row],[rxn]],"'",""),Table1[rxnid2],Table1[kapp (1/h)],MEDIAN(Table1[kapp (1/h)]))</f>
        <v>24803.684102600713</v>
      </c>
    </row>
    <row r="7646" spans="6:7" x14ac:dyDescent="0.2">
      <c r="F7646" t="s">
        <v>3626</v>
      </c>
      <c r="G7646">
        <f>_xlfn.XLOOKUP(SUBSTITUTE(Table6[[#This Row],[rxn]],"'",""),Table1[rxnid2],Table1[kapp (1/h)],MEDIAN(Table1[kapp (1/h)]))</f>
        <v>24803.684102600713</v>
      </c>
    </row>
    <row r="7647" spans="6:7" x14ac:dyDescent="0.2">
      <c r="F7647" t="s">
        <v>3625</v>
      </c>
      <c r="G7647">
        <f>_xlfn.XLOOKUP(SUBSTITUTE(Table6[[#This Row],[rxn]],"'",""),Table1[rxnid2],Table1[kapp (1/h)],MEDIAN(Table1[kapp (1/h)]))</f>
        <v>24803.684102600713</v>
      </c>
    </row>
    <row r="7648" spans="6:7" x14ac:dyDescent="0.2">
      <c r="F7648" t="s">
        <v>2798</v>
      </c>
      <c r="G7648">
        <f>_xlfn.XLOOKUP(SUBSTITUTE(Table6[[#This Row],[rxn]],"'",""),Table1[rxnid2],Table1[kapp (1/h)],MEDIAN(Table1[kapp (1/h)]))</f>
        <v>14490.831754526615</v>
      </c>
    </row>
    <row r="7649" spans="6:7" x14ac:dyDescent="0.2">
      <c r="F7649" t="s">
        <v>2799</v>
      </c>
      <c r="G7649">
        <f>_xlfn.XLOOKUP(SUBSTITUTE(Table6[[#This Row],[rxn]],"'",""),Table1[rxnid2],Table1[kapp (1/h)],MEDIAN(Table1[kapp (1/h)]))</f>
        <v>24803.684102600713</v>
      </c>
    </row>
    <row r="7650" spans="6:7" x14ac:dyDescent="0.2">
      <c r="F7650" t="s">
        <v>2781</v>
      </c>
      <c r="G7650">
        <f>_xlfn.XLOOKUP(SUBSTITUTE(Table6[[#This Row],[rxn]],"'",""),Table1[rxnid2],Table1[kapp (1/h)],MEDIAN(Table1[kapp (1/h)]))</f>
        <v>19024.031625070682</v>
      </c>
    </row>
    <row r="7651" spans="6:7" x14ac:dyDescent="0.2">
      <c r="F7651" t="s">
        <v>2779</v>
      </c>
      <c r="G7651">
        <f>_xlfn.XLOOKUP(SUBSTITUTE(Table6[[#This Row],[rxn]],"'",""),Table1[rxnid2],Table1[kapp (1/h)],MEDIAN(Table1[kapp (1/h)]))</f>
        <v>19024.031625070682</v>
      </c>
    </row>
    <row r="7652" spans="6:7" x14ac:dyDescent="0.2">
      <c r="F7652" t="s">
        <v>2782</v>
      </c>
      <c r="G7652">
        <f>_xlfn.XLOOKUP(SUBSTITUTE(Table6[[#This Row],[rxn]],"'",""),Table1[rxnid2],Table1[kapp (1/h)],MEDIAN(Table1[kapp (1/h)]))</f>
        <v>24803.684102600713</v>
      </c>
    </row>
    <row r="7653" spans="6:7" x14ac:dyDescent="0.2">
      <c r="F7653" t="s">
        <v>2780</v>
      </c>
      <c r="G7653">
        <f>_xlfn.XLOOKUP(SUBSTITUTE(Table6[[#This Row],[rxn]],"'",""),Table1[rxnid2],Table1[kapp (1/h)],MEDIAN(Table1[kapp (1/h)]))</f>
        <v>24803.684102600713</v>
      </c>
    </row>
    <row r="7654" spans="6:7" x14ac:dyDescent="0.2">
      <c r="F7654" t="s">
        <v>2772</v>
      </c>
      <c r="G7654">
        <f>_xlfn.XLOOKUP(SUBSTITUTE(Table6[[#This Row],[rxn]],"'",""),Table1[rxnid2],Table1[kapp (1/h)],MEDIAN(Table1[kapp (1/h)]))</f>
        <v>24803.684102600713</v>
      </c>
    </row>
    <row r="7655" spans="6:7" x14ac:dyDescent="0.2">
      <c r="F7655" t="s">
        <v>2771</v>
      </c>
      <c r="G7655">
        <f>_xlfn.XLOOKUP(SUBSTITUTE(Table6[[#This Row],[rxn]],"'",""),Table1[rxnid2],Table1[kapp (1/h)],MEDIAN(Table1[kapp (1/h)]))</f>
        <v>24803.684102600713</v>
      </c>
    </row>
    <row r="7656" spans="6:7" x14ac:dyDescent="0.2">
      <c r="F7656" t="s">
        <v>2770</v>
      </c>
      <c r="G7656">
        <f>_xlfn.XLOOKUP(SUBSTITUTE(Table6[[#This Row],[rxn]],"'",""),Table1[rxnid2],Table1[kapp (1/h)],MEDIAN(Table1[kapp (1/h)]))</f>
        <v>24803.684102600713</v>
      </c>
    </row>
    <row r="7657" spans="6:7" x14ac:dyDescent="0.2">
      <c r="F7657" t="s">
        <v>4147</v>
      </c>
      <c r="G7657">
        <f>_xlfn.XLOOKUP(SUBSTITUTE(Table6[[#This Row],[rxn]],"'",""),Table1[rxnid2],Table1[kapp (1/h)],MEDIAN(Table1[kapp (1/h)]))</f>
        <v>24803.684102600713</v>
      </c>
    </row>
    <row r="7658" spans="6:7" x14ac:dyDescent="0.2">
      <c r="F7658" t="s">
        <v>4148</v>
      </c>
      <c r="G7658">
        <f>_xlfn.XLOOKUP(SUBSTITUTE(Table6[[#This Row],[rxn]],"'",""),Table1[rxnid2],Table1[kapp (1/h)],MEDIAN(Table1[kapp (1/h)]))</f>
        <v>24803.684102600713</v>
      </c>
    </row>
    <row r="7659" spans="6:7" x14ac:dyDescent="0.2">
      <c r="F7659" t="s">
        <v>4322</v>
      </c>
      <c r="G7659">
        <f>_xlfn.XLOOKUP(SUBSTITUTE(Table6[[#This Row],[rxn]],"'",""),Table1[rxnid2],Table1[kapp (1/h)],MEDIAN(Table1[kapp (1/h)]))</f>
        <v>24803.684102600713</v>
      </c>
    </row>
    <row r="7660" spans="6:7" x14ac:dyDescent="0.2">
      <c r="F7660" t="s">
        <v>4323</v>
      </c>
      <c r="G7660">
        <f>_xlfn.XLOOKUP(SUBSTITUTE(Table6[[#This Row],[rxn]],"'",""),Table1[rxnid2],Table1[kapp (1/h)],MEDIAN(Table1[kapp (1/h)]))</f>
        <v>24803.684102600713</v>
      </c>
    </row>
    <row r="7661" spans="6:7" x14ac:dyDescent="0.2">
      <c r="F7661" t="s">
        <v>4324</v>
      </c>
      <c r="G7661">
        <f>_xlfn.XLOOKUP(SUBSTITUTE(Table6[[#This Row],[rxn]],"'",""),Table1[rxnid2],Table1[kapp (1/h)],MEDIAN(Table1[kapp (1/h)]))</f>
        <v>24803.684102600713</v>
      </c>
    </row>
    <row r="7662" spans="6:7" x14ac:dyDescent="0.2">
      <c r="F7662" t="s">
        <v>4325</v>
      </c>
      <c r="G7662">
        <f>_xlfn.XLOOKUP(SUBSTITUTE(Table6[[#This Row],[rxn]],"'",""),Table1[rxnid2],Table1[kapp (1/h)],MEDIAN(Table1[kapp (1/h)]))</f>
        <v>24803.684102600713</v>
      </c>
    </row>
    <row r="7663" spans="6:7" x14ac:dyDescent="0.2">
      <c r="F7663" t="s">
        <v>2774</v>
      </c>
      <c r="G7663">
        <f>_xlfn.XLOOKUP(SUBSTITUTE(Table6[[#This Row],[rxn]],"'",""),Table1[rxnid2],Table1[kapp (1/h)],MEDIAN(Table1[kapp (1/h)]))</f>
        <v>24803.684102600713</v>
      </c>
    </row>
    <row r="7664" spans="6:7" x14ac:dyDescent="0.2">
      <c r="F7664" t="s">
        <v>2775</v>
      </c>
      <c r="G7664">
        <f>_xlfn.XLOOKUP(SUBSTITUTE(Table6[[#This Row],[rxn]],"'",""),Table1[rxnid2],Table1[kapp (1/h)],MEDIAN(Table1[kapp (1/h)]))</f>
        <v>24803.684102600713</v>
      </c>
    </row>
    <row r="7665" spans="6:7" x14ac:dyDescent="0.2">
      <c r="F7665" t="s">
        <v>2776</v>
      </c>
      <c r="G7665">
        <f>_xlfn.XLOOKUP(SUBSTITUTE(Table6[[#This Row],[rxn]],"'",""),Table1[rxnid2],Table1[kapp (1/h)],MEDIAN(Table1[kapp (1/h)]))</f>
        <v>24803.684102600713</v>
      </c>
    </row>
    <row r="7666" spans="6:7" x14ac:dyDescent="0.2">
      <c r="F7666" t="s">
        <v>4150</v>
      </c>
      <c r="G7666">
        <f>_xlfn.XLOOKUP(SUBSTITUTE(Table6[[#This Row],[rxn]],"'",""),Table1[rxnid2],Table1[kapp (1/h)],MEDIAN(Table1[kapp (1/h)]))</f>
        <v>24803.684102600713</v>
      </c>
    </row>
    <row r="7667" spans="6:7" x14ac:dyDescent="0.2">
      <c r="F7667" t="s">
        <v>4151</v>
      </c>
      <c r="G7667">
        <f>_xlfn.XLOOKUP(SUBSTITUTE(Table6[[#This Row],[rxn]],"'",""),Table1[rxnid2],Table1[kapp (1/h)],MEDIAN(Table1[kapp (1/h)]))</f>
        <v>24803.684102600713</v>
      </c>
    </row>
    <row r="7668" spans="6:7" x14ac:dyDescent="0.2">
      <c r="F7668" t="s">
        <v>4453</v>
      </c>
      <c r="G7668">
        <f>_xlfn.XLOOKUP(SUBSTITUTE(Table6[[#This Row],[rxn]],"'",""),Table1[rxnid2],Table1[kapp (1/h)],MEDIAN(Table1[kapp (1/h)]))</f>
        <v>24803.684102600713</v>
      </c>
    </row>
    <row r="7669" spans="6:7" x14ac:dyDescent="0.2">
      <c r="F7669" t="s">
        <v>4454</v>
      </c>
      <c r="G7669">
        <f>_xlfn.XLOOKUP(SUBSTITUTE(Table6[[#This Row],[rxn]],"'",""),Table1[rxnid2],Table1[kapp (1/h)],MEDIAN(Table1[kapp (1/h)]))</f>
        <v>24803.684102600713</v>
      </c>
    </row>
    <row r="7670" spans="6:7" x14ac:dyDescent="0.2">
      <c r="F7670" t="s">
        <v>3540</v>
      </c>
      <c r="G7670">
        <f>_xlfn.XLOOKUP(SUBSTITUTE(Table6[[#This Row],[rxn]],"'",""),Table1[rxnid2],Table1[kapp (1/h)],MEDIAN(Table1[kapp (1/h)]))</f>
        <v>19322.08893911423</v>
      </c>
    </row>
    <row r="7671" spans="6:7" x14ac:dyDescent="0.2">
      <c r="F7671" t="s">
        <v>3539</v>
      </c>
      <c r="G7671">
        <f>_xlfn.XLOOKUP(SUBSTITUTE(Table6[[#This Row],[rxn]],"'",""),Table1[rxnid2],Table1[kapp (1/h)],MEDIAN(Table1[kapp (1/h)]))</f>
        <v>19322.08893911423</v>
      </c>
    </row>
    <row r="7672" spans="6:7" x14ac:dyDescent="0.2">
      <c r="F7672" t="s">
        <v>4152</v>
      </c>
      <c r="G7672">
        <f>_xlfn.XLOOKUP(SUBSTITUTE(Table6[[#This Row],[rxn]],"'",""),Table1[rxnid2],Table1[kapp (1/h)],MEDIAN(Table1[kapp (1/h)]))</f>
        <v>24803.684102600713</v>
      </c>
    </row>
    <row r="7673" spans="6:7" x14ac:dyDescent="0.2">
      <c r="F7673" t="s">
        <v>4149</v>
      </c>
      <c r="G7673">
        <f>_xlfn.XLOOKUP(SUBSTITUTE(Table6[[#This Row],[rxn]],"'",""),Table1[rxnid2],Table1[kapp (1/h)],MEDIAN(Table1[kapp (1/h)]))</f>
        <v>24803.684102600713</v>
      </c>
    </row>
    <row r="7674" spans="6:7" x14ac:dyDescent="0.2">
      <c r="F7674" t="s">
        <v>5266</v>
      </c>
      <c r="G7674">
        <f>_xlfn.XLOOKUP(SUBSTITUTE(Table6[[#This Row],[rxn]],"'",""),Table1[rxnid2],Table1[kapp (1/h)],MEDIAN(Table1[kapp (1/h)]))</f>
        <v>3324.7824055256374</v>
      </c>
    </row>
    <row r="7675" spans="6:7" x14ac:dyDescent="0.2">
      <c r="F7675" t="s">
        <v>4945</v>
      </c>
      <c r="G7675">
        <f>_xlfn.XLOOKUP(SUBSTITUTE(Table6[[#This Row],[rxn]],"'",""),Table1[rxnid2],Table1[kapp (1/h)],MEDIAN(Table1[kapp (1/h)]))</f>
        <v>24803.684102600713</v>
      </c>
    </row>
    <row r="7676" spans="6:7" x14ac:dyDescent="0.2">
      <c r="F7676" t="s">
        <v>4946</v>
      </c>
      <c r="G7676">
        <f>_xlfn.XLOOKUP(SUBSTITUTE(Table6[[#This Row],[rxn]],"'",""),Table1[rxnid2],Table1[kapp (1/h)],MEDIAN(Table1[kapp (1/h)]))</f>
        <v>24803.684102600713</v>
      </c>
    </row>
    <row r="7677" spans="6:7" x14ac:dyDescent="0.2">
      <c r="F7677" t="s">
        <v>2800</v>
      </c>
      <c r="G7677">
        <f>_xlfn.XLOOKUP(SUBSTITUTE(Table6[[#This Row],[rxn]],"'",""),Table1[rxnid2],Table1[kapp (1/h)],MEDIAN(Table1[kapp (1/h)]))</f>
        <v>10724.864493791449</v>
      </c>
    </row>
    <row r="7678" spans="6:7" x14ac:dyDescent="0.2">
      <c r="F7678" t="s">
        <v>2801</v>
      </c>
      <c r="G7678">
        <f>_xlfn.XLOOKUP(SUBSTITUTE(Table6[[#This Row],[rxn]],"'",""),Table1[rxnid2],Table1[kapp (1/h)],MEDIAN(Table1[kapp (1/h)]))</f>
        <v>24803.684102600713</v>
      </c>
    </row>
    <row r="7679" spans="6:7" x14ac:dyDescent="0.2">
      <c r="F7679" t="s">
        <v>3547</v>
      </c>
      <c r="G7679">
        <f>_xlfn.XLOOKUP(SUBSTITUTE(Table6[[#This Row],[rxn]],"'",""),Table1[rxnid2],Table1[kapp (1/h)],MEDIAN(Table1[kapp (1/h)]))</f>
        <v>24803.684102600713</v>
      </c>
    </row>
    <row r="7680" spans="6:7" x14ac:dyDescent="0.2">
      <c r="F7680" t="s">
        <v>3548</v>
      </c>
      <c r="G7680">
        <f>_xlfn.XLOOKUP(SUBSTITUTE(Table6[[#This Row],[rxn]],"'",""),Table1[rxnid2],Table1[kapp (1/h)],MEDIAN(Table1[kapp (1/h)]))</f>
        <v>24803.684102600713</v>
      </c>
    </row>
    <row r="7681" spans="6:7" x14ac:dyDescent="0.2">
      <c r="F7681" t="s">
        <v>2783</v>
      </c>
      <c r="G7681">
        <f>_xlfn.XLOOKUP(SUBSTITUTE(Table6[[#This Row],[rxn]],"'",""),Table1[rxnid2],Table1[kapp (1/h)],MEDIAN(Table1[kapp (1/h)]))</f>
        <v>24803.684102600713</v>
      </c>
    </row>
    <row r="7682" spans="6:7" x14ac:dyDescent="0.2">
      <c r="F7682" t="s">
        <v>2784</v>
      </c>
      <c r="G7682">
        <f>_xlfn.XLOOKUP(SUBSTITUTE(Table6[[#This Row],[rxn]],"'",""),Table1[rxnid2],Table1[kapp (1/h)],MEDIAN(Table1[kapp (1/h)]))</f>
        <v>24803.684102600713</v>
      </c>
    </row>
    <row r="7683" spans="6:7" x14ac:dyDescent="0.2">
      <c r="F7683" t="s">
        <v>2785</v>
      </c>
      <c r="G7683">
        <f>_xlfn.XLOOKUP(SUBSTITUTE(Table6[[#This Row],[rxn]],"'",""),Table1[rxnid2],Table1[kapp (1/h)],MEDIAN(Table1[kapp (1/h)]))</f>
        <v>24803.684102600713</v>
      </c>
    </row>
    <row r="7684" spans="6:7" x14ac:dyDescent="0.2">
      <c r="F7684" t="s">
        <v>2786</v>
      </c>
      <c r="G7684">
        <f>_xlfn.XLOOKUP(SUBSTITUTE(Table6[[#This Row],[rxn]],"'",""),Table1[rxnid2],Table1[kapp (1/h)],MEDIAN(Table1[kapp (1/h)]))</f>
        <v>24803.684102600713</v>
      </c>
    </row>
    <row r="7685" spans="6:7" x14ac:dyDescent="0.2">
      <c r="F7685" t="s">
        <v>2787</v>
      </c>
      <c r="G7685">
        <f>_xlfn.XLOOKUP(SUBSTITUTE(Table6[[#This Row],[rxn]],"'",""),Table1[rxnid2],Table1[kapp (1/h)],MEDIAN(Table1[kapp (1/h)]))</f>
        <v>24803.684102600713</v>
      </c>
    </row>
    <row r="7686" spans="6:7" x14ac:dyDescent="0.2">
      <c r="F7686" t="s">
        <v>2248</v>
      </c>
      <c r="G7686">
        <f>_xlfn.XLOOKUP(SUBSTITUTE(Table6[[#This Row],[rxn]],"'",""),Table1[rxnid2],Table1[kapp (1/h)],MEDIAN(Table1[kapp (1/h)]))</f>
        <v>6331.3426935248035</v>
      </c>
    </row>
    <row r="7687" spans="6:7" x14ac:dyDescent="0.2">
      <c r="F7687" t="s">
        <v>2246</v>
      </c>
      <c r="G7687">
        <f>_xlfn.XLOOKUP(SUBSTITUTE(Table6[[#This Row],[rxn]],"'",""),Table1[rxnid2],Table1[kapp (1/h)],MEDIAN(Table1[kapp (1/h)]))</f>
        <v>24803.684102600713</v>
      </c>
    </row>
    <row r="7688" spans="6:7" x14ac:dyDescent="0.2">
      <c r="F7688" t="s">
        <v>2247</v>
      </c>
      <c r="G7688">
        <f>_xlfn.XLOOKUP(SUBSTITUTE(Table6[[#This Row],[rxn]],"'",""),Table1[rxnid2],Table1[kapp (1/h)],MEDIAN(Table1[kapp (1/h)]))</f>
        <v>24803.684102600713</v>
      </c>
    </row>
    <row r="7689" spans="6:7" x14ac:dyDescent="0.2">
      <c r="F7689" t="s">
        <v>2215</v>
      </c>
      <c r="G7689">
        <f>_xlfn.XLOOKUP(SUBSTITUTE(Table6[[#This Row],[rxn]],"'",""),Table1[rxnid2],Table1[kapp (1/h)],MEDIAN(Table1[kapp (1/h)]))</f>
        <v>24803.684102600713</v>
      </c>
    </row>
    <row r="7690" spans="6:7" x14ac:dyDescent="0.2">
      <c r="F7690" t="s">
        <v>2216</v>
      </c>
      <c r="G7690">
        <f>_xlfn.XLOOKUP(SUBSTITUTE(Table6[[#This Row],[rxn]],"'",""),Table1[rxnid2],Table1[kapp (1/h)],MEDIAN(Table1[kapp (1/h)]))</f>
        <v>24803.684102600713</v>
      </c>
    </row>
    <row r="7691" spans="6:7" x14ac:dyDescent="0.2">
      <c r="F7691" t="s">
        <v>5001</v>
      </c>
      <c r="G7691">
        <f>_xlfn.XLOOKUP(SUBSTITUTE(Table6[[#This Row],[rxn]],"'",""),Table1[rxnid2],Table1[kapp (1/h)],MEDIAN(Table1[kapp (1/h)]))</f>
        <v>24803.684102600713</v>
      </c>
    </row>
    <row r="7692" spans="6:7" x14ac:dyDescent="0.2">
      <c r="F7692" t="s">
        <v>2217</v>
      </c>
      <c r="G7692">
        <f>_xlfn.XLOOKUP(SUBSTITUTE(Table6[[#This Row],[rxn]],"'",""),Table1[rxnid2],Table1[kapp (1/h)],MEDIAN(Table1[kapp (1/h)]))</f>
        <v>24803.684102600713</v>
      </c>
    </row>
    <row r="7693" spans="6:7" x14ac:dyDescent="0.2">
      <c r="F7693" t="s">
        <v>5002</v>
      </c>
      <c r="G7693">
        <f>_xlfn.XLOOKUP(SUBSTITUTE(Table6[[#This Row],[rxn]],"'",""),Table1[rxnid2],Table1[kapp (1/h)],MEDIAN(Table1[kapp (1/h)]))</f>
        <v>3058.9482872377548</v>
      </c>
    </row>
    <row r="7694" spans="6:7" x14ac:dyDescent="0.2">
      <c r="F7694" t="s">
        <v>2263</v>
      </c>
      <c r="G7694">
        <f>_xlfn.XLOOKUP(SUBSTITUTE(Table6[[#This Row],[rxn]],"'",""),Table1[rxnid2],Table1[kapp (1/h)],MEDIAN(Table1[kapp (1/h)]))</f>
        <v>24803.684102600713</v>
      </c>
    </row>
    <row r="7695" spans="6:7" x14ac:dyDescent="0.2">
      <c r="F7695" t="s">
        <v>2280</v>
      </c>
      <c r="G7695">
        <f>_xlfn.XLOOKUP(SUBSTITUTE(Table6[[#This Row],[rxn]],"'",""),Table1[rxnid2],Table1[kapp (1/h)],MEDIAN(Table1[kapp (1/h)]))</f>
        <v>24803.684102600713</v>
      </c>
    </row>
    <row r="7696" spans="6:7" x14ac:dyDescent="0.2">
      <c r="F7696" t="s">
        <v>2281</v>
      </c>
      <c r="G7696">
        <f>_xlfn.XLOOKUP(SUBSTITUTE(Table6[[#This Row],[rxn]],"'",""),Table1[rxnid2],Table1[kapp (1/h)],MEDIAN(Table1[kapp (1/h)]))</f>
        <v>24803.684102600713</v>
      </c>
    </row>
    <row r="7697" spans="6:7" x14ac:dyDescent="0.2">
      <c r="F7697" t="s">
        <v>2282</v>
      </c>
      <c r="G7697">
        <f>_xlfn.XLOOKUP(SUBSTITUTE(Table6[[#This Row],[rxn]],"'",""),Table1[rxnid2],Table1[kapp (1/h)],MEDIAN(Table1[kapp (1/h)]))</f>
        <v>24803.684102600713</v>
      </c>
    </row>
    <row r="7698" spans="6:7" x14ac:dyDescent="0.2">
      <c r="F7698" t="s">
        <v>2283</v>
      </c>
      <c r="G7698">
        <f>_xlfn.XLOOKUP(SUBSTITUTE(Table6[[#This Row],[rxn]],"'",""),Table1[rxnid2],Table1[kapp (1/h)],MEDIAN(Table1[kapp (1/h)]))</f>
        <v>24803.684102600713</v>
      </c>
    </row>
    <row r="7699" spans="6:7" x14ac:dyDescent="0.2">
      <c r="F7699" t="s">
        <v>2292</v>
      </c>
      <c r="G7699">
        <f>_xlfn.XLOOKUP(SUBSTITUTE(Table6[[#This Row],[rxn]],"'",""),Table1[rxnid2],Table1[kapp (1/h)],MEDIAN(Table1[kapp (1/h)]))</f>
        <v>24803.684102600713</v>
      </c>
    </row>
    <row r="7700" spans="6:7" x14ac:dyDescent="0.2">
      <c r="F7700" t="s">
        <v>4832</v>
      </c>
      <c r="G7700">
        <f>_xlfn.XLOOKUP(SUBSTITUTE(Table6[[#This Row],[rxn]],"'",""),Table1[rxnid2],Table1[kapp (1/h)],MEDIAN(Table1[kapp (1/h)]))</f>
        <v>24803.684102600713</v>
      </c>
    </row>
    <row r="7701" spans="6:7" x14ac:dyDescent="0.2">
      <c r="F7701" t="s">
        <v>5076</v>
      </c>
      <c r="G7701">
        <f>_xlfn.XLOOKUP(SUBSTITUTE(Table6[[#This Row],[rxn]],"'",""),Table1[rxnid2],Table1[kapp (1/h)],MEDIAN(Table1[kapp (1/h)]))</f>
        <v>24803.684102600713</v>
      </c>
    </row>
    <row r="7702" spans="6:7" x14ac:dyDescent="0.2">
      <c r="F7702" t="s">
        <v>2298</v>
      </c>
      <c r="G7702">
        <f>_xlfn.XLOOKUP(SUBSTITUTE(Table6[[#This Row],[rxn]],"'",""),Table1[rxnid2],Table1[kapp (1/h)],MEDIAN(Table1[kapp (1/h)]))</f>
        <v>4239.3230269300075</v>
      </c>
    </row>
    <row r="7703" spans="6:7" x14ac:dyDescent="0.2">
      <c r="F7703" t="s">
        <v>2802</v>
      </c>
      <c r="G7703">
        <f>_xlfn.XLOOKUP(SUBSTITUTE(Table6[[#This Row],[rxn]],"'",""),Table1[rxnid2],Table1[kapp (1/h)],MEDIAN(Table1[kapp (1/h)]))</f>
        <v>4239.3230269300075</v>
      </c>
    </row>
    <row r="7704" spans="6:7" x14ac:dyDescent="0.2">
      <c r="F7704" t="s">
        <v>5142</v>
      </c>
      <c r="G7704">
        <f>_xlfn.XLOOKUP(SUBSTITUTE(Table6[[#This Row],[rxn]],"'",""),Table1[rxnid2],Table1[kapp (1/h)],MEDIAN(Table1[kapp (1/h)]))</f>
        <v>24803.684102600713</v>
      </c>
    </row>
    <row r="7705" spans="6:7" x14ac:dyDescent="0.2">
      <c r="F7705" t="s">
        <v>3769</v>
      </c>
      <c r="G7705">
        <f>_xlfn.XLOOKUP(SUBSTITUTE(Table6[[#This Row],[rxn]],"'",""),Table1[rxnid2],Table1[kapp (1/h)],MEDIAN(Table1[kapp (1/h)]))</f>
        <v>1381406.705825022</v>
      </c>
    </row>
    <row r="7706" spans="6:7" x14ac:dyDescent="0.2">
      <c r="F7706" t="s">
        <v>3771</v>
      </c>
      <c r="G7706">
        <f>_xlfn.XLOOKUP(SUBSTITUTE(Table6[[#This Row],[rxn]],"'",""),Table1[rxnid2],Table1[kapp (1/h)],MEDIAN(Table1[kapp (1/h)]))</f>
        <v>24803.684102600713</v>
      </c>
    </row>
    <row r="7707" spans="6:7" x14ac:dyDescent="0.2">
      <c r="F7707" t="s">
        <v>3770</v>
      </c>
      <c r="G7707">
        <f>_xlfn.XLOOKUP(SUBSTITUTE(Table6[[#This Row],[rxn]],"'",""),Table1[rxnid2],Table1[kapp (1/h)],MEDIAN(Table1[kapp (1/h)]))</f>
        <v>24803.684102600713</v>
      </c>
    </row>
    <row r="7708" spans="6:7" x14ac:dyDescent="0.2">
      <c r="F7708" t="s">
        <v>3772</v>
      </c>
      <c r="G7708">
        <f>_xlfn.XLOOKUP(SUBSTITUTE(Table6[[#This Row],[rxn]],"'",""),Table1[rxnid2],Table1[kapp (1/h)],MEDIAN(Table1[kapp (1/h)]))</f>
        <v>24803.684102600713</v>
      </c>
    </row>
    <row r="7709" spans="6:7" x14ac:dyDescent="0.2">
      <c r="F7709" t="s">
        <v>2803</v>
      </c>
      <c r="G7709">
        <f>_xlfn.XLOOKUP(SUBSTITUTE(Table6[[#This Row],[rxn]],"'",""),Table1[rxnid2],Table1[kapp (1/h)],MEDIAN(Table1[kapp (1/h)]))</f>
        <v>24803.684102600713</v>
      </c>
    </row>
    <row r="7710" spans="6:7" x14ac:dyDescent="0.2">
      <c r="F7710" t="s">
        <v>2804</v>
      </c>
      <c r="G7710">
        <f>_xlfn.XLOOKUP(SUBSTITUTE(Table6[[#This Row],[rxn]],"'",""),Table1[rxnid2],Table1[kapp (1/h)],MEDIAN(Table1[kapp (1/h)]))</f>
        <v>24803.684102600713</v>
      </c>
    </row>
    <row r="7711" spans="6:7" x14ac:dyDescent="0.2">
      <c r="F7711" t="s">
        <v>3186</v>
      </c>
      <c r="G7711">
        <f>_xlfn.XLOOKUP(SUBSTITUTE(Table6[[#This Row],[rxn]],"'",""),Table1[rxnid2],Table1[kapp (1/h)],MEDIAN(Table1[kapp (1/h)]))</f>
        <v>24803.684102600713</v>
      </c>
    </row>
    <row r="7712" spans="6:7" x14ac:dyDescent="0.2">
      <c r="F7712" t="s">
        <v>3187</v>
      </c>
      <c r="G7712">
        <f>_xlfn.XLOOKUP(SUBSTITUTE(Table6[[#This Row],[rxn]],"'",""),Table1[rxnid2],Table1[kapp (1/h)],MEDIAN(Table1[kapp (1/h)]))</f>
        <v>24803.684102600713</v>
      </c>
    </row>
    <row r="7713" spans="6:7" x14ac:dyDescent="0.2">
      <c r="F7713" t="s">
        <v>3188</v>
      </c>
      <c r="G7713">
        <f>_xlfn.XLOOKUP(SUBSTITUTE(Table6[[#This Row],[rxn]],"'",""),Table1[rxnid2],Table1[kapp (1/h)],MEDIAN(Table1[kapp (1/h)]))</f>
        <v>24803.684102600713</v>
      </c>
    </row>
    <row r="7714" spans="6:7" x14ac:dyDescent="0.2">
      <c r="F7714" t="s">
        <v>3448</v>
      </c>
      <c r="G7714">
        <f>_xlfn.XLOOKUP(SUBSTITUTE(Table6[[#This Row],[rxn]],"'",""),Table1[rxnid2],Table1[kapp (1/h)],MEDIAN(Table1[kapp (1/h)]))</f>
        <v>24803.684102600713</v>
      </c>
    </row>
    <row r="7715" spans="6:7" x14ac:dyDescent="0.2">
      <c r="F7715" t="s">
        <v>3449</v>
      </c>
      <c r="G7715">
        <f>_xlfn.XLOOKUP(SUBSTITUTE(Table6[[#This Row],[rxn]],"'",""),Table1[rxnid2],Table1[kapp (1/h)],MEDIAN(Table1[kapp (1/h)]))</f>
        <v>24803.684102600713</v>
      </c>
    </row>
    <row r="7716" spans="6:7" x14ac:dyDescent="0.2">
      <c r="F7716" t="s">
        <v>3637</v>
      </c>
      <c r="G7716">
        <f>_xlfn.XLOOKUP(SUBSTITUTE(Table6[[#This Row],[rxn]],"'",""),Table1[rxnid2],Table1[kapp (1/h)],MEDIAN(Table1[kapp (1/h)]))</f>
        <v>24803.684102600713</v>
      </c>
    </row>
    <row r="7717" spans="6:7" x14ac:dyDescent="0.2">
      <c r="F7717" t="s">
        <v>3451</v>
      </c>
      <c r="G7717">
        <f>_xlfn.XLOOKUP(SUBSTITUTE(Table6[[#This Row],[rxn]],"'",""),Table1[rxnid2],Table1[kapp (1/h)],MEDIAN(Table1[kapp (1/h)]))</f>
        <v>24803.684102600713</v>
      </c>
    </row>
    <row r="7718" spans="6:7" x14ac:dyDescent="0.2">
      <c r="F7718" t="s">
        <v>3452</v>
      </c>
      <c r="G7718">
        <f>_xlfn.XLOOKUP(SUBSTITUTE(Table6[[#This Row],[rxn]],"'",""),Table1[rxnid2],Table1[kapp (1/h)],MEDIAN(Table1[kapp (1/h)]))</f>
        <v>24803.684102600713</v>
      </c>
    </row>
    <row r="7719" spans="6:7" x14ac:dyDescent="0.2">
      <c r="F7719" t="s">
        <v>3635</v>
      </c>
      <c r="G7719">
        <f>_xlfn.XLOOKUP(SUBSTITUTE(Table6[[#This Row],[rxn]],"'",""),Table1[rxnid2],Table1[kapp (1/h)],MEDIAN(Table1[kapp (1/h)]))</f>
        <v>24803.684102600713</v>
      </c>
    </row>
    <row r="7720" spans="6:7" x14ac:dyDescent="0.2">
      <c r="F7720" t="s">
        <v>3636</v>
      </c>
      <c r="G7720">
        <f>_xlfn.XLOOKUP(SUBSTITUTE(Table6[[#This Row],[rxn]],"'",""),Table1[rxnid2],Table1[kapp (1/h)],MEDIAN(Table1[kapp (1/h)]))</f>
        <v>24803.684102600713</v>
      </c>
    </row>
    <row r="7721" spans="6:7" x14ac:dyDescent="0.2">
      <c r="F7721" t="s">
        <v>3450</v>
      </c>
      <c r="G7721">
        <f>_xlfn.XLOOKUP(SUBSTITUTE(Table6[[#This Row],[rxn]],"'",""),Table1[rxnid2],Table1[kapp (1/h)],MEDIAN(Table1[kapp (1/h)]))</f>
        <v>24803.684102600713</v>
      </c>
    </row>
    <row r="7722" spans="6:7" x14ac:dyDescent="0.2">
      <c r="F7722" t="s">
        <v>2821</v>
      </c>
      <c r="G7722">
        <f>_xlfn.XLOOKUP(SUBSTITUTE(Table6[[#This Row],[rxn]],"'",""),Table1[rxnid2],Table1[kapp (1/h)],MEDIAN(Table1[kapp (1/h)]))</f>
        <v>24803.684102600713</v>
      </c>
    </row>
    <row r="7723" spans="6:7" x14ac:dyDescent="0.2">
      <c r="F7723" t="s">
        <v>2822</v>
      </c>
      <c r="G7723">
        <f>_xlfn.XLOOKUP(SUBSTITUTE(Table6[[#This Row],[rxn]],"'",""),Table1[rxnid2],Table1[kapp (1/h)],MEDIAN(Table1[kapp (1/h)]))</f>
        <v>24803.684102600713</v>
      </c>
    </row>
    <row r="7724" spans="6:7" x14ac:dyDescent="0.2">
      <c r="F7724" t="s">
        <v>4615</v>
      </c>
      <c r="G7724">
        <f>_xlfn.XLOOKUP(SUBSTITUTE(Table6[[#This Row],[rxn]],"'",""),Table1[rxnid2],Table1[kapp (1/h)],MEDIAN(Table1[kapp (1/h)]))</f>
        <v>24803.684102600713</v>
      </c>
    </row>
    <row r="7725" spans="6:7" x14ac:dyDescent="0.2">
      <c r="F7725" t="s">
        <v>4616</v>
      </c>
      <c r="G7725">
        <f>_xlfn.XLOOKUP(SUBSTITUTE(Table6[[#This Row],[rxn]],"'",""),Table1[rxnid2],Table1[kapp (1/h)],MEDIAN(Table1[kapp (1/h)]))</f>
        <v>24803.684102600713</v>
      </c>
    </row>
    <row r="7726" spans="6:7" x14ac:dyDescent="0.2">
      <c r="F7726" t="s">
        <v>4617</v>
      </c>
      <c r="G7726">
        <f>_xlfn.XLOOKUP(SUBSTITUTE(Table6[[#This Row],[rxn]],"'",""),Table1[rxnid2],Table1[kapp (1/h)],MEDIAN(Table1[kapp (1/h)]))</f>
        <v>24803.684102600713</v>
      </c>
    </row>
    <row r="7727" spans="6:7" x14ac:dyDescent="0.2">
      <c r="F7727" t="s">
        <v>4618</v>
      </c>
      <c r="G7727">
        <f>_xlfn.XLOOKUP(SUBSTITUTE(Table6[[#This Row],[rxn]],"'",""),Table1[rxnid2],Table1[kapp (1/h)],MEDIAN(Table1[kapp (1/h)]))</f>
        <v>24803.684102600713</v>
      </c>
    </row>
    <row r="7728" spans="6:7" x14ac:dyDescent="0.2">
      <c r="F7728" t="s">
        <v>3731</v>
      </c>
      <c r="G7728">
        <f>_xlfn.XLOOKUP(SUBSTITUTE(Table6[[#This Row],[rxn]],"'",""),Table1[rxnid2],Table1[kapp (1/h)],MEDIAN(Table1[kapp (1/h)]))</f>
        <v>24803.684102600713</v>
      </c>
    </row>
    <row r="7729" spans="6:7" x14ac:dyDescent="0.2">
      <c r="F7729" t="s">
        <v>3733</v>
      </c>
      <c r="G7729">
        <f>_xlfn.XLOOKUP(SUBSTITUTE(Table6[[#This Row],[rxn]],"'",""),Table1[rxnid2],Table1[kapp (1/h)],MEDIAN(Table1[kapp (1/h)]))</f>
        <v>24803.684102600713</v>
      </c>
    </row>
    <row r="7730" spans="6:7" x14ac:dyDescent="0.2">
      <c r="F7730" t="s">
        <v>3732</v>
      </c>
      <c r="G7730">
        <f>_xlfn.XLOOKUP(SUBSTITUTE(Table6[[#This Row],[rxn]],"'",""),Table1[rxnid2],Table1[kapp (1/h)],MEDIAN(Table1[kapp (1/h)]))</f>
        <v>24803.684102600713</v>
      </c>
    </row>
    <row r="7731" spans="6:7" x14ac:dyDescent="0.2">
      <c r="F7731" t="s">
        <v>3734</v>
      </c>
      <c r="G7731">
        <f>_xlfn.XLOOKUP(SUBSTITUTE(Table6[[#This Row],[rxn]],"'",""),Table1[rxnid2],Table1[kapp (1/h)],MEDIAN(Table1[kapp (1/h)]))</f>
        <v>24803.684102600713</v>
      </c>
    </row>
    <row r="7732" spans="6:7" x14ac:dyDescent="0.2">
      <c r="F7732" t="s">
        <v>4463</v>
      </c>
      <c r="G7732">
        <f>_xlfn.XLOOKUP(SUBSTITUTE(Table6[[#This Row],[rxn]],"'",""),Table1[rxnid2],Table1[kapp (1/h)],MEDIAN(Table1[kapp (1/h)]))</f>
        <v>24803.684102600713</v>
      </c>
    </row>
    <row r="7733" spans="6:7" x14ac:dyDescent="0.2">
      <c r="F7733" t="s">
        <v>4464</v>
      </c>
      <c r="G7733">
        <f>_xlfn.XLOOKUP(SUBSTITUTE(Table6[[#This Row],[rxn]],"'",""),Table1[rxnid2],Table1[kapp (1/h)],MEDIAN(Table1[kapp (1/h)]))</f>
        <v>24803.684102600713</v>
      </c>
    </row>
    <row r="7734" spans="6:7" x14ac:dyDescent="0.2">
      <c r="F7734" t="s">
        <v>4599</v>
      </c>
      <c r="G7734">
        <f>_xlfn.XLOOKUP(SUBSTITUTE(Table6[[#This Row],[rxn]],"'",""),Table1[rxnid2],Table1[kapp (1/h)],MEDIAN(Table1[kapp (1/h)]))</f>
        <v>24803.684102600713</v>
      </c>
    </row>
    <row r="7735" spans="6:7" x14ac:dyDescent="0.2">
      <c r="F7735" t="s">
        <v>4600</v>
      </c>
      <c r="G7735">
        <f>_xlfn.XLOOKUP(SUBSTITUTE(Table6[[#This Row],[rxn]],"'",""),Table1[rxnid2],Table1[kapp (1/h)],MEDIAN(Table1[kapp (1/h)]))</f>
        <v>24803.684102600713</v>
      </c>
    </row>
    <row r="7736" spans="6:7" x14ac:dyDescent="0.2">
      <c r="F7736" t="s">
        <v>2830</v>
      </c>
      <c r="G7736">
        <f>_xlfn.XLOOKUP(SUBSTITUTE(Table6[[#This Row],[rxn]],"'",""),Table1[rxnid2],Table1[kapp (1/h)],MEDIAN(Table1[kapp (1/h)]))</f>
        <v>24803.684102600713</v>
      </c>
    </row>
    <row r="7737" spans="6:7" x14ac:dyDescent="0.2">
      <c r="F7737" t="s">
        <v>5274</v>
      </c>
      <c r="G7737">
        <f>_xlfn.XLOOKUP(SUBSTITUTE(Table6[[#This Row],[rxn]],"'",""),Table1[rxnid2],Table1[kapp (1/h)],MEDIAN(Table1[kapp (1/h)]))</f>
        <v>24803.684102600713</v>
      </c>
    </row>
    <row r="7738" spans="6:7" x14ac:dyDescent="0.2">
      <c r="F7738" t="s">
        <v>3638</v>
      </c>
      <c r="G7738">
        <f>_xlfn.XLOOKUP(SUBSTITUTE(Table6[[#This Row],[rxn]],"'",""),Table1[rxnid2],Table1[kapp (1/h)],MEDIAN(Table1[kapp (1/h)]))</f>
        <v>24803.684102600713</v>
      </c>
    </row>
    <row r="7739" spans="6:7" x14ac:dyDescent="0.2">
      <c r="F7739" t="s">
        <v>3639</v>
      </c>
      <c r="G7739">
        <f>_xlfn.XLOOKUP(SUBSTITUTE(Table6[[#This Row],[rxn]],"'",""),Table1[rxnid2],Table1[kapp (1/h)],MEDIAN(Table1[kapp (1/h)]))</f>
        <v>24803.684102600713</v>
      </c>
    </row>
    <row r="7740" spans="6:7" x14ac:dyDescent="0.2">
      <c r="F7740" t="s">
        <v>2833</v>
      </c>
      <c r="G7740">
        <f>_xlfn.XLOOKUP(SUBSTITUTE(Table6[[#This Row],[rxn]],"'",""),Table1[rxnid2],Table1[kapp (1/h)],MEDIAN(Table1[kapp (1/h)]))</f>
        <v>24803.684102600713</v>
      </c>
    </row>
    <row r="7741" spans="6:7" x14ac:dyDescent="0.2">
      <c r="F7741" t="s">
        <v>2834</v>
      </c>
      <c r="G7741">
        <f>_xlfn.XLOOKUP(SUBSTITUTE(Table6[[#This Row],[rxn]],"'",""),Table1[rxnid2],Table1[kapp (1/h)],MEDIAN(Table1[kapp (1/h)]))</f>
        <v>53938.913586185881</v>
      </c>
    </row>
    <row r="7742" spans="6:7" x14ac:dyDescent="0.2">
      <c r="F7742" t="s">
        <v>2835</v>
      </c>
      <c r="G7742">
        <f>_xlfn.XLOOKUP(SUBSTITUTE(Table6[[#This Row],[rxn]],"'",""),Table1[rxnid2],Table1[kapp (1/h)],MEDIAN(Table1[kapp (1/h)]))</f>
        <v>24803.684102600713</v>
      </c>
    </row>
    <row r="7743" spans="6:7" x14ac:dyDescent="0.2">
      <c r="F7743" t="s">
        <v>2836</v>
      </c>
      <c r="G7743">
        <f>_xlfn.XLOOKUP(SUBSTITUTE(Table6[[#This Row],[rxn]],"'",""),Table1[rxnid2],Table1[kapp (1/h)],MEDIAN(Table1[kapp (1/h)]))</f>
        <v>24803.684102600713</v>
      </c>
    </row>
    <row r="7744" spans="6:7" x14ac:dyDescent="0.2">
      <c r="F7744" t="s">
        <v>3640</v>
      </c>
      <c r="G7744">
        <f>_xlfn.XLOOKUP(SUBSTITUTE(Table6[[#This Row],[rxn]],"'",""),Table1[rxnid2],Table1[kapp (1/h)],MEDIAN(Table1[kapp (1/h)]))</f>
        <v>24803.684102600713</v>
      </c>
    </row>
    <row r="7745" spans="6:7" x14ac:dyDescent="0.2">
      <c r="F7745" t="s">
        <v>3643</v>
      </c>
      <c r="G7745">
        <f>_xlfn.XLOOKUP(SUBSTITUTE(Table6[[#This Row],[rxn]],"'",""),Table1[rxnid2],Table1[kapp (1/h)],MEDIAN(Table1[kapp (1/h)]))</f>
        <v>24803.684102600713</v>
      </c>
    </row>
    <row r="7746" spans="6:7" x14ac:dyDescent="0.2">
      <c r="F7746" t="s">
        <v>3647</v>
      </c>
      <c r="G7746">
        <f>_xlfn.XLOOKUP(SUBSTITUTE(Table6[[#This Row],[rxn]],"'",""),Table1[rxnid2],Table1[kapp (1/h)],MEDIAN(Table1[kapp (1/h)]))</f>
        <v>24803.684102600713</v>
      </c>
    </row>
    <row r="7747" spans="6:7" x14ac:dyDescent="0.2">
      <c r="F7747" t="s">
        <v>3651</v>
      </c>
      <c r="G7747">
        <f>_xlfn.XLOOKUP(SUBSTITUTE(Table6[[#This Row],[rxn]],"'",""),Table1[rxnid2],Table1[kapp (1/h)],MEDIAN(Table1[kapp (1/h)]))</f>
        <v>24803.684102600713</v>
      </c>
    </row>
    <row r="7748" spans="6:7" x14ac:dyDescent="0.2">
      <c r="F7748" t="s">
        <v>3645</v>
      </c>
      <c r="G7748">
        <f>_xlfn.XLOOKUP(SUBSTITUTE(Table6[[#This Row],[rxn]],"'",""),Table1[rxnid2],Table1[kapp (1/h)],MEDIAN(Table1[kapp (1/h)]))</f>
        <v>24803.684102600713</v>
      </c>
    </row>
    <row r="7749" spans="6:7" x14ac:dyDescent="0.2">
      <c r="F7749" t="s">
        <v>3649</v>
      </c>
      <c r="G7749">
        <f>_xlfn.XLOOKUP(SUBSTITUTE(Table6[[#This Row],[rxn]],"'",""),Table1[rxnid2],Table1[kapp (1/h)],MEDIAN(Table1[kapp (1/h)]))</f>
        <v>24803.684102600713</v>
      </c>
    </row>
    <row r="7750" spans="6:7" x14ac:dyDescent="0.2">
      <c r="F7750" t="s">
        <v>5169</v>
      </c>
      <c r="G7750">
        <f>_xlfn.XLOOKUP(SUBSTITUTE(Table6[[#This Row],[rxn]],"'",""),Table1[rxnid2],Table1[kapp (1/h)],MEDIAN(Table1[kapp (1/h)]))</f>
        <v>24803.684102600713</v>
      </c>
    </row>
    <row r="7751" spans="6:7" x14ac:dyDescent="0.2">
      <c r="F7751" t="s">
        <v>3644</v>
      </c>
      <c r="G7751">
        <f>_xlfn.XLOOKUP(SUBSTITUTE(Table6[[#This Row],[rxn]],"'",""),Table1[rxnid2],Table1[kapp (1/h)],MEDIAN(Table1[kapp (1/h)]))</f>
        <v>24803.684102600713</v>
      </c>
    </row>
    <row r="7752" spans="6:7" x14ac:dyDescent="0.2">
      <c r="F7752" t="s">
        <v>3648</v>
      </c>
      <c r="G7752">
        <f>_xlfn.XLOOKUP(SUBSTITUTE(Table6[[#This Row],[rxn]],"'",""),Table1[rxnid2],Table1[kapp (1/h)],MEDIAN(Table1[kapp (1/h)]))</f>
        <v>24803.684102600713</v>
      </c>
    </row>
    <row r="7753" spans="6:7" x14ac:dyDescent="0.2">
      <c r="F7753" t="s">
        <v>3652</v>
      </c>
      <c r="G7753">
        <f>_xlfn.XLOOKUP(SUBSTITUTE(Table6[[#This Row],[rxn]],"'",""),Table1[rxnid2],Table1[kapp (1/h)],MEDIAN(Table1[kapp (1/h)]))</f>
        <v>24803.684102600713</v>
      </c>
    </row>
    <row r="7754" spans="6:7" x14ac:dyDescent="0.2">
      <c r="F7754" t="s">
        <v>3646</v>
      </c>
      <c r="G7754">
        <f>_xlfn.XLOOKUP(SUBSTITUTE(Table6[[#This Row],[rxn]],"'",""),Table1[rxnid2],Table1[kapp (1/h)],MEDIAN(Table1[kapp (1/h)]))</f>
        <v>24803.684102600713</v>
      </c>
    </row>
    <row r="7755" spans="6:7" x14ac:dyDescent="0.2">
      <c r="F7755" t="s">
        <v>3650</v>
      </c>
      <c r="G7755">
        <f>_xlfn.XLOOKUP(SUBSTITUTE(Table6[[#This Row],[rxn]],"'",""),Table1[rxnid2],Table1[kapp (1/h)],MEDIAN(Table1[kapp (1/h)]))</f>
        <v>24803.684102600713</v>
      </c>
    </row>
    <row r="7756" spans="6:7" x14ac:dyDescent="0.2">
      <c r="F7756" t="s">
        <v>5170</v>
      </c>
      <c r="G7756">
        <f>_xlfn.XLOOKUP(SUBSTITUTE(Table6[[#This Row],[rxn]],"'",""),Table1[rxnid2],Table1[kapp (1/h)],MEDIAN(Table1[kapp (1/h)]))</f>
        <v>24803.684102600713</v>
      </c>
    </row>
    <row r="7757" spans="6:7" x14ac:dyDescent="0.2">
      <c r="F7757" t="s">
        <v>3642</v>
      </c>
      <c r="G7757">
        <f>_xlfn.XLOOKUP(SUBSTITUTE(Table6[[#This Row],[rxn]],"'",""),Table1[rxnid2],Table1[kapp (1/h)],MEDIAN(Table1[kapp (1/h)]))</f>
        <v>24803.684102600713</v>
      </c>
    </row>
    <row r="7758" spans="6:7" x14ac:dyDescent="0.2">
      <c r="F7758" t="s">
        <v>3641</v>
      </c>
      <c r="G7758">
        <f>_xlfn.XLOOKUP(SUBSTITUTE(Table6[[#This Row],[rxn]],"'",""),Table1[rxnid2],Table1[kapp (1/h)],MEDIAN(Table1[kapp (1/h)]))</f>
        <v>24803.684102600713</v>
      </c>
    </row>
    <row r="7759" spans="6:7" x14ac:dyDescent="0.2">
      <c r="F7759" t="s">
        <v>2837</v>
      </c>
      <c r="G7759">
        <f>_xlfn.XLOOKUP(SUBSTITUTE(Table6[[#This Row],[rxn]],"'",""),Table1[rxnid2],Table1[kapp (1/h)],MEDIAN(Table1[kapp (1/h)]))</f>
        <v>45289.521627865201</v>
      </c>
    </row>
    <row r="7760" spans="6:7" x14ac:dyDescent="0.2">
      <c r="F7760" t="s">
        <v>2838</v>
      </c>
      <c r="G7760">
        <f>_xlfn.XLOOKUP(SUBSTITUTE(Table6[[#This Row],[rxn]],"'",""),Table1[rxnid2],Table1[kapp (1/h)],MEDIAN(Table1[kapp (1/h)]))</f>
        <v>24803.684102600713</v>
      </c>
    </row>
    <row r="7761" spans="6:7" x14ac:dyDescent="0.2">
      <c r="F7761" t="s">
        <v>2831</v>
      </c>
      <c r="G7761">
        <f>_xlfn.XLOOKUP(SUBSTITUTE(Table6[[#This Row],[rxn]],"'",""),Table1[rxnid2],Table1[kapp (1/h)],MEDIAN(Table1[kapp (1/h)]))</f>
        <v>24803.684102600713</v>
      </c>
    </row>
    <row r="7762" spans="6:7" x14ac:dyDescent="0.2">
      <c r="F7762" t="s">
        <v>4992</v>
      </c>
      <c r="G7762">
        <f>_xlfn.XLOOKUP(SUBSTITUTE(Table6[[#This Row],[rxn]],"'",""),Table1[rxnid2],Table1[kapp (1/h)],MEDIAN(Table1[kapp (1/h)]))</f>
        <v>24803.684102600713</v>
      </c>
    </row>
    <row r="7763" spans="6:7" x14ac:dyDescent="0.2">
      <c r="F7763" t="s">
        <v>5277</v>
      </c>
      <c r="G7763">
        <f>_xlfn.XLOOKUP(SUBSTITUTE(Table6[[#This Row],[rxn]],"'",""),Table1[rxnid2],Table1[kapp (1/h)],MEDIAN(Table1[kapp (1/h)]))</f>
        <v>24803.684102600713</v>
      </c>
    </row>
    <row r="7764" spans="6:7" x14ac:dyDescent="0.2">
      <c r="F7764" t="s">
        <v>5039</v>
      </c>
      <c r="G7764">
        <f>_xlfn.XLOOKUP(SUBSTITUTE(Table6[[#This Row],[rxn]],"'",""),Table1[rxnid2],Table1[kapp (1/h)],MEDIAN(Table1[kapp (1/h)]))</f>
        <v>5708.0654959665244</v>
      </c>
    </row>
    <row r="7765" spans="6:7" x14ac:dyDescent="0.2">
      <c r="F7765" t="s">
        <v>2832</v>
      </c>
      <c r="G7765">
        <f>_xlfn.XLOOKUP(SUBSTITUTE(Table6[[#This Row],[rxn]],"'",""),Table1[rxnid2],Table1[kapp (1/h)],MEDIAN(Table1[kapp (1/h)]))</f>
        <v>80287.5226087458</v>
      </c>
    </row>
    <row r="7766" spans="6:7" x14ac:dyDescent="0.2">
      <c r="F7766" t="s">
        <v>4772</v>
      </c>
      <c r="G7766">
        <f>_xlfn.XLOOKUP(SUBSTITUTE(Table6[[#This Row],[rxn]],"'",""),Table1[rxnid2],Table1[kapp (1/h)],MEDIAN(Table1[kapp (1/h)]))</f>
        <v>24803.684102600713</v>
      </c>
    </row>
    <row r="7767" spans="6:7" x14ac:dyDescent="0.2">
      <c r="F7767" t="s">
        <v>4773</v>
      </c>
      <c r="G7767">
        <f>_xlfn.XLOOKUP(SUBSTITUTE(Table6[[#This Row],[rxn]],"'",""),Table1[rxnid2],Table1[kapp (1/h)],MEDIAN(Table1[kapp (1/h)]))</f>
        <v>24803.684102600713</v>
      </c>
    </row>
    <row r="7768" spans="6:7" x14ac:dyDescent="0.2">
      <c r="F7768" t="s">
        <v>4771</v>
      </c>
      <c r="G7768">
        <f>_xlfn.XLOOKUP(SUBSTITUTE(Table6[[#This Row],[rxn]],"'",""),Table1[rxnid2],Table1[kapp (1/h)],MEDIAN(Table1[kapp (1/h)]))</f>
        <v>24803.684102600713</v>
      </c>
    </row>
    <row r="7769" spans="6:7" x14ac:dyDescent="0.2">
      <c r="F7769" t="s">
        <v>4784</v>
      </c>
      <c r="G7769">
        <f>_xlfn.XLOOKUP(SUBSTITUTE(Table6[[#This Row],[rxn]],"'",""),Table1[rxnid2],Table1[kapp (1/h)],MEDIAN(Table1[kapp (1/h)]))</f>
        <v>24803.684102600713</v>
      </c>
    </row>
    <row r="7770" spans="6:7" x14ac:dyDescent="0.2">
      <c r="F7770" t="s">
        <v>4785</v>
      </c>
      <c r="G7770">
        <f>_xlfn.XLOOKUP(SUBSTITUTE(Table6[[#This Row],[rxn]],"'",""),Table1[rxnid2],Table1[kapp (1/h)],MEDIAN(Table1[kapp (1/h)]))</f>
        <v>24803.684102600713</v>
      </c>
    </row>
    <row r="7771" spans="6:7" x14ac:dyDescent="0.2">
      <c r="F7771" t="s">
        <v>4817</v>
      </c>
      <c r="G7771">
        <f>_xlfn.XLOOKUP(SUBSTITUTE(Table6[[#This Row],[rxn]],"'",""),Table1[rxnid2],Table1[kapp (1/h)],MEDIAN(Table1[kapp (1/h)]))</f>
        <v>24803.684102600713</v>
      </c>
    </row>
    <row r="7772" spans="6:7" x14ac:dyDescent="0.2">
      <c r="F7772" t="s">
        <v>2824</v>
      </c>
      <c r="G7772">
        <f>_xlfn.XLOOKUP(SUBSTITUTE(Table6[[#This Row],[rxn]],"'",""),Table1[rxnid2],Table1[kapp (1/h)],MEDIAN(Table1[kapp (1/h)]))</f>
        <v>24803.684102600713</v>
      </c>
    </row>
    <row r="7773" spans="6:7" x14ac:dyDescent="0.2">
      <c r="F7773" t="s">
        <v>5080</v>
      </c>
      <c r="G7773">
        <f>_xlfn.XLOOKUP(SUBSTITUTE(Table6[[#This Row],[rxn]],"'",""),Table1[rxnid2],Table1[kapp (1/h)],MEDIAN(Table1[kapp (1/h)]))</f>
        <v>24803.684102600713</v>
      </c>
    </row>
    <row r="7774" spans="6:7" x14ac:dyDescent="0.2">
      <c r="F7774" t="s">
        <v>5081</v>
      </c>
      <c r="G7774">
        <f>_xlfn.XLOOKUP(SUBSTITUTE(Table6[[#This Row],[rxn]],"'",""),Table1[rxnid2],Table1[kapp (1/h)],MEDIAN(Table1[kapp (1/h)]))</f>
        <v>24803.684102600713</v>
      </c>
    </row>
    <row r="7775" spans="6:7" x14ac:dyDescent="0.2">
      <c r="F7775" t="s">
        <v>5082</v>
      </c>
      <c r="G7775">
        <f>_xlfn.XLOOKUP(SUBSTITUTE(Table6[[#This Row],[rxn]],"'",""),Table1[rxnid2],Table1[kapp (1/h)],MEDIAN(Table1[kapp (1/h)]))</f>
        <v>24803.684102600713</v>
      </c>
    </row>
    <row r="7776" spans="6:7" x14ac:dyDescent="0.2">
      <c r="F7776" t="s">
        <v>5083</v>
      </c>
      <c r="G7776">
        <f>_xlfn.XLOOKUP(SUBSTITUTE(Table6[[#This Row],[rxn]],"'",""),Table1[rxnid2],Table1[kapp (1/h)],MEDIAN(Table1[kapp (1/h)]))</f>
        <v>24803.684102600713</v>
      </c>
    </row>
    <row r="7777" spans="6:7" x14ac:dyDescent="0.2">
      <c r="F7777" t="s">
        <v>5084</v>
      </c>
      <c r="G7777">
        <f>_xlfn.XLOOKUP(SUBSTITUTE(Table6[[#This Row],[rxn]],"'",""),Table1[rxnid2],Table1[kapp (1/h)],MEDIAN(Table1[kapp (1/h)]))</f>
        <v>24803.684102600713</v>
      </c>
    </row>
    <row r="7778" spans="6:7" x14ac:dyDescent="0.2">
      <c r="F7778" t="s">
        <v>5085</v>
      </c>
      <c r="G7778">
        <f>_xlfn.XLOOKUP(SUBSTITUTE(Table6[[#This Row],[rxn]],"'",""),Table1[rxnid2],Table1[kapp (1/h)],MEDIAN(Table1[kapp (1/h)]))</f>
        <v>24803.684102600713</v>
      </c>
    </row>
    <row r="7779" spans="6:7" x14ac:dyDescent="0.2">
      <c r="F7779" t="s">
        <v>5086</v>
      </c>
      <c r="G7779">
        <f>_xlfn.XLOOKUP(SUBSTITUTE(Table6[[#This Row],[rxn]],"'",""),Table1[rxnid2],Table1[kapp (1/h)],MEDIAN(Table1[kapp (1/h)]))</f>
        <v>24803.684102600713</v>
      </c>
    </row>
    <row r="7780" spans="6:7" x14ac:dyDescent="0.2">
      <c r="F7780" t="s">
        <v>5087</v>
      </c>
      <c r="G7780">
        <f>_xlfn.XLOOKUP(SUBSTITUTE(Table6[[#This Row],[rxn]],"'",""),Table1[rxnid2],Table1[kapp (1/h)],MEDIAN(Table1[kapp (1/h)]))</f>
        <v>24803.684102600713</v>
      </c>
    </row>
    <row r="7781" spans="6:7" x14ac:dyDescent="0.2">
      <c r="F7781" t="s">
        <v>5088</v>
      </c>
      <c r="G7781">
        <f>_xlfn.XLOOKUP(SUBSTITUTE(Table6[[#This Row],[rxn]],"'",""),Table1[rxnid2],Table1[kapp (1/h)],MEDIAN(Table1[kapp (1/h)]))</f>
        <v>24803.684102600713</v>
      </c>
    </row>
    <row r="7782" spans="6:7" x14ac:dyDescent="0.2">
      <c r="F7782" t="s">
        <v>5089</v>
      </c>
      <c r="G7782">
        <f>_xlfn.XLOOKUP(SUBSTITUTE(Table6[[#This Row],[rxn]],"'",""),Table1[rxnid2],Table1[kapp (1/h)],MEDIAN(Table1[kapp (1/h)]))</f>
        <v>24803.684102600713</v>
      </c>
    </row>
    <row r="7783" spans="6:7" x14ac:dyDescent="0.2">
      <c r="F7783" t="s">
        <v>5090</v>
      </c>
      <c r="G7783">
        <f>_xlfn.XLOOKUP(SUBSTITUTE(Table6[[#This Row],[rxn]],"'",""),Table1[rxnid2],Table1[kapp (1/h)],MEDIAN(Table1[kapp (1/h)]))</f>
        <v>24803.684102600713</v>
      </c>
    </row>
    <row r="7784" spans="6:7" x14ac:dyDescent="0.2">
      <c r="F7784" t="s">
        <v>5091</v>
      </c>
      <c r="G7784">
        <f>_xlfn.XLOOKUP(SUBSTITUTE(Table6[[#This Row],[rxn]],"'",""),Table1[rxnid2],Table1[kapp (1/h)],MEDIAN(Table1[kapp (1/h)]))</f>
        <v>24803.684102600713</v>
      </c>
    </row>
    <row r="7785" spans="6:7" x14ac:dyDescent="0.2">
      <c r="F7785" t="s">
        <v>5140</v>
      </c>
      <c r="G7785">
        <f>_xlfn.XLOOKUP(SUBSTITUTE(Table6[[#This Row],[rxn]],"'",""),Table1[rxnid2],Table1[kapp (1/h)],MEDIAN(Table1[kapp (1/h)]))</f>
        <v>12619.536443269344</v>
      </c>
    </row>
    <row r="7786" spans="6:7" x14ac:dyDescent="0.2">
      <c r="F7786" t="s">
        <v>5141</v>
      </c>
      <c r="G7786">
        <f>_xlfn.XLOOKUP(SUBSTITUTE(Table6[[#This Row],[rxn]],"'",""),Table1[rxnid2],Table1[kapp (1/h)],MEDIAN(Table1[kapp (1/h)]))</f>
        <v>12619.536443269344</v>
      </c>
    </row>
    <row r="7787" spans="6:7" x14ac:dyDescent="0.2">
      <c r="F7787" t="s">
        <v>5213</v>
      </c>
      <c r="G7787">
        <f>_xlfn.XLOOKUP(SUBSTITUTE(Table6[[#This Row],[rxn]],"'",""),Table1[rxnid2],Table1[kapp (1/h)],MEDIAN(Table1[kapp (1/h)]))</f>
        <v>24803.684102600713</v>
      </c>
    </row>
    <row r="7788" spans="6:7" x14ac:dyDescent="0.2">
      <c r="F7788" t="s">
        <v>5238</v>
      </c>
      <c r="G7788">
        <f>_xlfn.XLOOKUP(SUBSTITUTE(Table6[[#This Row],[rxn]],"'",""),Table1[rxnid2],Table1[kapp (1/h)],MEDIAN(Table1[kapp (1/h)]))</f>
        <v>24803.684102600713</v>
      </c>
    </row>
    <row r="7789" spans="6:7" x14ac:dyDescent="0.2">
      <c r="F7789" t="s">
        <v>4671</v>
      </c>
      <c r="G7789">
        <f>_xlfn.XLOOKUP(SUBSTITUTE(Table6[[#This Row],[rxn]],"'",""),Table1[rxnid2],Table1[kapp (1/h)],MEDIAN(Table1[kapp (1/h)]))</f>
        <v>24803.684102600713</v>
      </c>
    </row>
    <row r="7790" spans="6:7" x14ac:dyDescent="0.2">
      <c r="F7790" t="s">
        <v>5239</v>
      </c>
      <c r="G7790">
        <f>_xlfn.XLOOKUP(SUBSTITUTE(Table6[[#This Row],[rxn]],"'",""),Table1[rxnid2],Table1[kapp (1/h)],MEDIAN(Table1[kapp (1/h)]))</f>
        <v>24803.684102600713</v>
      </c>
    </row>
    <row r="7791" spans="6:7" x14ac:dyDescent="0.2">
      <c r="F7791" t="s">
        <v>4672</v>
      </c>
      <c r="G7791">
        <f>_xlfn.XLOOKUP(SUBSTITUTE(Table6[[#This Row],[rxn]],"'",""),Table1[rxnid2],Table1[kapp (1/h)],MEDIAN(Table1[kapp (1/h)]))</f>
        <v>24803.684102600713</v>
      </c>
    </row>
    <row r="7792" spans="6:7" x14ac:dyDescent="0.2">
      <c r="F7792" t="s">
        <v>3653</v>
      </c>
      <c r="G7792">
        <f>_xlfn.XLOOKUP(SUBSTITUTE(Table6[[#This Row],[rxn]],"'",""),Table1[rxnid2],Table1[kapp (1/h)],MEDIAN(Table1[kapp (1/h)]))</f>
        <v>24803.684102600713</v>
      </c>
    </row>
    <row r="7793" spans="6:7" x14ac:dyDescent="0.2">
      <c r="F7793" t="s">
        <v>3654</v>
      </c>
      <c r="G7793">
        <f>_xlfn.XLOOKUP(SUBSTITUTE(Table6[[#This Row],[rxn]],"'",""),Table1[rxnid2],Table1[kapp (1/h)],MEDIAN(Table1[kapp (1/h)]))</f>
        <v>24803.684102600713</v>
      </c>
    </row>
    <row r="7794" spans="6:7" x14ac:dyDescent="0.2">
      <c r="F7794" t="s">
        <v>3655</v>
      </c>
      <c r="G7794">
        <f>_xlfn.XLOOKUP(SUBSTITUTE(Table6[[#This Row],[rxn]],"'",""),Table1[rxnid2],Table1[kapp (1/h)],MEDIAN(Table1[kapp (1/h)]))</f>
        <v>24803.684102600713</v>
      </c>
    </row>
    <row r="7795" spans="6:7" x14ac:dyDescent="0.2">
      <c r="F7795" t="s">
        <v>3656</v>
      </c>
      <c r="G7795">
        <f>_xlfn.XLOOKUP(SUBSTITUTE(Table6[[#This Row],[rxn]],"'",""),Table1[rxnid2],Table1[kapp (1/h)],MEDIAN(Table1[kapp (1/h)]))</f>
        <v>24803.684102600713</v>
      </c>
    </row>
    <row r="7796" spans="6:7" x14ac:dyDescent="0.2">
      <c r="F7796" t="s">
        <v>5171</v>
      </c>
      <c r="G7796">
        <f>_xlfn.XLOOKUP(SUBSTITUTE(Table6[[#This Row],[rxn]],"'",""),Table1[rxnid2],Table1[kapp (1/h)],MEDIAN(Table1[kapp (1/h)]))</f>
        <v>24803.684102600713</v>
      </c>
    </row>
    <row r="7797" spans="6:7" x14ac:dyDescent="0.2">
      <c r="F7797" t="s">
        <v>3657</v>
      </c>
      <c r="G7797">
        <f>_xlfn.XLOOKUP(SUBSTITUTE(Table6[[#This Row],[rxn]],"'",""),Table1[rxnid2],Table1[kapp (1/h)],MEDIAN(Table1[kapp (1/h)]))</f>
        <v>24803.684102600713</v>
      </c>
    </row>
    <row r="7798" spans="6:7" x14ac:dyDescent="0.2">
      <c r="F7798" t="s">
        <v>5172</v>
      </c>
      <c r="G7798">
        <f>_xlfn.XLOOKUP(SUBSTITUTE(Table6[[#This Row],[rxn]],"'",""),Table1[rxnid2],Table1[kapp (1/h)],MEDIAN(Table1[kapp (1/h)]))</f>
        <v>24803.684102600713</v>
      </c>
    </row>
    <row r="7799" spans="6:7" x14ac:dyDescent="0.2">
      <c r="F7799" t="s">
        <v>3658</v>
      </c>
      <c r="G7799">
        <f>_xlfn.XLOOKUP(SUBSTITUTE(Table6[[#This Row],[rxn]],"'",""),Table1[rxnid2],Table1[kapp (1/h)],MEDIAN(Table1[kapp (1/h)]))</f>
        <v>24803.684102600713</v>
      </c>
    </row>
    <row r="7800" spans="6:7" x14ac:dyDescent="0.2">
      <c r="F7800" t="s">
        <v>2839</v>
      </c>
      <c r="G7800">
        <f>_xlfn.XLOOKUP(SUBSTITUTE(Table6[[#This Row],[rxn]],"'",""),Table1[rxnid2],Table1[kapp (1/h)],MEDIAN(Table1[kapp (1/h)]))</f>
        <v>24803.684102600713</v>
      </c>
    </row>
    <row r="7801" spans="6:7" x14ac:dyDescent="0.2">
      <c r="F7801" t="s">
        <v>2840</v>
      </c>
      <c r="G7801">
        <f>_xlfn.XLOOKUP(SUBSTITUTE(Table6[[#This Row],[rxn]],"'",""),Table1[rxnid2],Table1[kapp (1/h)],MEDIAN(Table1[kapp (1/h)]))</f>
        <v>24803.684102600713</v>
      </c>
    </row>
    <row r="7802" spans="6:7" x14ac:dyDescent="0.2">
      <c r="F7802" t="s">
        <v>2879</v>
      </c>
      <c r="G7802">
        <f>_xlfn.XLOOKUP(SUBSTITUTE(Table6[[#This Row],[rxn]],"'",""),Table1[rxnid2],Table1[kapp (1/h)],MEDIAN(Table1[kapp (1/h)]))</f>
        <v>24803.684102600713</v>
      </c>
    </row>
    <row r="7803" spans="6:7" x14ac:dyDescent="0.2">
      <c r="F7803" t="s">
        <v>4765</v>
      </c>
      <c r="G7803">
        <f>_xlfn.XLOOKUP(SUBSTITUTE(Table6[[#This Row],[rxn]],"'",""),Table1[rxnid2],Table1[kapp (1/h)],MEDIAN(Table1[kapp (1/h)]))</f>
        <v>24803.684102600713</v>
      </c>
    </row>
    <row r="7804" spans="6:7" x14ac:dyDescent="0.2">
      <c r="F7804" t="s">
        <v>4391</v>
      </c>
      <c r="G7804">
        <f>_xlfn.XLOOKUP(SUBSTITUTE(Table6[[#This Row],[rxn]],"'",""),Table1[rxnid2],Table1[kapp (1/h)],MEDIAN(Table1[kapp (1/h)]))</f>
        <v>24803.684102600713</v>
      </c>
    </row>
    <row r="7805" spans="6:7" x14ac:dyDescent="0.2">
      <c r="F7805" t="s">
        <v>4392</v>
      </c>
      <c r="G7805">
        <f>_xlfn.XLOOKUP(SUBSTITUTE(Table6[[#This Row],[rxn]],"'",""),Table1[rxnid2],Table1[kapp (1/h)],MEDIAN(Table1[kapp (1/h)]))</f>
        <v>24803.684102600713</v>
      </c>
    </row>
    <row r="7806" spans="6:7" x14ac:dyDescent="0.2">
      <c r="F7806" t="s">
        <v>4226</v>
      </c>
      <c r="G7806">
        <f>_xlfn.XLOOKUP(SUBSTITUTE(Table6[[#This Row],[rxn]],"'",""),Table1[rxnid2],Table1[kapp (1/h)],MEDIAN(Table1[kapp (1/h)]))</f>
        <v>24803.684102600713</v>
      </c>
    </row>
    <row r="7807" spans="6:7" x14ac:dyDescent="0.2">
      <c r="F7807" t="s">
        <v>4227</v>
      </c>
      <c r="G7807">
        <f>_xlfn.XLOOKUP(SUBSTITUTE(Table6[[#This Row],[rxn]],"'",""),Table1[rxnid2],Table1[kapp (1/h)],MEDIAN(Table1[kapp (1/h)]))</f>
        <v>24803.684102600713</v>
      </c>
    </row>
    <row r="7808" spans="6:7" x14ac:dyDescent="0.2">
      <c r="F7808" t="s">
        <v>2848</v>
      </c>
      <c r="G7808">
        <f>_xlfn.XLOOKUP(SUBSTITUTE(Table6[[#This Row],[rxn]],"'",""),Table1[rxnid2],Table1[kapp (1/h)],MEDIAN(Table1[kapp (1/h)]))</f>
        <v>24803.684102600713</v>
      </c>
    </row>
    <row r="7809" spans="6:7" x14ac:dyDescent="0.2">
      <c r="F7809" t="s">
        <v>2847</v>
      </c>
      <c r="G7809">
        <f>_xlfn.XLOOKUP(SUBSTITUTE(Table6[[#This Row],[rxn]],"'",""),Table1[rxnid2],Table1[kapp (1/h)],MEDIAN(Table1[kapp (1/h)]))</f>
        <v>24803.684102600713</v>
      </c>
    </row>
    <row r="7810" spans="6:7" x14ac:dyDescent="0.2">
      <c r="F7810" t="s">
        <v>2849</v>
      </c>
      <c r="G7810">
        <f>_xlfn.XLOOKUP(SUBSTITUTE(Table6[[#This Row],[rxn]],"'",""),Table1[rxnid2],Table1[kapp (1/h)],MEDIAN(Table1[kapp (1/h)]))</f>
        <v>24803.684102600713</v>
      </c>
    </row>
    <row r="7811" spans="6:7" x14ac:dyDescent="0.2">
      <c r="F7811" t="s">
        <v>4184</v>
      </c>
      <c r="G7811">
        <f>_xlfn.XLOOKUP(SUBSTITUTE(Table6[[#This Row],[rxn]],"'",""),Table1[rxnid2],Table1[kapp (1/h)],MEDIAN(Table1[kapp (1/h)]))</f>
        <v>24803.684102600713</v>
      </c>
    </row>
    <row r="7812" spans="6:7" x14ac:dyDescent="0.2">
      <c r="F7812" t="s">
        <v>4185</v>
      </c>
      <c r="G7812">
        <f>_xlfn.XLOOKUP(SUBSTITUTE(Table6[[#This Row],[rxn]],"'",""),Table1[rxnid2],Table1[kapp (1/h)],MEDIAN(Table1[kapp (1/h)]))</f>
        <v>24803.684102600713</v>
      </c>
    </row>
    <row r="7813" spans="6:7" x14ac:dyDescent="0.2">
      <c r="F7813" t="s">
        <v>2462</v>
      </c>
      <c r="G7813">
        <f>_xlfn.XLOOKUP(SUBSTITUTE(Table6[[#This Row],[rxn]],"'",""),Table1[rxnid2],Table1[kapp (1/h)],MEDIAN(Table1[kapp (1/h)]))</f>
        <v>24803.684102600713</v>
      </c>
    </row>
    <row r="7814" spans="6:7" x14ac:dyDescent="0.2">
      <c r="F7814" t="s">
        <v>2461</v>
      </c>
      <c r="G7814">
        <f>_xlfn.XLOOKUP(SUBSTITUTE(Table6[[#This Row],[rxn]],"'",""),Table1[rxnid2],Table1[kapp (1/h)],MEDIAN(Table1[kapp (1/h)]))</f>
        <v>24803.684102600713</v>
      </c>
    </row>
    <row r="7815" spans="6:7" x14ac:dyDescent="0.2">
      <c r="F7815" t="s">
        <v>2458</v>
      </c>
      <c r="G7815">
        <f>_xlfn.XLOOKUP(SUBSTITUTE(Table6[[#This Row],[rxn]],"'",""),Table1[rxnid2],Table1[kapp (1/h)],MEDIAN(Table1[kapp (1/h)]))</f>
        <v>24803.684102600713</v>
      </c>
    </row>
    <row r="7816" spans="6:7" x14ac:dyDescent="0.2">
      <c r="F7816" t="s">
        <v>2463</v>
      </c>
      <c r="G7816">
        <f>_xlfn.XLOOKUP(SUBSTITUTE(Table6[[#This Row],[rxn]],"'",""),Table1[rxnid2],Table1[kapp (1/h)],MEDIAN(Table1[kapp (1/h)]))</f>
        <v>24803.684102600713</v>
      </c>
    </row>
    <row r="7817" spans="6:7" x14ac:dyDescent="0.2">
      <c r="F7817" t="s">
        <v>2459</v>
      </c>
      <c r="G7817">
        <f>_xlfn.XLOOKUP(SUBSTITUTE(Table6[[#This Row],[rxn]],"'",""),Table1[rxnid2],Table1[kapp (1/h)],MEDIAN(Table1[kapp (1/h)]))</f>
        <v>24803.684102600713</v>
      </c>
    </row>
    <row r="7818" spans="6:7" x14ac:dyDescent="0.2">
      <c r="F7818" t="s">
        <v>2460</v>
      </c>
      <c r="G7818">
        <f>_xlfn.XLOOKUP(SUBSTITUTE(Table6[[#This Row],[rxn]],"'",""),Table1[rxnid2],Table1[kapp (1/h)],MEDIAN(Table1[kapp (1/h)]))</f>
        <v>24803.684102600713</v>
      </c>
    </row>
    <row r="7819" spans="6:7" x14ac:dyDescent="0.2">
      <c r="F7819" t="s">
        <v>3735</v>
      </c>
      <c r="G7819">
        <f>_xlfn.XLOOKUP(SUBSTITUTE(Table6[[#This Row],[rxn]],"'",""),Table1[rxnid2],Table1[kapp (1/h)],MEDIAN(Table1[kapp (1/h)]))</f>
        <v>24803.684102600713</v>
      </c>
    </row>
    <row r="7820" spans="6:7" x14ac:dyDescent="0.2">
      <c r="F7820" t="s">
        <v>3736</v>
      </c>
      <c r="G7820">
        <f>_xlfn.XLOOKUP(SUBSTITUTE(Table6[[#This Row],[rxn]],"'",""),Table1[rxnid2],Table1[kapp (1/h)],MEDIAN(Table1[kapp (1/h)]))</f>
        <v>24803.684102600713</v>
      </c>
    </row>
    <row r="7821" spans="6:7" x14ac:dyDescent="0.2">
      <c r="F7821" t="s">
        <v>3738</v>
      </c>
      <c r="G7821">
        <f>_xlfn.XLOOKUP(SUBSTITUTE(Table6[[#This Row],[rxn]],"'",""),Table1[rxnid2],Table1[kapp (1/h)],MEDIAN(Table1[kapp (1/h)]))</f>
        <v>24803.684102600713</v>
      </c>
    </row>
    <row r="7822" spans="6:7" x14ac:dyDescent="0.2">
      <c r="F7822" t="s">
        <v>3739</v>
      </c>
      <c r="G7822">
        <f>_xlfn.XLOOKUP(SUBSTITUTE(Table6[[#This Row],[rxn]],"'",""),Table1[rxnid2],Table1[kapp (1/h)],MEDIAN(Table1[kapp (1/h)]))</f>
        <v>24803.684102600713</v>
      </c>
    </row>
    <row r="7823" spans="6:7" x14ac:dyDescent="0.2">
      <c r="F7823" t="s">
        <v>3737</v>
      </c>
      <c r="G7823">
        <f>_xlfn.XLOOKUP(SUBSTITUTE(Table6[[#This Row],[rxn]],"'",""),Table1[rxnid2],Table1[kapp (1/h)],MEDIAN(Table1[kapp (1/h)]))</f>
        <v>24803.684102600713</v>
      </c>
    </row>
    <row r="7824" spans="6:7" x14ac:dyDescent="0.2">
      <c r="F7824" t="s">
        <v>2852</v>
      </c>
      <c r="G7824">
        <f>_xlfn.XLOOKUP(SUBSTITUTE(Table6[[#This Row],[rxn]],"'",""),Table1[rxnid2],Table1[kapp (1/h)],MEDIAN(Table1[kapp (1/h)]))</f>
        <v>97414.391751474599</v>
      </c>
    </row>
    <row r="7825" spans="6:7" x14ac:dyDescent="0.2">
      <c r="F7825" t="s">
        <v>2853</v>
      </c>
      <c r="G7825">
        <f>_xlfn.XLOOKUP(SUBSTITUTE(Table6[[#This Row],[rxn]],"'",""),Table1[rxnid2],Table1[kapp (1/h)],MEDIAN(Table1[kapp (1/h)]))</f>
        <v>24803.684102600713</v>
      </c>
    </row>
    <row r="7826" spans="6:7" x14ac:dyDescent="0.2">
      <c r="F7826" t="s">
        <v>2854</v>
      </c>
      <c r="G7826">
        <f>_xlfn.XLOOKUP(SUBSTITUTE(Table6[[#This Row],[rxn]],"'",""),Table1[rxnid2],Table1[kapp (1/h)],MEDIAN(Table1[kapp (1/h)]))</f>
        <v>36435.907268124844</v>
      </c>
    </row>
    <row r="7827" spans="6:7" x14ac:dyDescent="0.2">
      <c r="F7827" t="s">
        <v>4228</v>
      </c>
      <c r="G7827">
        <f>_xlfn.XLOOKUP(SUBSTITUTE(Table6[[#This Row],[rxn]],"'",""),Table1[rxnid2],Table1[kapp (1/h)],MEDIAN(Table1[kapp (1/h)]))</f>
        <v>24803.684102600713</v>
      </c>
    </row>
    <row r="7828" spans="6:7" x14ac:dyDescent="0.2">
      <c r="F7828" t="s">
        <v>4229</v>
      </c>
      <c r="G7828">
        <f>_xlfn.XLOOKUP(SUBSTITUTE(Table6[[#This Row],[rxn]],"'",""),Table1[rxnid2],Table1[kapp (1/h)],MEDIAN(Table1[kapp (1/h)]))</f>
        <v>24803.684102600713</v>
      </c>
    </row>
    <row r="7829" spans="6:7" x14ac:dyDescent="0.2">
      <c r="F7829" t="s">
        <v>3467</v>
      </c>
      <c r="G7829">
        <f>_xlfn.XLOOKUP(SUBSTITUTE(Table6[[#This Row],[rxn]],"'",""),Table1[rxnid2],Table1[kapp (1/h)],MEDIAN(Table1[kapp (1/h)]))</f>
        <v>24803.684102600713</v>
      </c>
    </row>
    <row r="7830" spans="6:7" x14ac:dyDescent="0.2">
      <c r="F7830" t="s">
        <v>3455</v>
      </c>
      <c r="G7830">
        <f>_xlfn.XLOOKUP(SUBSTITUTE(Table6[[#This Row],[rxn]],"'",""),Table1[rxnid2],Table1[kapp (1/h)],MEDIAN(Table1[kapp (1/h)]))</f>
        <v>24803.684102600713</v>
      </c>
    </row>
    <row r="7831" spans="6:7" x14ac:dyDescent="0.2">
      <c r="F7831" t="s">
        <v>3457</v>
      </c>
      <c r="G7831">
        <f>_xlfn.XLOOKUP(SUBSTITUTE(Table6[[#This Row],[rxn]],"'",""),Table1[rxnid2],Table1[kapp (1/h)],MEDIAN(Table1[kapp (1/h)]))</f>
        <v>24803.684102600713</v>
      </c>
    </row>
    <row r="7832" spans="6:7" x14ac:dyDescent="0.2">
      <c r="F7832" t="s">
        <v>3460</v>
      </c>
      <c r="G7832">
        <f>_xlfn.XLOOKUP(SUBSTITUTE(Table6[[#This Row],[rxn]],"'",""),Table1[rxnid2],Table1[kapp (1/h)],MEDIAN(Table1[kapp (1/h)]))</f>
        <v>24803.684102600713</v>
      </c>
    </row>
    <row r="7833" spans="6:7" x14ac:dyDescent="0.2">
      <c r="F7833" t="s">
        <v>3454</v>
      </c>
      <c r="G7833">
        <f>_xlfn.XLOOKUP(SUBSTITUTE(Table6[[#This Row],[rxn]],"'",""),Table1[rxnid2],Table1[kapp (1/h)],MEDIAN(Table1[kapp (1/h)]))</f>
        <v>24803.684102600713</v>
      </c>
    </row>
    <row r="7834" spans="6:7" x14ac:dyDescent="0.2">
      <c r="F7834" t="s">
        <v>3465</v>
      </c>
      <c r="G7834">
        <f>_xlfn.XLOOKUP(SUBSTITUTE(Table6[[#This Row],[rxn]],"'",""),Table1[rxnid2],Table1[kapp (1/h)],MEDIAN(Table1[kapp (1/h)]))</f>
        <v>24803.684102600713</v>
      </c>
    </row>
    <row r="7835" spans="6:7" x14ac:dyDescent="0.2">
      <c r="F7835" t="s">
        <v>3459</v>
      </c>
      <c r="G7835">
        <f>_xlfn.XLOOKUP(SUBSTITUTE(Table6[[#This Row],[rxn]],"'",""),Table1[rxnid2],Table1[kapp (1/h)],MEDIAN(Table1[kapp (1/h)]))</f>
        <v>24803.684102600713</v>
      </c>
    </row>
    <row r="7836" spans="6:7" x14ac:dyDescent="0.2">
      <c r="F7836" t="s">
        <v>3463</v>
      </c>
      <c r="G7836">
        <f>_xlfn.XLOOKUP(SUBSTITUTE(Table6[[#This Row],[rxn]],"'",""),Table1[rxnid2],Table1[kapp (1/h)],MEDIAN(Table1[kapp (1/h)]))</f>
        <v>24803.684102600713</v>
      </c>
    </row>
    <row r="7837" spans="6:7" x14ac:dyDescent="0.2">
      <c r="F7837" t="s">
        <v>3464</v>
      </c>
      <c r="G7837">
        <f>_xlfn.XLOOKUP(SUBSTITUTE(Table6[[#This Row],[rxn]],"'",""),Table1[rxnid2],Table1[kapp (1/h)],MEDIAN(Table1[kapp (1/h)]))</f>
        <v>24803.684102600713</v>
      </c>
    </row>
    <row r="7838" spans="6:7" x14ac:dyDescent="0.2">
      <c r="F7838" t="s">
        <v>3461</v>
      </c>
      <c r="G7838">
        <f>_xlfn.XLOOKUP(SUBSTITUTE(Table6[[#This Row],[rxn]],"'",""),Table1[rxnid2],Table1[kapp (1/h)],MEDIAN(Table1[kapp (1/h)]))</f>
        <v>24803.684102600713</v>
      </c>
    </row>
    <row r="7839" spans="6:7" x14ac:dyDescent="0.2">
      <c r="F7839" t="s">
        <v>3466</v>
      </c>
      <c r="G7839">
        <f>_xlfn.XLOOKUP(SUBSTITUTE(Table6[[#This Row],[rxn]],"'",""),Table1[rxnid2],Table1[kapp (1/h)],MEDIAN(Table1[kapp (1/h)]))</f>
        <v>24803.684102600713</v>
      </c>
    </row>
    <row r="7840" spans="6:7" x14ac:dyDescent="0.2">
      <c r="F7840" t="s">
        <v>3458</v>
      </c>
      <c r="G7840">
        <f>_xlfn.XLOOKUP(SUBSTITUTE(Table6[[#This Row],[rxn]],"'",""),Table1[rxnid2],Table1[kapp (1/h)],MEDIAN(Table1[kapp (1/h)]))</f>
        <v>24803.684102600713</v>
      </c>
    </row>
    <row r="7841" spans="6:7" x14ac:dyDescent="0.2">
      <c r="F7841" t="s">
        <v>3462</v>
      </c>
      <c r="G7841">
        <f>_xlfn.XLOOKUP(SUBSTITUTE(Table6[[#This Row],[rxn]],"'",""),Table1[rxnid2],Table1[kapp (1/h)],MEDIAN(Table1[kapp (1/h)]))</f>
        <v>24803.684102600713</v>
      </c>
    </row>
    <row r="7842" spans="6:7" x14ac:dyDescent="0.2">
      <c r="F7842" t="s">
        <v>3456</v>
      </c>
      <c r="G7842">
        <f>_xlfn.XLOOKUP(SUBSTITUTE(Table6[[#This Row],[rxn]],"'",""),Table1[rxnid2],Table1[kapp (1/h)],MEDIAN(Table1[kapp (1/h)]))</f>
        <v>24803.684102600713</v>
      </c>
    </row>
    <row r="7843" spans="6:7" x14ac:dyDescent="0.2">
      <c r="F7843" t="s">
        <v>3453</v>
      </c>
      <c r="G7843">
        <f>_xlfn.XLOOKUP(SUBSTITUTE(Table6[[#This Row],[rxn]],"'",""),Table1[rxnid2],Table1[kapp (1/h)],MEDIAN(Table1[kapp (1/h)]))</f>
        <v>24803.684102600713</v>
      </c>
    </row>
    <row r="7844" spans="6:7" x14ac:dyDescent="0.2">
      <c r="F7844" t="s">
        <v>2871</v>
      </c>
      <c r="G7844">
        <f>_xlfn.XLOOKUP(SUBSTITUTE(Table6[[#This Row],[rxn]],"'",""),Table1[rxnid2],Table1[kapp (1/h)],MEDIAN(Table1[kapp (1/h)]))</f>
        <v>24803.684102600713</v>
      </c>
    </row>
    <row r="7845" spans="6:7" x14ac:dyDescent="0.2">
      <c r="F7845" t="s">
        <v>2224</v>
      </c>
      <c r="G7845">
        <f>_xlfn.XLOOKUP(SUBSTITUTE(Table6[[#This Row],[rxn]],"'",""),Table1[rxnid2],Table1[kapp (1/h)],MEDIAN(Table1[kapp (1/h)]))</f>
        <v>24803.684102600713</v>
      </c>
    </row>
    <row r="7846" spans="6:7" x14ac:dyDescent="0.2">
      <c r="F7846" t="s">
        <v>5092</v>
      </c>
      <c r="G7846">
        <f>_xlfn.XLOOKUP(SUBSTITUTE(Table6[[#This Row],[rxn]],"'",""),Table1[rxnid2],Table1[kapp (1/h)],MEDIAN(Table1[kapp (1/h)]))</f>
        <v>24803.684102600713</v>
      </c>
    </row>
    <row r="7847" spans="6:7" x14ac:dyDescent="0.2">
      <c r="F7847" t="s">
        <v>5093</v>
      </c>
      <c r="G7847">
        <f>_xlfn.XLOOKUP(SUBSTITUTE(Table6[[#This Row],[rxn]],"'",""),Table1[rxnid2],Table1[kapp (1/h)],MEDIAN(Table1[kapp (1/h)]))</f>
        <v>24803.684102600713</v>
      </c>
    </row>
    <row r="7848" spans="6:7" x14ac:dyDescent="0.2">
      <c r="F7848" t="s">
        <v>2843</v>
      </c>
      <c r="G7848">
        <f>_xlfn.XLOOKUP(SUBSTITUTE(Table6[[#This Row],[rxn]],"'",""),Table1[rxnid2],Table1[kapp (1/h)],MEDIAN(Table1[kapp (1/h)]))</f>
        <v>237104.72593230096</v>
      </c>
    </row>
    <row r="7849" spans="6:7" x14ac:dyDescent="0.2">
      <c r="F7849" t="s">
        <v>2844</v>
      </c>
      <c r="G7849">
        <f>_xlfn.XLOOKUP(SUBSTITUTE(Table6[[#This Row],[rxn]],"'",""),Table1[rxnid2],Table1[kapp (1/h)],MEDIAN(Table1[kapp (1/h)]))</f>
        <v>24803.684102600713</v>
      </c>
    </row>
    <row r="7850" spans="6:7" x14ac:dyDescent="0.2">
      <c r="F7850" t="s">
        <v>2841</v>
      </c>
      <c r="G7850">
        <f>_xlfn.XLOOKUP(SUBSTITUTE(Table6[[#This Row],[rxn]],"'",""),Table1[rxnid2],Table1[kapp (1/h)],MEDIAN(Table1[kapp (1/h)]))</f>
        <v>439192.57277764799</v>
      </c>
    </row>
    <row r="7851" spans="6:7" x14ac:dyDescent="0.2">
      <c r="F7851" t="s">
        <v>2842</v>
      </c>
      <c r="G7851">
        <f>_xlfn.XLOOKUP(SUBSTITUTE(Table6[[#This Row],[rxn]],"'",""),Table1[rxnid2],Table1[kapp (1/h)],MEDIAN(Table1[kapp (1/h)]))</f>
        <v>24803.684102600713</v>
      </c>
    </row>
    <row r="7852" spans="6:7" x14ac:dyDescent="0.2">
      <c r="F7852" t="s">
        <v>2845</v>
      </c>
      <c r="G7852">
        <f>_xlfn.XLOOKUP(SUBSTITUTE(Table6[[#This Row],[rxn]],"'",""),Table1[rxnid2],Table1[kapp (1/h)],MEDIAN(Table1[kapp (1/h)]))</f>
        <v>24803.684102600713</v>
      </c>
    </row>
    <row r="7853" spans="6:7" x14ac:dyDescent="0.2">
      <c r="F7853" t="s">
        <v>2846</v>
      </c>
      <c r="G7853">
        <f>_xlfn.XLOOKUP(SUBSTITUTE(Table6[[#This Row],[rxn]],"'",""),Table1[rxnid2],Table1[kapp (1/h)],MEDIAN(Table1[kapp (1/h)]))</f>
        <v>24803.684102600713</v>
      </c>
    </row>
    <row r="7854" spans="6:7" x14ac:dyDescent="0.2">
      <c r="F7854" t="s">
        <v>2277</v>
      </c>
      <c r="G7854">
        <f>_xlfn.XLOOKUP(SUBSTITUTE(Table6[[#This Row],[rxn]],"'",""),Table1[rxnid2],Table1[kapp (1/h)],MEDIAN(Table1[kapp (1/h)]))</f>
        <v>24803.684102600713</v>
      </c>
    </row>
    <row r="7855" spans="6:7" x14ac:dyDescent="0.2">
      <c r="F7855" t="s">
        <v>2850</v>
      </c>
      <c r="G7855">
        <f>_xlfn.XLOOKUP(SUBSTITUTE(Table6[[#This Row],[rxn]],"'",""),Table1[rxnid2],Table1[kapp (1/h)],MEDIAN(Table1[kapp (1/h)]))</f>
        <v>833516.51399114041</v>
      </c>
    </row>
    <row r="7856" spans="6:7" x14ac:dyDescent="0.2">
      <c r="F7856" t="s">
        <v>2851</v>
      </c>
      <c r="G7856">
        <f>_xlfn.XLOOKUP(SUBSTITUTE(Table6[[#This Row],[rxn]],"'",""),Table1[rxnid2],Table1[kapp (1/h)],MEDIAN(Table1[kapp (1/h)]))</f>
        <v>24803.684102600713</v>
      </c>
    </row>
    <row r="7857" spans="6:7" x14ac:dyDescent="0.2">
      <c r="F7857" t="s">
        <v>2859</v>
      </c>
      <c r="G7857">
        <f>_xlfn.XLOOKUP(SUBSTITUTE(Table6[[#This Row],[rxn]],"'",""),Table1[rxnid2],Table1[kapp (1/h)],MEDIAN(Table1[kapp (1/h)]))</f>
        <v>376.63386630626161</v>
      </c>
    </row>
    <row r="7858" spans="6:7" x14ac:dyDescent="0.2">
      <c r="F7858" t="s">
        <v>2860</v>
      </c>
      <c r="G7858">
        <f>_xlfn.XLOOKUP(SUBSTITUTE(Table6[[#This Row],[rxn]],"'",""),Table1[rxnid2],Table1[kapp (1/h)],MEDIAN(Table1[kapp (1/h)]))</f>
        <v>376.63386630626161</v>
      </c>
    </row>
    <row r="7859" spans="6:7" x14ac:dyDescent="0.2">
      <c r="F7859" t="s">
        <v>2560</v>
      </c>
      <c r="G7859">
        <f>_xlfn.XLOOKUP(SUBSTITUTE(Table6[[#This Row],[rxn]],"'",""),Table1[rxnid2],Table1[kapp (1/h)],MEDIAN(Table1[kapp (1/h)]))</f>
        <v>24803.684102600713</v>
      </c>
    </row>
    <row r="7860" spans="6:7" x14ac:dyDescent="0.2">
      <c r="F7860" t="s">
        <v>2861</v>
      </c>
      <c r="G7860">
        <f>_xlfn.XLOOKUP(SUBSTITUTE(Table6[[#This Row],[rxn]],"'",""),Table1[rxnid2],Table1[kapp (1/h)],MEDIAN(Table1[kapp (1/h)]))</f>
        <v>1271.6162284571856</v>
      </c>
    </row>
    <row r="7861" spans="6:7" x14ac:dyDescent="0.2">
      <c r="F7861" t="s">
        <v>4230</v>
      </c>
      <c r="G7861">
        <f>_xlfn.XLOOKUP(SUBSTITUTE(Table6[[#This Row],[rxn]],"'",""),Table1[rxnid2],Table1[kapp (1/h)],MEDIAN(Table1[kapp (1/h)]))</f>
        <v>24803.684102600713</v>
      </c>
    </row>
    <row r="7862" spans="6:7" x14ac:dyDescent="0.2">
      <c r="F7862" t="s">
        <v>3659</v>
      </c>
      <c r="G7862">
        <f>_xlfn.XLOOKUP(SUBSTITUTE(Table6[[#This Row],[rxn]],"'",""),Table1[rxnid2],Table1[kapp (1/h)],MEDIAN(Table1[kapp (1/h)]))</f>
        <v>24803.684102600713</v>
      </c>
    </row>
    <row r="7863" spans="6:7" x14ac:dyDescent="0.2">
      <c r="F7863" t="s">
        <v>3667</v>
      </c>
      <c r="G7863">
        <f>_xlfn.XLOOKUP(SUBSTITUTE(Table6[[#This Row],[rxn]],"'",""),Table1[rxnid2],Table1[kapp (1/h)],MEDIAN(Table1[kapp (1/h)]))</f>
        <v>24803.684102600713</v>
      </c>
    </row>
    <row r="7864" spans="6:7" x14ac:dyDescent="0.2">
      <c r="F7864" t="s">
        <v>3661</v>
      </c>
      <c r="G7864">
        <f>_xlfn.XLOOKUP(SUBSTITUTE(Table6[[#This Row],[rxn]],"'",""),Table1[rxnid2],Table1[kapp (1/h)],MEDIAN(Table1[kapp (1/h)]))</f>
        <v>24803.684102600713</v>
      </c>
    </row>
    <row r="7865" spans="6:7" x14ac:dyDescent="0.2">
      <c r="F7865" t="s">
        <v>3669</v>
      </c>
      <c r="G7865">
        <f>_xlfn.XLOOKUP(SUBSTITUTE(Table6[[#This Row],[rxn]],"'",""),Table1[rxnid2],Table1[kapp (1/h)],MEDIAN(Table1[kapp (1/h)]))</f>
        <v>24803.684102600713</v>
      </c>
    </row>
    <row r="7866" spans="6:7" x14ac:dyDescent="0.2">
      <c r="F7866" t="s">
        <v>3663</v>
      </c>
      <c r="G7866">
        <f>_xlfn.XLOOKUP(SUBSTITUTE(Table6[[#This Row],[rxn]],"'",""),Table1[rxnid2],Table1[kapp (1/h)],MEDIAN(Table1[kapp (1/h)]))</f>
        <v>24803.684102600713</v>
      </c>
    </row>
    <row r="7867" spans="6:7" x14ac:dyDescent="0.2">
      <c r="F7867" t="s">
        <v>3665</v>
      </c>
      <c r="G7867">
        <f>_xlfn.XLOOKUP(SUBSTITUTE(Table6[[#This Row],[rxn]],"'",""),Table1[rxnid2],Table1[kapp (1/h)],MEDIAN(Table1[kapp (1/h)]))</f>
        <v>24803.684102600713</v>
      </c>
    </row>
    <row r="7868" spans="6:7" x14ac:dyDescent="0.2">
      <c r="F7868" t="s">
        <v>5173</v>
      </c>
      <c r="G7868">
        <f>_xlfn.XLOOKUP(SUBSTITUTE(Table6[[#This Row],[rxn]],"'",""),Table1[rxnid2],Table1[kapp (1/h)],MEDIAN(Table1[kapp (1/h)]))</f>
        <v>24803.684102600713</v>
      </c>
    </row>
    <row r="7869" spans="6:7" x14ac:dyDescent="0.2">
      <c r="F7869" t="s">
        <v>3660</v>
      </c>
      <c r="G7869">
        <f>_xlfn.XLOOKUP(SUBSTITUTE(Table6[[#This Row],[rxn]],"'",""),Table1[rxnid2],Table1[kapp (1/h)],MEDIAN(Table1[kapp (1/h)]))</f>
        <v>24803.684102600713</v>
      </c>
    </row>
    <row r="7870" spans="6:7" x14ac:dyDescent="0.2">
      <c r="F7870" t="s">
        <v>3668</v>
      </c>
      <c r="G7870">
        <f>_xlfn.XLOOKUP(SUBSTITUTE(Table6[[#This Row],[rxn]],"'",""),Table1[rxnid2],Table1[kapp (1/h)],MEDIAN(Table1[kapp (1/h)]))</f>
        <v>24803.684102600713</v>
      </c>
    </row>
    <row r="7871" spans="6:7" x14ac:dyDescent="0.2">
      <c r="F7871" t="s">
        <v>3662</v>
      </c>
      <c r="G7871">
        <f>_xlfn.XLOOKUP(SUBSTITUTE(Table6[[#This Row],[rxn]],"'",""),Table1[rxnid2],Table1[kapp (1/h)],MEDIAN(Table1[kapp (1/h)]))</f>
        <v>24803.684102600713</v>
      </c>
    </row>
    <row r="7872" spans="6:7" x14ac:dyDescent="0.2">
      <c r="F7872" t="s">
        <v>3670</v>
      </c>
      <c r="G7872">
        <f>_xlfn.XLOOKUP(SUBSTITUTE(Table6[[#This Row],[rxn]],"'",""),Table1[rxnid2],Table1[kapp (1/h)],MEDIAN(Table1[kapp (1/h)]))</f>
        <v>24803.684102600713</v>
      </c>
    </row>
    <row r="7873" spans="6:7" x14ac:dyDescent="0.2">
      <c r="F7873" t="s">
        <v>3664</v>
      </c>
      <c r="G7873">
        <f>_xlfn.XLOOKUP(SUBSTITUTE(Table6[[#This Row],[rxn]],"'",""),Table1[rxnid2],Table1[kapp (1/h)],MEDIAN(Table1[kapp (1/h)]))</f>
        <v>24803.684102600713</v>
      </c>
    </row>
    <row r="7874" spans="6:7" x14ac:dyDescent="0.2">
      <c r="F7874" t="s">
        <v>3666</v>
      </c>
      <c r="G7874">
        <f>_xlfn.XLOOKUP(SUBSTITUTE(Table6[[#This Row],[rxn]],"'",""),Table1[rxnid2],Table1[kapp (1/h)],MEDIAN(Table1[kapp (1/h)]))</f>
        <v>24803.684102600713</v>
      </c>
    </row>
    <row r="7875" spans="6:7" x14ac:dyDescent="0.2">
      <c r="F7875" t="s">
        <v>5174</v>
      </c>
      <c r="G7875">
        <f>_xlfn.XLOOKUP(SUBSTITUTE(Table6[[#This Row],[rxn]],"'",""),Table1[rxnid2],Table1[kapp (1/h)],MEDIAN(Table1[kapp (1/h)]))</f>
        <v>24803.684102600713</v>
      </c>
    </row>
    <row r="7876" spans="6:7" x14ac:dyDescent="0.2">
      <c r="F7876" t="s">
        <v>2864</v>
      </c>
      <c r="G7876">
        <f>_xlfn.XLOOKUP(SUBSTITUTE(Table6[[#This Row],[rxn]],"'",""),Table1[rxnid2],Table1[kapp (1/h)],MEDIAN(Table1[kapp (1/h)]))</f>
        <v>55317.495892578481</v>
      </c>
    </row>
    <row r="7877" spans="6:7" x14ac:dyDescent="0.2">
      <c r="F7877" t="s">
        <v>2865</v>
      </c>
      <c r="G7877">
        <f>_xlfn.XLOOKUP(SUBSTITUTE(Table6[[#This Row],[rxn]],"'",""),Table1[rxnid2],Table1[kapp (1/h)],MEDIAN(Table1[kapp (1/h)]))</f>
        <v>24803.684102600713</v>
      </c>
    </row>
    <row r="7878" spans="6:7" x14ac:dyDescent="0.2">
      <c r="F7878" t="s">
        <v>2872</v>
      </c>
      <c r="G7878">
        <f>_xlfn.XLOOKUP(SUBSTITUTE(Table6[[#This Row],[rxn]],"'",""),Table1[rxnid2],Table1[kapp (1/h)],MEDIAN(Table1[kapp (1/h)]))</f>
        <v>786446.74981996557</v>
      </c>
    </row>
    <row r="7879" spans="6:7" x14ac:dyDescent="0.2">
      <c r="F7879" t="s">
        <v>2873</v>
      </c>
      <c r="G7879">
        <f>_xlfn.XLOOKUP(SUBSTITUTE(Table6[[#This Row],[rxn]],"'",""),Table1[rxnid2],Table1[kapp (1/h)],MEDIAN(Table1[kapp (1/h)]))</f>
        <v>24803.684102600713</v>
      </c>
    </row>
    <row r="7880" spans="6:7" x14ac:dyDescent="0.2">
      <c r="F7880" t="s">
        <v>2874</v>
      </c>
      <c r="G7880">
        <f>_xlfn.XLOOKUP(SUBSTITUTE(Table6[[#This Row],[rxn]],"'",""),Table1[rxnid2],Table1[kapp (1/h)],MEDIAN(Table1[kapp (1/h)]))</f>
        <v>24803.684102600713</v>
      </c>
    </row>
    <row r="7881" spans="6:7" x14ac:dyDescent="0.2">
      <c r="F7881" t="s">
        <v>2875</v>
      </c>
      <c r="G7881">
        <f>_xlfn.XLOOKUP(SUBSTITUTE(Table6[[#This Row],[rxn]],"'",""),Table1[rxnid2],Table1[kapp (1/h)],MEDIAN(Table1[kapp (1/h)]))</f>
        <v>24803.684102600713</v>
      </c>
    </row>
    <row r="7882" spans="6:7" x14ac:dyDescent="0.2">
      <c r="F7882" t="s">
        <v>3359</v>
      </c>
      <c r="G7882">
        <f>_xlfn.XLOOKUP(SUBSTITUTE(Table6[[#This Row],[rxn]],"'",""),Table1[rxnid2],Table1[kapp (1/h)],MEDIAN(Table1[kapp (1/h)]))</f>
        <v>24803.684102600713</v>
      </c>
    </row>
    <row r="7883" spans="6:7" x14ac:dyDescent="0.2">
      <c r="F7883" t="s">
        <v>3360</v>
      </c>
      <c r="G7883">
        <f>_xlfn.XLOOKUP(SUBSTITUTE(Table6[[#This Row],[rxn]],"'",""),Table1[rxnid2],Table1[kapp (1/h)],MEDIAN(Table1[kapp (1/h)]))</f>
        <v>24803.684102600713</v>
      </c>
    </row>
    <row r="7884" spans="6:7" x14ac:dyDescent="0.2">
      <c r="F7884" t="s">
        <v>4703</v>
      </c>
      <c r="G7884">
        <f>_xlfn.XLOOKUP(SUBSTITUTE(Table6[[#This Row],[rxn]],"'",""),Table1[rxnid2],Table1[kapp (1/h)],MEDIAN(Table1[kapp (1/h)]))</f>
        <v>24803.684102600713</v>
      </c>
    </row>
    <row r="7885" spans="6:7" x14ac:dyDescent="0.2">
      <c r="F7885" t="s">
        <v>4701</v>
      </c>
      <c r="G7885">
        <f>_xlfn.XLOOKUP(SUBSTITUTE(Table6[[#This Row],[rxn]],"'",""),Table1[rxnid2],Table1[kapp (1/h)],MEDIAN(Table1[kapp (1/h)]))</f>
        <v>24803.684102600713</v>
      </c>
    </row>
    <row r="7886" spans="6:7" x14ac:dyDescent="0.2">
      <c r="F7886" t="s">
        <v>4704</v>
      </c>
      <c r="G7886">
        <f>_xlfn.XLOOKUP(SUBSTITUTE(Table6[[#This Row],[rxn]],"'",""),Table1[rxnid2],Table1[kapp (1/h)],MEDIAN(Table1[kapp (1/h)]))</f>
        <v>24803.684102600713</v>
      </c>
    </row>
    <row r="7887" spans="6:7" x14ac:dyDescent="0.2">
      <c r="F7887" t="s">
        <v>4702</v>
      </c>
      <c r="G7887">
        <f>_xlfn.XLOOKUP(SUBSTITUTE(Table6[[#This Row],[rxn]],"'",""),Table1[rxnid2],Table1[kapp (1/h)],MEDIAN(Table1[kapp (1/h)]))</f>
        <v>24803.684102600713</v>
      </c>
    </row>
    <row r="7888" spans="6:7" x14ac:dyDescent="0.2">
      <c r="F7888" t="s">
        <v>4722</v>
      </c>
      <c r="G7888">
        <f>_xlfn.XLOOKUP(SUBSTITUTE(Table6[[#This Row],[rxn]],"'",""),Table1[rxnid2],Table1[kapp (1/h)],MEDIAN(Table1[kapp (1/h)]))</f>
        <v>24803.684102600713</v>
      </c>
    </row>
    <row r="7889" spans="6:7" x14ac:dyDescent="0.2">
      <c r="F7889" t="s">
        <v>4724</v>
      </c>
      <c r="G7889">
        <f>_xlfn.XLOOKUP(SUBSTITUTE(Table6[[#This Row],[rxn]],"'",""),Table1[rxnid2],Table1[kapp (1/h)],MEDIAN(Table1[kapp (1/h)]))</f>
        <v>24803.684102600713</v>
      </c>
    </row>
    <row r="7890" spans="6:7" x14ac:dyDescent="0.2">
      <c r="F7890" t="s">
        <v>4723</v>
      </c>
      <c r="G7890">
        <f>_xlfn.XLOOKUP(SUBSTITUTE(Table6[[#This Row],[rxn]],"'",""),Table1[rxnid2],Table1[kapp (1/h)],MEDIAN(Table1[kapp (1/h)]))</f>
        <v>24803.684102600713</v>
      </c>
    </row>
    <row r="7891" spans="6:7" x14ac:dyDescent="0.2">
      <c r="F7891" t="s">
        <v>4725</v>
      </c>
      <c r="G7891">
        <f>_xlfn.XLOOKUP(SUBSTITUTE(Table6[[#This Row],[rxn]],"'",""),Table1[rxnid2],Table1[kapp (1/h)],MEDIAN(Table1[kapp (1/h)]))</f>
        <v>24803.684102600713</v>
      </c>
    </row>
    <row r="7892" spans="6:7" x14ac:dyDescent="0.2">
      <c r="F7892" t="s">
        <v>4231</v>
      </c>
      <c r="G7892">
        <f>_xlfn.XLOOKUP(SUBSTITUTE(Table6[[#This Row],[rxn]],"'",""),Table1[rxnid2],Table1[kapp (1/h)],MEDIAN(Table1[kapp (1/h)]))</f>
        <v>24803.684102600713</v>
      </c>
    </row>
    <row r="7893" spans="6:7" x14ac:dyDescent="0.2">
      <c r="F7893" t="s">
        <v>2276</v>
      </c>
      <c r="G7893">
        <f>_xlfn.XLOOKUP(SUBSTITUTE(Table6[[#This Row],[rxn]],"'",""),Table1[rxnid2],Table1[kapp (1/h)],MEDIAN(Table1[kapp (1/h)]))</f>
        <v>24803.684102600713</v>
      </c>
    </row>
    <row r="7894" spans="6:7" x14ac:dyDescent="0.2">
      <c r="F7894" t="s">
        <v>3852</v>
      </c>
      <c r="G7894">
        <f>_xlfn.XLOOKUP(SUBSTITUTE(Table6[[#This Row],[rxn]],"'",""),Table1[rxnid2],Table1[kapp (1/h)],MEDIAN(Table1[kapp (1/h)]))</f>
        <v>24803.684102600713</v>
      </c>
    </row>
    <row r="7895" spans="6:7" x14ac:dyDescent="0.2">
      <c r="F7895" t="s">
        <v>3853</v>
      </c>
      <c r="G7895">
        <f>_xlfn.XLOOKUP(SUBSTITUTE(Table6[[#This Row],[rxn]],"'",""),Table1[rxnid2],Table1[kapp (1/h)],MEDIAN(Table1[kapp (1/h)]))</f>
        <v>24803.684102600713</v>
      </c>
    </row>
    <row r="7896" spans="6:7" x14ac:dyDescent="0.2">
      <c r="F7896" t="s">
        <v>2878</v>
      </c>
      <c r="G7896">
        <f>_xlfn.XLOOKUP(SUBSTITUTE(Table6[[#This Row],[rxn]],"'",""),Table1[rxnid2],Table1[kapp (1/h)],MEDIAN(Table1[kapp (1/h)]))</f>
        <v>24803.684102600713</v>
      </c>
    </row>
    <row r="7897" spans="6:7" x14ac:dyDescent="0.2">
      <c r="F7897" t="s">
        <v>2877</v>
      </c>
      <c r="G7897">
        <f>_xlfn.XLOOKUP(SUBSTITUTE(Table6[[#This Row],[rxn]],"'",""),Table1[rxnid2],Table1[kapp (1/h)],MEDIAN(Table1[kapp (1/h)]))</f>
        <v>24803.684102600713</v>
      </c>
    </row>
    <row r="7898" spans="6:7" x14ac:dyDescent="0.2">
      <c r="F7898" t="s">
        <v>3854</v>
      </c>
      <c r="G7898">
        <f>_xlfn.XLOOKUP(SUBSTITUTE(Table6[[#This Row],[rxn]],"'",""),Table1[rxnid2],Table1[kapp (1/h)],MEDIAN(Table1[kapp (1/h)]))</f>
        <v>24803.684102600713</v>
      </c>
    </row>
    <row r="7899" spans="6:7" x14ac:dyDescent="0.2">
      <c r="F7899" t="s">
        <v>3855</v>
      </c>
      <c r="G7899">
        <f>_xlfn.XLOOKUP(SUBSTITUTE(Table6[[#This Row],[rxn]],"'",""),Table1[rxnid2],Table1[kapp (1/h)],MEDIAN(Table1[kapp (1/h)]))</f>
        <v>24803.684102600713</v>
      </c>
    </row>
    <row r="7900" spans="6:7" x14ac:dyDescent="0.2">
      <c r="F7900" t="s">
        <v>4949</v>
      </c>
      <c r="G7900">
        <f>_xlfn.XLOOKUP(SUBSTITUTE(Table6[[#This Row],[rxn]],"'",""),Table1[rxnid2],Table1[kapp (1/h)],MEDIAN(Table1[kapp (1/h)]))</f>
        <v>24803.684102600713</v>
      </c>
    </row>
    <row r="7901" spans="6:7" x14ac:dyDescent="0.2">
      <c r="F7901" t="s">
        <v>4950</v>
      </c>
      <c r="G7901">
        <f>_xlfn.XLOOKUP(SUBSTITUTE(Table6[[#This Row],[rxn]],"'",""),Table1[rxnid2],Table1[kapp (1/h)],MEDIAN(Table1[kapp (1/h)]))</f>
        <v>24803.684102600713</v>
      </c>
    </row>
    <row r="7902" spans="6:7" x14ac:dyDescent="0.2">
      <c r="F7902" t="s">
        <v>5267</v>
      </c>
      <c r="G7902">
        <f>_xlfn.XLOOKUP(SUBSTITUTE(Table6[[#This Row],[rxn]],"'",""),Table1[rxnid2],Table1[kapp (1/h)],MEDIAN(Table1[kapp (1/h)]))</f>
        <v>24803.684102600713</v>
      </c>
    </row>
    <row r="7903" spans="6:7" x14ac:dyDescent="0.2">
      <c r="F7903" t="s">
        <v>5268</v>
      </c>
      <c r="G7903">
        <f>_xlfn.XLOOKUP(SUBSTITUTE(Table6[[#This Row],[rxn]],"'",""),Table1[rxnid2],Table1[kapp (1/h)],MEDIAN(Table1[kapp (1/h)]))</f>
        <v>24803.684102600713</v>
      </c>
    </row>
    <row r="7904" spans="6:7" x14ac:dyDescent="0.2">
      <c r="F7904" t="s">
        <v>4947</v>
      </c>
      <c r="G7904">
        <f>_xlfn.XLOOKUP(SUBSTITUTE(Table6[[#This Row],[rxn]],"'",""),Table1[rxnid2],Table1[kapp (1/h)],MEDIAN(Table1[kapp (1/h)]))</f>
        <v>24803.684102600713</v>
      </c>
    </row>
    <row r="7905" spans="6:7" x14ac:dyDescent="0.2">
      <c r="F7905" t="s">
        <v>4948</v>
      </c>
      <c r="G7905">
        <f>_xlfn.XLOOKUP(SUBSTITUTE(Table6[[#This Row],[rxn]],"'",""),Table1[rxnid2],Table1[kapp (1/h)],MEDIAN(Table1[kapp (1/h)]))</f>
        <v>24803.684102600713</v>
      </c>
    </row>
    <row r="7906" spans="6:7" x14ac:dyDescent="0.2">
      <c r="F7906" t="s">
        <v>3788</v>
      </c>
      <c r="G7906">
        <f>_xlfn.XLOOKUP(SUBSTITUTE(Table6[[#This Row],[rxn]],"'",""),Table1[rxnid2],Table1[kapp (1/h)],MEDIAN(Table1[kapp (1/h)]))</f>
        <v>24803.684102600713</v>
      </c>
    </row>
    <row r="7907" spans="6:7" x14ac:dyDescent="0.2">
      <c r="F7907" t="s">
        <v>4675</v>
      </c>
      <c r="G7907">
        <f>_xlfn.XLOOKUP(SUBSTITUTE(Table6[[#This Row],[rxn]],"'",""),Table1[rxnid2],Table1[kapp (1/h)],MEDIAN(Table1[kapp (1/h)]))</f>
        <v>24803.684102600713</v>
      </c>
    </row>
    <row r="7908" spans="6:7" x14ac:dyDescent="0.2">
      <c r="F7908" t="s">
        <v>4676</v>
      </c>
      <c r="G7908">
        <f>_xlfn.XLOOKUP(SUBSTITUTE(Table6[[#This Row],[rxn]],"'",""),Table1[rxnid2],Table1[kapp (1/h)],MEDIAN(Table1[kapp (1/h)]))</f>
        <v>24803.684102600713</v>
      </c>
    </row>
    <row r="7909" spans="6:7" x14ac:dyDescent="0.2">
      <c r="F7909" t="s">
        <v>4716</v>
      </c>
      <c r="G7909">
        <f>_xlfn.XLOOKUP(SUBSTITUTE(Table6[[#This Row],[rxn]],"'",""),Table1[rxnid2],Table1[kapp (1/h)],MEDIAN(Table1[kapp (1/h)]))</f>
        <v>24803.684102600713</v>
      </c>
    </row>
    <row r="7910" spans="6:7" x14ac:dyDescent="0.2">
      <c r="F7910" t="s">
        <v>4717</v>
      </c>
      <c r="G7910">
        <f>_xlfn.XLOOKUP(SUBSTITUTE(Table6[[#This Row],[rxn]],"'",""),Table1[rxnid2],Table1[kapp (1/h)],MEDIAN(Table1[kapp (1/h)]))</f>
        <v>24803.684102600713</v>
      </c>
    </row>
    <row r="7911" spans="6:7" x14ac:dyDescent="0.2">
      <c r="F7911" t="s">
        <v>4993</v>
      </c>
      <c r="G7911">
        <f>_xlfn.XLOOKUP(SUBSTITUTE(Table6[[#This Row],[rxn]],"'",""),Table1[rxnid2],Table1[kapp (1/h)],MEDIAN(Table1[kapp (1/h)]))</f>
        <v>24803.684102600713</v>
      </c>
    </row>
    <row r="7912" spans="6:7" x14ac:dyDescent="0.2">
      <c r="F7912" t="s">
        <v>4994</v>
      </c>
      <c r="G7912">
        <f>_xlfn.XLOOKUP(SUBSTITUTE(Table6[[#This Row],[rxn]],"'",""),Table1[rxnid2],Table1[kapp (1/h)],MEDIAN(Table1[kapp (1/h)]))</f>
        <v>24803.684102600713</v>
      </c>
    </row>
    <row r="7913" spans="6:7" x14ac:dyDescent="0.2">
      <c r="F7913" t="s">
        <v>4995</v>
      </c>
      <c r="G7913">
        <f>_xlfn.XLOOKUP(SUBSTITUTE(Table6[[#This Row],[rxn]],"'",""),Table1[rxnid2],Table1[kapp (1/h)],MEDIAN(Table1[kapp (1/h)]))</f>
        <v>24803.684102600713</v>
      </c>
    </row>
    <row r="7914" spans="6:7" x14ac:dyDescent="0.2">
      <c r="F7914" t="s">
        <v>2264</v>
      </c>
      <c r="G7914">
        <f>_xlfn.XLOOKUP(SUBSTITUTE(Table6[[#This Row],[rxn]],"'",""),Table1[rxnid2],Table1[kapp (1/h)],MEDIAN(Table1[kapp (1/h)]))</f>
        <v>24803.684102600713</v>
      </c>
    </row>
    <row r="7915" spans="6:7" x14ac:dyDescent="0.2">
      <c r="F7915" t="s">
        <v>2857</v>
      </c>
      <c r="G7915">
        <f>_xlfn.XLOOKUP(SUBSTITUTE(Table6[[#This Row],[rxn]],"'",""),Table1[rxnid2],Table1[kapp (1/h)],MEDIAN(Table1[kapp (1/h)]))</f>
        <v>449782.40701729798</v>
      </c>
    </row>
    <row r="7916" spans="6:7" x14ac:dyDescent="0.2">
      <c r="F7916" t="s">
        <v>2858</v>
      </c>
      <c r="G7916">
        <f>_xlfn.XLOOKUP(SUBSTITUTE(Table6[[#This Row],[rxn]],"'",""),Table1[rxnid2],Table1[kapp (1/h)],MEDIAN(Table1[kapp (1/h)]))</f>
        <v>24803.684102600713</v>
      </c>
    </row>
    <row r="7917" spans="6:7" x14ac:dyDescent="0.2">
      <c r="F7917" t="s">
        <v>2855</v>
      </c>
      <c r="G7917">
        <f>_xlfn.XLOOKUP(SUBSTITUTE(Table6[[#This Row],[rxn]],"'",""),Table1[rxnid2],Table1[kapp (1/h)],MEDIAN(Table1[kapp (1/h)]))</f>
        <v>24803.684102600713</v>
      </c>
    </row>
    <row r="7918" spans="6:7" x14ac:dyDescent="0.2">
      <c r="F7918" t="s">
        <v>2856</v>
      </c>
      <c r="G7918">
        <f>_xlfn.XLOOKUP(SUBSTITUTE(Table6[[#This Row],[rxn]],"'",""),Table1[rxnid2],Table1[kapp (1/h)],MEDIAN(Table1[kapp (1/h)]))</f>
        <v>24803.684102600713</v>
      </c>
    </row>
    <row r="7919" spans="6:7" x14ac:dyDescent="0.2">
      <c r="F7919" t="s">
        <v>2867</v>
      </c>
      <c r="G7919">
        <f>_xlfn.XLOOKUP(SUBSTITUTE(Table6[[#This Row],[rxn]],"'",""),Table1[rxnid2],Table1[kapp (1/h)],MEDIAN(Table1[kapp (1/h)]))</f>
        <v>449782.40701729798</v>
      </c>
    </row>
    <row r="7920" spans="6:7" x14ac:dyDescent="0.2">
      <c r="F7920" t="s">
        <v>2868</v>
      </c>
      <c r="G7920">
        <f>_xlfn.XLOOKUP(SUBSTITUTE(Table6[[#This Row],[rxn]],"'",""),Table1[rxnid2],Table1[kapp (1/h)],MEDIAN(Table1[kapp (1/h)]))</f>
        <v>24803.684102600713</v>
      </c>
    </row>
    <row r="7921" spans="6:7" x14ac:dyDescent="0.2">
      <c r="F7921" t="s">
        <v>2869</v>
      </c>
      <c r="G7921">
        <f>_xlfn.XLOOKUP(SUBSTITUTE(Table6[[#This Row],[rxn]],"'",""),Table1[rxnid2],Table1[kapp (1/h)],MEDIAN(Table1[kapp (1/h)]))</f>
        <v>24803.684102600713</v>
      </c>
    </row>
    <row r="7922" spans="6:7" x14ac:dyDescent="0.2">
      <c r="F7922" t="s">
        <v>2870</v>
      </c>
      <c r="G7922">
        <f>_xlfn.XLOOKUP(SUBSTITUTE(Table6[[#This Row],[rxn]],"'",""),Table1[rxnid2],Table1[kapp (1/h)],MEDIAN(Table1[kapp (1/h)]))</f>
        <v>24803.684102600713</v>
      </c>
    </row>
    <row r="7923" spans="6:7" x14ac:dyDescent="0.2">
      <c r="F7923" t="s">
        <v>2866</v>
      </c>
      <c r="G7923">
        <f>_xlfn.XLOOKUP(SUBSTITUTE(Table6[[#This Row],[rxn]],"'",""),Table1[rxnid2],Table1[kapp (1/h)],MEDIAN(Table1[kapp (1/h)]))</f>
        <v>24803.684102600713</v>
      </c>
    </row>
    <row r="7924" spans="6:7" x14ac:dyDescent="0.2">
      <c r="F7924" t="s">
        <v>2272</v>
      </c>
      <c r="G7924">
        <f>_xlfn.XLOOKUP(SUBSTITUTE(Table6[[#This Row],[rxn]],"'",""),Table1[rxnid2],Table1[kapp (1/h)],MEDIAN(Table1[kapp (1/h)]))</f>
        <v>105350.8050078408</v>
      </c>
    </row>
    <row r="7925" spans="6:7" x14ac:dyDescent="0.2">
      <c r="F7925" t="s">
        <v>2271</v>
      </c>
      <c r="G7925">
        <f>_xlfn.XLOOKUP(SUBSTITUTE(Table6[[#This Row],[rxn]],"'",""),Table1[rxnid2],Table1[kapp (1/h)],MEDIAN(Table1[kapp (1/h)]))</f>
        <v>105350.8050078408</v>
      </c>
    </row>
    <row r="7926" spans="6:7" x14ac:dyDescent="0.2">
      <c r="F7926" t="s">
        <v>2252</v>
      </c>
      <c r="G7926">
        <f>_xlfn.XLOOKUP(SUBSTITUTE(Table6[[#This Row],[rxn]],"'",""),Table1[rxnid2],Table1[kapp (1/h)],MEDIAN(Table1[kapp (1/h)]))</f>
        <v>24803.684102600713</v>
      </c>
    </row>
    <row r="7927" spans="6:7" x14ac:dyDescent="0.2">
      <c r="F7927" t="s">
        <v>2278</v>
      </c>
      <c r="G7927">
        <f>_xlfn.XLOOKUP(SUBSTITUTE(Table6[[#This Row],[rxn]],"'",""),Table1[rxnid2],Table1[kapp (1/h)],MEDIAN(Table1[kapp (1/h)]))</f>
        <v>24803.684102600713</v>
      </c>
    </row>
    <row r="7928" spans="6:7" x14ac:dyDescent="0.2">
      <c r="F7928" t="s">
        <v>2279</v>
      </c>
      <c r="G7928">
        <f>_xlfn.XLOOKUP(SUBSTITUTE(Table6[[#This Row],[rxn]],"'",""),Table1[rxnid2],Table1[kapp (1/h)],MEDIAN(Table1[kapp (1/h)]))</f>
        <v>24803.684102600713</v>
      </c>
    </row>
    <row r="7929" spans="6:7" x14ac:dyDescent="0.2">
      <c r="F7929" t="s">
        <v>4673</v>
      </c>
      <c r="G7929">
        <f>_xlfn.XLOOKUP(SUBSTITUTE(Table6[[#This Row],[rxn]],"'",""),Table1[rxnid2],Table1[kapp (1/h)],MEDIAN(Table1[kapp (1/h)]))</f>
        <v>24803.684102600713</v>
      </c>
    </row>
    <row r="7930" spans="6:7" x14ac:dyDescent="0.2">
      <c r="F7930" t="s">
        <v>4674</v>
      </c>
      <c r="G7930">
        <f>_xlfn.XLOOKUP(SUBSTITUTE(Table6[[#This Row],[rxn]],"'",""),Table1[rxnid2],Table1[kapp (1/h)],MEDIAN(Table1[kapp (1/h)]))</f>
        <v>24803.684102600713</v>
      </c>
    </row>
    <row r="7931" spans="6:7" x14ac:dyDescent="0.2">
      <c r="F7931" t="s">
        <v>4687</v>
      </c>
      <c r="G7931">
        <f>_xlfn.XLOOKUP(SUBSTITUTE(Table6[[#This Row],[rxn]],"'",""),Table1[rxnid2],Table1[kapp (1/h)],MEDIAN(Table1[kapp (1/h)]))</f>
        <v>24803.684102600713</v>
      </c>
    </row>
    <row r="7932" spans="6:7" x14ac:dyDescent="0.2">
      <c r="F7932" t="s">
        <v>4685</v>
      </c>
      <c r="G7932">
        <f>_xlfn.XLOOKUP(SUBSTITUTE(Table6[[#This Row],[rxn]],"'",""),Table1[rxnid2],Table1[kapp (1/h)],MEDIAN(Table1[kapp (1/h)]))</f>
        <v>24803.684102600713</v>
      </c>
    </row>
    <row r="7933" spans="6:7" x14ac:dyDescent="0.2">
      <c r="F7933" t="s">
        <v>4686</v>
      </c>
      <c r="G7933">
        <f>_xlfn.XLOOKUP(SUBSTITUTE(Table6[[#This Row],[rxn]],"'",""),Table1[rxnid2],Table1[kapp (1/h)],MEDIAN(Table1[kapp (1/h)]))</f>
        <v>24803.684102600713</v>
      </c>
    </row>
    <row r="7934" spans="6:7" x14ac:dyDescent="0.2">
      <c r="F7934" t="s">
        <v>3746</v>
      </c>
      <c r="G7934">
        <f>_xlfn.XLOOKUP(SUBSTITUTE(Table6[[#This Row],[rxn]],"'",""),Table1[rxnid2],Table1[kapp (1/h)],MEDIAN(Table1[kapp (1/h)]))</f>
        <v>35780.524725664727</v>
      </c>
    </row>
    <row r="7935" spans="6:7" x14ac:dyDescent="0.2">
      <c r="F7935" t="s">
        <v>3747</v>
      </c>
      <c r="G7935">
        <f>_xlfn.XLOOKUP(SUBSTITUTE(Table6[[#This Row],[rxn]],"'",""),Table1[rxnid2],Table1[kapp (1/h)],MEDIAN(Table1[kapp (1/h)]))</f>
        <v>24803.684102600713</v>
      </c>
    </row>
    <row r="7936" spans="6:7" x14ac:dyDescent="0.2">
      <c r="F7936" t="s">
        <v>2888</v>
      </c>
      <c r="G7936">
        <f>_xlfn.XLOOKUP(SUBSTITUTE(Table6[[#This Row],[rxn]],"'",""),Table1[rxnid2],Table1[kapp (1/h)],MEDIAN(Table1[kapp (1/h)]))</f>
        <v>24803.684102600713</v>
      </c>
    </row>
    <row r="7937" spans="6:7" x14ac:dyDescent="0.2">
      <c r="F7937" t="s">
        <v>2902</v>
      </c>
      <c r="G7937">
        <f>_xlfn.XLOOKUP(SUBSTITUTE(Table6[[#This Row],[rxn]],"'",""),Table1[rxnid2],Table1[kapp (1/h)],MEDIAN(Table1[kapp (1/h)]))</f>
        <v>251589.82928263451</v>
      </c>
    </row>
    <row r="7938" spans="6:7" x14ac:dyDescent="0.2">
      <c r="F7938" t="s">
        <v>2901</v>
      </c>
      <c r="G7938">
        <f>_xlfn.XLOOKUP(SUBSTITUTE(Table6[[#This Row],[rxn]],"'",""),Table1[rxnid2],Table1[kapp (1/h)],MEDIAN(Table1[kapp (1/h)]))</f>
        <v>251589.82928263451</v>
      </c>
    </row>
    <row r="7939" spans="6:7" x14ac:dyDescent="0.2">
      <c r="F7939" t="s">
        <v>2905</v>
      </c>
      <c r="G7939">
        <f>_xlfn.XLOOKUP(SUBSTITUTE(Table6[[#This Row],[rxn]],"'",""),Table1[rxnid2],Table1[kapp (1/h)],MEDIAN(Table1[kapp (1/h)]))</f>
        <v>24803.684102600713</v>
      </c>
    </row>
    <row r="7940" spans="6:7" x14ac:dyDescent="0.2">
      <c r="F7940" t="s">
        <v>2904</v>
      </c>
      <c r="G7940">
        <f>_xlfn.XLOOKUP(SUBSTITUTE(Table6[[#This Row],[rxn]],"'",""),Table1[rxnid2],Table1[kapp (1/h)],MEDIAN(Table1[kapp (1/h)]))</f>
        <v>24803.684102600713</v>
      </c>
    </row>
    <row r="7941" spans="6:7" x14ac:dyDescent="0.2">
      <c r="F7941" t="s">
        <v>2903</v>
      </c>
      <c r="G7941">
        <f>_xlfn.XLOOKUP(SUBSTITUTE(Table6[[#This Row],[rxn]],"'",""),Table1[rxnid2],Table1[kapp (1/h)],MEDIAN(Table1[kapp (1/h)]))</f>
        <v>24803.684102600713</v>
      </c>
    </row>
    <row r="7942" spans="6:7" x14ac:dyDescent="0.2">
      <c r="F7942" t="s">
        <v>2899</v>
      </c>
      <c r="G7942">
        <f>_xlfn.XLOOKUP(SUBSTITUTE(Table6[[#This Row],[rxn]],"'",""),Table1[rxnid2],Table1[kapp (1/h)],MEDIAN(Table1[kapp (1/h)]))</f>
        <v>1304788.5582206831</v>
      </c>
    </row>
    <row r="7943" spans="6:7" x14ac:dyDescent="0.2">
      <c r="F7943" t="s">
        <v>2900</v>
      </c>
      <c r="G7943">
        <f>_xlfn.XLOOKUP(SUBSTITUTE(Table6[[#This Row],[rxn]],"'",""),Table1[rxnid2],Table1[kapp (1/h)],MEDIAN(Table1[kapp (1/h)]))</f>
        <v>1304788.5582206831</v>
      </c>
    </row>
    <row r="7944" spans="6:7" x14ac:dyDescent="0.2">
      <c r="F7944" t="s">
        <v>2906</v>
      </c>
      <c r="G7944">
        <f>_xlfn.XLOOKUP(SUBSTITUTE(Table6[[#This Row],[rxn]],"'",""),Table1[rxnid2],Table1[kapp (1/h)],MEDIAN(Table1[kapp (1/h)]))</f>
        <v>6899357.2374916561</v>
      </c>
    </row>
    <row r="7945" spans="6:7" x14ac:dyDescent="0.2">
      <c r="F7945" t="s">
        <v>4427</v>
      </c>
      <c r="G7945">
        <f>_xlfn.XLOOKUP(SUBSTITUTE(Table6[[#This Row],[rxn]],"'",""),Table1[rxnid2],Table1[kapp (1/h)],MEDIAN(Table1[kapp (1/h)]))</f>
        <v>24803.684102600713</v>
      </c>
    </row>
    <row r="7946" spans="6:7" x14ac:dyDescent="0.2">
      <c r="F7946" t="s">
        <v>4428</v>
      </c>
      <c r="G7946">
        <f>_xlfn.XLOOKUP(SUBSTITUTE(Table6[[#This Row],[rxn]],"'",""),Table1[rxnid2],Table1[kapp (1/h)],MEDIAN(Table1[kapp (1/h)]))</f>
        <v>24803.684102600713</v>
      </c>
    </row>
    <row r="7947" spans="6:7" x14ac:dyDescent="0.2">
      <c r="F7947" t="s">
        <v>2890</v>
      </c>
      <c r="G7947">
        <f>_xlfn.XLOOKUP(SUBSTITUTE(Table6[[#This Row],[rxn]],"'",""),Table1[rxnid2],Table1[kapp (1/h)],MEDIAN(Table1[kapp (1/h)]))</f>
        <v>24803.684102600713</v>
      </c>
    </row>
    <row r="7948" spans="6:7" x14ac:dyDescent="0.2">
      <c r="F7948" t="s">
        <v>2889</v>
      </c>
      <c r="G7948">
        <f>_xlfn.XLOOKUP(SUBSTITUTE(Table6[[#This Row],[rxn]],"'",""),Table1[rxnid2],Table1[kapp (1/h)],MEDIAN(Table1[kapp (1/h)]))</f>
        <v>24803.684102600713</v>
      </c>
    </row>
    <row r="7949" spans="6:7" x14ac:dyDescent="0.2">
      <c r="F7949" t="s">
        <v>2892</v>
      </c>
      <c r="G7949">
        <f>_xlfn.XLOOKUP(SUBSTITUTE(Table6[[#This Row],[rxn]],"'",""),Table1[rxnid2],Table1[kapp (1/h)],MEDIAN(Table1[kapp (1/h)]))</f>
        <v>24803.684102600713</v>
      </c>
    </row>
    <row r="7950" spans="6:7" x14ac:dyDescent="0.2">
      <c r="F7950" t="s">
        <v>2893</v>
      </c>
      <c r="G7950">
        <f>_xlfn.XLOOKUP(SUBSTITUTE(Table6[[#This Row],[rxn]],"'",""),Table1[rxnid2],Table1[kapp (1/h)],MEDIAN(Table1[kapp (1/h)]))</f>
        <v>24803.684102600713</v>
      </c>
    </row>
    <row r="7951" spans="6:7" x14ac:dyDescent="0.2">
      <c r="F7951" t="s">
        <v>2891</v>
      </c>
      <c r="G7951">
        <f>_xlfn.XLOOKUP(SUBSTITUTE(Table6[[#This Row],[rxn]],"'",""),Table1[rxnid2],Table1[kapp (1/h)],MEDIAN(Table1[kapp (1/h)]))</f>
        <v>24803.684102600713</v>
      </c>
    </row>
    <row r="7952" spans="6:7" x14ac:dyDescent="0.2">
      <c r="F7952" t="s">
        <v>2898</v>
      </c>
      <c r="G7952">
        <f>_xlfn.XLOOKUP(SUBSTITUTE(Table6[[#This Row],[rxn]],"'",""),Table1[rxnid2],Table1[kapp (1/h)],MEDIAN(Table1[kapp (1/h)]))</f>
        <v>24803.684102600713</v>
      </c>
    </row>
    <row r="7953" spans="6:7" x14ac:dyDescent="0.2">
      <c r="F7953" t="s">
        <v>2894</v>
      </c>
      <c r="G7953">
        <f>_xlfn.XLOOKUP(SUBSTITUTE(Table6[[#This Row],[rxn]],"'",""),Table1[rxnid2],Table1[kapp (1/h)],MEDIAN(Table1[kapp (1/h)]))</f>
        <v>24803.684102600713</v>
      </c>
    </row>
    <row r="7954" spans="6:7" x14ac:dyDescent="0.2">
      <c r="F7954" t="s">
        <v>2897</v>
      </c>
      <c r="G7954">
        <f>_xlfn.XLOOKUP(SUBSTITUTE(Table6[[#This Row],[rxn]],"'",""),Table1[rxnid2],Table1[kapp (1/h)],MEDIAN(Table1[kapp (1/h)]))</f>
        <v>24803.684102600713</v>
      </c>
    </row>
    <row r="7955" spans="6:7" x14ac:dyDescent="0.2">
      <c r="F7955" t="s">
        <v>2896</v>
      </c>
      <c r="G7955">
        <f>_xlfn.XLOOKUP(SUBSTITUTE(Table6[[#This Row],[rxn]],"'",""),Table1[rxnid2],Table1[kapp (1/h)],MEDIAN(Table1[kapp (1/h)]))</f>
        <v>24803.684102600713</v>
      </c>
    </row>
    <row r="7956" spans="6:7" x14ac:dyDescent="0.2">
      <c r="F7956" t="s">
        <v>2895</v>
      </c>
      <c r="G7956">
        <f>_xlfn.XLOOKUP(SUBSTITUTE(Table6[[#This Row],[rxn]],"'",""),Table1[rxnid2],Table1[kapp (1/h)],MEDIAN(Table1[kapp (1/h)]))</f>
        <v>24803.684102600713</v>
      </c>
    </row>
    <row r="7957" spans="6:7" x14ac:dyDescent="0.2">
      <c r="F7957" t="s">
        <v>4495</v>
      </c>
      <c r="G7957">
        <f>_xlfn.XLOOKUP(SUBSTITUTE(Table6[[#This Row],[rxn]],"'",""),Table1[rxnid2],Table1[kapp (1/h)],MEDIAN(Table1[kapp (1/h)]))</f>
        <v>24803.684102600713</v>
      </c>
    </row>
    <row r="7958" spans="6:7" x14ac:dyDescent="0.2">
      <c r="F7958" t="s">
        <v>4496</v>
      </c>
      <c r="G7958">
        <f>_xlfn.XLOOKUP(SUBSTITUTE(Table6[[#This Row],[rxn]],"'",""),Table1[rxnid2],Table1[kapp (1/h)],MEDIAN(Table1[kapp (1/h)]))</f>
        <v>24803.684102600713</v>
      </c>
    </row>
    <row r="7959" spans="6:7" x14ac:dyDescent="0.2">
      <c r="F7959" t="s">
        <v>4234</v>
      </c>
      <c r="G7959">
        <f>_xlfn.XLOOKUP(SUBSTITUTE(Table6[[#This Row],[rxn]],"'",""),Table1[rxnid2],Table1[kapp (1/h)],MEDIAN(Table1[kapp (1/h)]))</f>
        <v>24803.684102600713</v>
      </c>
    </row>
    <row r="7960" spans="6:7" x14ac:dyDescent="0.2">
      <c r="F7960" t="s">
        <v>4235</v>
      </c>
      <c r="G7960">
        <f>_xlfn.XLOOKUP(SUBSTITUTE(Table6[[#This Row],[rxn]],"'",""),Table1[rxnid2],Table1[kapp (1/h)],MEDIAN(Table1[kapp (1/h)]))</f>
        <v>24803.684102600713</v>
      </c>
    </row>
    <row r="7961" spans="6:7" x14ac:dyDescent="0.2">
      <c r="F7961" t="s">
        <v>4421</v>
      </c>
      <c r="G7961">
        <f>_xlfn.XLOOKUP(SUBSTITUTE(Table6[[#This Row],[rxn]],"'",""),Table1[rxnid2],Table1[kapp (1/h)],MEDIAN(Table1[kapp (1/h)]))</f>
        <v>24803.684102600713</v>
      </c>
    </row>
    <row r="7962" spans="6:7" x14ac:dyDescent="0.2">
      <c r="F7962" t="s">
        <v>4422</v>
      </c>
      <c r="G7962">
        <f>_xlfn.XLOOKUP(SUBSTITUTE(Table6[[#This Row],[rxn]],"'",""),Table1[rxnid2],Table1[kapp (1/h)],MEDIAN(Table1[kapp (1/h)]))</f>
        <v>24803.684102600713</v>
      </c>
    </row>
    <row r="7963" spans="6:7" x14ac:dyDescent="0.2">
      <c r="F7963" t="s">
        <v>4497</v>
      </c>
      <c r="G7963">
        <f>_xlfn.XLOOKUP(SUBSTITUTE(Table6[[#This Row],[rxn]],"'",""),Table1[rxnid2],Table1[kapp (1/h)],MEDIAN(Table1[kapp (1/h)]))</f>
        <v>24803.684102600713</v>
      </c>
    </row>
    <row r="7964" spans="6:7" x14ac:dyDescent="0.2">
      <c r="F7964" t="s">
        <v>4498</v>
      </c>
      <c r="G7964">
        <f>_xlfn.XLOOKUP(SUBSTITUTE(Table6[[#This Row],[rxn]],"'",""),Table1[rxnid2],Table1[kapp (1/h)],MEDIAN(Table1[kapp (1/h)]))</f>
        <v>24803.684102600713</v>
      </c>
    </row>
    <row r="7965" spans="6:7" x14ac:dyDescent="0.2">
      <c r="F7965" t="s">
        <v>4232</v>
      </c>
      <c r="G7965">
        <f>_xlfn.XLOOKUP(SUBSTITUTE(Table6[[#This Row],[rxn]],"'",""),Table1[rxnid2],Table1[kapp (1/h)],MEDIAN(Table1[kapp (1/h)]))</f>
        <v>24803.684102600713</v>
      </c>
    </row>
    <row r="7966" spans="6:7" x14ac:dyDescent="0.2">
      <c r="F7966" t="s">
        <v>4233</v>
      </c>
      <c r="G7966">
        <f>_xlfn.XLOOKUP(SUBSTITUTE(Table6[[#This Row],[rxn]],"'",""),Table1[rxnid2],Table1[kapp (1/h)],MEDIAN(Table1[kapp (1/h)]))</f>
        <v>24803.684102600713</v>
      </c>
    </row>
    <row r="7967" spans="6:7" x14ac:dyDescent="0.2">
      <c r="F7967" t="s">
        <v>4423</v>
      </c>
      <c r="G7967">
        <f>_xlfn.XLOOKUP(SUBSTITUTE(Table6[[#This Row],[rxn]],"'",""),Table1[rxnid2],Table1[kapp (1/h)],MEDIAN(Table1[kapp (1/h)]))</f>
        <v>24803.684102600713</v>
      </c>
    </row>
    <row r="7968" spans="6:7" x14ac:dyDescent="0.2">
      <c r="F7968" t="s">
        <v>4424</v>
      </c>
      <c r="G7968">
        <f>_xlfn.XLOOKUP(SUBSTITUTE(Table6[[#This Row],[rxn]],"'",""),Table1[rxnid2],Table1[kapp (1/h)],MEDIAN(Table1[kapp (1/h)]))</f>
        <v>24803.684102600713</v>
      </c>
    </row>
    <row r="7969" spans="6:7" x14ac:dyDescent="0.2">
      <c r="F7969" t="s">
        <v>5095</v>
      </c>
      <c r="G7969">
        <f>_xlfn.XLOOKUP(SUBSTITUTE(Table6[[#This Row],[rxn]],"'",""),Table1[rxnid2],Table1[kapp (1/h)],MEDIAN(Table1[kapp (1/h)]))</f>
        <v>3045.4095715939584</v>
      </c>
    </row>
    <row r="7970" spans="6:7" x14ac:dyDescent="0.2">
      <c r="F7970" t="s">
        <v>5096</v>
      </c>
      <c r="G7970">
        <f>_xlfn.XLOOKUP(SUBSTITUTE(Table6[[#This Row],[rxn]],"'",""),Table1[rxnid2],Table1[kapp (1/h)],MEDIAN(Table1[kapp (1/h)]))</f>
        <v>24803.684102600713</v>
      </c>
    </row>
    <row r="7971" spans="6:7" x14ac:dyDescent="0.2">
      <c r="F7971" t="s">
        <v>5097</v>
      </c>
      <c r="G7971">
        <f>_xlfn.XLOOKUP(SUBSTITUTE(Table6[[#This Row],[rxn]],"'",""),Table1[rxnid2],Table1[kapp (1/h)],MEDIAN(Table1[kapp (1/h)]))</f>
        <v>24803.684102600713</v>
      </c>
    </row>
    <row r="7972" spans="6:7" x14ac:dyDescent="0.2">
      <c r="F7972" t="s">
        <v>3741</v>
      </c>
      <c r="G7972">
        <f>_xlfn.XLOOKUP(SUBSTITUTE(Table6[[#This Row],[rxn]],"'",""),Table1[rxnid2],Table1[kapp (1/h)],MEDIAN(Table1[kapp (1/h)]))</f>
        <v>24803.684102600713</v>
      </c>
    </row>
    <row r="7973" spans="6:7" x14ac:dyDescent="0.2">
      <c r="F7973" t="s">
        <v>3742</v>
      </c>
      <c r="G7973">
        <f>_xlfn.XLOOKUP(SUBSTITUTE(Table6[[#This Row],[rxn]],"'",""),Table1[rxnid2],Table1[kapp (1/h)],MEDIAN(Table1[kapp (1/h)]))</f>
        <v>24803.684102600713</v>
      </c>
    </row>
    <row r="7974" spans="6:7" x14ac:dyDescent="0.2">
      <c r="F7974" t="s">
        <v>4429</v>
      </c>
      <c r="G7974">
        <f>_xlfn.XLOOKUP(SUBSTITUTE(Table6[[#This Row],[rxn]],"'",""),Table1[rxnid2],Table1[kapp (1/h)],MEDIAN(Table1[kapp (1/h)]))</f>
        <v>24803.684102600713</v>
      </c>
    </row>
    <row r="7975" spans="6:7" x14ac:dyDescent="0.2">
      <c r="F7975" t="s">
        <v>4430</v>
      </c>
      <c r="G7975">
        <f>_xlfn.XLOOKUP(SUBSTITUTE(Table6[[#This Row],[rxn]],"'",""),Table1[rxnid2],Table1[kapp (1/h)],MEDIAN(Table1[kapp (1/h)]))</f>
        <v>24803.684102600713</v>
      </c>
    </row>
    <row r="7976" spans="6:7" x14ac:dyDescent="0.2">
      <c r="F7976" t="s">
        <v>3743</v>
      </c>
      <c r="G7976">
        <f>_xlfn.XLOOKUP(SUBSTITUTE(Table6[[#This Row],[rxn]],"'",""),Table1[rxnid2],Table1[kapp (1/h)],MEDIAN(Table1[kapp (1/h)]))</f>
        <v>24803.684102600713</v>
      </c>
    </row>
    <row r="7977" spans="6:7" x14ac:dyDescent="0.2">
      <c r="F7977" t="s">
        <v>3744</v>
      </c>
      <c r="G7977">
        <f>_xlfn.XLOOKUP(SUBSTITUTE(Table6[[#This Row],[rxn]],"'",""),Table1[rxnid2],Table1[kapp (1/h)],MEDIAN(Table1[kapp (1/h)]))</f>
        <v>24803.684102600713</v>
      </c>
    </row>
    <row r="7978" spans="6:7" x14ac:dyDescent="0.2">
      <c r="F7978" t="s">
        <v>3745</v>
      </c>
      <c r="G7978">
        <f>_xlfn.XLOOKUP(SUBSTITUTE(Table6[[#This Row],[rxn]],"'",""),Table1[rxnid2],Table1[kapp (1/h)],MEDIAN(Table1[kapp (1/h)]))</f>
        <v>24803.684102600713</v>
      </c>
    </row>
    <row r="7979" spans="6:7" x14ac:dyDescent="0.2">
      <c r="F7979" t="s">
        <v>2907</v>
      </c>
      <c r="G7979">
        <f>_xlfn.XLOOKUP(SUBSTITUTE(Table6[[#This Row],[rxn]],"'",""),Table1[rxnid2],Table1[kapp (1/h)],MEDIAN(Table1[kapp (1/h)]))</f>
        <v>1253.1658452511103</v>
      </c>
    </row>
    <row r="7980" spans="6:7" x14ac:dyDescent="0.2">
      <c r="F7980" t="s">
        <v>2908</v>
      </c>
      <c r="G7980">
        <f>_xlfn.XLOOKUP(SUBSTITUTE(Table6[[#This Row],[rxn]],"'",""),Table1[rxnid2],Table1[kapp (1/h)],MEDIAN(Table1[kapp (1/h)]))</f>
        <v>24803.684102600713</v>
      </c>
    </row>
    <row r="7981" spans="6:7" x14ac:dyDescent="0.2">
      <c r="F7981" t="s">
        <v>3791</v>
      </c>
      <c r="G7981">
        <f>_xlfn.XLOOKUP(SUBSTITUTE(Table6[[#This Row],[rxn]],"'",""),Table1[rxnid2],Table1[kapp (1/h)],MEDIAN(Table1[kapp (1/h)]))</f>
        <v>24803.684102600713</v>
      </c>
    </row>
    <row r="7982" spans="6:7" x14ac:dyDescent="0.2">
      <c r="F7982" t="s">
        <v>3789</v>
      </c>
      <c r="G7982">
        <f>_xlfn.XLOOKUP(SUBSTITUTE(Table6[[#This Row],[rxn]],"'",""),Table1[rxnid2],Table1[kapp (1/h)],MEDIAN(Table1[kapp (1/h)]))</f>
        <v>24803.684102600713</v>
      </c>
    </row>
    <row r="7983" spans="6:7" x14ac:dyDescent="0.2">
      <c r="F7983" t="s">
        <v>3792</v>
      </c>
      <c r="G7983">
        <f>_xlfn.XLOOKUP(SUBSTITUTE(Table6[[#This Row],[rxn]],"'",""),Table1[rxnid2],Table1[kapp (1/h)],MEDIAN(Table1[kapp (1/h)]))</f>
        <v>24803.684102600713</v>
      </c>
    </row>
    <row r="7984" spans="6:7" x14ac:dyDescent="0.2">
      <c r="F7984" t="s">
        <v>3790</v>
      </c>
      <c r="G7984">
        <f>_xlfn.XLOOKUP(SUBSTITUTE(Table6[[#This Row],[rxn]],"'",""),Table1[rxnid2],Table1[kapp (1/h)],MEDIAN(Table1[kapp (1/h)]))</f>
        <v>24803.684102600713</v>
      </c>
    </row>
    <row r="7985" spans="6:7" x14ac:dyDescent="0.2">
      <c r="F7985" t="s">
        <v>4238</v>
      </c>
      <c r="G7985">
        <f>_xlfn.XLOOKUP(SUBSTITUTE(Table6[[#This Row],[rxn]],"'",""),Table1[rxnid2],Table1[kapp (1/h)],MEDIAN(Table1[kapp (1/h)]))</f>
        <v>24803.684102600713</v>
      </c>
    </row>
    <row r="7986" spans="6:7" x14ac:dyDescent="0.2">
      <c r="F7986" t="s">
        <v>4239</v>
      </c>
      <c r="G7986">
        <f>_xlfn.XLOOKUP(SUBSTITUTE(Table6[[#This Row],[rxn]],"'",""),Table1[rxnid2],Table1[kapp (1/h)],MEDIAN(Table1[kapp (1/h)]))</f>
        <v>24803.684102600713</v>
      </c>
    </row>
    <row r="7987" spans="6:7" x14ac:dyDescent="0.2">
      <c r="F7987" t="s">
        <v>2916</v>
      </c>
      <c r="G7987">
        <f>_xlfn.XLOOKUP(SUBSTITUTE(Table6[[#This Row],[rxn]],"'",""),Table1[rxnid2],Table1[kapp (1/h)],MEDIAN(Table1[kapp (1/h)]))</f>
        <v>24803.684102600713</v>
      </c>
    </row>
    <row r="7988" spans="6:7" x14ac:dyDescent="0.2">
      <c r="F7988" t="s">
        <v>2921</v>
      </c>
      <c r="G7988">
        <f>_xlfn.XLOOKUP(SUBSTITUTE(Table6[[#This Row],[rxn]],"'",""),Table1[rxnid2],Table1[kapp (1/h)],MEDIAN(Table1[kapp (1/h)]))</f>
        <v>24803.684102600713</v>
      </c>
    </row>
    <row r="7989" spans="6:7" x14ac:dyDescent="0.2">
      <c r="F7989" t="s">
        <v>2917</v>
      </c>
      <c r="G7989">
        <f>_xlfn.XLOOKUP(SUBSTITUTE(Table6[[#This Row],[rxn]],"'",""),Table1[rxnid2],Table1[kapp (1/h)],MEDIAN(Table1[kapp (1/h)]))</f>
        <v>24803.684102600713</v>
      </c>
    </row>
    <row r="7990" spans="6:7" x14ac:dyDescent="0.2">
      <c r="F7990" t="s">
        <v>2938</v>
      </c>
      <c r="G7990">
        <f>_xlfn.XLOOKUP(SUBSTITUTE(Table6[[#This Row],[rxn]],"'",""),Table1[rxnid2],Table1[kapp (1/h)],MEDIAN(Table1[kapp (1/h)]))</f>
        <v>24803.684102600713</v>
      </c>
    </row>
    <row r="7991" spans="6:7" x14ac:dyDescent="0.2">
      <c r="F7991" t="s">
        <v>4245</v>
      </c>
      <c r="G7991">
        <f>_xlfn.XLOOKUP(SUBSTITUTE(Table6[[#This Row],[rxn]],"'",""),Table1[rxnid2],Table1[kapp (1/h)],MEDIAN(Table1[kapp (1/h)]))</f>
        <v>24803.684102600713</v>
      </c>
    </row>
    <row r="7992" spans="6:7" x14ac:dyDescent="0.2">
      <c r="F7992" t="s">
        <v>2920</v>
      </c>
      <c r="G7992">
        <f>_xlfn.XLOOKUP(SUBSTITUTE(Table6[[#This Row],[rxn]],"'",""),Table1[rxnid2],Table1[kapp (1/h)],MEDIAN(Table1[kapp (1/h)]))</f>
        <v>24803.684102600713</v>
      </c>
    </row>
    <row r="7993" spans="6:7" x14ac:dyDescent="0.2">
      <c r="F7993" t="s">
        <v>2918</v>
      </c>
      <c r="G7993">
        <f>_xlfn.XLOOKUP(SUBSTITUTE(Table6[[#This Row],[rxn]],"'",""),Table1[rxnid2],Table1[kapp (1/h)],MEDIAN(Table1[kapp (1/h)]))</f>
        <v>24803.684102600713</v>
      </c>
    </row>
    <row r="7994" spans="6:7" x14ac:dyDescent="0.2">
      <c r="F7994" t="s">
        <v>2919</v>
      </c>
      <c r="G7994">
        <f>_xlfn.XLOOKUP(SUBSTITUTE(Table6[[#This Row],[rxn]],"'",""),Table1[rxnid2],Table1[kapp (1/h)],MEDIAN(Table1[kapp (1/h)]))</f>
        <v>24803.684102600713</v>
      </c>
    </row>
    <row r="7995" spans="6:7" x14ac:dyDescent="0.2">
      <c r="F7995" t="s">
        <v>4025</v>
      </c>
      <c r="G7995">
        <f>_xlfn.XLOOKUP(SUBSTITUTE(Table6[[#This Row],[rxn]],"'",""),Table1[rxnid2],Table1[kapp (1/h)],MEDIAN(Table1[kapp (1/h)]))</f>
        <v>24803.684102600713</v>
      </c>
    </row>
    <row r="7996" spans="6:7" x14ac:dyDescent="0.2">
      <c r="F7996" t="s">
        <v>4026</v>
      </c>
      <c r="G7996">
        <f>_xlfn.XLOOKUP(SUBSTITUTE(Table6[[#This Row],[rxn]],"'",""),Table1[rxnid2],Table1[kapp (1/h)],MEDIAN(Table1[kapp (1/h)]))</f>
        <v>24803.684102600713</v>
      </c>
    </row>
    <row r="7997" spans="6:7" x14ac:dyDescent="0.2">
      <c r="F7997" t="s">
        <v>2927</v>
      </c>
      <c r="G7997">
        <f>_xlfn.XLOOKUP(SUBSTITUTE(Table6[[#This Row],[rxn]],"'",""),Table1[rxnid2],Table1[kapp (1/h)],MEDIAN(Table1[kapp (1/h)]))</f>
        <v>623815.85750545806</v>
      </c>
    </row>
    <row r="7998" spans="6:7" x14ac:dyDescent="0.2">
      <c r="F7998" t="s">
        <v>2929</v>
      </c>
      <c r="G7998">
        <f>_xlfn.XLOOKUP(SUBSTITUTE(Table6[[#This Row],[rxn]],"'",""),Table1[rxnid2],Table1[kapp (1/h)],MEDIAN(Table1[kapp (1/h)]))</f>
        <v>24803.684102600713</v>
      </c>
    </row>
    <row r="7999" spans="6:7" x14ac:dyDescent="0.2">
      <c r="F7999" t="s">
        <v>2930</v>
      </c>
      <c r="G7999">
        <f>_xlfn.XLOOKUP(SUBSTITUTE(Table6[[#This Row],[rxn]],"'",""),Table1[rxnid2],Table1[kapp (1/h)],MEDIAN(Table1[kapp (1/h)]))</f>
        <v>24803.684102600713</v>
      </c>
    </row>
    <row r="8000" spans="6:7" x14ac:dyDescent="0.2">
      <c r="F8000" t="s">
        <v>2939</v>
      </c>
      <c r="G8000">
        <f>_xlfn.XLOOKUP(SUBSTITUTE(Table6[[#This Row],[rxn]],"'",""),Table1[rxnid2],Table1[kapp (1/h)],MEDIAN(Table1[kapp (1/h)]))</f>
        <v>623815.85750545806</v>
      </c>
    </row>
    <row r="8001" spans="6:7" x14ac:dyDescent="0.2">
      <c r="F8001" t="s">
        <v>2922</v>
      </c>
      <c r="G8001">
        <f>_xlfn.XLOOKUP(SUBSTITUTE(Table6[[#This Row],[rxn]],"'",""),Table1[rxnid2],Table1[kapp (1/h)],MEDIAN(Table1[kapp (1/h)]))</f>
        <v>623815.85750545806</v>
      </c>
    </row>
    <row r="8002" spans="6:7" x14ac:dyDescent="0.2">
      <c r="F8002" t="s">
        <v>2926</v>
      </c>
      <c r="G8002">
        <f>_xlfn.XLOOKUP(SUBSTITUTE(Table6[[#This Row],[rxn]],"'",""),Table1[rxnid2],Table1[kapp (1/h)],MEDIAN(Table1[kapp (1/h)]))</f>
        <v>623815.85750545806</v>
      </c>
    </row>
    <row r="8003" spans="6:7" x14ac:dyDescent="0.2">
      <c r="F8003" t="s">
        <v>2925</v>
      </c>
      <c r="G8003">
        <f>_xlfn.XLOOKUP(SUBSTITUTE(Table6[[#This Row],[rxn]],"'",""),Table1[rxnid2],Table1[kapp (1/h)],MEDIAN(Table1[kapp (1/h)]))</f>
        <v>623815.85750545806</v>
      </c>
    </row>
    <row r="8004" spans="6:7" x14ac:dyDescent="0.2">
      <c r="F8004" t="s">
        <v>2931</v>
      </c>
      <c r="G8004">
        <f>_xlfn.XLOOKUP(SUBSTITUTE(Table6[[#This Row],[rxn]],"'",""),Table1[rxnid2],Table1[kapp (1/h)],MEDIAN(Table1[kapp (1/h)]))</f>
        <v>24803.684102600713</v>
      </c>
    </row>
    <row r="8005" spans="6:7" x14ac:dyDescent="0.2">
      <c r="F8005" t="s">
        <v>2932</v>
      </c>
      <c r="G8005">
        <f>_xlfn.XLOOKUP(SUBSTITUTE(Table6[[#This Row],[rxn]],"'",""),Table1[rxnid2],Table1[kapp (1/h)],MEDIAN(Table1[kapp (1/h)]))</f>
        <v>24803.684102600713</v>
      </c>
    </row>
    <row r="8006" spans="6:7" x14ac:dyDescent="0.2">
      <c r="F8006" t="s">
        <v>2924</v>
      </c>
      <c r="G8006">
        <f>_xlfn.XLOOKUP(SUBSTITUTE(Table6[[#This Row],[rxn]],"'",""),Table1[rxnid2],Table1[kapp (1/h)],MEDIAN(Table1[kapp (1/h)]))</f>
        <v>623815.85750545806</v>
      </c>
    </row>
    <row r="8007" spans="6:7" x14ac:dyDescent="0.2">
      <c r="F8007" t="s">
        <v>2923</v>
      </c>
      <c r="G8007">
        <f>_xlfn.XLOOKUP(SUBSTITUTE(Table6[[#This Row],[rxn]],"'",""),Table1[rxnid2],Table1[kapp (1/h)],MEDIAN(Table1[kapp (1/h)]))</f>
        <v>623815.85750545806</v>
      </c>
    </row>
    <row r="8008" spans="6:7" x14ac:dyDescent="0.2">
      <c r="F8008" t="s">
        <v>2928</v>
      </c>
      <c r="G8008">
        <f>_xlfn.XLOOKUP(SUBSTITUTE(Table6[[#This Row],[rxn]],"'",""),Table1[rxnid2],Table1[kapp (1/h)],MEDIAN(Table1[kapp (1/h)]))</f>
        <v>24803.684102600713</v>
      </c>
    </row>
    <row r="8009" spans="6:7" x14ac:dyDescent="0.2">
      <c r="F8009" t="s">
        <v>3740</v>
      </c>
      <c r="G8009">
        <f>_xlfn.XLOOKUP(SUBSTITUTE(Table6[[#This Row],[rxn]],"'",""),Table1[rxnid2],Table1[kapp (1/h)],MEDIAN(Table1[kapp (1/h)]))</f>
        <v>24803.684102600713</v>
      </c>
    </row>
    <row r="8010" spans="6:7" x14ac:dyDescent="0.2">
      <c r="F8010" t="s">
        <v>5094</v>
      </c>
      <c r="G8010">
        <f>_xlfn.XLOOKUP(SUBSTITUTE(Table6[[#This Row],[rxn]],"'",""),Table1[rxnid2],Table1[kapp (1/h)],MEDIAN(Table1[kapp (1/h)]))</f>
        <v>24803.684102600713</v>
      </c>
    </row>
    <row r="8011" spans="6:7" x14ac:dyDescent="0.2">
      <c r="F8011" t="s">
        <v>3396</v>
      </c>
      <c r="G8011">
        <f>_xlfn.XLOOKUP(SUBSTITUTE(Table6[[#This Row],[rxn]],"'",""),Table1[rxnid2],Table1[kapp (1/h)],MEDIAN(Table1[kapp (1/h)]))</f>
        <v>24803.684102600713</v>
      </c>
    </row>
    <row r="8012" spans="6:7" x14ac:dyDescent="0.2">
      <c r="F8012" t="s">
        <v>3400</v>
      </c>
      <c r="G8012">
        <f>_xlfn.XLOOKUP(SUBSTITUTE(Table6[[#This Row],[rxn]],"'",""),Table1[rxnid2],Table1[kapp (1/h)],MEDIAN(Table1[kapp (1/h)]))</f>
        <v>24803.684102600713</v>
      </c>
    </row>
    <row r="8013" spans="6:7" x14ac:dyDescent="0.2">
      <c r="F8013" t="s">
        <v>3402</v>
      </c>
      <c r="G8013">
        <f>_xlfn.XLOOKUP(SUBSTITUTE(Table6[[#This Row],[rxn]],"'",""),Table1[rxnid2],Table1[kapp (1/h)],MEDIAN(Table1[kapp (1/h)]))</f>
        <v>22681855.788228072</v>
      </c>
    </row>
    <row r="8014" spans="6:7" x14ac:dyDescent="0.2">
      <c r="F8014" t="s">
        <v>3398</v>
      </c>
      <c r="G8014">
        <f>_xlfn.XLOOKUP(SUBSTITUTE(Table6[[#This Row],[rxn]],"'",""),Table1[rxnid2],Table1[kapp (1/h)],MEDIAN(Table1[kapp (1/h)]))</f>
        <v>24803.684102600713</v>
      </c>
    </row>
    <row r="8015" spans="6:7" x14ac:dyDescent="0.2">
      <c r="F8015" t="s">
        <v>3397</v>
      </c>
      <c r="G8015">
        <f>_xlfn.XLOOKUP(SUBSTITUTE(Table6[[#This Row],[rxn]],"'",""),Table1[rxnid2],Table1[kapp (1/h)],MEDIAN(Table1[kapp (1/h)]))</f>
        <v>24803.684102600713</v>
      </c>
    </row>
    <row r="8016" spans="6:7" x14ac:dyDescent="0.2">
      <c r="F8016" t="s">
        <v>3401</v>
      </c>
      <c r="G8016">
        <f>_xlfn.XLOOKUP(SUBSTITUTE(Table6[[#This Row],[rxn]],"'",""),Table1[rxnid2],Table1[kapp (1/h)],MEDIAN(Table1[kapp (1/h)]))</f>
        <v>24803.684102600713</v>
      </c>
    </row>
    <row r="8017" spans="6:7" x14ac:dyDescent="0.2">
      <c r="F8017" t="s">
        <v>3403</v>
      </c>
      <c r="G8017">
        <f>_xlfn.XLOOKUP(SUBSTITUTE(Table6[[#This Row],[rxn]],"'",""),Table1[rxnid2],Table1[kapp (1/h)],MEDIAN(Table1[kapp (1/h)]))</f>
        <v>24803.684102600713</v>
      </c>
    </row>
    <row r="8018" spans="6:7" x14ac:dyDescent="0.2">
      <c r="F8018" t="s">
        <v>3399</v>
      </c>
      <c r="G8018">
        <f>_xlfn.XLOOKUP(SUBSTITUTE(Table6[[#This Row],[rxn]],"'",""),Table1[rxnid2],Table1[kapp (1/h)],MEDIAN(Table1[kapp (1/h)]))</f>
        <v>24803.684102600713</v>
      </c>
    </row>
    <row r="8019" spans="6:7" x14ac:dyDescent="0.2">
      <c r="F8019" t="s">
        <v>4236</v>
      </c>
      <c r="G8019">
        <f>_xlfn.XLOOKUP(SUBSTITUTE(Table6[[#This Row],[rxn]],"'",""),Table1[rxnid2],Table1[kapp (1/h)],MEDIAN(Table1[kapp (1/h)]))</f>
        <v>24803.684102600713</v>
      </c>
    </row>
    <row r="8020" spans="6:7" x14ac:dyDescent="0.2">
      <c r="F8020" t="s">
        <v>4237</v>
      </c>
      <c r="G8020">
        <f>_xlfn.XLOOKUP(SUBSTITUTE(Table6[[#This Row],[rxn]],"'",""),Table1[rxnid2],Table1[kapp (1/h)],MEDIAN(Table1[kapp (1/h)]))</f>
        <v>24803.684102600713</v>
      </c>
    </row>
    <row r="8021" spans="6:7" x14ac:dyDescent="0.2">
      <c r="F8021" t="s">
        <v>4987</v>
      </c>
      <c r="G8021">
        <f>_xlfn.XLOOKUP(SUBSTITUTE(Table6[[#This Row],[rxn]],"'",""),Table1[rxnid2],Table1[kapp (1/h)],MEDIAN(Table1[kapp (1/h)]))</f>
        <v>24803.684102600713</v>
      </c>
    </row>
    <row r="8022" spans="6:7" x14ac:dyDescent="0.2">
      <c r="F8022" t="s">
        <v>4244</v>
      </c>
      <c r="G8022">
        <f>_xlfn.XLOOKUP(SUBSTITUTE(Table6[[#This Row],[rxn]],"'",""),Table1[rxnid2],Table1[kapp (1/h)],MEDIAN(Table1[kapp (1/h)]))</f>
        <v>24803.684102600713</v>
      </c>
    </row>
    <row r="8023" spans="6:7" x14ac:dyDescent="0.2">
      <c r="F8023" t="s">
        <v>4240</v>
      </c>
      <c r="G8023">
        <f>_xlfn.XLOOKUP(SUBSTITUTE(Table6[[#This Row],[rxn]],"'",""),Table1[rxnid2],Table1[kapp (1/h)],MEDIAN(Table1[kapp (1/h)]))</f>
        <v>24803.684102600713</v>
      </c>
    </row>
    <row r="8024" spans="6:7" x14ac:dyDescent="0.2">
      <c r="F8024" t="s">
        <v>4241</v>
      </c>
      <c r="G8024">
        <f>_xlfn.XLOOKUP(SUBSTITUTE(Table6[[#This Row],[rxn]],"'",""),Table1[rxnid2],Table1[kapp (1/h)],MEDIAN(Table1[kapp (1/h)]))</f>
        <v>24803.684102600713</v>
      </c>
    </row>
    <row r="8025" spans="6:7" x14ac:dyDescent="0.2">
      <c r="F8025" t="s">
        <v>4242</v>
      </c>
      <c r="G8025">
        <f>_xlfn.XLOOKUP(SUBSTITUTE(Table6[[#This Row],[rxn]],"'",""),Table1[rxnid2],Table1[kapp (1/h)],MEDIAN(Table1[kapp (1/h)]))</f>
        <v>24803.684102600713</v>
      </c>
    </row>
    <row r="8026" spans="6:7" x14ac:dyDescent="0.2">
      <c r="F8026" t="s">
        <v>4243</v>
      </c>
      <c r="G8026">
        <f>_xlfn.XLOOKUP(SUBSTITUTE(Table6[[#This Row],[rxn]],"'",""),Table1[rxnid2],Table1[kapp (1/h)],MEDIAN(Table1[kapp (1/h)]))</f>
        <v>24803.684102600713</v>
      </c>
    </row>
    <row r="8027" spans="6:7" x14ac:dyDescent="0.2">
      <c r="F8027" t="s">
        <v>2909</v>
      </c>
      <c r="G8027">
        <f>_xlfn.XLOOKUP(SUBSTITUTE(Table6[[#This Row],[rxn]],"'",""),Table1[rxnid2],Table1[kapp (1/h)],MEDIAN(Table1[kapp (1/h)]))</f>
        <v>24803.684102600713</v>
      </c>
    </row>
    <row r="8028" spans="6:7" x14ac:dyDescent="0.2">
      <c r="F8028" t="s">
        <v>2913</v>
      </c>
      <c r="G8028">
        <f>_xlfn.XLOOKUP(SUBSTITUTE(Table6[[#This Row],[rxn]],"'",""),Table1[rxnid2],Table1[kapp (1/h)],MEDIAN(Table1[kapp (1/h)]))</f>
        <v>13088.385048786875</v>
      </c>
    </row>
    <row r="8029" spans="6:7" x14ac:dyDescent="0.2">
      <c r="F8029" t="s">
        <v>5100</v>
      </c>
      <c r="G8029">
        <f>_xlfn.XLOOKUP(SUBSTITUTE(Table6[[#This Row],[rxn]],"'",""),Table1[rxnid2],Table1[kapp (1/h)],MEDIAN(Table1[kapp (1/h)]))</f>
        <v>13088.385048786875</v>
      </c>
    </row>
    <row r="8030" spans="6:7" x14ac:dyDescent="0.2">
      <c r="F8030" t="s">
        <v>2914</v>
      </c>
      <c r="G8030">
        <f>_xlfn.XLOOKUP(SUBSTITUTE(Table6[[#This Row],[rxn]],"'",""),Table1[rxnid2],Table1[kapp (1/h)],MEDIAN(Table1[kapp (1/h)]))</f>
        <v>24803.684102600713</v>
      </c>
    </row>
    <row r="8031" spans="6:7" x14ac:dyDescent="0.2">
      <c r="F8031" t="s">
        <v>2915</v>
      </c>
      <c r="G8031">
        <f>_xlfn.XLOOKUP(SUBSTITUTE(Table6[[#This Row],[rxn]],"'",""),Table1[rxnid2],Table1[kapp (1/h)],MEDIAN(Table1[kapp (1/h)]))</f>
        <v>24803.684102600713</v>
      </c>
    </row>
    <row r="8032" spans="6:7" x14ac:dyDescent="0.2">
      <c r="F8032" t="s">
        <v>2910</v>
      </c>
      <c r="G8032">
        <f>_xlfn.XLOOKUP(SUBSTITUTE(Table6[[#This Row],[rxn]],"'",""),Table1[rxnid2],Table1[kapp (1/h)],MEDIAN(Table1[kapp (1/h)]))</f>
        <v>24803.684102600713</v>
      </c>
    </row>
    <row r="8033" spans="6:7" x14ac:dyDescent="0.2">
      <c r="F8033" t="s">
        <v>3919</v>
      </c>
      <c r="G8033">
        <f>_xlfn.XLOOKUP(SUBSTITUTE(Table6[[#This Row],[rxn]],"'",""),Table1[rxnid2],Table1[kapp (1/h)],MEDIAN(Table1[kapp (1/h)]))</f>
        <v>24803.684102600713</v>
      </c>
    </row>
    <row r="8034" spans="6:7" x14ac:dyDescent="0.2">
      <c r="F8034" t="s">
        <v>2267</v>
      </c>
      <c r="G8034">
        <f>_xlfn.XLOOKUP(SUBSTITUTE(Table6[[#This Row],[rxn]],"'",""),Table1[rxnid2],Table1[kapp (1/h)],MEDIAN(Table1[kapp (1/h)]))</f>
        <v>24803.684102600713</v>
      </c>
    </row>
    <row r="8035" spans="6:7" x14ac:dyDescent="0.2">
      <c r="F8035" t="s">
        <v>3918</v>
      </c>
      <c r="G8035">
        <f>_xlfn.XLOOKUP(SUBSTITUTE(Table6[[#This Row],[rxn]],"'",""),Table1[rxnid2],Table1[kapp (1/h)],MEDIAN(Table1[kapp (1/h)]))</f>
        <v>24803.684102600713</v>
      </c>
    </row>
    <row r="8036" spans="6:7" x14ac:dyDescent="0.2">
      <c r="F8036" t="s">
        <v>2268</v>
      </c>
      <c r="G8036">
        <f>_xlfn.XLOOKUP(SUBSTITUTE(Table6[[#This Row],[rxn]],"'",""),Table1[rxnid2],Table1[kapp (1/h)],MEDIAN(Table1[kapp (1/h)]))</f>
        <v>24803.684102600713</v>
      </c>
    </row>
    <row r="8037" spans="6:7" x14ac:dyDescent="0.2">
      <c r="F8037" t="s">
        <v>2269</v>
      </c>
      <c r="G8037">
        <f>_xlfn.XLOOKUP(SUBSTITUTE(Table6[[#This Row],[rxn]],"'",""),Table1[rxnid2],Table1[kapp (1/h)],MEDIAN(Table1[kapp (1/h)]))</f>
        <v>24803.684102600713</v>
      </c>
    </row>
    <row r="8038" spans="6:7" x14ac:dyDescent="0.2">
      <c r="F8038" t="s">
        <v>3915</v>
      </c>
      <c r="G8038">
        <f>_xlfn.XLOOKUP(SUBSTITUTE(Table6[[#This Row],[rxn]],"'",""),Table1[rxnid2],Table1[kapp (1/h)],MEDIAN(Table1[kapp (1/h)]))</f>
        <v>24803.684102600713</v>
      </c>
    </row>
    <row r="8039" spans="6:7" x14ac:dyDescent="0.2">
      <c r="F8039" t="s">
        <v>2265</v>
      </c>
      <c r="G8039">
        <f>_xlfn.XLOOKUP(SUBSTITUTE(Table6[[#This Row],[rxn]],"'",""),Table1[rxnid2],Table1[kapp (1/h)],MEDIAN(Table1[kapp (1/h)]))</f>
        <v>24803.684102600713</v>
      </c>
    </row>
    <row r="8040" spans="6:7" x14ac:dyDescent="0.2">
      <c r="F8040" t="s">
        <v>2266</v>
      </c>
      <c r="G8040">
        <f>_xlfn.XLOOKUP(SUBSTITUTE(Table6[[#This Row],[rxn]],"'",""),Table1[rxnid2],Table1[kapp (1/h)],MEDIAN(Table1[kapp (1/h)]))</f>
        <v>24803.684102600713</v>
      </c>
    </row>
    <row r="8041" spans="6:7" x14ac:dyDescent="0.2">
      <c r="F8041" t="s">
        <v>3917</v>
      </c>
      <c r="G8041">
        <f>_xlfn.XLOOKUP(SUBSTITUTE(Table6[[#This Row],[rxn]],"'",""),Table1[rxnid2],Table1[kapp (1/h)],MEDIAN(Table1[kapp (1/h)]))</f>
        <v>24803.684102600713</v>
      </c>
    </row>
    <row r="8042" spans="6:7" x14ac:dyDescent="0.2">
      <c r="F8042" t="s">
        <v>3914</v>
      </c>
      <c r="G8042">
        <f>_xlfn.XLOOKUP(SUBSTITUTE(Table6[[#This Row],[rxn]],"'",""),Table1[rxnid2],Table1[kapp (1/h)],MEDIAN(Table1[kapp (1/h)]))</f>
        <v>24803.684102600713</v>
      </c>
    </row>
    <row r="8043" spans="6:7" x14ac:dyDescent="0.2">
      <c r="F8043" t="s">
        <v>3913</v>
      </c>
      <c r="G8043">
        <f>_xlfn.XLOOKUP(SUBSTITUTE(Table6[[#This Row],[rxn]],"'",""),Table1[rxnid2],Table1[kapp (1/h)],MEDIAN(Table1[kapp (1/h)]))</f>
        <v>24803.684102600713</v>
      </c>
    </row>
    <row r="8044" spans="6:7" x14ac:dyDescent="0.2">
      <c r="F8044" t="s">
        <v>3916</v>
      </c>
      <c r="G8044">
        <f>_xlfn.XLOOKUP(SUBSTITUTE(Table6[[#This Row],[rxn]],"'",""),Table1[rxnid2],Table1[kapp (1/h)],MEDIAN(Table1[kapp (1/h)]))</f>
        <v>24803.684102600713</v>
      </c>
    </row>
    <row r="8045" spans="6:7" x14ac:dyDescent="0.2">
      <c r="F8045" t="s">
        <v>3183</v>
      </c>
      <c r="G8045">
        <f>_xlfn.XLOOKUP(SUBSTITUTE(Table6[[#This Row],[rxn]],"'",""),Table1[rxnid2],Table1[kapp (1/h)],MEDIAN(Table1[kapp (1/h)]))</f>
        <v>24803.684102600713</v>
      </c>
    </row>
    <row r="8046" spans="6:7" x14ac:dyDescent="0.2">
      <c r="F8046" t="s">
        <v>2937</v>
      </c>
      <c r="G8046">
        <f>_xlfn.XLOOKUP(SUBSTITUTE(Table6[[#This Row],[rxn]],"'",""),Table1[rxnid2],Table1[kapp (1/h)],MEDIAN(Table1[kapp (1/h)]))</f>
        <v>24803.684102600713</v>
      </c>
    </row>
    <row r="8047" spans="6:7" x14ac:dyDescent="0.2">
      <c r="F8047" t="s">
        <v>2933</v>
      </c>
      <c r="G8047">
        <f>_xlfn.XLOOKUP(SUBSTITUTE(Table6[[#This Row],[rxn]],"'",""),Table1[rxnid2],Table1[kapp (1/h)],MEDIAN(Table1[kapp (1/h)]))</f>
        <v>24803.684102600713</v>
      </c>
    </row>
    <row r="8048" spans="6:7" x14ac:dyDescent="0.2">
      <c r="F8048" t="s">
        <v>2934</v>
      </c>
      <c r="G8048">
        <f>_xlfn.XLOOKUP(SUBSTITUTE(Table6[[#This Row],[rxn]],"'",""),Table1[rxnid2],Table1[kapp (1/h)],MEDIAN(Table1[kapp (1/h)]))</f>
        <v>24803.684102600713</v>
      </c>
    </row>
    <row r="8049" spans="6:7" x14ac:dyDescent="0.2">
      <c r="F8049" t="s">
        <v>4246</v>
      </c>
      <c r="G8049">
        <f>_xlfn.XLOOKUP(SUBSTITUTE(Table6[[#This Row],[rxn]],"'",""),Table1[rxnid2],Table1[kapp (1/h)],MEDIAN(Table1[kapp (1/h)]))</f>
        <v>24803.684102600713</v>
      </c>
    </row>
    <row r="8050" spans="6:7" x14ac:dyDescent="0.2">
      <c r="F8050" t="s">
        <v>2936</v>
      </c>
      <c r="G8050">
        <f>_xlfn.XLOOKUP(SUBSTITUTE(Table6[[#This Row],[rxn]],"'",""),Table1[rxnid2],Table1[kapp (1/h)],MEDIAN(Table1[kapp (1/h)]))</f>
        <v>24803.684102600713</v>
      </c>
    </row>
    <row r="8051" spans="6:7" x14ac:dyDescent="0.2">
      <c r="F8051" t="s">
        <v>2935</v>
      </c>
      <c r="G8051">
        <f>_xlfn.XLOOKUP(SUBSTITUTE(Table6[[#This Row],[rxn]],"'",""),Table1[rxnid2],Table1[kapp (1/h)],MEDIAN(Table1[kapp (1/h)]))</f>
        <v>24803.684102600713</v>
      </c>
    </row>
    <row r="8052" spans="6:7" x14ac:dyDescent="0.2">
      <c r="F8052" t="s">
        <v>4024</v>
      </c>
      <c r="G8052">
        <f>_xlfn.XLOOKUP(SUBSTITUTE(Table6[[#This Row],[rxn]],"'",""),Table1[rxnid2],Table1[kapp (1/h)],MEDIAN(Table1[kapp (1/h)]))</f>
        <v>24803.684102600713</v>
      </c>
    </row>
    <row r="8053" spans="6:7" x14ac:dyDescent="0.2">
      <c r="F8053" t="s">
        <v>4252</v>
      </c>
      <c r="G8053">
        <f>_xlfn.XLOOKUP(SUBSTITUTE(Table6[[#This Row],[rxn]],"'",""),Table1[rxnid2],Table1[kapp (1/h)],MEDIAN(Table1[kapp (1/h)]))</f>
        <v>24803.684102600713</v>
      </c>
    </row>
    <row r="8054" spans="6:7" x14ac:dyDescent="0.2">
      <c r="F8054" t="s">
        <v>4253</v>
      </c>
      <c r="G8054">
        <f>_xlfn.XLOOKUP(SUBSTITUTE(Table6[[#This Row],[rxn]],"'",""),Table1[rxnid2],Table1[kapp (1/h)],MEDIAN(Table1[kapp (1/h)]))</f>
        <v>24803.684102600713</v>
      </c>
    </row>
    <row r="8055" spans="6:7" x14ac:dyDescent="0.2">
      <c r="F8055" t="s">
        <v>4250</v>
      </c>
      <c r="G8055">
        <f>_xlfn.XLOOKUP(SUBSTITUTE(Table6[[#This Row],[rxn]],"'",""),Table1[rxnid2],Table1[kapp (1/h)],MEDIAN(Table1[kapp (1/h)]))</f>
        <v>24803.684102600713</v>
      </c>
    </row>
    <row r="8056" spans="6:7" x14ac:dyDescent="0.2">
      <c r="F8056" t="s">
        <v>4251</v>
      </c>
      <c r="G8056">
        <f>_xlfn.XLOOKUP(SUBSTITUTE(Table6[[#This Row],[rxn]],"'",""),Table1[rxnid2],Table1[kapp (1/h)],MEDIAN(Table1[kapp (1/h)]))</f>
        <v>24803.684102600713</v>
      </c>
    </row>
    <row r="8057" spans="6:7" x14ac:dyDescent="0.2">
      <c r="F8057" t="s">
        <v>4248</v>
      </c>
      <c r="G8057">
        <f>_xlfn.XLOOKUP(SUBSTITUTE(Table6[[#This Row],[rxn]],"'",""),Table1[rxnid2],Table1[kapp (1/h)],MEDIAN(Table1[kapp (1/h)]))</f>
        <v>24803.684102600713</v>
      </c>
    </row>
    <row r="8058" spans="6:7" x14ac:dyDescent="0.2">
      <c r="F8058" t="s">
        <v>4249</v>
      </c>
      <c r="G8058">
        <f>_xlfn.XLOOKUP(SUBSTITUTE(Table6[[#This Row],[rxn]],"'",""),Table1[rxnid2],Table1[kapp (1/h)],MEDIAN(Table1[kapp (1/h)]))</f>
        <v>24803.684102600713</v>
      </c>
    </row>
    <row r="8059" spans="6:7" x14ac:dyDescent="0.2">
      <c r="F8059" t="s">
        <v>4425</v>
      </c>
      <c r="G8059">
        <f>_xlfn.XLOOKUP(SUBSTITUTE(Table6[[#This Row],[rxn]],"'",""),Table1[rxnid2],Table1[kapp (1/h)],MEDIAN(Table1[kapp (1/h)]))</f>
        <v>24803.684102600713</v>
      </c>
    </row>
    <row r="8060" spans="6:7" x14ac:dyDescent="0.2">
      <c r="F8060" t="s">
        <v>4426</v>
      </c>
      <c r="G8060">
        <f>_xlfn.XLOOKUP(SUBSTITUTE(Table6[[#This Row],[rxn]],"'",""),Table1[rxnid2],Table1[kapp (1/h)],MEDIAN(Table1[kapp (1/h)]))</f>
        <v>24803.684102600713</v>
      </c>
    </row>
    <row r="8061" spans="6:7" x14ac:dyDescent="0.2">
      <c r="F8061" t="s">
        <v>4254</v>
      </c>
      <c r="G8061">
        <f>_xlfn.XLOOKUP(SUBSTITUTE(Table6[[#This Row],[rxn]],"'",""),Table1[rxnid2],Table1[kapp (1/h)],MEDIAN(Table1[kapp (1/h)]))</f>
        <v>24803.684102600713</v>
      </c>
    </row>
    <row r="8062" spans="6:7" x14ac:dyDescent="0.2">
      <c r="F8062" t="s">
        <v>4255</v>
      </c>
      <c r="G8062">
        <f>_xlfn.XLOOKUP(SUBSTITUTE(Table6[[#This Row],[rxn]],"'",""),Table1[rxnid2],Table1[kapp (1/h)],MEDIAN(Table1[kapp (1/h)]))</f>
        <v>24803.684102600713</v>
      </c>
    </row>
    <row r="8063" spans="6:7" x14ac:dyDescent="0.2">
      <c r="F8063" t="s">
        <v>4677</v>
      </c>
      <c r="G8063">
        <f>_xlfn.XLOOKUP(SUBSTITUTE(Table6[[#This Row],[rxn]],"'",""),Table1[rxnid2],Table1[kapp (1/h)],MEDIAN(Table1[kapp (1/h)]))</f>
        <v>24803.684102600713</v>
      </c>
    </row>
    <row r="8064" spans="6:7" x14ac:dyDescent="0.2">
      <c r="F8064" t="s">
        <v>4258</v>
      </c>
      <c r="G8064">
        <f>_xlfn.XLOOKUP(SUBSTITUTE(Table6[[#This Row],[rxn]],"'",""),Table1[rxnid2],Table1[kapp (1/h)],MEDIAN(Table1[kapp (1/h)]))</f>
        <v>24803.684102600713</v>
      </c>
    </row>
    <row r="8065" spans="6:7" x14ac:dyDescent="0.2">
      <c r="F8065" t="s">
        <v>4259</v>
      </c>
      <c r="G8065">
        <f>_xlfn.XLOOKUP(SUBSTITUTE(Table6[[#This Row],[rxn]],"'",""),Table1[rxnid2],Table1[kapp (1/h)],MEDIAN(Table1[kapp (1/h)]))</f>
        <v>24803.684102600713</v>
      </c>
    </row>
    <row r="8066" spans="6:7" x14ac:dyDescent="0.2">
      <c r="F8066" t="s">
        <v>3751</v>
      </c>
      <c r="G8066">
        <f>_xlfn.XLOOKUP(SUBSTITUTE(Table6[[#This Row],[rxn]],"'",""),Table1[rxnid2],Table1[kapp (1/h)],MEDIAN(Table1[kapp (1/h)]))</f>
        <v>24803.684102600713</v>
      </c>
    </row>
    <row r="8067" spans="6:7" x14ac:dyDescent="0.2">
      <c r="F8067" t="s">
        <v>2948</v>
      </c>
      <c r="G8067">
        <f>_xlfn.XLOOKUP(SUBSTITUTE(Table6[[#This Row],[rxn]],"'",""),Table1[rxnid2],Table1[kapp (1/h)],MEDIAN(Table1[kapp (1/h)]))</f>
        <v>112030.50350918411</v>
      </c>
    </row>
    <row r="8068" spans="6:7" x14ac:dyDescent="0.2">
      <c r="F8068" t="s">
        <v>4256</v>
      </c>
      <c r="G8068">
        <f>_xlfn.XLOOKUP(SUBSTITUTE(Table6[[#This Row],[rxn]],"'",""),Table1[rxnid2],Table1[kapp (1/h)],MEDIAN(Table1[kapp (1/h)]))</f>
        <v>24803.684102600713</v>
      </c>
    </row>
    <row r="8069" spans="6:7" x14ac:dyDescent="0.2">
      <c r="F8069" t="s">
        <v>4257</v>
      </c>
      <c r="G8069">
        <f>_xlfn.XLOOKUP(SUBSTITUTE(Table6[[#This Row],[rxn]],"'",""),Table1[rxnid2],Table1[kapp (1/h)],MEDIAN(Table1[kapp (1/h)]))</f>
        <v>24803.684102600713</v>
      </c>
    </row>
    <row r="8070" spans="6:7" x14ac:dyDescent="0.2">
      <c r="F8070" t="s">
        <v>4537</v>
      </c>
      <c r="G8070">
        <f>_xlfn.XLOOKUP(SUBSTITUTE(Table6[[#This Row],[rxn]],"'",""),Table1[rxnid2],Table1[kapp (1/h)],MEDIAN(Table1[kapp (1/h)]))</f>
        <v>24803.684102600713</v>
      </c>
    </row>
    <row r="8071" spans="6:7" x14ac:dyDescent="0.2">
      <c r="F8071" t="s">
        <v>4538</v>
      </c>
      <c r="G8071">
        <f>_xlfn.XLOOKUP(SUBSTITUTE(Table6[[#This Row],[rxn]],"'",""),Table1[rxnid2],Table1[kapp (1/h)],MEDIAN(Table1[kapp (1/h)]))</f>
        <v>24803.684102600713</v>
      </c>
    </row>
    <row r="8072" spans="6:7" x14ac:dyDescent="0.2">
      <c r="F8072" t="s">
        <v>4475</v>
      </c>
      <c r="G8072">
        <f>_xlfn.XLOOKUP(SUBSTITUTE(Table6[[#This Row],[rxn]],"'",""),Table1[rxnid2],Table1[kapp (1/h)],MEDIAN(Table1[kapp (1/h)]))</f>
        <v>24803.684102600713</v>
      </c>
    </row>
    <row r="8073" spans="6:7" x14ac:dyDescent="0.2">
      <c r="F8073" t="s">
        <v>4476</v>
      </c>
      <c r="G8073">
        <f>_xlfn.XLOOKUP(SUBSTITUTE(Table6[[#This Row],[rxn]],"'",""),Table1[rxnid2],Table1[kapp (1/h)],MEDIAN(Table1[kapp (1/h)]))</f>
        <v>24803.684102600713</v>
      </c>
    </row>
    <row r="8074" spans="6:7" x14ac:dyDescent="0.2">
      <c r="F8074" t="s">
        <v>4583</v>
      </c>
      <c r="G8074">
        <f>_xlfn.XLOOKUP(SUBSTITUTE(Table6[[#This Row],[rxn]],"'",""),Table1[rxnid2],Table1[kapp (1/h)],MEDIAN(Table1[kapp (1/h)]))</f>
        <v>24803.684102600713</v>
      </c>
    </row>
    <row r="8075" spans="6:7" x14ac:dyDescent="0.2">
      <c r="F8075" t="s">
        <v>4584</v>
      </c>
      <c r="G8075">
        <f>_xlfn.XLOOKUP(SUBSTITUTE(Table6[[#This Row],[rxn]],"'",""),Table1[rxnid2],Table1[kapp (1/h)],MEDIAN(Table1[kapp (1/h)]))</f>
        <v>24803.684102600713</v>
      </c>
    </row>
    <row r="8076" spans="6:7" x14ac:dyDescent="0.2">
      <c r="F8076" t="s">
        <v>4387</v>
      </c>
      <c r="G8076">
        <f>_xlfn.XLOOKUP(SUBSTITUTE(Table6[[#This Row],[rxn]],"'",""),Table1[rxnid2],Table1[kapp (1/h)],MEDIAN(Table1[kapp (1/h)]))</f>
        <v>24803.684102600713</v>
      </c>
    </row>
    <row r="8077" spans="6:7" x14ac:dyDescent="0.2">
      <c r="F8077" t="s">
        <v>4388</v>
      </c>
      <c r="G8077">
        <f>_xlfn.XLOOKUP(SUBSTITUTE(Table6[[#This Row],[rxn]],"'",""),Table1[rxnid2],Table1[kapp (1/h)],MEDIAN(Table1[kapp (1/h)]))</f>
        <v>24803.684102600713</v>
      </c>
    </row>
    <row r="8078" spans="6:7" x14ac:dyDescent="0.2">
      <c r="F8078" t="s">
        <v>4373</v>
      </c>
      <c r="G8078">
        <f>_xlfn.XLOOKUP(SUBSTITUTE(Table6[[#This Row],[rxn]],"'",""),Table1[rxnid2],Table1[kapp (1/h)],MEDIAN(Table1[kapp (1/h)]))</f>
        <v>24803.684102600713</v>
      </c>
    </row>
    <row r="8079" spans="6:7" x14ac:dyDescent="0.2">
      <c r="F8079" t="s">
        <v>4374</v>
      </c>
      <c r="G8079">
        <f>_xlfn.XLOOKUP(SUBSTITUTE(Table6[[#This Row],[rxn]],"'",""),Table1[rxnid2],Table1[kapp (1/h)],MEDIAN(Table1[kapp (1/h)]))</f>
        <v>24803.684102600713</v>
      </c>
    </row>
    <row r="8080" spans="6:7" x14ac:dyDescent="0.2">
      <c r="F8080" t="s">
        <v>4539</v>
      </c>
      <c r="G8080">
        <f>_xlfn.XLOOKUP(SUBSTITUTE(Table6[[#This Row],[rxn]],"'",""),Table1[rxnid2],Table1[kapp (1/h)],MEDIAN(Table1[kapp (1/h)]))</f>
        <v>24803.684102600713</v>
      </c>
    </row>
    <row r="8081" spans="6:7" x14ac:dyDescent="0.2">
      <c r="F8081" t="s">
        <v>4540</v>
      </c>
      <c r="G8081">
        <f>_xlfn.XLOOKUP(SUBSTITUTE(Table6[[#This Row],[rxn]],"'",""),Table1[rxnid2],Table1[kapp (1/h)],MEDIAN(Table1[kapp (1/h)]))</f>
        <v>24803.684102600713</v>
      </c>
    </row>
    <row r="8082" spans="6:7" x14ac:dyDescent="0.2">
      <c r="F8082" t="s">
        <v>4477</v>
      </c>
      <c r="G8082">
        <f>_xlfn.XLOOKUP(SUBSTITUTE(Table6[[#This Row],[rxn]],"'",""),Table1[rxnid2],Table1[kapp (1/h)],MEDIAN(Table1[kapp (1/h)]))</f>
        <v>24803.684102600713</v>
      </c>
    </row>
    <row r="8083" spans="6:7" x14ac:dyDescent="0.2">
      <c r="F8083" t="s">
        <v>4478</v>
      </c>
      <c r="G8083">
        <f>_xlfn.XLOOKUP(SUBSTITUTE(Table6[[#This Row],[rxn]],"'",""),Table1[rxnid2],Table1[kapp (1/h)],MEDIAN(Table1[kapp (1/h)]))</f>
        <v>24803.684102600713</v>
      </c>
    </row>
    <row r="8084" spans="6:7" x14ac:dyDescent="0.2">
      <c r="F8084" t="s">
        <v>4389</v>
      </c>
      <c r="G8084">
        <f>_xlfn.XLOOKUP(SUBSTITUTE(Table6[[#This Row],[rxn]],"'",""),Table1[rxnid2],Table1[kapp (1/h)],MEDIAN(Table1[kapp (1/h)]))</f>
        <v>24803.684102600713</v>
      </c>
    </row>
    <row r="8085" spans="6:7" x14ac:dyDescent="0.2">
      <c r="F8085" t="s">
        <v>4390</v>
      </c>
      <c r="G8085">
        <f>_xlfn.XLOOKUP(SUBSTITUTE(Table6[[#This Row],[rxn]],"'",""),Table1[rxnid2],Table1[kapp (1/h)],MEDIAN(Table1[kapp (1/h)]))</f>
        <v>24803.684102600713</v>
      </c>
    </row>
    <row r="8086" spans="6:7" x14ac:dyDescent="0.2">
      <c r="F8086" t="s">
        <v>4363</v>
      </c>
      <c r="G8086">
        <f>_xlfn.XLOOKUP(SUBSTITUTE(Table6[[#This Row],[rxn]],"'",""),Table1[rxnid2],Table1[kapp (1/h)],MEDIAN(Table1[kapp (1/h)]))</f>
        <v>24803.684102600713</v>
      </c>
    </row>
    <row r="8087" spans="6:7" x14ac:dyDescent="0.2">
      <c r="F8087" t="s">
        <v>4364</v>
      </c>
      <c r="G8087">
        <f>_xlfn.XLOOKUP(SUBSTITUTE(Table6[[#This Row],[rxn]],"'",""),Table1[rxnid2],Table1[kapp (1/h)],MEDIAN(Table1[kapp (1/h)]))</f>
        <v>24803.684102600713</v>
      </c>
    </row>
    <row r="8088" spans="6:7" x14ac:dyDescent="0.2">
      <c r="F8088" t="s">
        <v>4078</v>
      </c>
      <c r="G8088">
        <f>_xlfn.XLOOKUP(SUBSTITUTE(Table6[[#This Row],[rxn]],"'",""),Table1[rxnid2],Table1[kapp (1/h)],MEDIAN(Table1[kapp (1/h)]))</f>
        <v>24803.684102600713</v>
      </c>
    </row>
    <row r="8089" spans="6:7" x14ac:dyDescent="0.2">
      <c r="F8089" t="s">
        <v>4079</v>
      </c>
      <c r="G8089">
        <f>_xlfn.XLOOKUP(SUBSTITUTE(Table6[[#This Row],[rxn]],"'",""),Table1[rxnid2],Table1[kapp (1/h)],MEDIAN(Table1[kapp (1/h)]))</f>
        <v>24803.684102600713</v>
      </c>
    </row>
    <row r="8090" spans="6:7" x14ac:dyDescent="0.2">
      <c r="F8090" t="s">
        <v>4489</v>
      </c>
      <c r="G8090">
        <f>_xlfn.XLOOKUP(SUBSTITUTE(Table6[[#This Row],[rxn]],"'",""),Table1[rxnid2],Table1[kapp (1/h)],MEDIAN(Table1[kapp (1/h)]))</f>
        <v>24803.684102600713</v>
      </c>
    </row>
    <row r="8091" spans="6:7" x14ac:dyDescent="0.2">
      <c r="F8091" t="s">
        <v>4490</v>
      </c>
      <c r="G8091">
        <f>_xlfn.XLOOKUP(SUBSTITUTE(Table6[[#This Row],[rxn]],"'",""),Table1[rxnid2],Table1[kapp (1/h)],MEDIAN(Table1[kapp (1/h)]))</f>
        <v>24803.684102600713</v>
      </c>
    </row>
    <row r="8092" spans="6:7" x14ac:dyDescent="0.2">
      <c r="F8092" t="s">
        <v>4579</v>
      </c>
      <c r="G8092">
        <f>_xlfn.XLOOKUP(SUBSTITUTE(Table6[[#This Row],[rxn]],"'",""),Table1[rxnid2],Table1[kapp (1/h)],MEDIAN(Table1[kapp (1/h)]))</f>
        <v>24803.684102600713</v>
      </c>
    </row>
    <row r="8093" spans="6:7" x14ac:dyDescent="0.2">
      <c r="F8093" t="s">
        <v>4580</v>
      </c>
      <c r="G8093">
        <f>_xlfn.XLOOKUP(SUBSTITUTE(Table6[[#This Row],[rxn]],"'",""),Table1[rxnid2],Table1[kapp (1/h)],MEDIAN(Table1[kapp (1/h)]))</f>
        <v>24803.684102600713</v>
      </c>
    </row>
    <row r="8094" spans="6:7" x14ac:dyDescent="0.2">
      <c r="F8094" t="s">
        <v>4403</v>
      </c>
      <c r="G8094">
        <f>_xlfn.XLOOKUP(SUBSTITUTE(Table6[[#This Row],[rxn]],"'",""),Table1[rxnid2],Table1[kapp (1/h)],MEDIAN(Table1[kapp (1/h)]))</f>
        <v>24803.684102600713</v>
      </c>
    </row>
    <row r="8095" spans="6:7" x14ac:dyDescent="0.2">
      <c r="F8095" t="s">
        <v>4404</v>
      </c>
      <c r="G8095">
        <f>_xlfn.XLOOKUP(SUBSTITUTE(Table6[[#This Row],[rxn]],"'",""),Table1[rxnid2],Table1[kapp (1/h)],MEDIAN(Table1[kapp (1/h)]))</f>
        <v>24803.684102600713</v>
      </c>
    </row>
    <row r="8096" spans="6:7" x14ac:dyDescent="0.2">
      <c r="F8096" t="s">
        <v>2381</v>
      </c>
      <c r="G8096">
        <f>_xlfn.XLOOKUP(SUBSTITUTE(Table6[[#This Row],[rxn]],"'",""),Table1[rxnid2],Table1[kapp (1/h)],MEDIAN(Table1[kapp (1/h)]))</f>
        <v>24803.684102600713</v>
      </c>
    </row>
    <row r="8097" spans="6:7" x14ac:dyDescent="0.2">
      <c r="F8097" t="s">
        <v>2382</v>
      </c>
      <c r="G8097">
        <f>_xlfn.XLOOKUP(SUBSTITUTE(Table6[[#This Row],[rxn]],"'",""),Table1[rxnid2],Table1[kapp (1/h)],MEDIAN(Table1[kapp (1/h)]))</f>
        <v>24803.684102600713</v>
      </c>
    </row>
    <row r="8098" spans="6:7" x14ac:dyDescent="0.2">
      <c r="F8098" t="s">
        <v>2383</v>
      </c>
      <c r="G8098">
        <f>_xlfn.XLOOKUP(SUBSTITUTE(Table6[[#This Row],[rxn]],"'",""),Table1[rxnid2],Table1[kapp (1/h)],MEDIAN(Table1[kapp (1/h)]))</f>
        <v>24803.684102600713</v>
      </c>
    </row>
    <row r="8099" spans="6:7" x14ac:dyDescent="0.2">
      <c r="F8099" t="s">
        <v>2384</v>
      </c>
      <c r="G8099">
        <f>_xlfn.XLOOKUP(SUBSTITUTE(Table6[[#This Row],[rxn]],"'",""),Table1[rxnid2],Table1[kapp (1/h)],MEDIAN(Table1[kapp (1/h)]))</f>
        <v>24803.684102600713</v>
      </c>
    </row>
    <row r="8100" spans="6:7" x14ac:dyDescent="0.2">
      <c r="F8100" t="s">
        <v>2379</v>
      </c>
      <c r="G8100">
        <f>_xlfn.XLOOKUP(SUBSTITUTE(Table6[[#This Row],[rxn]],"'",""),Table1[rxnid2],Table1[kapp (1/h)],MEDIAN(Table1[kapp (1/h)]))</f>
        <v>24803.684102600713</v>
      </c>
    </row>
    <row r="8101" spans="6:7" x14ac:dyDescent="0.2">
      <c r="F8101" t="s">
        <v>2380</v>
      </c>
      <c r="G8101">
        <f>_xlfn.XLOOKUP(SUBSTITUTE(Table6[[#This Row],[rxn]],"'",""),Table1[rxnid2],Table1[kapp (1/h)],MEDIAN(Table1[kapp (1/h)]))</f>
        <v>24803.684102600713</v>
      </c>
    </row>
    <row r="8102" spans="6:7" x14ac:dyDescent="0.2">
      <c r="F8102" t="s">
        <v>2385</v>
      </c>
      <c r="G8102">
        <f>_xlfn.XLOOKUP(SUBSTITUTE(Table6[[#This Row],[rxn]],"'",""),Table1[rxnid2],Table1[kapp (1/h)],MEDIAN(Table1[kapp (1/h)]))</f>
        <v>24803.684102600713</v>
      </c>
    </row>
    <row r="8103" spans="6:7" x14ac:dyDescent="0.2">
      <c r="F8103" t="s">
        <v>2386</v>
      </c>
      <c r="G8103">
        <f>_xlfn.XLOOKUP(SUBSTITUTE(Table6[[#This Row],[rxn]],"'",""),Table1[rxnid2],Table1[kapp (1/h)],MEDIAN(Table1[kapp (1/h)]))</f>
        <v>24803.684102600713</v>
      </c>
    </row>
    <row r="8104" spans="6:7" x14ac:dyDescent="0.2">
      <c r="F8104" t="s">
        <v>2387</v>
      </c>
      <c r="G8104">
        <f>_xlfn.XLOOKUP(SUBSTITUTE(Table6[[#This Row],[rxn]],"'",""),Table1[rxnid2],Table1[kapp (1/h)],MEDIAN(Table1[kapp (1/h)]))</f>
        <v>24803.684102600713</v>
      </c>
    </row>
    <row r="8105" spans="6:7" x14ac:dyDescent="0.2">
      <c r="F8105" t="s">
        <v>2388</v>
      </c>
      <c r="G8105">
        <f>_xlfn.XLOOKUP(SUBSTITUTE(Table6[[#This Row],[rxn]],"'",""),Table1[rxnid2],Table1[kapp (1/h)],MEDIAN(Table1[kapp (1/h)]))</f>
        <v>24803.684102600713</v>
      </c>
    </row>
    <row r="8106" spans="6:7" x14ac:dyDescent="0.2">
      <c r="F8106" t="s">
        <v>2225</v>
      </c>
      <c r="G8106">
        <f>_xlfn.XLOOKUP(SUBSTITUTE(Table6[[#This Row],[rxn]],"'",""),Table1[rxnid2],Table1[kapp (1/h)],MEDIAN(Table1[kapp (1/h)]))</f>
        <v>53938.913586185881</v>
      </c>
    </row>
    <row r="8107" spans="6:7" x14ac:dyDescent="0.2">
      <c r="F8107" t="s">
        <v>2226</v>
      </c>
      <c r="G8107">
        <f>_xlfn.XLOOKUP(SUBSTITUTE(Table6[[#This Row],[rxn]],"'",""),Table1[rxnid2],Table1[kapp (1/h)],MEDIAN(Table1[kapp (1/h)]))</f>
        <v>24803.684102600713</v>
      </c>
    </row>
    <row r="8108" spans="6:7" x14ac:dyDescent="0.2">
      <c r="F8108" t="s">
        <v>2956</v>
      </c>
      <c r="G8108">
        <f>_xlfn.XLOOKUP(SUBSTITUTE(Table6[[#This Row],[rxn]],"'",""),Table1[rxnid2],Table1[kapp (1/h)],MEDIAN(Table1[kapp (1/h)]))</f>
        <v>26036.761469469478</v>
      </c>
    </row>
    <row r="8109" spans="6:7" x14ac:dyDescent="0.2">
      <c r="F8109" t="s">
        <v>2949</v>
      </c>
      <c r="G8109">
        <f>_xlfn.XLOOKUP(SUBSTITUTE(Table6[[#This Row],[rxn]],"'",""),Table1[rxnid2],Table1[kapp (1/h)],MEDIAN(Table1[kapp (1/h)]))</f>
        <v>24803.684102600713</v>
      </c>
    </row>
    <row r="8110" spans="6:7" x14ac:dyDescent="0.2">
      <c r="F8110" t="s">
        <v>2951</v>
      </c>
      <c r="G8110">
        <f>_xlfn.XLOOKUP(SUBSTITUTE(Table6[[#This Row],[rxn]],"'",""),Table1[rxnid2],Table1[kapp (1/h)],MEDIAN(Table1[kapp (1/h)]))</f>
        <v>24803.684102600713</v>
      </c>
    </row>
    <row r="8111" spans="6:7" x14ac:dyDescent="0.2">
      <c r="F8111" t="s">
        <v>2950</v>
      </c>
      <c r="G8111">
        <f>_xlfn.XLOOKUP(SUBSTITUTE(Table6[[#This Row],[rxn]],"'",""),Table1[rxnid2],Table1[kapp (1/h)],MEDIAN(Table1[kapp (1/h)]))</f>
        <v>10378.990389577104</v>
      </c>
    </row>
    <row r="8112" spans="6:7" x14ac:dyDescent="0.2">
      <c r="F8112" t="s">
        <v>3748</v>
      </c>
      <c r="G8112">
        <f>_xlfn.XLOOKUP(SUBSTITUTE(Table6[[#This Row],[rxn]],"'",""),Table1[rxnid2],Table1[kapp (1/h)],MEDIAN(Table1[kapp (1/h)]))</f>
        <v>308101.78986862785</v>
      </c>
    </row>
    <row r="8113" spans="6:7" x14ac:dyDescent="0.2">
      <c r="F8113" t="s">
        <v>3749</v>
      </c>
      <c r="G8113">
        <f>_xlfn.XLOOKUP(SUBSTITUTE(Table6[[#This Row],[rxn]],"'",""),Table1[rxnid2],Table1[kapp (1/h)],MEDIAN(Table1[kapp (1/h)]))</f>
        <v>24803.684102600713</v>
      </c>
    </row>
    <row r="8114" spans="6:7" x14ac:dyDescent="0.2">
      <c r="F8114" t="s">
        <v>5189</v>
      </c>
      <c r="G8114">
        <f>_xlfn.XLOOKUP(SUBSTITUTE(Table6[[#This Row],[rxn]],"'",""),Table1[rxnid2],Table1[kapp (1/h)],MEDIAN(Table1[kapp (1/h)]))</f>
        <v>24803.684102600713</v>
      </c>
    </row>
    <row r="8115" spans="6:7" x14ac:dyDescent="0.2">
      <c r="F8115" t="s">
        <v>3750</v>
      </c>
      <c r="G8115">
        <f>_xlfn.XLOOKUP(SUBSTITUTE(Table6[[#This Row],[rxn]],"'",""),Table1[rxnid2],Table1[kapp (1/h)],MEDIAN(Table1[kapp (1/h)]))</f>
        <v>24803.684102600713</v>
      </c>
    </row>
    <row r="8116" spans="6:7" x14ac:dyDescent="0.2">
      <c r="F8116" t="s">
        <v>5190</v>
      </c>
      <c r="G8116">
        <f>_xlfn.XLOOKUP(SUBSTITUTE(Table6[[#This Row],[rxn]],"'",""),Table1[rxnid2],Table1[kapp (1/h)],MEDIAN(Table1[kapp (1/h)]))</f>
        <v>24803.684102600713</v>
      </c>
    </row>
    <row r="8117" spans="6:7" x14ac:dyDescent="0.2">
      <c r="F8117" t="s">
        <v>2952</v>
      </c>
      <c r="G8117">
        <f>_xlfn.XLOOKUP(SUBSTITUTE(Table6[[#This Row],[rxn]],"'",""),Table1[rxnid2],Table1[kapp (1/h)],MEDIAN(Table1[kapp (1/h)]))</f>
        <v>24803.684102600713</v>
      </c>
    </row>
    <row r="8118" spans="6:7" x14ac:dyDescent="0.2">
      <c r="F8118" t="s">
        <v>2954</v>
      </c>
      <c r="G8118">
        <f>_xlfn.XLOOKUP(SUBSTITUTE(Table6[[#This Row],[rxn]],"'",""),Table1[rxnid2],Table1[kapp (1/h)],MEDIAN(Table1[kapp (1/h)]))</f>
        <v>24803.684102600713</v>
      </c>
    </row>
    <row r="8119" spans="6:7" x14ac:dyDescent="0.2">
      <c r="F8119" t="s">
        <v>2953</v>
      </c>
      <c r="G8119">
        <f>_xlfn.XLOOKUP(SUBSTITUTE(Table6[[#This Row],[rxn]],"'",""),Table1[rxnid2],Table1[kapp (1/h)],MEDIAN(Table1[kapp (1/h)]))</f>
        <v>8236.1084529172313</v>
      </c>
    </row>
    <row r="8120" spans="6:7" x14ac:dyDescent="0.2">
      <c r="F8120" t="s">
        <v>2955</v>
      </c>
      <c r="G8120">
        <f>_xlfn.XLOOKUP(SUBSTITUTE(Table6[[#This Row],[rxn]],"'",""),Table1[rxnid2],Table1[kapp (1/h)],MEDIAN(Table1[kapp (1/h)]))</f>
        <v>8236.1084529172313</v>
      </c>
    </row>
    <row r="8121" spans="6:7" x14ac:dyDescent="0.2">
      <c r="F8121" t="s">
        <v>2203</v>
      </c>
      <c r="G8121">
        <f>_xlfn.XLOOKUP(SUBSTITUTE(Table6[[#This Row],[rxn]],"'",""),Table1[rxnid2],Table1[kapp (1/h)],MEDIAN(Table1[kapp (1/h)]))</f>
        <v>24803.684102600713</v>
      </c>
    </row>
    <row r="8122" spans="6:7" x14ac:dyDescent="0.2">
      <c r="F8122" t="s">
        <v>2204</v>
      </c>
      <c r="G8122">
        <f>_xlfn.XLOOKUP(SUBSTITUTE(Table6[[#This Row],[rxn]],"'",""),Table1[rxnid2],Table1[kapp (1/h)],MEDIAN(Table1[kapp (1/h)]))</f>
        <v>24803.684102600713</v>
      </c>
    </row>
    <row r="8123" spans="6:7" x14ac:dyDescent="0.2">
      <c r="F8123" t="s">
        <v>3042</v>
      </c>
      <c r="G8123">
        <f>_xlfn.XLOOKUP(SUBSTITUTE(Table6[[#This Row],[rxn]],"'",""),Table1[rxnid2],Table1[kapp (1/h)],MEDIAN(Table1[kapp (1/h)]))</f>
        <v>4620.0014981601125</v>
      </c>
    </row>
    <row r="8124" spans="6:7" x14ac:dyDescent="0.2">
      <c r="F8124" t="s">
        <v>4270</v>
      </c>
      <c r="G8124">
        <f>_xlfn.XLOOKUP(SUBSTITUTE(Table6[[#This Row],[rxn]],"'",""),Table1[rxnid2],Table1[kapp (1/h)],MEDIAN(Table1[kapp (1/h)]))</f>
        <v>24803.684102600713</v>
      </c>
    </row>
    <row r="8125" spans="6:7" x14ac:dyDescent="0.2">
      <c r="F8125" t="s">
        <v>4271</v>
      </c>
      <c r="G8125">
        <f>_xlfn.XLOOKUP(SUBSTITUTE(Table6[[#This Row],[rxn]],"'",""),Table1[rxnid2],Table1[kapp (1/h)],MEDIAN(Table1[kapp (1/h)]))</f>
        <v>24803.684102600713</v>
      </c>
    </row>
    <row r="8126" spans="6:7" x14ac:dyDescent="0.2">
      <c r="F8126" t="s">
        <v>4272</v>
      </c>
      <c r="G8126">
        <f>_xlfn.XLOOKUP(SUBSTITUTE(Table6[[#This Row],[rxn]],"'",""),Table1[rxnid2],Table1[kapp (1/h)],MEDIAN(Table1[kapp (1/h)]))</f>
        <v>24803.684102600713</v>
      </c>
    </row>
    <row r="8127" spans="6:7" x14ac:dyDescent="0.2">
      <c r="F8127" t="s">
        <v>4273</v>
      </c>
      <c r="G8127">
        <f>_xlfn.XLOOKUP(SUBSTITUTE(Table6[[#This Row],[rxn]],"'",""),Table1[rxnid2],Table1[kapp (1/h)],MEDIAN(Table1[kapp (1/h)]))</f>
        <v>24803.684102600713</v>
      </c>
    </row>
    <row r="8128" spans="6:7" x14ac:dyDescent="0.2">
      <c r="F8128" t="s">
        <v>4661</v>
      </c>
      <c r="G8128">
        <f>_xlfn.XLOOKUP(SUBSTITUTE(Table6[[#This Row],[rxn]],"'",""),Table1[rxnid2],Table1[kapp (1/h)],MEDIAN(Table1[kapp (1/h)]))</f>
        <v>24803.684102600713</v>
      </c>
    </row>
    <row r="8129" spans="6:7" x14ac:dyDescent="0.2">
      <c r="F8129" t="s">
        <v>4663</v>
      </c>
      <c r="G8129">
        <f>_xlfn.XLOOKUP(SUBSTITUTE(Table6[[#This Row],[rxn]],"'",""),Table1[rxnid2],Table1[kapp (1/h)],MEDIAN(Table1[kapp (1/h)]))</f>
        <v>24803.684102600713</v>
      </c>
    </row>
    <row r="8130" spans="6:7" x14ac:dyDescent="0.2">
      <c r="F8130" t="s">
        <v>4662</v>
      </c>
      <c r="G8130">
        <f>_xlfn.XLOOKUP(SUBSTITUTE(Table6[[#This Row],[rxn]],"'",""),Table1[rxnid2],Table1[kapp (1/h)],MEDIAN(Table1[kapp (1/h)]))</f>
        <v>24803.684102600713</v>
      </c>
    </row>
    <row r="8131" spans="6:7" x14ac:dyDescent="0.2">
      <c r="F8131" t="s">
        <v>4664</v>
      </c>
      <c r="G8131">
        <f>_xlfn.XLOOKUP(SUBSTITUTE(Table6[[#This Row],[rxn]],"'",""),Table1[rxnid2],Table1[kapp (1/h)],MEDIAN(Table1[kapp (1/h)]))</f>
        <v>24803.684102600713</v>
      </c>
    </row>
    <row r="8132" spans="6:7" x14ac:dyDescent="0.2">
      <c r="F8132" t="s">
        <v>4941</v>
      </c>
      <c r="G8132">
        <f>_xlfn.XLOOKUP(SUBSTITUTE(Table6[[#This Row],[rxn]],"'",""),Table1[rxnid2],Table1[kapp (1/h)],MEDIAN(Table1[kapp (1/h)]))</f>
        <v>24803.684102600713</v>
      </c>
    </row>
    <row r="8133" spans="6:7" x14ac:dyDescent="0.2">
      <c r="F8133" t="s">
        <v>4942</v>
      </c>
      <c r="G8133">
        <f>_xlfn.XLOOKUP(SUBSTITUTE(Table6[[#This Row],[rxn]],"'",""),Table1[rxnid2],Table1[kapp (1/h)],MEDIAN(Table1[kapp (1/h)]))</f>
        <v>24803.684102600713</v>
      </c>
    </row>
    <row r="8134" spans="6:7" x14ac:dyDescent="0.2">
      <c r="F8134" t="s">
        <v>4943</v>
      </c>
      <c r="G8134">
        <f>_xlfn.XLOOKUP(SUBSTITUTE(Table6[[#This Row],[rxn]],"'",""),Table1[rxnid2],Table1[kapp (1/h)],MEDIAN(Table1[kapp (1/h)]))</f>
        <v>24803.684102600713</v>
      </c>
    </row>
    <row r="8135" spans="6:7" x14ac:dyDescent="0.2">
      <c r="F8135" t="s">
        <v>4944</v>
      </c>
      <c r="G8135">
        <f>_xlfn.XLOOKUP(SUBSTITUTE(Table6[[#This Row],[rxn]],"'",""),Table1[rxnid2],Table1[kapp (1/h)],MEDIAN(Table1[kapp (1/h)]))</f>
        <v>24803.684102600713</v>
      </c>
    </row>
    <row r="8136" spans="6:7" x14ac:dyDescent="0.2">
      <c r="F8136" t="s">
        <v>5262</v>
      </c>
      <c r="G8136">
        <f>_xlfn.XLOOKUP(SUBSTITUTE(Table6[[#This Row],[rxn]],"'",""),Table1[rxnid2],Table1[kapp (1/h)],MEDIAN(Table1[kapp (1/h)]))</f>
        <v>24803.684102600713</v>
      </c>
    </row>
    <row r="8137" spans="6:7" x14ac:dyDescent="0.2">
      <c r="F8137" t="s">
        <v>4937</v>
      </c>
      <c r="G8137">
        <f>_xlfn.XLOOKUP(SUBSTITUTE(Table6[[#This Row],[rxn]],"'",""),Table1[rxnid2],Table1[kapp (1/h)],MEDIAN(Table1[kapp (1/h)]))</f>
        <v>24803.684102600713</v>
      </c>
    </row>
    <row r="8138" spans="6:7" x14ac:dyDescent="0.2">
      <c r="F8138" t="s">
        <v>4938</v>
      </c>
      <c r="G8138">
        <f>_xlfn.XLOOKUP(SUBSTITUTE(Table6[[#This Row],[rxn]],"'",""),Table1[rxnid2],Table1[kapp (1/h)],MEDIAN(Table1[kapp (1/h)]))</f>
        <v>24803.684102600713</v>
      </c>
    </row>
    <row r="8139" spans="6:7" x14ac:dyDescent="0.2">
      <c r="F8139" t="s">
        <v>4939</v>
      </c>
      <c r="G8139">
        <f>_xlfn.XLOOKUP(SUBSTITUTE(Table6[[#This Row],[rxn]],"'",""),Table1[rxnid2],Table1[kapp (1/h)],MEDIAN(Table1[kapp (1/h)]))</f>
        <v>24803.684102600713</v>
      </c>
    </row>
    <row r="8140" spans="6:7" x14ac:dyDescent="0.2">
      <c r="F8140" t="s">
        <v>4940</v>
      </c>
      <c r="G8140">
        <f>_xlfn.XLOOKUP(SUBSTITUTE(Table6[[#This Row],[rxn]],"'",""),Table1[rxnid2],Table1[kapp (1/h)],MEDIAN(Table1[kapp (1/h)]))</f>
        <v>24803.684102600713</v>
      </c>
    </row>
    <row r="8141" spans="6:7" x14ac:dyDescent="0.2">
      <c r="F8141" t="s">
        <v>4933</v>
      </c>
      <c r="G8141">
        <f>_xlfn.XLOOKUP(SUBSTITUTE(Table6[[#This Row],[rxn]],"'",""),Table1[rxnid2],Table1[kapp (1/h)],MEDIAN(Table1[kapp (1/h)]))</f>
        <v>24803.684102600713</v>
      </c>
    </row>
    <row r="8142" spans="6:7" x14ac:dyDescent="0.2">
      <c r="F8142" t="s">
        <v>4934</v>
      </c>
      <c r="G8142">
        <f>_xlfn.XLOOKUP(SUBSTITUTE(Table6[[#This Row],[rxn]],"'",""),Table1[rxnid2],Table1[kapp (1/h)],MEDIAN(Table1[kapp (1/h)]))</f>
        <v>24803.684102600713</v>
      </c>
    </row>
    <row r="8143" spans="6:7" x14ac:dyDescent="0.2">
      <c r="F8143" t="s">
        <v>4931</v>
      </c>
      <c r="G8143">
        <f>_xlfn.XLOOKUP(SUBSTITUTE(Table6[[#This Row],[rxn]],"'",""),Table1[rxnid2],Table1[kapp (1/h)],MEDIAN(Table1[kapp (1/h)]))</f>
        <v>24803.684102600713</v>
      </c>
    </row>
    <row r="8144" spans="6:7" x14ac:dyDescent="0.2">
      <c r="F8144" t="s">
        <v>4932</v>
      </c>
      <c r="G8144">
        <f>_xlfn.XLOOKUP(SUBSTITUTE(Table6[[#This Row],[rxn]],"'",""),Table1[rxnid2],Table1[kapp (1/h)],MEDIAN(Table1[kapp (1/h)]))</f>
        <v>24803.684102600713</v>
      </c>
    </row>
    <row r="8145" spans="6:7" x14ac:dyDescent="0.2">
      <c r="F8145" t="s">
        <v>4935</v>
      </c>
      <c r="G8145">
        <f>_xlfn.XLOOKUP(SUBSTITUTE(Table6[[#This Row],[rxn]],"'",""),Table1[rxnid2],Table1[kapp (1/h)],MEDIAN(Table1[kapp (1/h)]))</f>
        <v>24803.684102600713</v>
      </c>
    </row>
    <row r="8146" spans="6:7" x14ac:dyDescent="0.2">
      <c r="F8146" t="s">
        <v>4936</v>
      </c>
      <c r="G8146">
        <f>_xlfn.XLOOKUP(SUBSTITUTE(Table6[[#This Row],[rxn]],"'",""),Table1[rxnid2],Table1[kapp (1/h)],MEDIAN(Table1[kapp (1/h)]))</f>
        <v>24803.684102600713</v>
      </c>
    </row>
    <row r="8147" spans="6:7" x14ac:dyDescent="0.2">
      <c r="F8147" t="s">
        <v>5259</v>
      </c>
      <c r="G8147">
        <f>_xlfn.XLOOKUP(SUBSTITUTE(Table6[[#This Row],[rxn]],"'",""),Table1[rxnid2],Table1[kapp (1/h)],MEDIAN(Table1[kapp (1/h)]))</f>
        <v>24803.684102600713</v>
      </c>
    </row>
    <row r="8148" spans="6:7" x14ac:dyDescent="0.2">
      <c r="F8148" t="s">
        <v>4818</v>
      </c>
      <c r="G8148">
        <f>_xlfn.XLOOKUP(SUBSTITUTE(Table6[[#This Row],[rxn]],"'",""),Table1[rxnid2],Table1[kapp (1/h)],MEDIAN(Table1[kapp (1/h)]))</f>
        <v>24803.684102600713</v>
      </c>
    </row>
    <row r="8149" spans="6:7" x14ac:dyDescent="0.2">
      <c r="F8149" t="s">
        <v>5261</v>
      </c>
      <c r="G8149">
        <f>_xlfn.XLOOKUP(SUBSTITUTE(Table6[[#This Row],[rxn]],"'",""),Table1[rxnid2],Table1[kapp (1/h)],MEDIAN(Table1[kapp (1/h)]))</f>
        <v>24803.684102600713</v>
      </c>
    </row>
    <row r="8150" spans="6:7" x14ac:dyDescent="0.2">
      <c r="F8150" t="s">
        <v>4819</v>
      </c>
      <c r="G8150">
        <f>_xlfn.XLOOKUP(SUBSTITUTE(Table6[[#This Row],[rxn]],"'",""),Table1[rxnid2],Table1[kapp (1/h)],MEDIAN(Table1[kapp (1/h)]))</f>
        <v>24803.684102600713</v>
      </c>
    </row>
    <row r="8151" spans="6:7" x14ac:dyDescent="0.2">
      <c r="F8151" t="s">
        <v>5260</v>
      </c>
      <c r="G8151">
        <f>_xlfn.XLOOKUP(SUBSTITUTE(Table6[[#This Row],[rxn]],"'",""),Table1[rxnid2],Table1[kapp (1/h)],MEDIAN(Table1[kapp (1/h)]))</f>
        <v>24803.684102600713</v>
      </c>
    </row>
    <row r="8152" spans="6:7" x14ac:dyDescent="0.2">
      <c r="F8152" t="s">
        <v>4927</v>
      </c>
      <c r="G8152">
        <f>_xlfn.XLOOKUP(SUBSTITUTE(Table6[[#This Row],[rxn]],"'",""),Table1[rxnid2],Table1[kapp (1/h)],MEDIAN(Table1[kapp (1/h)]))</f>
        <v>24803.684102600713</v>
      </c>
    </row>
    <row r="8153" spans="6:7" x14ac:dyDescent="0.2">
      <c r="F8153" t="s">
        <v>4928</v>
      </c>
      <c r="G8153">
        <f>_xlfn.XLOOKUP(SUBSTITUTE(Table6[[#This Row],[rxn]],"'",""),Table1[rxnid2],Table1[kapp (1/h)],MEDIAN(Table1[kapp (1/h)]))</f>
        <v>24803.684102600713</v>
      </c>
    </row>
    <row r="8154" spans="6:7" x14ac:dyDescent="0.2">
      <c r="F8154" t="s">
        <v>4929</v>
      </c>
      <c r="G8154">
        <f>_xlfn.XLOOKUP(SUBSTITUTE(Table6[[#This Row],[rxn]],"'",""),Table1[rxnid2],Table1[kapp (1/h)],MEDIAN(Table1[kapp (1/h)]))</f>
        <v>24803.684102600713</v>
      </c>
    </row>
    <row r="8155" spans="6:7" x14ac:dyDescent="0.2">
      <c r="F8155" t="s">
        <v>4930</v>
      </c>
      <c r="G8155">
        <f>_xlfn.XLOOKUP(SUBSTITUTE(Table6[[#This Row],[rxn]],"'",""),Table1[rxnid2],Table1[kapp (1/h)],MEDIAN(Table1[kapp (1/h)]))</f>
        <v>24803.684102600713</v>
      </c>
    </row>
    <row r="8156" spans="6:7" x14ac:dyDescent="0.2">
      <c r="F8156" t="s">
        <v>4747</v>
      </c>
      <c r="G8156">
        <f>_xlfn.XLOOKUP(SUBSTITUTE(Table6[[#This Row],[rxn]],"'",""),Table1[rxnid2],Table1[kapp (1/h)],MEDIAN(Table1[kapp (1/h)]))</f>
        <v>5200.1967603201483</v>
      </c>
    </row>
    <row r="8157" spans="6:7" x14ac:dyDescent="0.2">
      <c r="F8157" t="s">
        <v>4895</v>
      </c>
      <c r="G8157">
        <f>_xlfn.XLOOKUP(SUBSTITUTE(Table6[[#This Row],[rxn]],"'",""),Table1[rxnid2],Table1[kapp (1/h)],MEDIAN(Table1[kapp (1/h)]))</f>
        <v>24803.684102600713</v>
      </c>
    </row>
    <row r="8158" spans="6:7" x14ac:dyDescent="0.2">
      <c r="F8158" t="s">
        <v>4896</v>
      </c>
      <c r="G8158">
        <f>_xlfn.XLOOKUP(SUBSTITUTE(Table6[[#This Row],[rxn]],"'",""),Table1[rxnid2],Table1[kapp (1/h)],MEDIAN(Table1[kapp (1/h)]))</f>
        <v>24803.684102600713</v>
      </c>
    </row>
    <row r="8159" spans="6:7" x14ac:dyDescent="0.2">
      <c r="F8159" t="s">
        <v>4897</v>
      </c>
      <c r="G8159">
        <f>_xlfn.XLOOKUP(SUBSTITUTE(Table6[[#This Row],[rxn]],"'",""),Table1[rxnid2],Table1[kapp (1/h)],MEDIAN(Table1[kapp (1/h)]))</f>
        <v>24803.684102600713</v>
      </c>
    </row>
    <row r="8160" spans="6:7" x14ac:dyDescent="0.2">
      <c r="F8160" t="s">
        <v>4898</v>
      </c>
      <c r="G8160">
        <f>_xlfn.XLOOKUP(SUBSTITUTE(Table6[[#This Row],[rxn]],"'",""),Table1[rxnid2],Table1[kapp (1/h)],MEDIAN(Table1[kapp (1/h)]))</f>
        <v>24803.684102600713</v>
      </c>
    </row>
    <row r="8161" spans="6:7" x14ac:dyDescent="0.2">
      <c r="F8161" t="s">
        <v>4901</v>
      </c>
      <c r="G8161">
        <f>_xlfn.XLOOKUP(SUBSTITUTE(Table6[[#This Row],[rxn]],"'",""),Table1[rxnid2],Table1[kapp (1/h)],MEDIAN(Table1[kapp (1/h)]))</f>
        <v>24803.684102600713</v>
      </c>
    </row>
    <row r="8162" spans="6:7" x14ac:dyDescent="0.2">
      <c r="F8162" t="s">
        <v>4902</v>
      </c>
      <c r="G8162">
        <f>_xlfn.XLOOKUP(SUBSTITUTE(Table6[[#This Row],[rxn]],"'",""),Table1[rxnid2],Table1[kapp (1/h)],MEDIAN(Table1[kapp (1/h)]))</f>
        <v>24803.684102600713</v>
      </c>
    </row>
    <row r="8163" spans="6:7" x14ac:dyDescent="0.2">
      <c r="F8163" t="s">
        <v>4903</v>
      </c>
      <c r="G8163">
        <f>_xlfn.XLOOKUP(SUBSTITUTE(Table6[[#This Row],[rxn]],"'",""),Table1[rxnid2],Table1[kapp (1/h)],MEDIAN(Table1[kapp (1/h)]))</f>
        <v>24803.684102600713</v>
      </c>
    </row>
    <row r="8164" spans="6:7" x14ac:dyDescent="0.2">
      <c r="F8164" t="s">
        <v>4904</v>
      </c>
      <c r="G8164">
        <f>_xlfn.XLOOKUP(SUBSTITUTE(Table6[[#This Row],[rxn]],"'",""),Table1[rxnid2],Table1[kapp (1/h)],MEDIAN(Table1[kapp (1/h)]))</f>
        <v>24803.684102600713</v>
      </c>
    </row>
    <row r="8165" spans="6:7" x14ac:dyDescent="0.2">
      <c r="F8165" t="s">
        <v>4899</v>
      </c>
      <c r="G8165">
        <f>_xlfn.XLOOKUP(SUBSTITUTE(Table6[[#This Row],[rxn]],"'",""),Table1[rxnid2],Table1[kapp (1/h)],MEDIAN(Table1[kapp (1/h)]))</f>
        <v>24803.684102600713</v>
      </c>
    </row>
    <row r="8166" spans="6:7" x14ac:dyDescent="0.2">
      <c r="F8166" t="s">
        <v>4900</v>
      </c>
      <c r="G8166">
        <f>_xlfn.XLOOKUP(SUBSTITUTE(Table6[[#This Row],[rxn]],"'",""),Table1[rxnid2],Table1[kapp (1/h)],MEDIAN(Table1[kapp (1/h)]))</f>
        <v>24803.684102600713</v>
      </c>
    </row>
    <row r="8167" spans="6:7" x14ac:dyDescent="0.2">
      <c r="F8167" t="s">
        <v>4767</v>
      </c>
      <c r="G8167">
        <f>_xlfn.XLOOKUP(SUBSTITUTE(Table6[[#This Row],[rxn]],"'",""),Table1[rxnid2],Table1[kapp (1/h)],MEDIAN(Table1[kapp (1/h)]))</f>
        <v>24803.684102600713</v>
      </c>
    </row>
    <row r="8168" spans="6:7" x14ac:dyDescent="0.2">
      <c r="F8168" t="s">
        <v>4768</v>
      </c>
      <c r="G8168">
        <f>_xlfn.XLOOKUP(SUBSTITUTE(Table6[[#This Row],[rxn]],"'",""),Table1[rxnid2],Table1[kapp (1/h)],MEDIAN(Table1[kapp (1/h)]))</f>
        <v>24803.684102600713</v>
      </c>
    </row>
    <row r="8169" spans="6:7" x14ac:dyDescent="0.2">
      <c r="F8169" t="s">
        <v>4265</v>
      </c>
      <c r="G8169">
        <f>_xlfn.XLOOKUP(SUBSTITUTE(Table6[[#This Row],[rxn]],"'",""),Table1[rxnid2],Table1[kapp (1/h)],MEDIAN(Table1[kapp (1/h)]))</f>
        <v>24803.684102600713</v>
      </c>
    </row>
    <row r="8170" spans="6:7" x14ac:dyDescent="0.2">
      <c r="F8170" t="s">
        <v>4266</v>
      </c>
      <c r="G8170">
        <f>_xlfn.XLOOKUP(SUBSTITUTE(Table6[[#This Row],[rxn]],"'",""),Table1[rxnid2],Table1[kapp (1/h)],MEDIAN(Table1[kapp (1/h)]))</f>
        <v>24803.684102600713</v>
      </c>
    </row>
    <row r="8171" spans="6:7" x14ac:dyDescent="0.2">
      <c r="F8171" t="s">
        <v>4757</v>
      </c>
      <c r="G8171">
        <f>_xlfn.XLOOKUP(SUBSTITUTE(Table6[[#This Row],[rxn]],"'",""),Table1[rxnid2],Table1[kapp (1/h)],MEDIAN(Table1[kapp (1/h)]))</f>
        <v>24803.684102600713</v>
      </c>
    </row>
    <row r="8172" spans="6:7" x14ac:dyDescent="0.2">
      <c r="F8172" t="s">
        <v>4755</v>
      </c>
      <c r="G8172">
        <f>_xlfn.XLOOKUP(SUBSTITUTE(Table6[[#This Row],[rxn]],"'",""),Table1[rxnid2],Table1[kapp (1/h)],MEDIAN(Table1[kapp (1/h)]))</f>
        <v>11542.288019489533</v>
      </c>
    </row>
    <row r="8173" spans="6:7" x14ac:dyDescent="0.2">
      <c r="F8173" t="s">
        <v>4756</v>
      </c>
      <c r="G8173">
        <f>_xlfn.XLOOKUP(SUBSTITUTE(Table6[[#This Row],[rxn]],"'",""),Table1[rxnid2],Table1[kapp (1/h)],MEDIAN(Table1[kapp (1/h)]))</f>
        <v>24803.684102600713</v>
      </c>
    </row>
    <row r="8174" spans="6:7" x14ac:dyDescent="0.2">
      <c r="F8174" t="s">
        <v>5103</v>
      </c>
      <c r="G8174">
        <f>_xlfn.XLOOKUP(SUBSTITUTE(Table6[[#This Row],[rxn]],"'",""),Table1[rxnid2],Table1[kapp (1/h)],MEDIAN(Table1[kapp (1/h)]))</f>
        <v>1351.4060395279835</v>
      </c>
    </row>
    <row r="8175" spans="6:7" x14ac:dyDescent="0.2">
      <c r="F8175" t="s">
        <v>5102</v>
      </c>
      <c r="G8175">
        <f>_xlfn.XLOOKUP(SUBSTITUTE(Table6[[#This Row],[rxn]],"'",""),Table1[rxnid2],Table1[kapp (1/h)],MEDIAN(Table1[kapp (1/h)]))</f>
        <v>1351.4060395279835</v>
      </c>
    </row>
    <row r="8176" spans="6:7" x14ac:dyDescent="0.2">
      <c r="F8176" t="s">
        <v>4268</v>
      </c>
      <c r="G8176">
        <f>_xlfn.XLOOKUP(SUBSTITUTE(Table6[[#This Row],[rxn]],"'",""),Table1[rxnid2],Table1[kapp (1/h)],MEDIAN(Table1[kapp (1/h)]))</f>
        <v>24803.684102600713</v>
      </c>
    </row>
    <row r="8177" spans="6:7" x14ac:dyDescent="0.2">
      <c r="F8177" t="s">
        <v>3936</v>
      </c>
      <c r="G8177">
        <f>_xlfn.XLOOKUP(SUBSTITUTE(Table6[[#This Row],[rxn]],"'",""),Table1[rxnid2],Table1[kapp (1/h)],MEDIAN(Table1[kapp (1/h)]))</f>
        <v>24803.684102600713</v>
      </c>
    </row>
    <row r="8178" spans="6:7" x14ac:dyDescent="0.2">
      <c r="F8178" t="s">
        <v>3937</v>
      </c>
      <c r="G8178">
        <f>_xlfn.XLOOKUP(SUBSTITUTE(Table6[[#This Row],[rxn]],"'",""),Table1[rxnid2],Table1[kapp (1/h)],MEDIAN(Table1[kapp (1/h)]))</f>
        <v>24803.684102600713</v>
      </c>
    </row>
    <row r="8179" spans="6:7" x14ac:dyDescent="0.2">
      <c r="F8179" t="s">
        <v>4269</v>
      </c>
      <c r="G8179">
        <f>_xlfn.XLOOKUP(SUBSTITUTE(Table6[[#This Row],[rxn]],"'",""),Table1[rxnid2],Table1[kapp (1/h)],MEDIAN(Table1[kapp (1/h)]))</f>
        <v>24803.684102600713</v>
      </c>
    </row>
    <row r="8180" spans="6:7" x14ac:dyDescent="0.2">
      <c r="F8180" t="s">
        <v>4863</v>
      </c>
      <c r="G8180">
        <f>_xlfn.XLOOKUP(SUBSTITUTE(Table6[[#This Row],[rxn]],"'",""),Table1[rxnid2],Table1[kapp (1/h)],MEDIAN(Table1[kapp (1/h)]))</f>
        <v>24803.684102600713</v>
      </c>
    </row>
    <row r="8181" spans="6:7" x14ac:dyDescent="0.2">
      <c r="F8181" t="s">
        <v>4864</v>
      </c>
      <c r="G8181">
        <f>_xlfn.XLOOKUP(SUBSTITUTE(Table6[[#This Row],[rxn]],"'",""),Table1[rxnid2],Table1[kapp (1/h)],MEDIAN(Table1[kapp (1/h)]))</f>
        <v>24803.684102600713</v>
      </c>
    </row>
    <row r="8182" spans="6:7" x14ac:dyDescent="0.2">
      <c r="F8182" t="s">
        <v>4855</v>
      </c>
      <c r="G8182">
        <f>_xlfn.XLOOKUP(SUBSTITUTE(Table6[[#This Row],[rxn]],"'",""),Table1[rxnid2],Table1[kapp (1/h)],MEDIAN(Table1[kapp (1/h)]))</f>
        <v>24803.684102600713</v>
      </c>
    </row>
    <row r="8183" spans="6:7" x14ac:dyDescent="0.2">
      <c r="F8183" t="s">
        <v>4856</v>
      </c>
      <c r="G8183">
        <f>_xlfn.XLOOKUP(SUBSTITUTE(Table6[[#This Row],[rxn]],"'",""),Table1[rxnid2],Table1[kapp (1/h)],MEDIAN(Table1[kapp (1/h)]))</f>
        <v>24803.684102600713</v>
      </c>
    </row>
    <row r="8184" spans="6:7" x14ac:dyDescent="0.2">
      <c r="F8184" t="s">
        <v>4857</v>
      </c>
      <c r="G8184">
        <f>_xlfn.XLOOKUP(SUBSTITUTE(Table6[[#This Row],[rxn]],"'",""),Table1[rxnid2],Table1[kapp (1/h)],MEDIAN(Table1[kapp (1/h)]))</f>
        <v>24803.684102600713</v>
      </c>
    </row>
    <row r="8185" spans="6:7" x14ac:dyDescent="0.2">
      <c r="F8185" t="s">
        <v>4858</v>
      </c>
      <c r="G8185">
        <f>_xlfn.XLOOKUP(SUBSTITUTE(Table6[[#This Row],[rxn]],"'",""),Table1[rxnid2],Table1[kapp (1/h)],MEDIAN(Table1[kapp (1/h)]))</f>
        <v>24803.684102600713</v>
      </c>
    </row>
    <row r="8186" spans="6:7" x14ac:dyDescent="0.2">
      <c r="F8186" t="s">
        <v>4859</v>
      </c>
      <c r="G8186">
        <f>_xlfn.XLOOKUP(SUBSTITUTE(Table6[[#This Row],[rxn]],"'",""),Table1[rxnid2],Table1[kapp (1/h)],MEDIAN(Table1[kapp (1/h)]))</f>
        <v>24803.684102600713</v>
      </c>
    </row>
    <row r="8187" spans="6:7" x14ac:dyDescent="0.2">
      <c r="F8187" t="s">
        <v>4860</v>
      </c>
      <c r="G8187">
        <f>_xlfn.XLOOKUP(SUBSTITUTE(Table6[[#This Row],[rxn]],"'",""),Table1[rxnid2],Table1[kapp (1/h)],MEDIAN(Table1[kapp (1/h)]))</f>
        <v>24803.684102600713</v>
      </c>
    </row>
    <row r="8188" spans="6:7" x14ac:dyDescent="0.2">
      <c r="F8188" t="s">
        <v>4861</v>
      </c>
      <c r="G8188">
        <f>_xlfn.XLOOKUP(SUBSTITUTE(Table6[[#This Row],[rxn]],"'",""),Table1[rxnid2],Table1[kapp (1/h)],MEDIAN(Table1[kapp (1/h)]))</f>
        <v>24803.684102600713</v>
      </c>
    </row>
    <row r="8189" spans="6:7" x14ac:dyDescent="0.2">
      <c r="F8189" t="s">
        <v>4862</v>
      </c>
      <c r="G8189">
        <f>_xlfn.XLOOKUP(SUBSTITUTE(Table6[[#This Row],[rxn]],"'",""),Table1[rxnid2],Table1[kapp (1/h)],MEDIAN(Table1[kapp (1/h)]))</f>
        <v>24803.684102600713</v>
      </c>
    </row>
    <row r="8190" spans="6:7" x14ac:dyDescent="0.2">
      <c r="F8190" t="s">
        <v>2959</v>
      </c>
      <c r="G8190">
        <f>_xlfn.XLOOKUP(SUBSTITUTE(Table6[[#This Row],[rxn]],"'",""),Table1[rxnid2],Table1[kapp (1/h)],MEDIAN(Table1[kapp (1/h)]))</f>
        <v>24803.684102600713</v>
      </c>
    </row>
    <row r="8191" spans="6:7" x14ac:dyDescent="0.2">
      <c r="F8191" t="s">
        <v>3044</v>
      </c>
      <c r="G8191">
        <f>_xlfn.XLOOKUP(SUBSTITUTE(Table6[[#This Row],[rxn]],"'",""),Table1[rxnid2],Table1[kapp (1/h)],MEDIAN(Table1[kapp (1/h)]))</f>
        <v>265123.515636481</v>
      </c>
    </row>
    <row r="8192" spans="6:7" x14ac:dyDescent="0.2">
      <c r="F8192" t="s">
        <v>3043</v>
      </c>
      <c r="G8192">
        <f>_xlfn.XLOOKUP(SUBSTITUTE(Table6[[#This Row],[rxn]],"'",""),Table1[rxnid2],Table1[kapp (1/h)],MEDIAN(Table1[kapp (1/h)]))</f>
        <v>265123.515636481</v>
      </c>
    </row>
    <row r="8193" spans="6:7" x14ac:dyDescent="0.2">
      <c r="F8193" t="s">
        <v>4913</v>
      </c>
      <c r="G8193">
        <f>_xlfn.XLOOKUP(SUBSTITUTE(Table6[[#This Row],[rxn]],"'",""),Table1[rxnid2],Table1[kapp (1/h)],MEDIAN(Table1[kapp (1/h)]))</f>
        <v>24803.684102600713</v>
      </c>
    </row>
    <row r="8194" spans="6:7" x14ac:dyDescent="0.2">
      <c r="F8194" t="s">
        <v>4914</v>
      </c>
      <c r="G8194">
        <f>_xlfn.XLOOKUP(SUBSTITUTE(Table6[[#This Row],[rxn]],"'",""),Table1[rxnid2],Table1[kapp (1/h)],MEDIAN(Table1[kapp (1/h)]))</f>
        <v>24803.684102600713</v>
      </c>
    </row>
    <row r="8195" spans="6:7" x14ac:dyDescent="0.2">
      <c r="F8195" t="s">
        <v>4909</v>
      </c>
      <c r="G8195">
        <f>_xlfn.XLOOKUP(SUBSTITUTE(Table6[[#This Row],[rxn]],"'",""),Table1[rxnid2],Table1[kapp (1/h)],MEDIAN(Table1[kapp (1/h)]))</f>
        <v>24803.684102600713</v>
      </c>
    </row>
    <row r="8196" spans="6:7" x14ac:dyDescent="0.2">
      <c r="F8196" t="s">
        <v>4910</v>
      </c>
      <c r="G8196">
        <f>_xlfn.XLOOKUP(SUBSTITUTE(Table6[[#This Row],[rxn]],"'",""),Table1[rxnid2],Table1[kapp (1/h)],MEDIAN(Table1[kapp (1/h)]))</f>
        <v>24803.684102600713</v>
      </c>
    </row>
    <row r="8197" spans="6:7" x14ac:dyDescent="0.2">
      <c r="F8197" t="s">
        <v>4907</v>
      </c>
      <c r="G8197">
        <f>_xlfn.XLOOKUP(SUBSTITUTE(Table6[[#This Row],[rxn]],"'",""),Table1[rxnid2],Table1[kapp (1/h)],MEDIAN(Table1[kapp (1/h)]))</f>
        <v>24803.684102600713</v>
      </c>
    </row>
    <row r="8198" spans="6:7" x14ac:dyDescent="0.2">
      <c r="F8198" t="s">
        <v>4908</v>
      </c>
      <c r="G8198">
        <f>_xlfn.XLOOKUP(SUBSTITUTE(Table6[[#This Row],[rxn]],"'",""),Table1[rxnid2],Table1[kapp (1/h)],MEDIAN(Table1[kapp (1/h)]))</f>
        <v>24803.684102600713</v>
      </c>
    </row>
    <row r="8199" spans="6:7" x14ac:dyDescent="0.2">
      <c r="F8199" t="s">
        <v>4911</v>
      </c>
      <c r="G8199">
        <f>_xlfn.XLOOKUP(SUBSTITUTE(Table6[[#This Row],[rxn]],"'",""),Table1[rxnid2],Table1[kapp (1/h)],MEDIAN(Table1[kapp (1/h)]))</f>
        <v>24803.684102600713</v>
      </c>
    </row>
    <row r="8200" spans="6:7" x14ac:dyDescent="0.2">
      <c r="F8200" t="s">
        <v>4912</v>
      </c>
      <c r="G8200">
        <f>_xlfn.XLOOKUP(SUBSTITUTE(Table6[[#This Row],[rxn]],"'",""),Table1[rxnid2],Table1[kapp (1/h)],MEDIAN(Table1[kapp (1/h)]))</f>
        <v>24803.684102600713</v>
      </c>
    </row>
    <row r="8201" spans="6:7" x14ac:dyDescent="0.2">
      <c r="F8201" t="s">
        <v>4776</v>
      </c>
      <c r="G8201">
        <f>_xlfn.XLOOKUP(SUBSTITUTE(Table6[[#This Row],[rxn]],"'",""),Table1[rxnid2],Table1[kapp (1/h)],MEDIAN(Table1[kapp (1/h)]))</f>
        <v>24803.684102600713</v>
      </c>
    </row>
    <row r="8202" spans="6:7" x14ac:dyDescent="0.2">
      <c r="F8202" t="s">
        <v>4777</v>
      </c>
      <c r="G8202">
        <f>_xlfn.XLOOKUP(SUBSTITUTE(Table6[[#This Row],[rxn]],"'",""),Table1[rxnid2],Table1[kapp (1/h)],MEDIAN(Table1[kapp (1/h)]))</f>
        <v>24803.684102600713</v>
      </c>
    </row>
    <row r="8203" spans="6:7" x14ac:dyDescent="0.2">
      <c r="F8203" t="s">
        <v>4774</v>
      </c>
      <c r="G8203">
        <f>_xlfn.XLOOKUP(SUBSTITUTE(Table6[[#This Row],[rxn]],"'",""),Table1[rxnid2],Table1[kapp (1/h)],MEDIAN(Table1[kapp (1/h)]))</f>
        <v>24803.684102600713</v>
      </c>
    </row>
    <row r="8204" spans="6:7" x14ac:dyDescent="0.2">
      <c r="F8204" t="s">
        <v>4775</v>
      </c>
      <c r="G8204">
        <f>_xlfn.XLOOKUP(SUBSTITUTE(Table6[[#This Row],[rxn]],"'",""),Table1[rxnid2],Table1[kapp (1/h)],MEDIAN(Table1[kapp (1/h)]))</f>
        <v>24803.684102600713</v>
      </c>
    </row>
    <row r="8205" spans="6:7" x14ac:dyDescent="0.2">
      <c r="F8205" t="s">
        <v>2229</v>
      </c>
      <c r="G8205">
        <f>_xlfn.XLOOKUP(SUBSTITUTE(Table6[[#This Row],[rxn]],"'",""),Table1[rxnid2],Table1[kapp (1/h)],MEDIAN(Table1[kapp (1/h)]))</f>
        <v>24803.684102600713</v>
      </c>
    </row>
    <row r="8206" spans="6:7" x14ac:dyDescent="0.2">
      <c r="F8206" t="s">
        <v>2228</v>
      </c>
      <c r="G8206">
        <f>_xlfn.XLOOKUP(SUBSTITUTE(Table6[[#This Row],[rxn]],"'",""),Table1[rxnid2],Table1[kapp (1/h)],MEDIAN(Table1[kapp (1/h)]))</f>
        <v>24803.684102600713</v>
      </c>
    </row>
    <row r="8207" spans="6:7" x14ac:dyDescent="0.2">
      <c r="F8207" t="s">
        <v>2230</v>
      </c>
      <c r="G8207">
        <f>_xlfn.XLOOKUP(SUBSTITUTE(Table6[[#This Row],[rxn]],"'",""),Table1[rxnid2],Table1[kapp (1/h)],MEDIAN(Table1[kapp (1/h)]))</f>
        <v>24803.684102600713</v>
      </c>
    </row>
    <row r="8208" spans="6:7" x14ac:dyDescent="0.2">
      <c r="F8208" t="s">
        <v>2231</v>
      </c>
      <c r="G8208">
        <f>_xlfn.XLOOKUP(SUBSTITUTE(Table6[[#This Row],[rxn]],"'",""),Table1[rxnid2],Table1[kapp (1/h)],MEDIAN(Table1[kapp (1/h)]))</f>
        <v>24803.684102600713</v>
      </c>
    </row>
    <row r="8209" spans="6:7" x14ac:dyDescent="0.2">
      <c r="F8209" t="s">
        <v>2232</v>
      </c>
      <c r="G8209">
        <f>_xlfn.XLOOKUP(SUBSTITUTE(Table6[[#This Row],[rxn]],"'",""),Table1[rxnid2],Table1[kapp (1/h)],MEDIAN(Table1[kapp (1/h)]))</f>
        <v>24803.684102600713</v>
      </c>
    </row>
    <row r="8210" spans="6:7" x14ac:dyDescent="0.2">
      <c r="F8210" t="s">
        <v>2233</v>
      </c>
      <c r="G8210">
        <f>_xlfn.XLOOKUP(SUBSTITUTE(Table6[[#This Row],[rxn]],"'",""),Table1[rxnid2],Table1[kapp (1/h)],MEDIAN(Table1[kapp (1/h)]))</f>
        <v>24803.684102600713</v>
      </c>
    </row>
    <row r="8211" spans="6:7" x14ac:dyDescent="0.2">
      <c r="F8211" t="s">
        <v>5114</v>
      </c>
      <c r="G8211">
        <f>_xlfn.XLOOKUP(SUBSTITUTE(Table6[[#This Row],[rxn]],"'",""),Table1[rxnid2],Table1[kapp (1/h)],MEDIAN(Table1[kapp (1/h)]))</f>
        <v>781616.53382711043</v>
      </c>
    </row>
    <row r="8212" spans="6:7" x14ac:dyDescent="0.2">
      <c r="F8212" t="s">
        <v>4783</v>
      </c>
      <c r="G8212">
        <f>_xlfn.XLOOKUP(SUBSTITUTE(Table6[[#This Row],[rxn]],"'",""),Table1[rxnid2],Table1[kapp (1/h)],MEDIAN(Table1[kapp (1/h)]))</f>
        <v>28154.05033999608</v>
      </c>
    </row>
    <row r="8213" spans="6:7" x14ac:dyDescent="0.2">
      <c r="F8213" t="s">
        <v>3039</v>
      </c>
      <c r="G8213">
        <f>_xlfn.XLOOKUP(SUBSTITUTE(Table6[[#This Row],[rxn]],"'",""),Table1[rxnid2],Table1[kapp (1/h)],MEDIAN(Table1[kapp (1/h)]))</f>
        <v>24803.684102600713</v>
      </c>
    </row>
    <row r="8214" spans="6:7" x14ac:dyDescent="0.2">
      <c r="F8214" t="s">
        <v>3040</v>
      </c>
      <c r="G8214">
        <f>_xlfn.XLOOKUP(SUBSTITUTE(Table6[[#This Row],[rxn]],"'",""),Table1[rxnid2],Table1[kapp (1/h)],MEDIAN(Table1[kapp (1/h)]))</f>
        <v>24803.684102600713</v>
      </c>
    </row>
    <row r="8215" spans="6:7" x14ac:dyDescent="0.2">
      <c r="F8215" t="s">
        <v>4781</v>
      </c>
      <c r="G8215">
        <f>_xlfn.XLOOKUP(SUBSTITUTE(Table6[[#This Row],[rxn]],"'",""),Table1[rxnid2],Table1[kapp (1/h)],MEDIAN(Table1[kapp (1/h)]))</f>
        <v>3969.3022239978718</v>
      </c>
    </row>
    <row r="8216" spans="6:7" x14ac:dyDescent="0.2">
      <c r="F8216" t="s">
        <v>3754</v>
      </c>
      <c r="G8216">
        <f>_xlfn.XLOOKUP(SUBSTITUTE(Table6[[#This Row],[rxn]],"'",""),Table1[rxnid2],Table1[kapp (1/h)],MEDIAN(Table1[kapp (1/h)]))</f>
        <v>24803.684102600713</v>
      </c>
    </row>
    <row r="8217" spans="6:7" x14ac:dyDescent="0.2">
      <c r="F8217" t="s">
        <v>3755</v>
      </c>
      <c r="G8217">
        <f>_xlfn.XLOOKUP(SUBSTITUTE(Table6[[#This Row],[rxn]],"'",""),Table1[rxnid2],Table1[kapp (1/h)],MEDIAN(Table1[kapp (1/h)]))</f>
        <v>24803.684102600713</v>
      </c>
    </row>
    <row r="8218" spans="6:7" x14ac:dyDescent="0.2">
      <c r="F8218" t="s">
        <v>4976</v>
      </c>
      <c r="G8218">
        <f>_xlfn.XLOOKUP(SUBSTITUTE(Table6[[#This Row],[rxn]],"'",""),Table1[rxnid2],Table1[kapp (1/h)],MEDIAN(Table1[kapp (1/h)]))</f>
        <v>24803.684102600713</v>
      </c>
    </row>
    <row r="8219" spans="6:7" x14ac:dyDescent="0.2">
      <c r="F8219" t="s">
        <v>4977</v>
      </c>
      <c r="G8219">
        <f>_xlfn.XLOOKUP(SUBSTITUTE(Table6[[#This Row],[rxn]],"'",""),Table1[rxnid2],Table1[kapp (1/h)],MEDIAN(Table1[kapp (1/h)]))</f>
        <v>24803.684102600713</v>
      </c>
    </row>
    <row r="8220" spans="6:7" x14ac:dyDescent="0.2">
      <c r="F8220" t="s">
        <v>4919</v>
      </c>
      <c r="G8220">
        <f>_xlfn.XLOOKUP(SUBSTITUTE(Table6[[#This Row],[rxn]],"'",""),Table1[rxnid2],Table1[kapp (1/h)],MEDIAN(Table1[kapp (1/h)]))</f>
        <v>24803.684102600713</v>
      </c>
    </row>
    <row r="8221" spans="6:7" x14ac:dyDescent="0.2">
      <c r="F8221" t="s">
        <v>4920</v>
      </c>
      <c r="G8221">
        <f>_xlfn.XLOOKUP(SUBSTITUTE(Table6[[#This Row],[rxn]],"'",""),Table1[rxnid2],Table1[kapp (1/h)],MEDIAN(Table1[kapp (1/h)]))</f>
        <v>24803.684102600713</v>
      </c>
    </row>
    <row r="8222" spans="6:7" x14ac:dyDescent="0.2">
      <c r="F8222" t="s">
        <v>4921</v>
      </c>
      <c r="G8222">
        <f>_xlfn.XLOOKUP(SUBSTITUTE(Table6[[#This Row],[rxn]],"'",""),Table1[rxnid2],Table1[kapp (1/h)],MEDIAN(Table1[kapp (1/h)]))</f>
        <v>24803.684102600713</v>
      </c>
    </row>
    <row r="8223" spans="6:7" x14ac:dyDescent="0.2">
      <c r="F8223" t="s">
        <v>4922</v>
      </c>
      <c r="G8223">
        <f>_xlfn.XLOOKUP(SUBSTITUTE(Table6[[#This Row],[rxn]],"'",""),Table1[rxnid2],Table1[kapp (1/h)],MEDIAN(Table1[kapp (1/h)]))</f>
        <v>24803.684102600713</v>
      </c>
    </row>
    <row r="8224" spans="6:7" x14ac:dyDescent="0.2">
      <c r="F8224" t="s">
        <v>4917</v>
      </c>
      <c r="G8224">
        <f>_xlfn.XLOOKUP(SUBSTITUTE(Table6[[#This Row],[rxn]],"'",""),Table1[rxnid2],Table1[kapp (1/h)],MEDIAN(Table1[kapp (1/h)]))</f>
        <v>24803.684102600713</v>
      </c>
    </row>
    <row r="8225" spans="6:7" x14ac:dyDescent="0.2">
      <c r="F8225" t="s">
        <v>4918</v>
      </c>
      <c r="G8225">
        <f>_xlfn.XLOOKUP(SUBSTITUTE(Table6[[#This Row],[rxn]],"'",""),Table1[rxnid2],Table1[kapp (1/h)],MEDIAN(Table1[kapp (1/h)]))</f>
        <v>24803.684102600713</v>
      </c>
    </row>
    <row r="8226" spans="6:7" x14ac:dyDescent="0.2">
      <c r="F8226" t="s">
        <v>4915</v>
      </c>
      <c r="G8226">
        <f>_xlfn.XLOOKUP(SUBSTITUTE(Table6[[#This Row],[rxn]],"'",""),Table1[rxnid2],Table1[kapp (1/h)],MEDIAN(Table1[kapp (1/h)]))</f>
        <v>24803.684102600713</v>
      </c>
    </row>
    <row r="8227" spans="6:7" x14ac:dyDescent="0.2">
      <c r="F8227" t="s">
        <v>4916</v>
      </c>
      <c r="G8227">
        <f>_xlfn.XLOOKUP(SUBSTITUTE(Table6[[#This Row],[rxn]],"'",""),Table1[rxnid2],Table1[kapp (1/h)],MEDIAN(Table1[kapp (1/h)]))</f>
        <v>24803.684102600713</v>
      </c>
    </row>
    <row r="8228" spans="6:7" x14ac:dyDescent="0.2">
      <c r="F8228" t="s">
        <v>4923</v>
      </c>
      <c r="G8228">
        <f>_xlfn.XLOOKUP(SUBSTITUTE(Table6[[#This Row],[rxn]],"'",""),Table1[rxnid2],Table1[kapp (1/h)],MEDIAN(Table1[kapp (1/h)]))</f>
        <v>24803.684102600713</v>
      </c>
    </row>
    <row r="8229" spans="6:7" x14ac:dyDescent="0.2">
      <c r="F8229" t="s">
        <v>4924</v>
      </c>
      <c r="G8229">
        <f>_xlfn.XLOOKUP(SUBSTITUTE(Table6[[#This Row],[rxn]],"'",""),Table1[rxnid2],Table1[kapp (1/h)],MEDIAN(Table1[kapp (1/h)]))</f>
        <v>24803.684102600713</v>
      </c>
    </row>
    <row r="8230" spans="6:7" x14ac:dyDescent="0.2">
      <c r="F8230" t="s">
        <v>4925</v>
      </c>
      <c r="G8230">
        <f>_xlfn.XLOOKUP(SUBSTITUTE(Table6[[#This Row],[rxn]],"'",""),Table1[rxnid2],Table1[kapp (1/h)],MEDIAN(Table1[kapp (1/h)]))</f>
        <v>24803.684102600713</v>
      </c>
    </row>
    <row r="8231" spans="6:7" x14ac:dyDescent="0.2">
      <c r="F8231" t="s">
        <v>4926</v>
      </c>
      <c r="G8231">
        <f>_xlfn.XLOOKUP(SUBSTITUTE(Table6[[#This Row],[rxn]],"'",""),Table1[rxnid2],Table1[kapp (1/h)],MEDIAN(Table1[kapp (1/h)]))</f>
        <v>24803.684102600713</v>
      </c>
    </row>
    <row r="8232" spans="6:7" x14ac:dyDescent="0.2">
      <c r="F8232" t="s">
        <v>2976</v>
      </c>
      <c r="G8232">
        <f>_xlfn.XLOOKUP(SUBSTITUTE(Table6[[#This Row],[rxn]],"'",""),Table1[rxnid2],Table1[kapp (1/h)],MEDIAN(Table1[kapp (1/h)]))</f>
        <v>24803.684102600713</v>
      </c>
    </row>
    <row r="8233" spans="6:7" x14ac:dyDescent="0.2">
      <c r="F8233" t="s">
        <v>2285</v>
      </c>
      <c r="G8233">
        <f>_xlfn.XLOOKUP(SUBSTITUTE(Table6[[#This Row],[rxn]],"'",""),Table1[rxnid2],Table1[kapp (1/h)],MEDIAN(Table1[kapp (1/h)]))</f>
        <v>24803.684102600713</v>
      </c>
    </row>
    <row r="8234" spans="6:7" x14ac:dyDescent="0.2">
      <c r="F8234" t="s">
        <v>2284</v>
      </c>
      <c r="G8234">
        <f>_xlfn.XLOOKUP(SUBSTITUTE(Table6[[#This Row],[rxn]],"'",""),Table1[rxnid2],Table1[kapp (1/h)],MEDIAN(Table1[kapp (1/h)]))</f>
        <v>24803.684102600713</v>
      </c>
    </row>
    <row r="8235" spans="6:7" x14ac:dyDescent="0.2">
      <c r="F8235" t="s">
        <v>5104</v>
      </c>
      <c r="G8235">
        <f>_xlfn.XLOOKUP(SUBSTITUTE(Table6[[#This Row],[rxn]],"'",""),Table1[rxnid2],Table1[kapp (1/h)],MEDIAN(Table1[kapp (1/h)]))</f>
        <v>959208.46549582679</v>
      </c>
    </row>
    <row r="8236" spans="6:7" x14ac:dyDescent="0.2">
      <c r="F8236" t="s">
        <v>2983</v>
      </c>
      <c r="G8236">
        <f>_xlfn.XLOOKUP(SUBSTITUTE(Table6[[#This Row],[rxn]],"'",""),Table1[rxnid2],Table1[kapp (1/h)],MEDIAN(Table1[kapp (1/h)]))</f>
        <v>24803.684102600713</v>
      </c>
    </row>
    <row r="8237" spans="6:7" x14ac:dyDescent="0.2">
      <c r="F8237" t="s">
        <v>2984</v>
      </c>
      <c r="G8237">
        <f>_xlfn.XLOOKUP(SUBSTITUTE(Table6[[#This Row],[rxn]],"'",""),Table1[rxnid2],Table1[kapp (1/h)],MEDIAN(Table1[kapp (1/h)]))</f>
        <v>24803.684102600713</v>
      </c>
    </row>
    <row r="8238" spans="6:7" x14ac:dyDescent="0.2">
      <c r="F8238" t="s">
        <v>2986</v>
      </c>
      <c r="G8238">
        <f>_xlfn.XLOOKUP(SUBSTITUTE(Table6[[#This Row],[rxn]],"'",""),Table1[rxnid2],Table1[kapp (1/h)],MEDIAN(Table1[kapp (1/h)]))</f>
        <v>2478272.1672350629</v>
      </c>
    </row>
    <row r="8239" spans="6:7" x14ac:dyDescent="0.2">
      <c r="F8239" t="s">
        <v>2985</v>
      </c>
      <c r="G8239">
        <f>_xlfn.XLOOKUP(SUBSTITUTE(Table6[[#This Row],[rxn]],"'",""),Table1[rxnid2],Table1[kapp (1/h)],MEDIAN(Table1[kapp (1/h)]))</f>
        <v>2478272.1672350629</v>
      </c>
    </row>
    <row r="8240" spans="6:7" x14ac:dyDescent="0.2">
      <c r="F8240" t="s">
        <v>2665</v>
      </c>
      <c r="G8240">
        <f>_xlfn.XLOOKUP(SUBSTITUTE(Table6[[#This Row],[rxn]],"'",""),Table1[rxnid2],Table1[kapp (1/h)],MEDIAN(Table1[kapp (1/h)]))</f>
        <v>11726.275291846092</v>
      </c>
    </row>
    <row r="8241" spans="6:7" x14ac:dyDescent="0.2">
      <c r="F8241" t="s">
        <v>2666</v>
      </c>
      <c r="G8241">
        <f>_xlfn.XLOOKUP(SUBSTITUTE(Table6[[#This Row],[rxn]],"'",""),Table1[rxnid2],Table1[kapp (1/h)],MEDIAN(Table1[kapp (1/h)]))</f>
        <v>24803.684102600713</v>
      </c>
    </row>
    <row r="8242" spans="6:7" x14ac:dyDescent="0.2">
      <c r="F8242" t="s">
        <v>2987</v>
      </c>
      <c r="G8242">
        <f>_xlfn.XLOOKUP(SUBSTITUTE(Table6[[#This Row],[rxn]],"'",""),Table1[rxnid2],Table1[kapp (1/h)],MEDIAN(Table1[kapp (1/h)]))</f>
        <v>7866.620431024895</v>
      </c>
    </row>
    <row r="8243" spans="6:7" x14ac:dyDescent="0.2">
      <c r="F8243" t="s">
        <v>2988</v>
      </c>
      <c r="G8243">
        <f>_xlfn.XLOOKUP(SUBSTITUTE(Table6[[#This Row],[rxn]],"'",""),Table1[rxnid2],Table1[kapp (1/h)],MEDIAN(Table1[kapp (1/h)]))</f>
        <v>24803.684102600713</v>
      </c>
    </row>
    <row r="8244" spans="6:7" x14ac:dyDescent="0.2">
      <c r="F8244" t="s">
        <v>2286</v>
      </c>
      <c r="G8244">
        <f>_xlfn.XLOOKUP(SUBSTITUTE(Table6[[#This Row],[rxn]],"'",""),Table1[rxnid2],Table1[kapp (1/h)],MEDIAN(Table1[kapp (1/h)]))</f>
        <v>24803.684102600713</v>
      </c>
    </row>
    <row r="8245" spans="6:7" x14ac:dyDescent="0.2">
      <c r="F8245" t="s">
        <v>2287</v>
      </c>
      <c r="G8245">
        <f>_xlfn.XLOOKUP(SUBSTITUTE(Table6[[#This Row],[rxn]],"'",""),Table1[rxnid2],Table1[kapp (1/h)],MEDIAN(Table1[kapp (1/h)]))</f>
        <v>553612.26323855517</v>
      </c>
    </row>
    <row r="8246" spans="6:7" x14ac:dyDescent="0.2">
      <c r="F8246" t="s">
        <v>2991</v>
      </c>
      <c r="G8246">
        <f>_xlfn.XLOOKUP(SUBSTITUTE(Table6[[#This Row],[rxn]],"'",""),Table1[rxnid2],Table1[kapp (1/h)],MEDIAN(Table1[kapp (1/h)]))</f>
        <v>123501.19640771377</v>
      </c>
    </row>
    <row r="8247" spans="6:7" x14ac:dyDescent="0.2">
      <c r="F8247" t="s">
        <v>2989</v>
      </c>
      <c r="G8247">
        <f>_xlfn.XLOOKUP(SUBSTITUTE(Table6[[#This Row],[rxn]],"'",""),Table1[rxnid2],Table1[kapp (1/h)],MEDIAN(Table1[kapp (1/h)]))</f>
        <v>123501.19640771377</v>
      </c>
    </row>
    <row r="8248" spans="6:7" x14ac:dyDescent="0.2">
      <c r="F8248" t="s">
        <v>2992</v>
      </c>
      <c r="G8248">
        <f>_xlfn.XLOOKUP(SUBSTITUTE(Table6[[#This Row],[rxn]],"'",""),Table1[rxnid2],Table1[kapp (1/h)],MEDIAN(Table1[kapp (1/h)]))</f>
        <v>24803.684102600713</v>
      </c>
    </row>
    <row r="8249" spans="6:7" x14ac:dyDescent="0.2">
      <c r="F8249" t="s">
        <v>2990</v>
      </c>
      <c r="G8249">
        <f>_xlfn.XLOOKUP(SUBSTITUTE(Table6[[#This Row],[rxn]],"'",""),Table1[rxnid2],Table1[kapp (1/h)],MEDIAN(Table1[kapp (1/h)]))</f>
        <v>24803.684102600713</v>
      </c>
    </row>
    <row r="8250" spans="6:7" x14ac:dyDescent="0.2">
      <c r="F8250" t="s">
        <v>2977</v>
      </c>
      <c r="G8250">
        <f>_xlfn.XLOOKUP(SUBSTITUTE(Table6[[#This Row],[rxn]],"'",""),Table1[rxnid2],Table1[kapp (1/h)],MEDIAN(Table1[kapp (1/h)]))</f>
        <v>44014.226577726236</v>
      </c>
    </row>
    <row r="8251" spans="6:7" x14ac:dyDescent="0.2">
      <c r="F8251" t="s">
        <v>2979</v>
      </c>
      <c r="G8251">
        <f>_xlfn.XLOOKUP(SUBSTITUTE(Table6[[#This Row],[rxn]],"'",""),Table1[rxnid2],Table1[kapp (1/h)],MEDIAN(Table1[kapp (1/h)]))</f>
        <v>44014.226577726236</v>
      </c>
    </row>
    <row r="8252" spans="6:7" x14ac:dyDescent="0.2">
      <c r="F8252" t="s">
        <v>2978</v>
      </c>
      <c r="G8252">
        <f>_xlfn.XLOOKUP(SUBSTITUTE(Table6[[#This Row],[rxn]],"'",""),Table1[rxnid2],Table1[kapp (1/h)],MEDIAN(Table1[kapp (1/h)]))</f>
        <v>24803.684102600713</v>
      </c>
    </row>
    <row r="8253" spans="6:7" x14ac:dyDescent="0.2">
      <c r="F8253" t="s">
        <v>2980</v>
      </c>
      <c r="G8253">
        <f>_xlfn.XLOOKUP(SUBSTITUTE(Table6[[#This Row],[rxn]],"'",""),Table1[rxnid2],Table1[kapp (1/h)],MEDIAN(Table1[kapp (1/h)]))</f>
        <v>24803.684102600713</v>
      </c>
    </row>
    <row r="8254" spans="6:7" x14ac:dyDescent="0.2">
      <c r="F8254" t="s">
        <v>4749</v>
      </c>
      <c r="G8254">
        <f>_xlfn.XLOOKUP(SUBSTITUTE(Table6[[#This Row],[rxn]],"'",""),Table1[rxnid2],Table1[kapp (1/h)],MEDIAN(Table1[kapp (1/h)]))</f>
        <v>24803.684102600713</v>
      </c>
    </row>
    <row r="8255" spans="6:7" x14ac:dyDescent="0.2">
      <c r="F8255" t="s">
        <v>4748</v>
      </c>
      <c r="G8255">
        <f>_xlfn.XLOOKUP(SUBSTITUTE(Table6[[#This Row],[rxn]],"'",""),Table1[rxnid2],Table1[kapp (1/h)],MEDIAN(Table1[kapp (1/h)]))</f>
        <v>24803.684102600713</v>
      </c>
    </row>
    <row r="8256" spans="6:7" x14ac:dyDescent="0.2">
      <c r="F8256" t="s">
        <v>2805</v>
      </c>
      <c r="G8256">
        <f>_xlfn.XLOOKUP(SUBSTITUTE(Table6[[#This Row],[rxn]],"'",""),Table1[rxnid2],Table1[kapp (1/h)],MEDIAN(Table1[kapp (1/h)]))</f>
        <v>24803.684102600713</v>
      </c>
    </row>
    <row r="8257" spans="6:7" x14ac:dyDescent="0.2">
      <c r="F8257" t="s">
        <v>2806</v>
      </c>
      <c r="G8257">
        <f>_xlfn.XLOOKUP(SUBSTITUTE(Table6[[#This Row],[rxn]],"'",""),Table1[rxnid2],Table1[kapp (1/h)],MEDIAN(Table1[kapp (1/h)]))</f>
        <v>24803.684102600713</v>
      </c>
    </row>
    <row r="8258" spans="6:7" x14ac:dyDescent="0.2">
      <c r="F8258" t="s">
        <v>4161</v>
      </c>
      <c r="G8258">
        <f>_xlfn.XLOOKUP(SUBSTITUTE(Table6[[#This Row],[rxn]],"'",""),Table1[rxnid2],Table1[kapp (1/h)],MEDIAN(Table1[kapp (1/h)]))</f>
        <v>24803.684102600713</v>
      </c>
    </row>
    <row r="8259" spans="6:7" x14ac:dyDescent="0.2">
      <c r="F8259" t="s">
        <v>3756</v>
      </c>
      <c r="G8259">
        <f>_xlfn.XLOOKUP(SUBSTITUTE(Table6[[#This Row],[rxn]],"'",""),Table1[rxnid2],Table1[kapp (1/h)],MEDIAN(Table1[kapp (1/h)]))</f>
        <v>24803.684102600713</v>
      </c>
    </row>
    <row r="8260" spans="6:7" x14ac:dyDescent="0.2">
      <c r="F8260" t="s">
        <v>4274</v>
      </c>
      <c r="G8260">
        <f>_xlfn.XLOOKUP(SUBSTITUTE(Table6[[#This Row],[rxn]],"'",""),Table1[rxnid2],Table1[kapp (1/h)],MEDIAN(Table1[kapp (1/h)]))</f>
        <v>24803.684102600713</v>
      </c>
    </row>
    <row r="8261" spans="6:7" x14ac:dyDescent="0.2">
      <c r="F8261" t="s">
        <v>2968</v>
      </c>
      <c r="G8261">
        <f>_xlfn.XLOOKUP(SUBSTITUTE(Table6[[#This Row],[rxn]],"'",""),Table1[rxnid2],Table1[kapp (1/h)],MEDIAN(Table1[kapp (1/h)]))</f>
        <v>24803.684102600713</v>
      </c>
    </row>
    <row r="8262" spans="6:7" x14ac:dyDescent="0.2">
      <c r="F8262" t="s">
        <v>2966</v>
      </c>
      <c r="G8262">
        <f>_xlfn.XLOOKUP(SUBSTITUTE(Table6[[#This Row],[rxn]],"'",""),Table1[rxnid2],Table1[kapp (1/h)],MEDIAN(Table1[kapp (1/h)]))</f>
        <v>24803.684102600713</v>
      </c>
    </row>
    <row r="8263" spans="6:7" x14ac:dyDescent="0.2">
      <c r="F8263" t="s">
        <v>2969</v>
      </c>
      <c r="G8263">
        <f>_xlfn.XLOOKUP(SUBSTITUTE(Table6[[#This Row],[rxn]],"'",""),Table1[rxnid2],Table1[kapp (1/h)],MEDIAN(Table1[kapp (1/h)]))</f>
        <v>8678.148183440353</v>
      </c>
    </row>
    <row r="8264" spans="6:7" x14ac:dyDescent="0.2">
      <c r="F8264" t="s">
        <v>2967</v>
      </c>
      <c r="G8264">
        <f>_xlfn.XLOOKUP(SUBSTITUTE(Table6[[#This Row],[rxn]],"'",""),Table1[rxnid2],Table1[kapp (1/h)],MEDIAN(Table1[kapp (1/h)]))</f>
        <v>8678.148183440353</v>
      </c>
    </row>
    <row r="8265" spans="6:7" x14ac:dyDescent="0.2">
      <c r="F8265" t="s">
        <v>3671</v>
      </c>
      <c r="G8265">
        <f>_xlfn.XLOOKUP(SUBSTITUTE(Table6[[#This Row],[rxn]],"'",""),Table1[rxnid2],Table1[kapp (1/h)],MEDIAN(Table1[kapp (1/h)]))</f>
        <v>24803.684102600713</v>
      </c>
    </row>
    <row r="8266" spans="6:7" x14ac:dyDescent="0.2">
      <c r="F8266" t="s">
        <v>3675</v>
      </c>
      <c r="G8266">
        <f>_xlfn.XLOOKUP(SUBSTITUTE(Table6[[#This Row],[rxn]],"'",""),Table1[rxnid2],Table1[kapp (1/h)],MEDIAN(Table1[kapp (1/h)]))</f>
        <v>24803.684102600713</v>
      </c>
    </row>
    <row r="8267" spans="6:7" x14ac:dyDescent="0.2">
      <c r="F8267" t="s">
        <v>3673</v>
      </c>
      <c r="G8267">
        <f>_xlfn.XLOOKUP(SUBSTITUTE(Table6[[#This Row],[rxn]],"'",""),Table1[rxnid2],Table1[kapp (1/h)],MEDIAN(Table1[kapp (1/h)]))</f>
        <v>24803.684102600713</v>
      </c>
    </row>
    <row r="8268" spans="6:7" x14ac:dyDescent="0.2">
      <c r="F8268" t="s">
        <v>5175</v>
      </c>
      <c r="G8268">
        <f>_xlfn.XLOOKUP(SUBSTITUTE(Table6[[#This Row],[rxn]],"'",""),Table1[rxnid2],Table1[kapp (1/h)],MEDIAN(Table1[kapp (1/h)]))</f>
        <v>24803.684102600713</v>
      </c>
    </row>
    <row r="8269" spans="6:7" x14ac:dyDescent="0.2">
      <c r="F8269" t="s">
        <v>3677</v>
      </c>
      <c r="G8269">
        <f>_xlfn.XLOOKUP(SUBSTITUTE(Table6[[#This Row],[rxn]],"'",""),Table1[rxnid2],Table1[kapp (1/h)],MEDIAN(Table1[kapp (1/h)]))</f>
        <v>24803.684102600713</v>
      </c>
    </row>
    <row r="8270" spans="6:7" x14ac:dyDescent="0.2">
      <c r="F8270" t="s">
        <v>3672</v>
      </c>
      <c r="G8270">
        <f>_xlfn.XLOOKUP(SUBSTITUTE(Table6[[#This Row],[rxn]],"'",""),Table1[rxnid2],Table1[kapp (1/h)],MEDIAN(Table1[kapp (1/h)]))</f>
        <v>24803.684102600713</v>
      </c>
    </row>
    <row r="8271" spans="6:7" x14ac:dyDescent="0.2">
      <c r="F8271" t="s">
        <v>3676</v>
      </c>
      <c r="G8271">
        <f>_xlfn.XLOOKUP(SUBSTITUTE(Table6[[#This Row],[rxn]],"'",""),Table1[rxnid2],Table1[kapp (1/h)],MEDIAN(Table1[kapp (1/h)]))</f>
        <v>24803.684102600713</v>
      </c>
    </row>
    <row r="8272" spans="6:7" x14ac:dyDescent="0.2">
      <c r="F8272" t="s">
        <v>3674</v>
      </c>
      <c r="G8272">
        <f>_xlfn.XLOOKUP(SUBSTITUTE(Table6[[#This Row],[rxn]],"'",""),Table1[rxnid2],Table1[kapp (1/h)],MEDIAN(Table1[kapp (1/h)]))</f>
        <v>24803.684102600713</v>
      </c>
    </row>
    <row r="8273" spans="6:7" x14ac:dyDescent="0.2">
      <c r="F8273" t="s">
        <v>5176</v>
      </c>
      <c r="G8273">
        <f>_xlfn.XLOOKUP(SUBSTITUTE(Table6[[#This Row],[rxn]],"'",""),Table1[rxnid2],Table1[kapp (1/h)],MEDIAN(Table1[kapp (1/h)]))</f>
        <v>24803.684102600713</v>
      </c>
    </row>
    <row r="8274" spans="6:7" x14ac:dyDescent="0.2">
      <c r="F8274" t="s">
        <v>3678</v>
      </c>
      <c r="G8274">
        <f>_xlfn.XLOOKUP(SUBSTITUTE(Table6[[#This Row],[rxn]],"'",""),Table1[rxnid2],Table1[kapp (1/h)],MEDIAN(Table1[kapp (1/h)]))</f>
        <v>24803.684102600713</v>
      </c>
    </row>
    <row r="8275" spans="6:7" x14ac:dyDescent="0.2">
      <c r="F8275" t="s">
        <v>5101</v>
      </c>
      <c r="G8275">
        <f>_xlfn.XLOOKUP(SUBSTITUTE(Table6[[#This Row],[rxn]],"'",""),Table1[rxnid2],Table1[kapp (1/h)],MEDIAN(Table1[kapp (1/h)]))</f>
        <v>17576.845238815669</v>
      </c>
    </row>
    <row r="8276" spans="6:7" x14ac:dyDescent="0.2">
      <c r="F8276" t="s">
        <v>2970</v>
      </c>
      <c r="G8276">
        <f>_xlfn.XLOOKUP(SUBSTITUTE(Table6[[#This Row],[rxn]],"'",""),Table1[rxnid2],Table1[kapp (1/h)],MEDIAN(Table1[kapp (1/h)]))</f>
        <v>24803.684102600713</v>
      </c>
    </row>
    <row r="8277" spans="6:7" x14ac:dyDescent="0.2">
      <c r="F8277" t="s">
        <v>4830</v>
      </c>
      <c r="G8277">
        <f>_xlfn.XLOOKUP(SUBSTITUTE(Table6[[#This Row],[rxn]],"'",""),Table1[rxnid2],Table1[kapp (1/h)],MEDIAN(Table1[kapp (1/h)]))</f>
        <v>24803.684102600713</v>
      </c>
    </row>
    <row r="8278" spans="6:7" x14ac:dyDescent="0.2">
      <c r="F8278" t="s">
        <v>4831</v>
      </c>
      <c r="G8278">
        <f>_xlfn.XLOOKUP(SUBSTITUTE(Table6[[#This Row],[rxn]],"'",""),Table1[rxnid2],Table1[kapp (1/h)],MEDIAN(Table1[kapp (1/h)]))</f>
        <v>24803.684102600713</v>
      </c>
    </row>
    <row r="8279" spans="6:7" x14ac:dyDescent="0.2">
      <c r="F8279" t="s">
        <v>4828</v>
      </c>
      <c r="G8279">
        <f>_xlfn.XLOOKUP(SUBSTITUTE(Table6[[#This Row],[rxn]],"'",""),Table1[rxnid2],Table1[kapp (1/h)],MEDIAN(Table1[kapp (1/h)]))</f>
        <v>24803.684102600713</v>
      </c>
    </row>
    <row r="8280" spans="6:7" x14ac:dyDescent="0.2">
      <c r="F8280" t="s">
        <v>4829</v>
      </c>
      <c r="G8280">
        <f>_xlfn.XLOOKUP(SUBSTITUTE(Table6[[#This Row],[rxn]],"'",""),Table1[rxnid2],Table1[kapp (1/h)],MEDIAN(Table1[kapp (1/h)]))</f>
        <v>24803.684102600713</v>
      </c>
    </row>
    <row r="8281" spans="6:7" x14ac:dyDescent="0.2">
      <c r="F8281" t="s">
        <v>5265</v>
      </c>
      <c r="G8281">
        <f>_xlfn.XLOOKUP(SUBSTITUTE(Table6[[#This Row],[rxn]],"'",""),Table1[rxnid2],Table1[kapp (1/h)],MEDIAN(Table1[kapp (1/h)]))</f>
        <v>24803.684102600713</v>
      </c>
    </row>
    <row r="8282" spans="6:7" x14ac:dyDescent="0.2">
      <c r="F8282" t="s">
        <v>4827</v>
      </c>
      <c r="G8282">
        <f>_xlfn.XLOOKUP(SUBSTITUTE(Table6[[#This Row],[rxn]],"'",""),Table1[rxnid2],Table1[kapp (1/h)],MEDIAN(Table1[kapp (1/h)]))</f>
        <v>24803.684102600713</v>
      </c>
    </row>
    <row r="8283" spans="6:7" x14ac:dyDescent="0.2">
      <c r="F8283" t="s">
        <v>4812</v>
      </c>
      <c r="G8283">
        <f>_xlfn.XLOOKUP(SUBSTITUTE(Table6[[#This Row],[rxn]],"'",""),Table1[rxnid2],Table1[kapp (1/h)],MEDIAN(Table1[kapp (1/h)]))</f>
        <v>24803.684102600713</v>
      </c>
    </row>
    <row r="8284" spans="6:7" x14ac:dyDescent="0.2">
      <c r="F8284" t="s">
        <v>4810</v>
      </c>
      <c r="G8284">
        <f>_xlfn.XLOOKUP(SUBSTITUTE(Table6[[#This Row],[rxn]],"'",""),Table1[rxnid2],Table1[kapp (1/h)],MEDIAN(Table1[kapp (1/h)]))</f>
        <v>24803.684102600713</v>
      </c>
    </row>
    <row r="8285" spans="6:7" x14ac:dyDescent="0.2">
      <c r="F8285" t="s">
        <v>4811</v>
      </c>
      <c r="G8285">
        <f>_xlfn.XLOOKUP(SUBSTITUTE(Table6[[#This Row],[rxn]],"'",""),Table1[rxnid2],Table1[kapp (1/h)],MEDIAN(Table1[kapp (1/h)]))</f>
        <v>24803.684102600713</v>
      </c>
    </row>
    <row r="8286" spans="6:7" x14ac:dyDescent="0.2">
      <c r="F8286" t="s">
        <v>4808</v>
      </c>
      <c r="G8286">
        <f>_xlfn.XLOOKUP(SUBSTITUTE(Table6[[#This Row],[rxn]],"'",""),Table1[rxnid2],Table1[kapp (1/h)],MEDIAN(Table1[kapp (1/h)]))</f>
        <v>24803.684102600713</v>
      </c>
    </row>
    <row r="8287" spans="6:7" x14ac:dyDescent="0.2">
      <c r="F8287" t="s">
        <v>4809</v>
      </c>
      <c r="G8287">
        <f>_xlfn.XLOOKUP(SUBSTITUTE(Table6[[#This Row],[rxn]],"'",""),Table1[rxnid2],Table1[kapp (1/h)],MEDIAN(Table1[kapp (1/h)]))</f>
        <v>24803.684102600713</v>
      </c>
    </row>
    <row r="8288" spans="6:7" x14ac:dyDescent="0.2">
      <c r="F8288" t="s">
        <v>5256</v>
      </c>
      <c r="G8288">
        <f>_xlfn.XLOOKUP(SUBSTITUTE(Table6[[#This Row],[rxn]],"'",""),Table1[rxnid2],Table1[kapp (1/h)],MEDIAN(Table1[kapp (1/h)]))</f>
        <v>24803.684102600713</v>
      </c>
    </row>
    <row r="8289" spans="6:7" x14ac:dyDescent="0.2">
      <c r="F8289" t="s">
        <v>5255</v>
      </c>
      <c r="G8289">
        <f>_xlfn.XLOOKUP(SUBSTITUTE(Table6[[#This Row],[rxn]],"'",""),Table1[rxnid2],Table1[kapp (1/h)],MEDIAN(Table1[kapp (1/h)]))</f>
        <v>24803.684102600713</v>
      </c>
    </row>
    <row r="8290" spans="6:7" x14ac:dyDescent="0.2">
      <c r="F8290" t="s">
        <v>4822</v>
      </c>
      <c r="G8290">
        <f>_xlfn.XLOOKUP(SUBSTITUTE(Table6[[#This Row],[rxn]],"'",""),Table1[rxnid2],Table1[kapp (1/h)],MEDIAN(Table1[kapp (1/h)]))</f>
        <v>24803.684102600713</v>
      </c>
    </row>
    <row r="8291" spans="6:7" x14ac:dyDescent="0.2">
      <c r="F8291" t="s">
        <v>4820</v>
      </c>
      <c r="G8291">
        <f>_xlfn.XLOOKUP(SUBSTITUTE(Table6[[#This Row],[rxn]],"'",""),Table1[rxnid2],Table1[kapp (1/h)],MEDIAN(Table1[kapp (1/h)]))</f>
        <v>24803.684102600713</v>
      </c>
    </row>
    <row r="8292" spans="6:7" x14ac:dyDescent="0.2">
      <c r="F8292" t="s">
        <v>4821</v>
      </c>
      <c r="G8292">
        <f>_xlfn.XLOOKUP(SUBSTITUTE(Table6[[#This Row],[rxn]],"'",""),Table1[rxnid2],Table1[kapp (1/h)],MEDIAN(Table1[kapp (1/h)]))</f>
        <v>24803.684102600713</v>
      </c>
    </row>
    <row r="8293" spans="6:7" x14ac:dyDescent="0.2">
      <c r="F8293" t="s">
        <v>4825</v>
      </c>
      <c r="G8293">
        <f>_xlfn.XLOOKUP(SUBSTITUTE(Table6[[#This Row],[rxn]],"'",""),Table1[rxnid2],Table1[kapp (1/h)],MEDIAN(Table1[kapp (1/h)]))</f>
        <v>24803.684102600713</v>
      </c>
    </row>
    <row r="8294" spans="6:7" x14ac:dyDescent="0.2">
      <c r="F8294" t="s">
        <v>4823</v>
      </c>
      <c r="G8294">
        <f>_xlfn.XLOOKUP(SUBSTITUTE(Table6[[#This Row],[rxn]],"'",""),Table1[rxnid2],Table1[kapp (1/h)],MEDIAN(Table1[kapp (1/h)]))</f>
        <v>24803.684102600713</v>
      </c>
    </row>
    <row r="8295" spans="6:7" x14ac:dyDescent="0.2">
      <c r="F8295" t="s">
        <v>4824</v>
      </c>
      <c r="G8295">
        <f>_xlfn.XLOOKUP(SUBSTITUTE(Table6[[#This Row],[rxn]],"'",""),Table1[rxnid2],Table1[kapp (1/h)],MEDIAN(Table1[kapp (1/h)]))</f>
        <v>24803.684102600713</v>
      </c>
    </row>
    <row r="8296" spans="6:7" x14ac:dyDescent="0.2">
      <c r="F8296" t="s">
        <v>4826</v>
      </c>
      <c r="G8296">
        <f>_xlfn.XLOOKUP(SUBSTITUTE(Table6[[#This Row],[rxn]],"'",""),Table1[rxnid2],Table1[kapp (1/h)],MEDIAN(Table1[kapp (1/h)]))</f>
        <v>24803.684102600713</v>
      </c>
    </row>
    <row r="8297" spans="6:7" x14ac:dyDescent="0.2">
      <c r="F8297" t="s">
        <v>5264</v>
      </c>
      <c r="G8297">
        <f>_xlfn.XLOOKUP(SUBSTITUTE(Table6[[#This Row],[rxn]],"'",""),Table1[rxnid2],Table1[kapp (1/h)],MEDIAN(Table1[kapp (1/h)]))</f>
        <v>24803.684102600713</v>
      </c>
    </row>
    <row r="8298" spans="6:7" x14ac:dyDescent="0.2">
      <c r="F8298" t="s">
        <v>5263</v>
      </c>
      <c r="G8298">
        <f>_xlfn.XLOOKUP(SUBSTITUTE(Table6[[#This Row],[rxn]],"'",""),Table1[rxnid2],Table1[kapp (1/h)],MEDIAN(Table1[kapp (1/h)]))</f>
        <v>24803.684102600713</v>
      </c>
    </row>
    <row r="8299" spans="6:7" x14ac:dyDescent="0.2">
      <c r="F8299" t="s">
        <v>4815</v>
      </c>
      <c r="G8299">
        <f>_xlfn.XLOOKUP(SUBSTITUTE(Table6[[#This Row],[rxn]],"'",""),Table1[rxnid2],Table1[kapp (1/h)],MEDIAN(Table1[kapp (1/h)]))</f>
        <v>24803.684102600713</v>
      </c>
    </row>
    <row r="8300" spans="6:7" x14ac:dyDescent="0.2">
      <c r="F8300" t="s">
        <v>4816</v>
      </c>
      <c r="G8300">
        <f>_xlfn.XLOOKUP(SUBSTITUTE(Table6[[#This Row],[rxn]],"'",""),Table1[rxnid2],Table1[kapp (1/h)],MEDIAN(Table1[kapp (1/h)]))</f>
        <v>24803.684102600713</v>
      </c>
    </row>
    <row r="8301" spans="6:7" x14ac:dyDescent="0.2">
      <c r="F8301" t="s">
        <v>4813</v>
      </c>
      <c r="G8301">
        <f>_xlfn.XLOOKUP(SUBSTITUTE(Table6[[#This Row],[rxn]],"'",""),Table1[rxnid2],Table1[kapp (1/h)],MEDIAN(Table1[kapp (1/h)]))</f>
        <v>24803.684102600713</v>
      </c>
    </row>
    <row r="8302" spans="6:7" x14ac:dyDescent="0.2">
      <c r="F8302" t="s">
        <v>4814</v>
      </c>
      <c r="G8302">
        <f>_xlfn.XLOOKUP(SUBSTITUTE(Table6[[#This Row],[rxn]],"'",""),Table1[rxnid2],Table1[kapp (1/h)],MEDIAN(Table1[kapp (1/h)]))</f>
        <v>24803.684102600713</v>
      </c>
    </row>
    <row r="8303" spans="6:7" x14ac:dyDescent="0.2">
      <c r="F8303" t="s">
        <v>5258</v>
      </c>
      <c r="G8303">
        <f>_xlfn.XLOOKUP(SUBSTITUTE(Table6[[#This Row],[rxn]],"'",""),Table1[rxnid2],Table1[kapp (1/h)],MEDIAN(Table1[kapp (1/h)]))</f>
        <v>24803.684102600713</v>
      </c>
    </row>
    <row r="8304" spans="6:7" x14ac:dyDescent="0.2">
      <c r="F8304" t="s">
        <v>5257</v>
      </c>
      <c r="G8304">
        <f>_xlfn.XLOOKUP(SUBSTITUTE(Table6[[#This Row],[rxn]],"'",""),Table1[rxnid2],Table1[kapp (1/h)],MEDIAN(Table1[kapp (1/h)]))</f>
        <v>24803.684102600713</v>
      </c>
    </row>
    <row r="8305" spans="6:7" x14ac:dyDescent="0.2">
      <c r="F8305" t="s">
        <v>4525</v>
      </c>
      <c r="G8305">
        <f>_xlfn.XLOOKUP(SUBSTITUTE(Table6[[#This Row],[rxn]],"'",""),Table1[rxnid2],Table1[kapp (1/h)],MEDIAN(Table1[kapp (1/h)]))</f>
        <v>24803.684102600713</v>
      </c>
    </row>
    <row r="8306" spans="6:7" x14ac:dyDescent="0.2">
      <c r="F8306" t="s">
        <v>4527</v>
      </c>
      <c r="G8306">
        <f>_xlfn.XLOOKUP(SUBSTITUTE(Table6[[#This Row],[rxn]],"'",""),Table1[rxnid2],Table1[kapp (1/h)],MEDIAN(Table1[kapp (1/h)]))</f>
        <v>24803.684102600713</v>
      </c>
    </row>
    <row r="8307" spans="6:7" x14ac:dyDescent="0.2">
      <c r="F8307" t="s">
        <v>4523</v>
      </c>
      <c r="G8307">
        <f>_xlfn.XLOOKUP(SUBSTITUTE(Table6[[#This Row],[rxn]],"'",""),Table1[rxnid2],Table1[kapp (1/h)],MEDIAN(Table1[kapp (1/h)]))</f>
        <v>24803.684102600713</v>
      </c>
    </row>
    <row r="8308" spans="6:7" x14ac:dyDescent="0.2">
      <c r="F8308" t="s">
        <v>4526</v>
      </c>
      <c r="G8308">
        <f>_xlfn.XLOOKUP(SUBSTITUTE(Table6[[#This Row],[rxn]],"'",""),Table1[rxnid2],Table1[kapp (1/h)],MEDIAN(Table1[kapp (1/h)]))</f>
        <v>24803.684102600713</v>
      </c>
    </row>
    <row r="8309" spans="6:7" x14ac:dyDescent="0.2">
      <c r="F8309" t="s">
        <v>4528</v>
      </c>
      <c r="G8309">
        <f>_xlfn.XLOOKUP(SUBSTITUTE(Table6[[#This Row],[rxn]],"'",""),Table1[rxnid2],Table1[kapp (1/h)],MEDIAN(Table1[kapp (1/h)]))</f>
        <v>24803.684102600713</v>
      </c>
    </row>
    <row r="8310" spans="6:7" x14ac:dyDescent="0.2">
      <c r="F8310" t="s">
        <v>4524</v>
      </c>
      <c r="G8310">
        <f>_xlfn.XLOOKUP(SUBSTITUTE(Table6[[#This Row],[rxn]],"'",""),Table1[rxnid2],Table1[kapp (1/h)],MEDIAN(Table1[kapp (1/h)]))</f>
        <v>24803.684102600713</v>
      </c>
    </row>
    <row r="8311" spans="6:7" x14ac:dyDescent="0.2">
      <c r="F8311" t="s">
        <v>4726</v>
      </c>
      <c r="G8311">
        <f>_xlfn.XLOOKUP(SUBSTITUTE(Table6[[#This Row],[rxn]],"'",""),Table1[rxnid2],Table1[kapp (1/h)],MEDIAN(Table1[kapp (1/h)]))</f>
        <v>24803.684102600713</v>
      </c>
    </row>
    <row r="8312" spans="6:7" x14ac:dyDescent="0.2">
      <c r="F8312" t="s">
        <v>4727</v>
      </c>
      <c r="G8312">
        <f>_xlfn.XLOOKUP(SUBSTITUTE(Table6[[#This Row],[rxn]],"'",""),Table1[rxnid2],Table1[kapp (1/h)],MEDIAN(Table1[kapp (1/h)]))</f>
        <v>24803.684102600713</v>
      </c>
    </row>
    <row r="8313" spans="6:7" x14ac:dyDescent="0.2">
      <c r="F8313" t="s">
        <v>4563</v>
      </c>
      <c r="G8313">
        <f>_xlfn.XLOOKUP(SUBSTITUTE(Table6[[#This Row],[rxn]],"'",""),Table1[rxnid2],Table1[kapp (1/h)],MEDIAN(Table1[kapp (1/h)]))</f>
        <v>24803.684102600713</v>
      </c>
    </row>
    <row r="8314" spans="6:7" x14ac:dyDescent="0.2">
      <c r="F8314" t="s">
        <v>4564</v>
      </c>
      <c r="G8314">
        <f>_xlfn.XLOOKUP(SUBSTITUTE(Table6[[#This Row],[rxn]],"'",""),Table1[rxnid2],Table1[kapp (1/h)],MEDIAN(Table1[kapp (1/h)]))</f>
        <v>24803.684102600713</v>
      </c>
    </row>
    <row r="8315" spans="6:7" x14ac:dyDescent="0.2">
      <c r="F8315" t="s">
        <v>4437</v>
      </c>
      <c r="G8315">
        <f>_xlfn.XLOOKUP(SUBSTITUTE(Table6[[#This Row],[rxn]],"'",""),Table1[rxnid2],Table1[kapp (1/h)],MEDIAN(Table1[kapp (1/h)]))</f>
        <v>24803.684102600713</v>
      </c>
    </row>
    <row r="8316" spans="6:7" x14ac:dyDescent="0.2">
      <c r="F8316" t="s">
        <v>4438</v>
      </c>
      <c r="G8316">
        <f>_xlfn.XLOOKUP(SUBSTITUTE(Table6[[#This Row],[rxn]],"'",""),Table1[rxnid2],Table1[kapp (1/h)],MEDIAN(Table1[kapp (1/h)]))</f>
        <v>24803.684102600713</v>
      </c>
    </row>
    <row r="8317" spans="6:7" x14ac:dyDescent="0.2">
      <c r="F8317" t="s">
        <v>4275</v>
      </c>
      <c r="G8317">
        <f>_xlfn.XLOOKUP(SUBSTITUTE(Table6[[#This Row],[rxn]],"'",""),Table1[rxnid2],Table1[kapp (1/h)],MEDIAN(Table1[kapp (1/h)]))</f>
        <v>24803.684102600713</v>
      </c>
    </row>
    <row r="8318" spans="6:7" x14ac:dyDescent="0.2">
      <c r="F8318" t="s">
        <v>4276</v>
      </c>
      <c r="G8318">
        <f>_xlfn.XLOOKUP(SUBSTITUTE(Table6[[#This Row],[rxn]],"'",""),Table1[rxnid2],Table1[kapp (1/h)],MEDIAN(Table1[kapp (1/h)]))</f>
        <v>24803.684102600713</v>
      </c>
    </row>
    <row r="8319" spans="6:7" x14ac:dyDescent="0.2">
      <c r="F8319" t="s">
        <v>4551</v>
      </c>
      <c r="G8319">
        <f>_xlfn.XLOOKUP(SUBSTITUTE(Table6[[#This Row],[rxn]],"'",""),Table1[rxnid2],Table1[kapp (1/h)],MEDIAN(Table1[kapp (1/h)]))</f>
        <v>24803.684102600713</v>
      </c>
    </row>
    <row r="8320" spans="6:7" x14ac:dyDescent="0.2">
      <c r="F8320" t="s">
        <v>4552</v>
      </c>
      <c r="G8320">
        <f>_xlfn.XLOOKUP(SUBSTITUTE(Table6[[#This Row],[rxn]],"'",""),Table1[rxnid2],Table1[kapp (1/h)],MEDIAN(Table1[kapp (1/h)]))</f>
        <v>24803.684102600713</v>
      </c>
    </row>
    <row r="8321" spans="6:7" x14ac:dyDescent="0.2">
      <c r="F8321" t="s">
        <v>4650</v>
      </c>
      <c r="G8321">
        <f>_xlfn.XLOOKUP(SUBSTITUTE(Table6[[#This Row],[rxn]],"'",""),Table1[rxnid2],Table1[kapp (1/h)],MEDIAN(Table1[kapp (1/h)]))</f>
        <v>24803.684102600713</v>
      </c>
    </row>
    <row r="8322" spans="6:7" x14ac:dyDescent="0.2">
      <c r="F8322" t="s">
        <v>4646</v>
      </c>
      <c r="G8322">
        <f>_xlfn.XLOOKUP(SUBSTITUTE(Table6[[#This Row],[rxn]],"'",""),Table1[rxnid2],Table1[kapp (1/h)],MEDIAN(Table1[kapp (1/h)]))</f>
        <v>24803.684102600713</v>
      </c>
    </row>
    <row r="8323" spans="6:7" x14ac:dyDescent="0.2">
      <c r="F8323" t="s">
        <v>4648</v>
      </c>
      <c r="G8323">
        <f>_xlfn.XLOOKUP(SUBSTITUTE(Table6[[#This Row],[rxn]],"'",""),Table1[rxnid2],Table1[kapp (1/h)],MEDIAN(Table1[kapp (1/h)]))</f>
        <v>24803.684102600713</v>
      </c>
    </row>
    <row r="8324" spans="6:7" x14ac:dyDescent="0.2">
      <c r="F8324" t="s">
        <v>4651</v>
      </c>
      <c r="G8324">
        <f>_xlfn.XLOOKUP(SUBSTITUTE(Table6[[#This Row],[rxn]],"'",""),Table1[rxnid2],Table1[kapp (1/h)],MEDIAN(Table1[kapp (1/h)]))</f>
        <v>24803.684102600713</v>
      </c>
    </row>
    <row r="8325" spans="6:7" x14ac:dyDescent="0.2">
      <c r="F8325" t="s">
        <v>4647</v>
      </c>
      <c r="G8325">
        <f>_xlfn.XLOOKUP(SUBSTITUTE(Table6[[#This Row],[rxn]],"'",""),Table1[rxnid2],Table1[kapp (1/h)],MEDIAN(Table1[kapp (1/h)]))</f>
        <v>24803.684102600713</v>
      </c>
    </row>
    <row r="8326" spans="6:7" x14ac:dyDescent="0.2">
      <c r="F8326" t="s">
        <v>4649</v>
      </c>
      <c r="G8326">
        <f>_xlfn.XLOOKUP(SUBSTITUTE(Table6[[#This Row],[rxn]],"'",""),Table1[rxnid2],Table1[kapp (1/h)],MEDIAN(Table1[kapp (1/h)]))</f>
        <v>24803.684102600713</v>
      </c>
    </row>
    <row r="8327" spans="6:7" x14ac:dyDescent="0.2">
      <c r="F8327" t="s">
        <v>4637</v>
      </c>
      <c r="G8327">
        <f>_xlfn.XLOOKUP(SUBSTITUTE(Table6[[#This Row],[rxn]],"'",""),Table1[rxnid2],Table1[kapp (1/h)],MEDIAN(Table1[kapp (1/h)]))</f>
        <v>24803.684102600713</v>
      </c>
    </row>
    <row r="8328" spans="6:7" x14ac:dyDescent="0.2">
      <c r="F8328" t="s">
        <v>3761</v>
      </c>
      <c r="G8328">
        <f>_xlfn.XLOOKUP(SUBSTITUTE(Table6[[#This Row],[rxn]],"'",""),Table1[rxnid2],Table1[kapp (1/h)],MEDIAN(Table1[kapp (1/h)]))</f>
        <v>1191013.8180173819</v>
      </c>
    </row>
    <row r="8329" spans="6:7" x14ac:dyDescent="0.2">
      <c r="F8329" t="s">
        <v>3759</v>
      </c>
      <c r="G8329">
        <f>_xlfn.XLOOKUP(SUBSTITUTE(Table6[[#This Row],[rxn]],"'",""),Table1[rxnid2],Table1[kapp (1/h)],MEDIAN(Table1[kapp (1/h)]))</f>
        <v>1191013.8180173819</v>
      </c>
    </row>
    <row r="8330" spans="6:7" x14ac:dyDescent="0.2">
      <c r="F8330" t="s">
        <v>3763</v>
      </c>
      <c r="G8330">
        <f>_xlfn.XLOOKUP(SUBSTITUTE(Table6[[#This Row],[rxn]],"'",""),Table1[rxnid2],Table1[kapp (1/h)],MEDIAN(Table1[kapp (1/h)]))</f>
        <v>1191013.8180173819</v>
      </c>
    </row>
    <row r="8331" spans="6:7" x14ac:dyDescent="0.2">
      <c r="F8331" t="s">
        <v>3757</v>
      </c>
      <c r="G8331">
        <f>_xlfn.XLOOKUP(SUBSTITUTE(Table6[[#This Row],[rxn]],"'",""),Table1[rxnid2],Table1[kapp (1/h)],MEDIAN(Table1[kapp (1/h)]))</f>
        <v>1191013.8180173819</v>
      </c>
    </row>
    <row r="8332" spans="6:7" x14ac:dyDescent="0.2">
      <c r="F8332" t="s">
        <v>3765</v>
      </c>
      <c r="G8332">
        <f>_xlfn.XLOOKUP(SUBSTITUTE(Table6[[#This Row],[rxn]],"'",""),Table1[rxnid2],Table1[kapp (1/h)],MEDIAN(Table1[kapp (1/h)]))</f>
        <v>1191013.8180173819</v>
      </c>
    </row>
    <row r="8333" spans="6:7" x14ac:dyDescent="0.2">
      <c r="F8333" t="s">
        <v>3762</v>
      </c>
      <c r="G8333">
        <f>_xlfn.XLOOKUP(SUBSTITUTE(Table6[[#This Row],[rxn]],"'",""),Table1[rxnid2],Table1[kapp (1/h)],MEDIAN(Table1[kapp (1/h)]))</f>
        <v>24803.684102600713</v>
      </c>
    </row>
    <row r="8334" spans="6:7" x14ac:dyDescent="0.2">
      <c r="F8334" t="s">
        <v>3760</v>
      </c>
      <c r="G8334">
        <f>_xlfn.XLOOKUP(SUBSTITUTE(Table6[[#This Row],[rxn]],"'",""),Table1[rxnid2],Table1[kapp (1/h)],MEDIAN(Table1[kapp (1/h)]))</f>
        <v>24803.684102600713</v>
      </c>
    </row>
    <row r="8335" spans="6:7" x14ac:dyDescent="0.2">
      <c r="F8335" t="s">
        <v>3764</v>
      </c>
      <c r="G8335">
        <f>_xlfn.XLOOKUP(SUBSTITUTE(Table6[[#This Row],[rxn]],"'",""),Table1[rxnid2],Table1[kapp (1/h)],MEDIAN(Table1[kapp (1/h)]))</f>
        <v>24803.684102600713</v>
      </c>
    </row>
    <row r="8336" spans="6:7" x14ac:dyDescent="0.2">
      <c r="F8336" t="s">
        <v>3758</v>
      </c>
      <c r="G8336">
        <f>_xlfn.XLOOKUP(SUBSTITUTE(Table6[[#This Row],[rxn]],"'",""),Table1[rxnid2],Table1[kapp (1/h)],MEDIAN(Table1[kapp (1/h)]))</f>
        <v>24803.684102600713</v>
      </c>
    </row>
    <row r="8337" spans="6:7" x14ac:dyDescent="0.2">
      <c r="F8337" t="s">
        <v>3766</v>
      </c>
      <c r="G8337">
        <f>_xlfn.XLOOKUP(SUBSTITUTE(Table6[[#This Row],[rxn]],"'",""),Table1[rxnid2],Table1[kapp (1/h)],MEDIAN(Table1[kapp (1/h)]))</f>
        <v>24803.684102600713</v>
      </c>
    </row>
    <row r="8338" spans="6:7" x14ac:dyDescent="0.2">
      <c r="F8338" t="s">
        <v>3768</v>
      </c>
      <c r="G8338">
        <f>_xlfn.XLOOKUP(SUBSTITUTE(Table6[[#This Row],[rxn]],"'",""),Table1[rxnid2],Table1[kapp (1/h)],MEDIAN(Table1[kapp (1/h)]))</f>
        <v>2491311.0765707567</v>
      </c>
    </row>
    <row r="8339" spans="6:7" x14ac:dyDescent="0.2">
      <c r="F8339" t="s">
        <v>3767</v>
      </c>
      <c r="G8339">
        <f>_xlfn.XLOOKUP(SUBSTITUTE(Table6[[#This Row],[rxn]],"'",""),Table1[rxnid2],Table1[kapp (1/h)],MEDIAN(Table1[kapp (1/h)]))</f>
        <v>2491311.0765707567</v>
      </c>
    </row>
    <row r="8340" spans="6:7" x14ac:dyDescent="0.2">
      <c r="F8340" t="s">
        <v>4786</v>
      </c>
      <c r="G8340">
        <f>_xlfn.XLOOKUP(SUBSTITUTE(Table6[[#This Row],[rxn]],"'",""),Table1[rxnid2],Table1[kapp (1/h)],MEDIAN(Table1[kapp (1/h)]))</f>
        <v>24803.684102600713</v>
      </c>
    </row>
    <row r="8341" spans="6:7" x14ac:dyDescent="0.2">
      <c r="F8341" t="s">
        <v>4787</v>
      </c>
      <c r="G8341">
        <f>_xlfn.XLOOKUP(SUBSTITUTE(Table6[[#This Row],[rxn]],"'",""),Table1[rxnid2],Table1[kapp (1/h)],MEDIAN(Table1[kapp (1/h)]))</f>
        <v>24803.684102600713</v>
      </c>
    </row>
    <row r="8342" spans="6:7" x14ac:dyDescent="0.2">
      <c r="F8342" t="s">
        <v>4790</v>
      </c>
      <c r="G8342">
        <f>_xlfn.XLOOKUP(SUBSTITUTE(Table6[[#This Row],[rxn]],"'",""),Table1[rxnid2],Table1[kapp (1/h)],MEDIAN(Table1[kapp (1/h)]))</f>
        <v>24803.684102600713</v>
      </c>
    </row>
    <row r="8343" spans="6:7" x14ac:dyDescent="0.2">
      <c r="F8343" t="s">
        <v>4791</v>
      </c>
      <c r="G8343">
        <f>_xlfn.XLOOKUP(SUBSTITUTE(Table6[[#This Row],[rxn]],"'",""),Table1[rxnid2],Table1[kapp (1/h)],MEDIAN(Table1[kapp (1/h)]))</f>
        <v>24803.684102600713</v>
      </c>
    </row>
    <row r="8344" spans="6:7" x14ac:dyDescent="0.2">
      <c r="F8344" t="s">
        <v>4793</v>
      </c>
      <c r="G8344">
        <f>_xlfn.XLOOKUP(SUBSTITUTE(Table6[[#This Row],[rxn]],"'",""),Table1[rxnid2],Table1[kapp (1/h)],MEDIAN(Table1[kapp (1/h)]))</f>
        <v>24803.684102600713</v>
      </c>
    </row>
    <row r="8345" spans="6:7" x14ac:dyDescent="0.2">
      <c r="F8345" t="s">
        <v>4792</v>
      </c>
      <c r="G8345">
        <f>_xlfn.XLOOKUP(SUBSTITUTE(Table6[[#This Row],[rxn]],"'",""),Table1[rxnid2],Table1[kapp (1/h)],MEDIAN(Table1[kapp (1/h)]))</f>
        <v>24803.684102600713</v>
      </c>
    </row>
    <row r="8346" spans="6:7" x14ac:dyDescent="0.2">
      <c r="F8346" t="s">
        <v>4794</v>
      </c>
      <c r="G8346">
        <f>_xlfn.XLOOKUP(SUBSTITUTE(Table6[[#This Row],[rxn]],"'",""),Table1[rxnid2],Table1[kapp (1/h)],MEDIAN(Table1[kapp (1/h)]))</f>
        <v>24803.684102600713</v>
      </c>
    </row>
    <row r="8347" spans="6:7" x14ac:dyDescent="0.2">
      <c r="F8347" t="s">
        <v>4796</v>
      </c>
      <c r="G8347">
        <f>_xlfn.XLOOKUP(SUBSTITUTE(Table6[[#This Row],[rxn]],"'",""),Table1[rxnid2],Table1[kapp (1/h)],MEDIAN(Table1[kapp (1/h)]))</f>
        <v>24803.684102600713</v>
      </c>
    </row>
    <row r="8348" spans="6:7" x14ac:dyDescent="0.2">
      <c r="F8348" t="s">
        <v>4795</v>
      </c>
      <c r="G8348">
        <f>_xlfn.XLOOKUP(SUBSTITUTE(Table6[[#This Row],[rxn]],"'",""),Table1[rxnid2],Table1[kapp (1/h)],MEDIAN(Table1[kapp (1/h)]))</f>
        <v>24803.684102600713</v>
      </c>
    </row>
    <row r="8349" spans="6:7" x14ac:dyDescent="0.2">
      <c r="F8349" t="s">
        <v>4797</v>
      </c>
      <c r="G8349">
        <f>_xlfn.XLOOKUP(SUBSTITUTE(Table6[[#This Row],[rxn]],"'",""),Table1[rxnid2],Table1[kapp (1/h)],MEDIAN(Table1[kapp (1/h)]))</f>
        <v>24803.684102600713</v>
      </c>
    </row>
    <row r="8350" spans="6:7" x14ac:dyDescent="0.2">
      <c r="F8350" t="s">
        <v>4798</v>
      </c>
      <c r="G8350">
        <f>_xlfn.XLOOKUP(SUBSTITUTE(Table6[[#This Row],[rxn]],"'",""),Table1[rxnid2],Table1[kapp (1/h)],MEDIAN(Table1[kapp (1/h)]))</f>
        <v>24803.684102600713</v>
      </c>
    </row>
    <row r="8351" spans="6:7" x14ac:dyDescent="0.2">
      <c r="F8351" t="s">
        <v>4800</v>
      </c>
      <c r="G8351">
        <f>_xlfn.XLOOKUP(SUBSTITUTE(Table6[[#This Row],[rxn]],"'",""),Table1[rxnid2],Table1[kapp (1/h)],MEDIAN(Table1[kapp (1/h)]))</f>
        <v>24803.684102600713</v>
      </c>
    </row>
    <row r="8352" spans="6:7" x14ac:dyDescent="0.2">
      <c r="F8352" t="s">
        <v>4799</v>
      </c>
      <c r="G8352">
        <f>_xlfn.XLOOKUP(SUBSTITUTE(Table6[[#This Row],[rxn]],"'",""),Table1[rxnid2],Table1[kapp (1/h)],MEDIAN(Table1[kapp (1/h)]))</f>
        <v>24803.684102600713</v>
      </c>
    </row>
    <row r="8353" spans="6:7" x14ac:dyDescent="0.2">
      <c r="F8353" t="s">
        <v>4801</v>
      </c>
      <c r="G8353">
        <f>_xlfn.XLOOKUP(SUBSTITUTE(Table6[[#This Row],[rxn]],"'",""),Table1[rxnid2],Table1[kapp (1/h)],MEDIAN(Table1[kapp (1/h)]))</f>
        <v>24803.684102600713</v>
      </c>
    </row>
    <row r="8354" spans="6:7" x14ac:dyDescent="0.2">
      <c r="F8354" t="s">
        <v>4803</v>
      </c>
      <c r="G8354">
        <f>_xlfn.XLOOKUP(SUBSTITUTE(Table6[[#This Row],[rxn]],"'",""),Table1[rxnid2],Table1[kapp (1/h)],MEDIAN(Table1[kapp (1/h)]))</f>
        <v>24803.684102600713</v>
      </c>
    </row>
    <row r="8355" spans="6:7" x14ac:dyDescent="0.2">
      <c r="F8355" t="s">
        <v>4802</v>
      </c>
      <c r="G8355">
        <f>_xlfn.XLOOKUP(SUBSTITUTE(Table6[[#This Row],[rxn]],"'",""),Table1[rxnid2],Table1[kapp (1/h)],MEDIAN(Table1[kapp (1/h)]))</f>
        <v>24803.684102600713</v>
      </c>
    </row>
    <row r="8356" spans="6:7" x14ac:dyDescent="0.2">
      <c r="F8356" t="s">
        <v>5252</v>
      </c>
      <c r="G8356">
        <f>_xlfn.XLOOKUP(SUBSTITUTE(Table6[[#This Row],[rxn]],"'",""),Table1[rxnid2],Table1[kapp (1/h)],MEDIAN(Table1[kapp (1/h)]))</f>
        <v>24803.684102600713</v>
      </c>
    </row>
    <row r="8357" spans="6:7" x14ac:dyDescent="0.2">
      <c r="F8357" t="s">
        <v>5249</v>
      </c>
      <c r="G8357">
        <f>_xlfn.XLOOKUP(SUBSTITUTE(Table6[[#This Row],[rxn]],"'",""),Table1[rxnid2],Table1[kapp (1/h)],MEDIAN(Table1[kapp (1/h)]))</f>
        <v>24803.684102600713</v>
      </c>
    </row>
    <row r="8358" spans="6:7" x14ac:dyDescent="0.2">
      <c r="F8358" t="s">
        <v>4788</v>
      </c>
      <c r="G8358">
        <f>_xlfn.XLOOKUP(SUBSTITUTE(Table6[[#This Row],[rxn]],"'",""),Table1[rxnid2],Table1[kapp (1/h)],MEDIAN(Table1[kapp (1/h)]))</f>
        <v>24803.684102600713</v>
      </c>
    </row>
    <row r="8359" spans="6:7" x14ac:dyDescent="0.2">
      <c r="F8359" t="s">
        <v>4789</v>
      </c>
      <c r="G8359">
        <f>_xlfn.XLOOKUP(SUBSTITUTE(Table6[[#This Row],[rxn]],"'",""),Table1[rxnid2],Table1[kapp (1/h)],MEDIAN(Table1[kapp (1/h)]))</f>
        <v>24803.684102600713</v>
      </c>
    </row>
    <row r="8360" spans="6:7" x14ac:dyDescent="0.2">
      <c r="F8360" t="s">
        <v>5254</v>
      </c>
      <c r="G8360">
        <f>_xlfn.XLOOKUP(SUBSTITUTE(Table6[[#This Row],[rxn]],"'",""),Table1[rxnid2],Table1[kapp (1/h)],MEDIAN(Table1[kapp (1/h)]))</f>
        <v>24803.684102600713</v>
      </c>
    </row>
    <row r="8361" spans="6:7" x14ac:dyDescent="0.2">
      <c r="F8361" t="s">
        <v>5251</v>
      </c>
      <c r="G8361">
        <f>_xlfn.XLOOKUP(SUBSTITUTE(Table6[[#This Row],[rxn]],"'",""),Table1[rxnid2],Table1[kapp (1/h)],MEDIAN(Table1[kapp (1/h)]))</f>
        <v>24803.684102600713</v>
      </c>
    </row>
    <row r="8362" spans="6:7" x14ac:dyDescent="0.2">
      <c r="F8362" t="s">
        <v>5253</v>
      </c>
      <c r="G8362">
        <f>_xlfn.XLOOKUP(SUBSTITUTE(Table6[[#This Row],[rxn]],"'",""),Table1[rxnid2],Table1[kapp (1/h)],MEDIAN(Table1[kapp (1/h)]))</f>
        <v>24803.684102600713</v>
      </c>
    </row>
    <row r="8363" spans="6:7" x14ac:dyDescent="0.2">
      <c r="F8363" t="s">
        <v>5250</v>
      </c>
      <c r="G8363">
        <f>_xlfn.XLOOKUP(SUBSTITUTE(Table6[[#This Row],[rxn]],"'",""),Table1[rxnid2],Table1[kapp (1/h)],MEDIAN(Table1[kapp (1/h)]))</f>
        <v>24803.684102600713</v>
      </c>
    </row>
    <row r="8364" spans="6:7" x14ac:dyDescent="0.2">
      <c r="F8364" t="s">
        <v>4804</v>
      </c>
      <c r="G8364">
        <f>_xlfn.XLOOKUP(SUBSTITUTE(Table6[[#This Row],[rxn]],"'",""),Table1[rxnid2],Table1[kapp (1/h)],MEDIAN(Table1[kapp (1/h)]))</f>
        <v>24803.684102600713</v>
      </c>
    </row>
    <row r="8365" spans="6:7" x14ac:dyDescent="0.2">
      <c r="F8365" t="s">
        <v>4805</v>
      </c>
      <c r="G8365">
        <f>_xlfn.XLOOKUP(SUBSTITUTE(Table6[[#This Row],[rxn]],"'",""),Table1[rxnid2],Table1[kapp (1/h)],MEDIAN(Table1[kapp (1/h)]))</f>
        <v>24803.684102600713</v>
      </c>
    </row>
    <row r="8366" spans="6:7" x14ac:dyDescent="0.2">
      <c r="F8366" t="s">
        <v>4806</v>
      </c>
      <c r="G8366">
        <f>_xlfn.XLOOKUP(SUBSTITUTE(Table6[[#This Row],[rxn]],"'",""),Table1[rxnid2],Table1[kapp (1/h)],MEDIAN(Table1[kapp (1/h)]))</f>
        <v>24803.684102600713</v>
      </c>
    </row>
    <row r="8367" spans="6:7" x14ac:dyDescent="0.2">
      <c r="F8367" t="s">
        <v>4807</v>
      </c>
      <c r="G8367">
        <f>_xlfn.XLOOKUP(SUBSTITUTE(Table6[[#This Row],[rxn]],"'",""),Table1[rxnid2],Table1[kapp (1/h)],MEDIAN(Table1[kapp (1/h)]))</f>
        <v>24803.684102600713</v>
      </c>
    </row>
    <row r="8368" spans="6:7" x14ac:dyDescent="0.2">
      <c r="F8368" t="s">
        <v>2993</v>
      </c>
      <c r="G8368">
        <f>_xlfn.XLOOKUP(SUBSTITUTE(Table6[[#This Row],[rxn]],"'",""),Table1[rxnid2],Table1[kapp (1/h)],MEDIAN(Table1[kapp (1/h)]))</f>
        <v>24803.684102600713</v>
      </c>
    </row>
    <row r="8369" spans="6:7" x14ac:dyDescent="0.2">
      <c r="F8369" t="s">
        <v>2994</v>
      </c>
      <c r="G8369">
        <f>_xlfn.XLOOKUP(SUBSTITUTE(Table6[[#This Row],[rxn]],"'",""),Table1[rxnid2],Table1[kapp (1/h)],MEDIAN(Table1[kapp (1/h)]))</f>
        <v>33710.716779334878</v>
      </c>
    </row>
    <row r="8370" spans="6:7" x14ac:dyDescent="0.2">
      <c r="F8370" t="s">
        <v>4284</v>
      </c>
      <c r="G8370">
        <f>_xlfn.XLOOKUP(SUBSTITUTE(Table6[[#This Row],[rxn]],"'",""),Table1[rxnid2],Table1[kapp (1/h)],MEDIAN(Table1[kapp (1/h)]))</f>
        <v>24803.684102600713</v>
      </c>
    </row>
    <row r="8371" spans="6:7" x14ac:dyDescent="0.2">
      <c r="F8371" t="s">
        <v>4782</v>
      </c>
      <c r="G8371">
        <f>_xlfn.XLOOKUP(SUBSTITUTE(Table6[[#This Row],[rxn]],"'",""),Table1[rxnid2],Table1[kapp (1/h)],MEDIAN(Table1[kapp (1/h)]))</f>
        <v>28154.05033999608</v>
      </c>
    </row>
    <row r="8372" spans="6:7" x14ac:dyDescent="0.2">
      <c r="F8372" t="s">
        <v>2998</v>
      </c>
      <c r="G8372">
        <f>_xlfn.XLOOKUP(SUBSTITUTE(Table6[[#This Row],[rxn]],"'",""),Table1[rxnid2],Table1[kapp (1/h)],MEDIAN(Table1[kapp (1/h)]))</f>
        <v>10173520.7208468</v>
      </c>
    </row>
    <row r="8373" spans="6:7" x14ac:dyDescent="0.2">
      <c r="F8373" t="s">
        <v>2275</v>
      </c>
      <c r="G8373">
        <f>_xlfn.XLOOKUP(SUBSTITUTE(Table6[[#This Row],[rxn]],"'",""),Table1[rxnid2],Table1[kapp (1/h)],MEDIAN(Table1[kapp (1/h)]))</f>
        <v>24803.684102600713</v>
      </c>
    </row>
    <row r="8374" spans="6:7" x14ac:dyDescent="0.2">
      <c r="F8374" t="s">
        <v>2605</v>
      </c>
      <c r="G8374">
        <f>_xlfn.XLOOKUP(SUBSTITUTE(Table6[[#This Row],[rxn]],"'",""),Table1[rxnid2],Table1[kapp (1/h)],MEDIAN(Table1[kapp (1/h)]))</f>
        <v>24803.684102600713</v>
      </c>
    </row>
    <row r="8375" spans="6:7" x14ac:dyDescent="0.2">
      <c r="F8375" t="s">
        <v>2606</v>
      </c>
      <c r="G8375">
        <f>_xlfn.XLOOKUP(SUBSTITUTE(Table6[[#This Row],[rxn]],"'",""),Table1[rxnid2],Table1[kapp (1/h)],MEDIAN(Table1[kapp (1/h)]))</f>
        <v>24803.684102600713</v>
      </c>
    </row>
    <row r="8376" spans="6:7" x14ac:dyDescent="0.2">
      <c r="F8376" t="s">
        <v>2996</v>
      </c>
      <c r="G8376">
        <f>_xlfn.XLOOKUP(SUBSTITUTE(Table6[[#This Row],[rxn]],"'",""),Table1[rxnid2],Table1[kapp (1/h)],MEDIAN(Table1[kapp (1/h)]))</f>
        <v>24803.684102600713</v>
      </c>
    </row>
    <row r="8377" spans="6:7" x14ac:dyDescent="0.2">
      <c r="F8377" t="s">
        <v>2997</v>
      </c>
      <c r="G8377">
        <f>_xlfn.XLOOKUP(SUBSTITUTE(Table6[[#This Row],[rxn]],"'",""),Table1[rxnid2],Table1[kapp (1/h)],MEDIAN(Table1[kapp (1/h)]))</f>
        <v>24803.684102600713</v>
      </c>
    </row>
    <row r="8378" spans="6:7" x14ac:dyDescent="0.2">
      <c r="F8378" t="s">
        <v>2995</v>
      </c>
      <c r="G8378">
        <f>_xlfn.XLOOKUP(SUBSTITUTE(Table6[[#This Row],[rxn]],"'",""),Table1[rxnid2],Table1[kapp (1/h)],MEDIAN(Table1[kapp (1/h)]))</f>
        <v>24803.684102600713</v>
      </c>
    </row>
    <row r="8379" spans="6:7" x14ac:dyDescent="0.2">
      <c r="F8379" t="s">
        <v>4483</v>
      </c>
      <c r="G8379">
        <f>_xlfn.XLOOKUP(SUBSTITUTE(Table6[[#This Row],[rxn]],"'",""),Table1[rxnid2],Table1[kapp (1/h)],MEDIAN(Table1[kapp (1/h)]))</f>
        <v>24803.684102600713</v>
      </c>
    </row>
    <row r="8380" spans="6:7" x14ac:dyDescent="0.2">
      <c r="F8380" t="s">
        <v>4484</v>
      </c>
      <c r="G8380">
        <f>_xlfn.XLOOKUP(SUBSTITUTE(Table6[[#This Row],[rxn]],"'",""),Table1[rxnid2],Table1[kapp (1/h)],MEDIAN(Table1[kapp (1/h)]))</f>
        <v>24803.684102600713</v>
      </c>
    </row>
    <row r="8381" spans="6:7" x14ac:dyDescent="0.2">
      <c r="F8381" t="s">
        <v>4263</v>
      </c>
      <c r="G8381">
        <f>_xlfn.XLOOKUP(SUBSTITUTE(Table6[[#This Row],[rxn]],"'",""),Table1[rxnid2],Table1[kapp (1/h)],MEDIAN(Table1[kapp (1/h)]))</f>
        <v>24803.684102600713</v>
      </c>
    </row>
    <row r="8382" spans="6:7" x14ac:dyDescent="0.2">
      <c r="F8382" t="s">
        <v>4264</v>
      </c>
      <c r="G8382">
        <f>_xlfn.XLOOKUP(SUBSTITUTE(Table6[[#This Row],[rxn]],"'",""),Table1[rxnid2],Table1[kapp (1/h)],MEDIAN(Table1[kapp (1/h)]))</f>
        <v>24803.684102600713</v>
      </c>
    </row>
    <row r="8383" spans="6:7" x14ac:dyDescent="0.2">
      <c r="F8383" t="s">
        <v>4397</v>
      </c>
      <c r="G8383">
        <f>_xlfn.XLOOKUP(SUBSTITUTE(Table6[[#This Row],[rxn]],"'",""),Table1[rxnid2],Table1[kapp (1/h)],MEDIAN(Table1[kapp (1/h)]))</f>
        <v>24803.684102600713</v>
      </c>
    </row>
    <row r="8384" spans="6:7" x14ac:dyDescent="0.2">
      <c r="F8384" t="s">
        <v>4398</v>
      </c>
      <c r="G8384">
        <f>_xlfn.XLOOKUP(SUBSTITUTE(Table6[[#This Row],[rxn]],"'",""),Table1[rxnid2],Table1[kapp (1/h)],MEDIAN(Table1[kapp (1/h)]))</f>
        <v>24803.684102600713</v>
      </c>
    </row>
    <row r="8385" spans="6:7" x14ac:dyDescent="0.2">
      <c r="F8385" t="s">
        <v>5113</v>
      </c>
      <c r="G8385">
        <f>_xlfn.XLOOKUP(SUBSTITUTE(Table6[[#This Row],[rxn]],"'",""),Table1[rxnid2],Table1[kapp (1/h)],MEDIAN(Table1[kapp (1/h)]))</f>
        <v>24803.684102600713</v>
      </c>
    </row>
    <row r="8386" spans="6:7" x14ac:dyDescent="0.2">
      <c r="F8386" t="s">
        <v>2958</v>
      </c>
      <c r="G8386">
        <f>_xlfn.XLOOKUP(SUBSTITUTE(Table6[[#This Row],[rxn]],"'",""),Table1[rxnid2],Table1[kapp (1/h)],MEDIAN(Table1[kapp (1/h)]))</f>
        <v>165.59730842839056</v>
      </c>
    </row>
    <row r="8387" spans="6:7" x14ac:dyDescent="0.2">
      <c r="F8387" t="s">
        <v>3752</v>
      </c>
      <c r="G8387">
        <f>_xlfn.XLOOKUP(SUBSTITUTE(Table6[[#This Row],[rxn]],"'",""),Table1[rxnid2],Table1[kapp (1/h)],MEDIAN(Table1[kapp (1/h)]))</f>
        <v>24803.684102600713</v>
      </c>
    </row>
    <row r="8388" spans="6:7" x14ac:dyDescent="0.2">
      <c r="F8388" t="s">
        <v>3753</v>
      </c>
      <c r="G8388">
        <f>_xlfn.XLOOKUP(SUBSTITUTE(Table6[[#This Row],[rxn]],"'",""),Table1[rxnid2],Table1[kapp (1/h)],MEDIAN(Table1[kapp (1/h)]))</f>
        <v>24803.684102600713</v>
      </c>
    </row>
    <row r="8389" spans="6:7" x14ac:dyDescent="0.2">
      <c r="F8389" t="s">
        <v>3022</v>
      </c>
      <c r="G8389">
        <f>_xlfn.XLOOKUP(SUBSTITUTE(Table6[[#This Row],[rxn]],"'",""),Table1[rxnid2],Table1[kapp (1/h)],MEDIAN(Table1[kapp (1/h)]))</f>
        <v>24803.684102600713</v>
      </c>
    </row>
    <row r="8390" spans="6:7" x14ac:dyDescent="0.2">
      <c r="F8390" t="s">
        <v>3024</v>
      </c>
      <c r="G8390">
        <f>_xlfn.XLOOKUP(SUBSTITUTE(Table6[[#This Row],[rxn]],"'",""),Table1[rxnid2],Table1[kapp (1/h)],MEDIAN(Table1[kapp (1/h)]))</f>
        <v>24803.684102600713</v>
      </c>
    </row>
    <row r="8391" spans="6:7" x14ac:dyDescent="0.2">
      <c r="F8391" t="s">
        <v>3025</v>
      </c>
      <c r="G8391">
        <f>_xlfn.XLOOKUP(SUBSTITUTE(Table6[[#This Row],[rxn]],"'",""),Table1[rxnid2],Table1[kapp (1/h)],MEDIAN(Table1[kapp (1/h)]))</f>
        <v>24803.684102600713</v>
      </c>
    </row>
    <row r="8392" spans="6:7" x14ac:dyDescent="0.2">
      <c r="F8392" t="s">
        <v>2777</v>
      </c>
      <c r="G8392">
        <f>_xlfn.XLOOKUP(SUBSTITUTE(Table6[[#This Row],[rxn]],"'",""),Table1[rxnid2],Table1[kapp (1/h)],MEDIAN(Table1[kapp (1/h)]))</f>
        <v>24803.684102600713</v>
      </c>
    </row>
    <row r="8393" spans="6:7" x14ac:dyDescent="0.2">
      <c r="F8393" t="s">
        <v>2778</v>
      </c>
      <c r="G8393">
        <f>_xlfn.XLOOKUP(SUBSTITUTE(Table6[[#This Row],[rxn]],"'",""),Table1[rxnid2],Table1[kapp (1/h)],MEDIAN(Table1[kapp (1/h)]))</f>
        <v>34983423.665851533</v>
      </c>
    </row>
    <row r="8394" spans="6:7" x14ac:dyDescent="0.2">
      <c r="F8394" t="s">
        <v>2759</v>
      </c>
      <c r="G8394">
        <f>_xlfn.XLOOKUP(SUBSTITUTE(Table6[[#This Row],[rxn]],"'",""),Table1[rxnid2],Table1[kapp (1/h)],MEDIAN(Table1[kapp (1/h)]))</f>
        <v>24803.684102600713</v>
      </c>
    </row>
    <row r="8395" spans="6:7" x14ac:dyDescent="0.2">
      <c r="F8395" t="s">
        <v>3023</v>
      </c>
      <c r="G8395">
        <f>_xlfn.XLOOKUP(SUBSTITUTE(Table6[[#This Row],[rxn]],"'",""),Table1[rxnid2],Table1[kapp (1/h)],MEDIAN(Table1[kapp (1/h)]))</f>
        <v>24803.684102600713</v>
      </c>
    </row>
    <row r="8396" spans="6:7" x14ac:dyDescent="0.2">
      <c r="F8396" t="s">
        <v>5106</v>
      </c>
      <c r="G8396">
        <f>_xlfn.XLOOKUP(SUBSTITUTE(Table6[[#This Row],[rxn]],"'",""),Table1[rxnid2],Table1[kapp (1/h)],MEDIAN(Table1[kapp (1/h)]))</f>
        <v>24803.684102600713</v>
      </c>
    </row>
    <row r="8397" spans="6:7" x14ac:dyDescent="0.2">
      <c r="F8397" t="s">
        <v>5105</v>
      </c>
      <c r="G8397">
        <f>_xlfn.XLOOKUP(SUBSTITUTE(Table6[[#This Row],[rxn]],"'",""),Table1[rxnid2],Table1[kapp (1/h)],MEDIAN(Table1[kapp (1/h)]))</f>
        <v>420.79408858168557</v>
      </c>
    </row>
    <row r="8398" spans="6:7" x14ac:dyDescent="0.2">
      <c r="F8398" t="s">
        <v>5107</v>
      </c>
      <c r="G8398">
        <f>_xlfn.XLOOKUP(SUBSTITUTE(Table6[[#This Row],[rxn]],"'",""),Table1[rxnid2],Table1[kapp (1/h)],MEDIAN(Table1[kapp (1/h)]))</f>
        <v>24803.684102600713</v>
      </c>
    </row>
    <row r="8399" spans="6:7" x14ac:dyDescent="0.2">
      <c r="F8399" t="s">
        <v>2975</v>
      </c>
      <c r="G8399">
        <f>_xlfn.XLOOKUP(SUBSTITUTE(Table6[[#This Row],[rxn]],"'",""),Table1[rxnid2],Table1[kapp (1/h)],MEDIAN(Table1[kapp (1/h)]))</f>
        <v>24803.684102600713</v>
      </c>
    </row>
    <row r="8400" spans="6:7" x14ac:dyDescent="0.2">
      <c r="F8400" t="s">
        <v>4728</v>
      </c>
      <c r="G8400">
        <f>_xlfn.XLOOKUP(SUBSTITUTE(Table6[[#This Row],[rxn]],"'",""),Table1[rxnid2],Table1[kapp (1/h)],MEDIAN(Table1[kapp (1/h)]))</f>
        <v>24803.684102600713</v>
      </c>
    </row>
    <row r="8401" spans="6:7" x14ac:dyDescent="0.2">
      <c r="F8401" t="s">
        <v>4503</v>
      </c>
      <c r="G8401">
        <f>_xlfn.XLOOKUP(SUBSTITUTE(Table6[[#This Row],[rxn]],"'",""),Table1[rxnid2],Table1[kapp (1/h)],MEDIAN(Table1[kapp (1/h)]))</f>
        <v>24803.684102600713</v>
      </c>
    </row>
    <row r="8402" spans="6:7" x14ac:dyDescent="0.2">
      <c r="F8402" t="s">
        <v>4504</v>
      </c>
      <c r="G8402">
        <f>_xlfn.XLOOKUP(SUBSTITUTE(Table6[[#This Row],[rxn]],"'",""),Table1[rxnid2],Table1[kapp (1/h)],MEDIAN(Table1[kapp (1/h)]))</f>
        <v>24803.684102600713</v>
      </c>
    </row>
    <row r="8403" spans="6:7" x14ac:dyDescent="0.2">
      <c r="F8403" t="s">
        <v>4287</v>
      </c>
      <c r="G8403">
        <f>_xlfn.XLOOKUP(SUBSTITUTE(Table6[[#This Row],[rxn]],"'",""),Table1[rxnid2],Table1[kapp (1/h)],MEDIAN(Table1[kapp (1/h)]))</f>
        <v>24803.684102600713</v>
      </c>
    </row>
    <row r="8404" spans="6:7" x14ac:dyDescent="0.2">
      <c r="F8404" t="s">
        <v>4288</v>
      </c>
      <c r="G8404">
        <f>_xlfn.XLOOKUP(SUBSTITUTE(Table6[[#This Row],[rxn]],"'",""),Table1[rxnid2],Table1[kapp (1/h)],MEDIAN(Table1[kapp (1/h)]))</f>
        <v>24803.684102600713</v>
      </c>
    </row>
    <row r="8405" spans="6:7" x14ac:dyDescent="0.2">
      <c r="F8405" t="s">
        <v>4435</v>
      </c>
      <c r="G8405">
        <f>_xlfn.XLOOKUP(SUBSTITUTE(Table6[[#This Row],[rxn]],"'",""),Table1[rxnid2],Table1[kapp (1/h)],MEDIAN(Table1[kapp (1/h)]))</f>
        <v>24803.684102600713</v>
      </c>
    </row>
    <row r="8406" spans="6:7" x14ac:dyDescent="0.2">
      <c r="F8406" t="s">
        <v>4436</v>
      </c>
      <c r="G8406">
        <f>_xlfn.XLOOKUP(SUBSTITUTE(Table6[[#This Row],[rxn]],"'",""),Table1[rxnid2],Table1[kapp (1/h)],MEDIAN(Table1[kapp (1/h)]))</f>
        <v>24803.684102600713</v>
      </c>
    </row>
    <row r="8407" spans="6:7" x14ac:dyDescent="0.2">
      <c r="F8407" t="s">
        <v>4050</v>
      </c>
      <c r="G8407">
        <f>_xlfn.XLOOKUP(SUBSTITUTE(Table6[[#This Row],[rxn]],"'",""),Table1[rxnid2],Table1[kapp (1/h)],MEDIAN(Table1[kapp (1/h)]))</f>
        <v>24803.684102600713</v>
      </c>
    </row>
    <row r="8408" spans="6:7" x14ac:dyDescent="0.2">
      <c r="F8408" t="s">
        <v>4051</v>
      </c>
      <c r="G8408">
        <f>_xlfn.XLOOKUP(SUBSTITUTE(Table6[[#This Row],[rxn]],"'",""),Table1[rxnid2],Table1[kapp (1/h)],MEDIAN(Table1[kapp (1/h)]))</f>
        <v>24803.684102600713</v>
      </c>
    </row>
    <row r="8409" spans="6:7" x14ac:dyDescent="0.2">
      <c r="F8409" t="s">
        <v>4652</v>
      </c>
      <c r="G8409">
        <f>_xlfn.XLOOKUP(SUBSTITUTE(Table6[[#This Row],[rxn]],"'",""),Table1[rxnid2],Table1[kapp (1/h)],MEDIAN(Table1[kapp (1/h)]))</f>
        <v>24803.684102600713</v>
      </c>
    </row>
    <row r="8410" spans="6:7" x14ac:dyDescent="0.2">
      <c r="F8410" t="s">
        <v>4653</v>
      </c>
      <c r="G8410">
        <f>_xlfn.XLOOKUP(SUBSTITUTE(Table6[[#This Row],[rxn]],"'",""),Table1[rxnid2],Table1[kapp (1/h)],MEDIAN(Table1[kapp (1/h)]))</f>
        <v>24803.684102600713</v>
      </c>
    </row>
    <row r="8411" spans="6:7" x14ac:dyDescent="0.2">
      <c r="F8411" t="s">
        <v>3000</v>
      </c>
      <c r="G8411">
        <f>_xlfn.XLOOKUP(SUBSTITUTE(Table6[[#This Row],[rxn]],"'",""),Table1[rxnid2],Table1[kapp (1/h)],MEDIAN(Table1[kapp (1/h)]))</f>
        <v>24803.684102600713</v>
      </c>
    </row>
    <row r="8412" spans="6:7" x14ac:dyDescent="0.2">
      <c r="F8412" t="s">
        <v>3002</v>
      </c>
      <c r="G8412">
        <f>_xlfn.XLOOKUP(SUBSTITUTE(Table6[[#This Row],[rxn]],"'",""),Table1[rxnid2],Table1[kapp (1/h)],MEDIAN(Table1[kapp (1/h)]))</f>
        <v>24803.684102600713</v>
      </c>
    </row>
    <row r="8413" spans="6:7" x14ac:dyDescent="0.2">
      <c r="F8413" t="s">
        <v>3004</v>
      </c>
      <c r="G8413">
        <f>_xlfn.XLOOKUP(SUBSTITUTE(Table6[[#This Row],[rxn]],"'",""),Table1[rxnid2],Table1[kapp (1/h)],MEDIAN(Table1[kapp (1/h)]))</f>
        <v>24803.684102600713</v>
      </c>
    </row>
    <row r="8414" spans="6:7" x14ac:dyDescent="0.2">
      <c r="F8414" t="s">
        <v>3001</v>
      </c>
      <c r="G8414">
        <f>_xlfn.XLOOKUP(SUBSTITUTE(Table6[[#This Row],[rxn]],"'",""),Table1[rxnid2],Table1[kapp (1/h)],MEDIAN(Table1[kapp (1/h)]))</f>
        <v>24803.684102600713</v>
      </c>
    </row>
    <row r="8415" spans="6:7" x14ac:dyDescent="0.2">
      <c r="F8415" t="s">
        <v>3003</v>
      </c>
      <c r="G8415">
        <f>_xlfn.XLOOKUP(SUBSTITUTE(Table6[[#This Row],[rxn]],"'",""),Table1[rxnid2],Table1[kapp (1/h)],MEDIAN(Table1[kapp (1/h)]))</f>
        <v>24803.684102600713</v>
      </c>
    </row>
    <row r="8416" spans="6:7" x14ac:dyDescent="0.2">
      <c r="F8416" t="s">
        <v>3005</v>
      </c>
      <c r="G8416">
        <f>_xlfn.XLOOKUP(SUBSTITUTE(Table6[[#This Row],[rxn]],"'",""),Table1[rxnid2],Table1[kapp (1/h)],MEDIAN(Table1[kapp (1/h)]))</f>
        <v>24803.684102600713</v>
      </c>
    </row>
    <row r="8417" spans="6:7" x14ac:dyDescent="0.2">
      <c r="F8417" t="s">
        <v>2999</v>
      </c>
      <c r="G8417">
        <f>_xlfn.XLOOKUP(SUBSTITUTE(Table6[[#This Row],[rxn]],"'",""),Table1[rxnid2],Table1[kapp (1/h)],MEDIAN(Table1[kapp (1/h)]))</f>
        <v>334.98682426552108</v>
      </c>
    </row>
    <row r="8418" spans="6:7" x14ac:dyDescent="0.2">
      <c r="F8418" t="s">
        <v>3027</v>
      </c>
      <c r="G8418">
        <f>_xlfn.XLOOKUP(SUBSTITUTE(Table6[[#This Row],[rxn]],"'",""),Table1[rxnid2],Table1[kapp (1/h)],MEDIAN(Table1[kapp (1/h)]))</f>
        <v>39534.598866141358</v>
      </c>
    </row>
    <row r="8419" spans="6:7" x14ac:dyDescent="0.2">
      <c r="F8419" t="s">
        <v>3026</v>
      </c>
      <c r="G8419">
        <f>_xlfn.XLOOKUP(SUBSTITUTE(Table6[[#This Row],[rxn]],"'",""),Table1[rxnid2],Table1[kapp (1/h)],MEDIAN(Table1[kapp (1/h)]))</f>
        <v>16975.421702036605</v>
      </c>
    </row>
    <row r="8420" spans="6:7" x14ac:dyDescent="0.2">
      <c r="F8420" t="s">
        <v>4277</v>
      </c>
      <c r="G8420">
        <f>_xlfn.XLOOKUP(SUBSTITUTE(Table6[[#This Row],[rxn]],"'",""),Table1[rxnid2],Table1[kapp (1/h)],MEDIAN(Table1[kapp (1/h)]))</f>
        <v>24803.684102600713</v>
      </c>
    </row>
    <row r="8421" spans="6:7" x14ac:dyDescent="0.2">
      <c r="F8421" t="s">
        <v>4278</v>
      </c>
      <c r="G8421">
        <f>_xlfn.XLOOKUP(SUBSTITUTE(Table6[[#This Row],[rxn]],"'",""),Table1[rxnid2],Table1[kapp (1/h)],MEDIAN(Table1[kapp (1/h)]))</f>
        <v>24803.684102600713</v>
      </c>
    </row>
    <row r="8422" spans="6:7" x14ac:dyDescent="0.2">
      <c r="F8422" t="s">
        <v>3030</v>
      </c>
      <c r="G8422">
        <f>_xlfn.XLOOKUP(SUBSTITUTE(Table6[[#This Row],[rxn]],"'",""),Table1[rxnid2],Table1[kapp (1/h)],MEDIAN(Table1[kapp (1/h)]))</f>
        <v>24803.684102600713</v>
      </c>
    </row>
    <row r="8423" spans="6:7" x14ac:dyDescent="0.2">
      <c r="F8423" t="s">
        <v>2531</v>
      </c>
      <c r="G8423">
        <f>_xlfn.XLOOKUP(SUBSTITUTE(Table6[[#This Row],[rxn]],"'",""),Table1[rxnid2],Table1[kapp (1/h)],MEDIAN(Table1[kapp (1/h)]))</f>
        <v>24803.684102600713</v>
      </c>
    </row>
    <row r="8424" spans="6:7" x14ac:dyDescent="0.2">
      <c r="F8424" t="s">
        <v>3121</v>
      </c>
      <c r="G8424">
        <f>_xlfn.XLOOKUP(SUBSTITUTE(Table6[[#This Row],[rxn]],"'",""),Table1[rxnid2],Table1[kapp (1/h)],MEDIAN(Table1[kapp (1/h)]))</f>
        <v>24803.684102600713</v>
      </c>
    </row>
    <row r="8425" spans="6:7" x14ac:dyDescent="0.2">
      <c r="F8425" t="s">
        <v>4970</v>
      </c>
      <c r="G8425">
        <f>_xlfn.XLOOKUP(SUBSTITUTE(Table6[[#This Row],[rxn]],"'",""),Table1[rxnid2],Table1[kapp (1/h)],MEDIAN(Table1[kapp (1/h)]))</f>
        <v>24803.684102600713</v>
      </c>
    </row>
    <row r="8426" spans="6:7" x14ac:dyDescent="0.2">
      <c r="F8426" t="s">
        <v>2971</v>
      </c>
      <c r="G8426">
        <f>_xlfn.XLOOKUP(SUBSTITUTE(Table6[[#This Row],[rxn]],"'",""),Table1[rxnid2],Table1[kapp (1/h)],MEDIAN(Table1[kapp (1/h)]))</f>
        <v>24803.684102600713</v>
      </c>
    </row>
    <row r="8427" spans="6:7" x14ac:dyDescent="0.2">
      <c r="F8427" t="s">
        <v>3015</v>
      </c>
      <c r="G8427">
        <f>_xlfn.XLOOKUP(SUBSTITUTE(Table6[[#This Row],[rxn]],"'",""),Table1[rxnid2],Table1[kapp (1/h)],MEDIAN(Table1[kapp (1/h)]))</f>
        <v>8092.3017652610033</v>
      </c>
    </row>
    <row r="8428" spans="6:7" x14ac:dyDescent="0.2">
      <c r="F8428" t="s">
        <v>3014</v>
      </c>
      <c r="G8428">
        <f>_xlfn.XLOOKUP(SUBSTITUTE(Table6[[#This Row],[rxn]],"'",""),Table1[rxnid2],Table1[kapp (1/h)],MEDIAN(Table1[kapp (1/h)]))</f>
        <v>24803.684102600713</v>
      </c>
    </row>
    <row r="8429" spans="6:7" x14ac:dyDescent="0.2">
      <c r="F8429" t="s">
        <v>2972</v>
      </c>
      <c r="G8429">
        <f>_xlfn.XLOOKUP(SUBSTITUTE(Table6[[#This Row],[rxn]],"'",""),Table1[rxnid2],Table1[kapp (1/h)],MEDIAN(Table1[kapp (1/h)]))</f>
        <v>8092.3017652610033</v>
      </c>
    </row>
    <row r="8430" spans="6:7" x14ac:dyDescent="0.2">
      <c r="F8430" t="s">
        <v>3007</v>
      </c>
      <c r="G8430">
        <f>_xlfn.XLOOKUP(SUBSTITUTE(Table6[[#This Row],[rxn]],"'",""),Table1[rxnid2],Table1[kapp (1/h)],MEDIAN(Table1[kapp (1/h)]))</f>
        <v>14070.856075772976</v>
      </c>
    </row>
    <row r="8431" spans="6:7" x14ac:dyDescent="0.2">
      <c r="F8431" t="s">
        <v>3006</v>
      </c>
      <c r="G8431">
        <f>_xlfn.XLOOKUP(SUBSTITUTE(Table6[[#This Row],[rxn]],"'",""),Table1[rxnid2],Table1[kapp (1/h)],MEDIAN(Table1[kapp (1/h)]))</f>
        <v>992.21829735918971</v>
      </c>
    </row>
    <row r="8432" spans="6:7" x14ac:dyDescent="0.2">
      <c r="F8432" t="s">
        <v>3008</v>
      </c>
      <c r="G8432">
        <f>_xlfn.XLOOKUP(SUBSTITUTE(Table6[[#This Row],[rxn]],"'",""),Table1[rxnid2],Table1[kapp (1/h)],MEDIAN(Table1[kapp (1/h)]))</f>
        <v>14070.856075772976</v>
      </c>
    </row>
    <row r="8433" spans="6:7" x14ac:dyDescent="0.2">
      <c r="F8433" t="s">
        <v>2536</v>
      </c>
      <c r="G8433">
        <f>_xlfn.XLOOKUP(SUBSTITUTE(Table6[[#This Row],[rxn]],"'",""),Table1[rxnid2],Table1[kapp (1/h)],MEDIAN(Table1[kapp (1/h)]))</f>
        <v>24803.684102600713</v>
      </c>
    </row>
    <row r="8434" spans="6:7" x14ac:dyDescent="0.2">
      <c r="F8434" t="s">
        <v>4965</v>
      </c>
      <c r="G8434">
        <f>_xlfn.XLOOKUP(SUBSTITUTE(Table6[[#This Row],[rxn]],"'",""),Table1[rxnid2],Table1[kapp (1/h)],MEDIAN(Table1[kapp (1/h)]))</f>
        <v>24803.684102600713</v>
      </c>
    </row>
    <row r="8435" spans="6:7" x14ac:dyDescent="0.2">
      <c r="F8435" t="s">
        <v>2537</v>
      </c>
      <c r="G8435">
        <f>_xlfn.XLOOKUP(SUBSTITUTE(Table6[[#This Row],[rxn]],"'",""),Table1[rxnid2],Table1[kapp (1/h)],MEDIAN(Table1[kapp (1/h)]))</f>
        <v>24803.684102600713</v>
      </c>
    </row>
    <row r="8436" spans="6:7" x14ac:dyDescent="0.2">
      <c r="F8436" t="s">
        <v>4954</v>
      </c>
      <c r="G8436">
        <f>_xlfn.XLOOKUP(SUBSTITUTE(Table6[[#This Row],[rxn]],"'",""),Table1[rxnid2],Table1[kapp (1/h)],MEDIAN(Table1[kapp (1/h)]))</f>
        <v>24803.684102600713</v>
      </c>
    </row>
    <row r="8437" spans="6:7" x14ac:dyDescent="0.2">
      <c r="F8437" t="s">
        <v>2538</v>
      </c>
      <c r="G8437">
        <f>_xlfn.XLOOKUP(SUBSTITUTE(Table6[[#This Row],[rxn]],"'",""),Table1[rxnid2],Table1[kapp (1/h)],MEDIAN(Table1[kapp (1/h)]))</f>
        <v>24803.684102600713</v>
      </c>
    </row>
    <row r="8438" spans="6:7" x14ac:dyDescent="0.2">
      <c r="F8438" t="s">
        <v>4961</v>
      </c>
      <c r="G8438">
        <f>_xlfn.XLOOKUP(SUBSTITUTE(Table6[[#This Row],[rxn]],"'",""),Table1[rxnid2],Table1[kapp (1/h)],MEDIAN(Table1[kapp (1/h)]))</f>
        <v>24803.684102600713</v>
      </c>
    </row>
    <row r="8439" spans="6:7" x14ac:dyDescent="0.2">
      <c r="F8439" t="s">
        <v>2539</v>
      </c>
      <c r="G8439">
        <f>_xlfn.XLOOKUP(SUBSTITUTE(Table6[[#This Row],[rxn]],"'",""),Table1[rxnid2],Table1[kapp (1/h)],MEDIAN(Table1[kapp (1/h)]))</f>
        <v>24803.684102600713</v>
      </c>
    </row>
    <row r="8440" spans="6:7" x14ac:dyDescent="0.2">
      <c r="F8440" t="s">
        <v>4953</v>
      </c>
      <c r="G8440">
        <f>_xlfn.XLOOKUP(SUBSTITUTE(Table6[[#This Row],[rxn]],"'",""),Table1[rxnid2],Table1[kapp (1/h)],MEDIAN(Table1[kapp (1/h)]))</f>
        <v>24803.684102600713</v>
      </c>
    </row>
    <row r="8441" spans="6:7" x14ac:dyDescent="0.2">
      <c r="F8441" t="s">
        <v>2540</v>
      </c>
      <c r="G8441">
        <f>_xlfn.XLOOKUP(SUBSTITUTE(Table6[[#This Row],[rxn]],"'",""),Table1[rxnid2],Table1[kapp (1/h)],MEDIAN(Table1[kapp (1/h)]))</f>
        <v>24803.684102600713</v>
      </c>
    </row>
    <row r="8442" spans="6:7" x14ac:dyDescent="0.2">
      <c r="F8442" t="s">
        <v>4959</v>
      </c>
      <c r="G8442">
        <f>_xlfn.XLOOKUP(SUBSTITUTE(Table6[[#This Row],[rxn]],"'",""),Table1[rxnid2],Table1[kapp (1/h)],MEDIAN(Table1[kapp (1/h)]))</f>
        <v>24803.684102600713</v>
      </c>
    </row>
    <row r="8443" spans="6:7" x14ac:dyDescent="0.2">
      <c r="F8443" t="s">
        <v>2541</v>
      </c>
      <c r="G8443">
        <f>_xlfn.XLOOKUP(SUBSTITUTE(Table6[[#This Row],[rxn]],"'",""),Table1[rxnid2],Table1[kapp (1/h)],MEDIAN(Table1[kapp (1/h)]))</f>
        <v>24803.684102600713</v>
      </c>
    </row>
    <row r="8444" spans="6:7" x14ac:dyDescent="0.2">
      <c r="F8444" t="s">
        <v>4971</v>
      </c>
      <c r="G8444">
        <f>_xlfn.XLOOKUP(SUBSTITUTE(Table6[[#This Row],[rxn]],"'",""),Table1[rxnid2],Table1[kapp (1/h)],MEDIAN(Table1[kapp (1/h)]))</f>
        <v>24803.684102600713</v>
      </c>
    </row>
    <row r="8445" spans="6:7" x14ac:dyDescent="0.2">
      <c r="F8445" t="s">
        <v>2542</v>
      </c>
      <c r="G8445">
        <f>_xlfn.XLOOKUP(SUBSTITUTE(Table6[[#This Row],[rxn]],"'",""),Table1[rxnid2],Table1[kapp (1/h)],MEDIAN(Table1[kapp (1/h)]))</f>
        <v>24803.684102600713</v>
      </c>
    </row>
    <row r="8446" spans="6:7" x14ac:dyDescent="0.2">
      <c r="F8446" t="s">
        <v>2543</v>
      </c>
      <c r="G8446">
        <f>_xlfn.XLOOKUP(SUBSTITUTE(Table6[[#This Row],[rxn]],"'",""),Table1[rxnid2],Table1[kapp (1/h)],MEDIAN(Table1[kapp (1/h)]))</f>
        <v>24803.684102600713</v>
      </c>
    </row>
    <row r="8447" spans="6:7" x14ac:dyDescent="0.2">
      <c r="F8447" t="s">
        <v>4956</v>
      </c>
      <c r="G8447">
        <f>_xlfn.XLOOKUP(SUBSTITUTE(Table6[[#This Row],[rxn]],"'",""),Table1[rxnid2],Table1[kapp (1/h)],MEDIAN(Table1[kapp (1/h)]))</f>
        <v>24803.684102600713</v>
      </c>
    </row>
    <row r="8448" spans="6:7" x14ac:dyDescent="0.2">
      <c r="F8448" t="s">
        <v>2544</v>
      </c>
      <c r="G8448">
        <f>_xlfn.XLOOKUP(SUBSTITUTE(Table6[[#This Row],[rxn]],"'",""),Table1[rxnid2],Table1[kapp (1/h)],MEDIAN(Table1[kapp (1/h)]))</f>
        <v>24803.684102600713</v>
      </c>
    </row>
    <row r="8449" spans="6:7" x14ac:dyDescent="0.2">
      <c r="F8449" t="s">
        <v>2545</v>
      </c>
      <c r="G8449">
        <f>_xlfn.XLOOKUP(SUBSTITUTE(Table6[[#This Row],[rxn]],"'",""),Table1[rxnid2],Table1[kapp (1/h)],MEDIAN(Table1[kapp (1/h)]))</f>
        <v>24803.684102600713</v>
      </c>
    </row>
    <row r="8450" spans="6:7" x14ac:dyDescent="0.2">
      <c r="F8450" t="s">
        <v>4968</v>
      </c>
      <c r="G8450">
        <f>_xlfn.XLOOKUP(SUBSTITUTE(Table6[[#This Row],[rxn]],"'",""),Table1[rxnid2],Table1[kapp (1/h)],MEDIAN(Table1[kapp (1/h)]))</f>
        <v>24803.684102600713</v>
      </c>
    </row>
    <row r="8451" spans="6:7" x14ac:dyDescent="0.2">
      <c r="F8451" t="s">
        <v>2546</v>
      </c>
      <c r="G8451">
        <f>_xlfn.XLOOKUP(SUBSTITUTE(Table6[[#This Row],[rxn]],"'",""),Table1[rxnid2],Table1[kapp (1/h)],MEDIAN(Table1[kapp (1/h)]))</f>
        <v>24803.684102600713</v>
      </c>
    </row>
    <row r="8452" spans="6:7" x14ac:dyDescent="0.2">
      <c r="F8452" t="s">
        <v>4966</v>
      </c>
      <c r="G8452">
        <f>_xlfn.XLOOKUP(SUBSTITUTE(Table6[[#This Row],[rxn]],"'",""),Table1[rxnid2],Table1[kapp (1/h)],MEDIAN(Table1[kapp (1/h)]))</f>
        <v>24803.684102600713</v>
      </c>
    </row>
    <row r="8453" spans="6:7" x14ac:dyDescent="0.2">
      <c r="F8453" t="s">
        <v>2547</v>
      </c>
      <c r="G8453">
        <f>_xlfn.XLOOKUP(SUBSTITUTE(Table6[[#This Row],[rxn]],"'",""),Table1[rxnid2],Table1[kapp (1/h)],MEDIAN(Table1[kapp (1/h)]))</f>
        <v>24803.684102600713</v>
      </c>
    </row>
    <row r="8454" spans="6:7" x14ac:dyDescent="0.2">
      <c r="F8454" t="s">
        <v>4958</v>
      </c>
      <c r="G8454">
        <f>_xlfn.XLOOKUP(SUBSTITUTE(Table6[[#This Row],[rxn]],"'",""),Table1[rxnid2],Table1[kapp (1/h)],MEDIAN(Table1[kapp (1/h)]))</f>
        <v>24803.684102600713</v>
      </c>
    </row>
    <row r="8455" spans="6:7" x14ac:dyDescent="0.2">
      <c r="F8455" t="s">
        <v>2548</v>
      </c>
      <c r="G8455">
        <f>_xlfn.XLOOKUP(SUBSTITUTE(Table6[[#This Row],[rxn]],"'",""),Table1[rxnid2],Table1[kapp (1/h)],MEDIAN(Table1[kapp (1/h)]))</f>
        <v>24803.684102600713</v>
      </c>
    </row>
    <row r="8456" spans="6:7" x14ac:dyDescent="0.2">
      <c r="F8456" t="s">
        <v>4955</v>
      </c>
      <c r="G8456">
        <f>_xlfn.XLOOKUP(SUBSTITUTE(Table6[[#This Row],[rxn]],"'",""),Table1[rxnid2],Table1[kapp (1/h)],MEDIAN(Table1[kapp (1/h)]))</f>
        <v>24803.684102600713</v>
      </c>
    </row>
    <row r="8457" spans="6:7" x14ac:dyDescent="0.2">
      <c r="F8457" t="s">
        <v>2549</v>
      </c>
      <c r="G8457">
        <f>_xlfn.XLOOKUP(SUBSTITUTE(Table6[[#This Row],[rxn]],"'",""),Table1[rxnid2],Table1[kapp (1/h)],MEDIAN(Table1[kapp (1/h)]))</f>
        <v>24803.684102600713</v>
      </c>
    </row>
    <row r="8458" spans="6:7" x14ac:dyDescent="0.2">
      <c r="F8458" t="s">
        <v>4962</v>
      </c>
      <c r="G8458">
        <f>_xlfn.XLOOKUP(SUBSTITUTE(Table6[[#This Row],[rxn]],"'",""),Table1[rxnid2],Table1[kapp (1/h)],MEDIAN(Table1[kapp (1/h)]))</f>
        <v>24803.684102600713</v>
      </c>
    </row>
    <row r="8459" spans="6:7" x14ac:dyDescent="0.2">
      <c r="F8459" t="s">
        <v>2532</v>
      </c>
      <c r="G8459">
        <f>_xlfn.XLOOKUP(SUBSTITUTE(Table6[[#This Row],[rxn]],"'",""),Table1[rxnid2],Table1[kapp (1/h)],MEDIAN(Table1[kapp (1/h)]))</f>
        <v>24803.684102600713</v>
      </c>
    </row>
    <row r="8460" spans="6:7" x14ac:dyDescent="0.2">
      <c r="F8460" t="s">
        <v>4964</v>
      </c>
      <c r="G8460">
        <f>_xlfn.XLOOKUP(SUBSTITUTE(Table6[[#This Row],[rxn]],"'",""),Table1[rxnid2],Table1[kapp (1/h)],MEDIAN(Table1[kapp (1/h)]))</f>
        <v>24803.684102600713</v>
      </c>
    </row>
    <row r="8461" spans="6:7" x14ac:dyDescent="0.2">
      <c r="F8461" t="s">
        <v>2533</v>
      </c>
      <c r="G8461">
        <f>_xlfn.XLOOKUP(SUBSTITUTE(Table6[[#This Row],[rxn]],"'",""),Table1[rxnid2],Table1[kapp (1/h)],MEDIAN(Table1[kapp (1/h)]))</f>
        <v>24803.684102600713</v>
      </c>
    </row>
    <row r="8462" spans="6:7" x14ac:dyDescent="0.2">
      <c r="F8462" t="s">
        <v>4960</v>
      </c>
      <c r="G8462">
        <f>_xlfn.XLOOKUP(SUBSTITUTE(Table6[[#This Row],[rxn]],"'",""),Table1[rxnid2],Table1[kapp (1/h)],MEDIAN(Table1[kapp (1/h)]))</f>
        <v>24803.684102600713</v>
      </c>
    </row>
    <row r="8463" spans="6:7" x14ac:dyDescent="0.2">
      <c r="F8463" t="s">
        <v>2534</v>
      </c>
      <c r="G8463">
        <f>_xlfn.XLOOKUP(SUBSTITUTE(Table6[[#This Row],[rxn]],"'",""),Table1[rxnid2],Table1[kapp (1/h)],MEDIAN(Table1[kapp (1/h)]))</f>
        <v>24803.684102600713</v>
      </c>
    </row>
    <row r="8464" spans="6:7" x14ac:dyDescent="0.2">
      <c r="F8464" t="s">
        <v>4957</v>
      </c>
      <c r="G8464">
        <f>_xlfn.XLOOKUP(SUBSTITUTE(Table6[[#This Row],[rxn]],"'",""),Table1[rxnid2],Table1[kapp (1/h)],MEDIAN(Table1[kapp (1/h)]))</f>
        <v>24803.684102600713</v>
      </c>
    </row>
    <row r="8465" spans="6:7" x14ac:dyDescent="0.2">
      <c r="F8465" t="s">
        <v>2535</v>
      </c>
      <c r="G8465">
        <f>_xlfn.XLOOKUP(SUBSTITUTE(Table6[[#This Row],[rxn]],"'",""),Table1[rxnid2],Table1[kapp (1/h)],MEDIAN(Table1[kapp (1/h)]))</f>
        <v>24803.684102600713</v>
      </c>
    </row>
    <row r="8466" spans="6:7" x14ac:dyDescent="0.2">
      <c r="F8466" t="s">
        <v>4969</v>
      </c>
      <c r="G8466">
        <f>_xlfn.XLOOKUP(SUBSTITUTE(Table6[[#This Row],[rxn]],"'",""),Table1[rxnid2],Table1[kapp (1/h)],MEDIAN(Table1[kapp (1/h)]))</f>
        <v>24803.684102600713</v>
      </c>
    </row>
    <row r="8467" spans="6:7" x14ac:dyDescent="0.2">
      <c r="F8467" t="s">
        <v>2270</v>
      </c>
      <c r="G8467">
        <f>_xlfn.XLOOKUP(SUBSTITUTE(Table6[[#This Row],[rxn]],"'",""),Table1[rxnid2],Table1[kapp (1/h)],MEDIAN(Table1[kapp (1/h)]))</f>
        <v>32430.619165340519</v>
      </c>
    </row>
    <row r="8468" spans="6:7" x14ac:dyDescent="0.2">
      <c r="F8468" t="s">
        <v>2202</v>
      </c>
      <c r="G8468">
        <f>_xlfn.XLOOKUP(SUBSTITUTE(Table6[[#This Row],[rxn]],"'",""),Table1[rxnid2],Table1[kapp (1/h)],MEDIAN(Table1[kapp (1/h)]))</f>
        <v>24803.684102600713</v>
      </c>
    </row>
    <row r="8469" spans="6:7" x14ac:dyDescent="0.2">
      <c r="F8469" t="s">
        <v>3028</v>
      </c>
      <c r="G8469">
        <f>_xlfn.XLOOKUP(SUBSTITUTE(Table6[[#This Row],[rxn]],"'",""),Table1[rxnid2],Table1[kapp (1/h)],MEDIAN(Table1[kapp (1/h)]))</f>
        <v>24803.684102600713</v>
      </c>
    </row>
    <row r="8470" spans="6:7" x14ac:dyDescent="0.2">
      <c r="F8470" t="s">
        <v>4186</v>
      </c>
      <c r="G8470">
        <f>_xlfn.XLOOKUP(SUBSTITUTE(Table6[[#This Row],[rxn]],"'",""),Table1[rxnid2],Table1[kapp (1/h)],MEDIAN(Table1[kapp (1/h)]))</f>
        <v>24803.684102600713</v>
      </c>
    </row>
    <row r="8471" spans="6:7" x14ac:dyDescent="0.2">
      <c r="F8471" t="s">
        <v>4187</v>
      </c>
      <c r="G8471">
        <f>_xlfn.XLOOKUP(SUBSTITUTE(Table6[[#This Row],[rxn]],"'",""),Table1[rxnid2],Table1[kapp (1/h)],MEDIAN(Table1[kapp (1/h)]))</f>
        <v>24803.684102600713</v>
      </c>
    </row>
    <row r="8472" spans="6:7" x14ac:dyDescent="0.2">
      <c r="F8472" t="s">
        <v>5177</v>
      </c>
      <c r="G8472">
        <f>_xlfn.XLOOKUP(SUBSTITUTE(Table6[[#This Row],[rxn]],"'",""),Table1[rxnid2],Table1[kapp (1/h)],MEDIAN(Table1[kapp (1/h)]))</f>
        <v>24803.684102600713</v>
      </c>
    </row>
    <row r="8473" spans="6:7" x14ac:dyDescent="0.2">
      <c r="F8473" t="s">
        <v>3679</v>
      </c>
      <c r="G8473">
        <f>_xlfn.XLOOKUP(SUBSTITUTE(Table6[[#This Row],[rxn]],"'",""),Table1[rxnid2],Table1[kapp (1/h)],MEDIAN(Table1[kapp (1/h)]))</f>
        <v>24803.684102600713</v>
      </c>
    </row>
    <row r="8474" spans="6:7" x14ac:dyDescent="0.2">
      <c r="F8474" t="s">
        <v>5178</v>
      </c>
      <c r="G8474">
        <f>_xlfn.XLOOKUP(SUBSTITUTE(Table6[[#This Row],[rxn]],"'",""),Table1[rxnid2],Table1[kapp (1/h)],MEDIAN(Table1[kapp (1/h)]))</f>
        <v>24803.684102600713</v>
      </c>
    </row>
    <row r="8475" spans="6:7" x14ac:dyDescent="0.2">
      <c r="F8475" t="s">
        <v>3680</v>
      </c>
      <c r="G8475">
        <f>_xlfn.XLOOKUP(SUBSTITUTE(Table6[[#This Row],[rxn]],"'",""),Table1[rxnid2],Table1[kapp (1/h)],MEDIAN(Table1[kapp (1/h)]))</f>
        <v>24803.684102600713</v>
      </c>
    </row>
    <row r="8476" spans="6:7" x14ac:dyDescent="0.2">
      <c r="F8476" t="s">
        <v>3029</v>
      </c>
      <c r="G8476">
        <f>_xlfn.XLOOKUP(SUBSTITUTE(Table6[[#This Row],[rxn]],"'",""),Table1[rxnid2],Table1[kapp (1/h)],MEDIAN(Table1[kapp (1/h)]))</f>
        <v>16432.89851505222</v>
      </c>
    </row>
    <row r="8477" spans="6:7" x14ac:dyDescent="0.2">
      <c r="F8477" t="s">
        <v>5108</v>
      </c>
      <c r="G8477">
        <f>_xlfn.XLOOKUP(SUBSTITUTE(Table6[[#This Row],[rxn]],"'",""),Table1[rxnid2],Table1[kapp (1/h)],MEDIAN(Table1[kapp (1/h)]))</f>
        <v>285686.5984184866</v>
      </c>
    </row>
    <row r="8478" spans="6:7" x14ac:dyDescent="0.2">
      <c r="F8478" t="s">
        <v>5109</v>
      </c>
      <c r="G8478">
        <f>_xlfn.XLOOKUP(SUBSTITUTE(Table6[[#This Row],[rxn]],"'",""),Table1[rxnid2],Table1[kapp (1/h)],MEDIAN(Table1[kapp (1/h)]))</f>
        <v>285686.5984184866</v>
      </c>
    </row>
    <row r="8479" spans="6:7" x14ac:dyDescent="0.2">
      <c r="F8479" t="s">
        <v>5110</v>
      </c>
      <c r="G8479">
        <f>_xlfn.XLOOKUP(SUBSTITUTE(Table6[[#This Row],[rxn]],"'",""),Table1[rxnid2],Table1[kapp (1/h)],MEDIAN(Table1[kapp (1/h)]))</f>
        <v>285686.5984184866</v>
      </c>
    </row>
    <row r="8480" spans="6:7" x14ac:dyDescent="0.2">
      <c r="F8480" t="s">
        <v>5111</v>
      </c>
      <c r="G8480">
        <f>_xlfn.XLOOKUP(SUBSTITUTE(Table6[[#This Row],[rxn]],"'",""),Table1[rxnid2],Table1[kapp (1/h)],MEDIAN(Table1[kapp (1/h)]))</f>
        <v>285686.5984184866</v>
      </c>
    </row>
    <row r="8481" spans="6:7" x14ac:dyDescent="0.2">
      <c r="F8481" t="s">
        <v>5112</v>
      </c>
      <c r="G8481">
        <f>_xlfn.XLOOKUP(SUBSTITUTE(Table6[[#This Row],[rxn]],"'",""),Table1[rxnid2],Table1[kapp (1/h)],MEDIAN(Table1[kapp (1/h)]))</f>
        <v>285686.5984184866</v>
      </c>
    </row>
    <row r="8482" spans="6:7" x14ac:dyDescent="0.2">
      <c r="F8482" t="s">
        <v>4279</v>
      </c>
      <c r="G8482">
        <f>_xlfn.XLOOKUP(SUBSTITUTE(Table6[[#This Row],[rxn]],"'",""),Table1[rxnid2],Table1[kapp (1/h)],MEDIAN(Table1[kapp (1/h)]))</f>
        <v>24803.684102600713</v>
      </c>
    </row>
    <row r="8483" spans="6:7" x14ac:dyDescent="0.2">
      <c r="F8483" t="s">
        <v>4280</v>
      </c>
      <c r="G8483">
        <f>_xlfn.XLOOKUP(SUBSTITUTE(Table6[[#This Row],[rxn]],"'",""),Table1[rxnid2],Table1[kapp (1/h)],MEDIAN(Table1[kapp (1/h)]))</f>
        <v>24803.684102600713</v>
      </c>
    </row>
    <row r="8484" spans="6:7" x14ac:dyDescent="0.2">
      <c r="F8484" t="s">
        <v>2253</v>
      </c>
      <c r="G8484">
        <f>_xlfn.XLOOKUP(SUBSTITUTE(Table6[[#This Row],[rxn]],"'",""),Table1[rxnid2],Table1[kapp (1/h)],MEDIAN(Table1[kapp (1/h)]))</f>
        <v>186113.07414748549</v>
      </c>
    </row>
    <row r="8485" spans="6:7" x14ac:dyDescent="0.2">
      <c r="F8485" t="s">
        <v>4779</v>
      </c>
      <c r="G8485">
        <f>_xlfn.XLOOKUP(SUBSTITUTE(Table6[[#This Row],[rxn]],"'",""),Table1[rxnid2],Table1[kapp (1/h)],MEDIAN(Table1[kapp (1/h)]))</f>
        <v>24803.684102600713</v>
      </c>
    </row>
    <row r="8486" spans="6:7" x14ac:dyDescent="0.2">
      <c r="F8486" t="s">
        <v>4778</v>
      </c>
      <c r="G8486">
        <f>_xlfn.XLOOKUP(SUBSTITUTE(Table6[[#This Row],[rxn]],"'",""),Table1[rxnid2],Table1[kapp (1/h)],MEDIAN(Table1[kapp (1/h)]))</f>
        <v>66343.808185654678</v>
      </c>
    </row>
    <row r="8487" spans="6:7" x14ac:dyDescent="0.2">
      <c r="F8487" t="s">
        <v>4780</v>
      </c>
      <c r="G8487">
        <f>_xlfn.XLOOKUP(SUBSTITUTE(Table6[[#This Row],[rxn]],"'",""),Table1[rxnid2],Table1[kapp (1/h)],MEDIAN(Table1[kapp (1/h)]))</f>
        <v>24803.684102600713</v>
      </c>
    </row>
    <row r="8488" spans="6:7" x14ac:dyDescent="0.2">
      <c r="F8488" t="s">
        <v>3018</v>
      </c>
      <c r="G8488">
        <f>_xlfn.XLOOKUP(SUBSTITUTE(Table6[[#This Row],[rxn]],"'",""),Table1[rxnid2],Table1[kapp (1/h)],MEDIAN(Table1[kapp (1/h)]))</f>
        <v>304241.54896580434</v>
      </c>
    </row>
    <row r="8489" spans="6:7" x14ac:dyDescent="0.2">
      <c r="F8489" t="s">
        <v>3017</v>
      </c>
      <c r="G8489">
        <f>_xlfn.XLOOKUP(SUBSTITUTE(Table6[[#This Row],[rxn]],"'",""),Table1[rxnid2],Table1[kapp (1/h)],MEDIAN(Table1[kapp (1/h)]))</f>
        <v>4392245.2232837882</v>
      </c>
    </row>
    <row r="8490" spans="6:7" x14ac:dyDescent="0.2">
      <c r="F8490" t="s">
        <v>3020</v>
      </c>
      <c r="G8490">
        <f>_xlfn.XLOOKUP(SUBSTITUTE(Table6[[#This Row],[rxn]],"'",""),Table1[rxnid2],Table1[kapp (1/h)],MEDIAN(Table1[kapp (1/h)]))</f>
        <v>24803.684102600713</v>
      </c>
    </row>
    <row r="8491" spans="6:7" x14ac:dyDescent="0.2">
      <c r="F8491" t="s">
        <v>3021</v>
      </c>
      <c r="G8491">
        <f>_xlfn.XLOOKUP(SUBSTITUTE(Table6[[#This Row],[rxn]],"'",""),Table1[rxnid2],Table1[kapp (1/h)],MEDIAN(Table1[kapp (1/h)]))</f>
        <v>24803.684102600713</v>
      </c>
    </row>
    <row r="8492" spans="6:7" x14ac:dyDescent="0.2">
      <c r="F8492" t="s">
        <v>4746</v>
      </c>
      <c r="G8492">
        <f>_xlfn.XLOOKUP(SUBSTITUTE(Table6[[#This Row],[rxn]],"'",""),Table1[rxnid2],Table1[kapp (1/h)],MEDIAN(Table1[kapp (1/h)]))</f>
        <v>17068.80295050257</v>
      </c>
    </row>
    <row r="8493" spans="6:7" x14ac:dyDescent="0.2">
      <c r="F8493" t="s">
        <v>4883</v>
      </c>
      <c r="G8493">
        <f>_xlfn.XLOOKUP(SUBSTITUTE(Table6[[#This Row],[rxn]],"'",""),Table1[rxnid2],Table1[kapp (1/h)],MEDIAN(Table1[kapp (1/h)]))</f>
        <v>24803.684102600713</v>
      </c>
    </row>
    <row r="8494" spans="6:7" x14ac:dyDescent="0.2">
      <c r="F8494" t="s">
        <v>4884</v>
      </c>
      <c r="G8494">
        <f>_xlfn.XLOOKUP(SUBSTITUTE(Table6[[#This Row],[rxn]],"'",""),Table1[rxnid2],Table1[kapp (1/h)],MEDIAN(Table1[kapp (1/h)]))</f>
        <v>24803.684102600713</v>
      </c>
    </row>
    <row r="8495" spans="6:7" x14ac:dyDescent="0.2">
      <c r="F8495" t="s">
        <v>4885</v>
      </c>
      <c r="G8495">
        <f>_xlfn.XLOOKUP(SUBSTITUTE(Table6[[#This Row],[rxn]],"'",""),Table1[rxnid2],Table1[kapp (1/h)],MEDIAN(Table1[kapp (1/h)]))</f>
        <v>24803.684102600713</v>
      </c>
    </row>
    <row r="8496" spans="6:7" x14ac:dyDescent="0.2">
      <c r="F8496" t="s">
        <v>4886</v>
      </c>
      <c r="G8496">
        <f>_xlfn.XLOOKUP(SUBSTITUTE(Table6[[#This Row],[rxn]],"'",""),Table1[rxnid2],Table1[kapp (1/h)],MEDIAN(Table1[kapp (1/h)]))</f>
        <v>24803.684102600713</v>
      </c>
    </row>
    <row r="8497" spans="6:7" x14ac:dyDescent="0.2">
      <c r="F8497" t="s">
        <v>4889</v>
      </c>
      <c r="G8497">
        <f>_xlfn.XLOOKUP(SUBSTITUTE(Table6[[#This Row],[rxn]],"'",""),Table1[rxnid2],Table1[kapp (1/h)],MEDIAN(Table1[kapp (1/h)]))</f>
        <v>24803.684102600713</v>
      </c>
    </row>
    <row r="8498" spans="6:7" x14ac:dyDescent="0.2">
      <c r="F8498" t="s">
        <v>4891</v>
      </c>
      <c r="G8498">
        <f>_xlfn.XLOOKUP(SUBSTITUTE(Table6[[#This Row],[rxn]],"'",""),Table1[rxnid2],Table1[kapp (1/h)],MEDIAN(Table1[kapp (1/h)]))</f>
        <v>24803.684102600713</v>
      </c>
    </row>
    <row r="8499" spans="6:7" x14ac:dyDescent="0.2">
      <c r="F8499" t="s">
        <v>4890</v>
      </c>
      <c r="G8499">
        <f>_xlfn.XLOOKUP(SUBSTITUTE(Table6[[#This Row],[rxn]],"'",""),Table1[rxnid2],Table1[kapp (1/h)],MEDIAN(Table1[kapp (1/h)]))</f>
        <v>24803.684102600713</v>
      </c>
    </row>
    <row r="8500" spans="6:7" x14ac:dyDescent="0.2">
      <c r="F8500" t="s">
        <v>4892</v>
      </c>
      <c r="G8500">
        <f>_xlfn.XLOOKUP(SUBSTITUTE(Table6[[#This Row],[rxn]],"'",""),Table1[rxnid2],Table1[kapp (1/h)],MEDIAN(Table1[kapp (1/h)]))</f>
        <v>24803.684102600713</v>
      </c>
    </row>
    <row r="8501" spans="6:7" x14ac:dyDescent="0.2">
      <c r="F8501" t="s">
        <v>4887</v>
      </c>
      <c r="G8501">
        <f>_xlfn.XLOOKUP(SUBSTITUTE(Table6[[#This Row],[rxn]],"'",""),Table1[rxnid2],Table1[kapp (1/h)],MEDIAN(Table1[kapp (1/h)]))</f>
        <v>24803.684102600713</v>
      </c>
    </row>
    <row r="8502" spans="6:7" x14ac:dyDescent="0.2">
      <c r="F8502" t="s">
        <v>4888</v>
      </c>
      <c r="G8502">
        <f>_xlfn.XLOOKUP(SUBSTITUTE(Table6[[#This Row],[rxn]],"'",""),Table1[rxnid2],Table1[kapp (1/h)],MEDIAN(Table1[kapp (1/h)]))</f>
        <v>24803.684102600713</v>
      </c>
    </row>
    <row r="8503" spans="6:7" x14ac:dyDescent="0.2">
      <c r="F8503" t="s">
        <v>4893</v>
      </c>
      <c r="G8503">
        <f>_xlfn.XLOOKUP(SUBSTITUTE(Table6[[#This Row],[rxn]],"'",""),Table1[rxnid2],Table1[kapp (1/h)],MEDIAN(Table1[kapp (1/h)]))</f>
        <v>24803.684102600713</v>
      </c>
    </row>
    <row r="8504" spans="6:7" x14ac:dyDescent="0.2">
      <c r="F8504" t="s">
        <v>4894</v>
      </c>
      <c r="G8504">
        <f>_xlfn.XLOOKUP(SUBSTITUTE(Table6[[#This Row],[rxn]],"'",""),Table1[rxnid2],Table1[kapp (1/h)],MEDIAN(Table1[kapp (1/h)]))</f>
        <v>24803.684102600713</v>
      </c>
    </row>
    <row r="8505" spans="6:7" x14ac:dyDescent="0.2">
      <c r="F8505" t="s">
        <v>2957</v>
      </c>
      <c r="G8505">
        <f>_xlfn.XLOOKUP(SUBSTITUTE(Table6[[#This Row],[rxn]],"'",""),Table1[rxnid2],Table1[kapp (1/h)],MEDIAN(Table1[kapp (1/h)]))</f>
        <v>64.195721243617328</v>
      </c>
    </row>
    <row r="8506" spans="6:7" x14ac:dyDescent="0.2">
      <c r="F8506" t="s">
        <v>4267</v>
      </c>
      <c r="G8506">
        <f>_xlfn.XLOOKUP(SUBSTITUTE(Table6[[#This Row],[rxn]],"'",""),Table1[rxnid2],Table1[kapp (1/h)],MEDIAN(Table1[kapp (1/h)]))</f>
        <v>24803.684102600713</v>
      </c>
    </row>
    <row r="8507" spans="6:7" x14ac:dyDescent="0.2">
      <c r="F8507" t="s">
        <v>3775</v>
      </c>
      <c r="G8507">
        <f>_xlfn.XLOOKUP(SUBSTITUTE(Table6[[#This Row],[rxn]],"'",""),Table1[rxnid2],Table1[kapp (1/h)],MEDIAN(Table1[kapp (1/h)]))</f>
        <v>24803.684102600713</v>
      </c>
    </row>
    <row r="8508" spans="6:7" x14ac:dyDescent="0.2">
      <c r="F8508" t="s">
        <v>3773</v>
      </c>
      <c r="G8508">
        <f>_xlfn.XLOOKUP(SUBSTITUTE(Table6[[#This Row],[rxn]],"'",""),Table1[rxnid2],Table1[kapp (1/h)],MEDIAN(Table1[kapp (1/h)]))</f>
        <v>24803.684102600713</v>
      </c>
    </row>
    <row r="8509" spans="6:7" x14ac:dyDescent="0.2">
      <c r="F8509" t="s">
        <v>3776</v>
      </c>
      <c r="G8509">
        <f>_xlfn.XLOOKUP(SUBSTITUTE(Table6[[#This Row],[rxn]],"'",""),Table1[rxnid2],Table1[kapp (1/h)],MEDIAN(Table1[kapp (1/h)]))</f>
        <v>24803.684102600713</v>
      </c>
    </row>
    <row r="8510" spans="6:7" x14ac:dyDescent="0.2">
      <c r="F8510" t="s">
        <v>3774</v>
      </c>
      <c r="G8510">
        <f>_xlfn.XLOOKUP(SUBSTITUTE(Table6[[#This Row],[rxn]],"'",""),Table1[rxnid2],Table1[kapp (1/h)],MEDIAN(Table1[kapp (1/h)]))</f>
        <v>24803.684102600713</v>
      </c>
    </row>
    <row r="8511" spans="6:7" x14ac:dyDescent="0.2">
      <c r="F8511" t="s">
        <v>3777</v>
      </c>
      <c r="G8511">
        <f>_xlfn.XLOOKUP(SUBSTITUTE(Table6[[#This Row],[rxn]],"'",""),Table1[rxnid2],Table1[kapp (1/h)],MEDIAN(Table1[kapp (1/h)]))</f>
        <v>24803.684102600713</v>
      </c>
    </row>
    <row r="8512" spans="6:7" x14ac:dyDescent="0.2">
      <c r="F8512" t="s">
        <v>3779</v>
      </c>
      <c r="G8512">
        <f>_xlfn.XLOOKUP(SUBSTITUTE(Table6[[#This Row],[rxn]],"'",""),Table1[rxnid2],Table1[kapp (1/h)],MEDIAN(Table1[kapp (1/h)]))</f>
        <v>24803.684102600713</v>
      </c>
    </row>
    <row r="8513" spans="6:7" x14ac:dyDescent="0.2">
      <c r="F8513" t="s">
        <v>3778</v>
      </c>
      <c r="G8513">
        <f>_xlfn.XLOOKUP(SUBSTITUTE(Table6[[#This Row],[rxn]],"'",""),Table1[rxnid2],Table1[kapp (1/h)],MEDIAN(Table1[kapp (1/h)]))</f>
        <v>24803.684102600713</v>
      </c>
    </row>
    <row r="8514" spans="6:7" x14ac:dyDescent="0.2">
      <c r="F8514" t="s">
        <v>3780</v>
      </c>
      <c r="G8514">
        <f>_xlfn.XLOOKUP(SUBSTITUTE(Table6[[#This Row],[rxn]],"'",""),Table1[rxnid2],Table1[kapp (1/h)],MEDIAN(Table1[kapp (1/h)]))</f>
        <v>24803.684102600713</v>
      </c>
    </row>
    <row r="8515" spans="6:7" x14ac:dyDescent="0.2">
      <c r="F8515" t="s">
        <v>3031</v>
      </c>
      <c r="G8515">
        <f>_xlfn.XLOOKUP(SUBSTITUTE(Table6[[#This Row],[rxn]],"'",""),Table1[rxnid2],Table1[kapp (1/h)],MEDIAN(Table1[kapp (1/h)]))</f>
        <v>24803.684102600713</v>
      </c>
    </row>
    <row r="8516" spans="6:7" x14ac:dyDescent="0.2">
      <c r="F8516" t="s">
        <v>3032</v>
      </c>
      <c r="G8516">
        <f>_xlfn.XLOOKUP(SUBSTITUTE(Table6[[#This Row],[rxn]],"'",""),Table1[rxnid2],Table1[kapp (1/h)],MEDIAN(Table1[kapp (1/h)]))</f>
        <v>24803.684102600713</v>
      </c>
    </row>
    <row r="8517" spans="6:7" x14ac:dyDescent="0.2">
      <c r="F8517" t="s">
        <v>3033</v>
      </c>
      <c r="G8517">
        <f>_xlfn.XLOOKUP(SUBSTITUTE(Table6[[#This Row],[rxn]],"'",""),Table1[rxnid2],Table1[kapp (1/h)],MEDIAN(Table1[kapp (1/h)]))</f>
        <v>24803.684102600713</v>
      </c>
    </row>
    <row r="8518" spans="6:7" x14ac:dyDescent="0.2">
      <c r="F8518" t="s">
        <v>3034</v>
      </c>
      <c r="G8518">
        <f>_xlfn.XLOOKUP(SUBSTITUTE(Table6[[#This Row],[rxn]],"'",""),Table1[rxnid2],Table1[kapp (1/h)],MEDIAN(Table1[kapp (1/h)]))</f>
        <v>24803.684102600713</v>
      </c>
    </row>
    <row r="8519" spans="6:7" x14ac:dyDescent="0.2">
      <c r="F8519" t="s">
        <v>3035</v>
      </c>
      <c r="G8519">
        <f>_xlfn.XLOOKUP(SUBSTITUTE(Table6[[#This Row],[rxn]],"'",""),Table1[rxnid2],Table1[kapp (1/h)],MEDIAN(Table1[kapp (1/h)]))</f>
        <v>24803.684102600713</v>
      </c>
    </row>
    <row r="8520" spans="6:7" x14ac:dyDescent="0.2">
      <c r="F8520" t="s">
        <v>3036</v>
      </c>
      <c r="G8520">
        <f>_xlfn.XLOOKUP(SUBSTITUTE(Table6[[#This Row],[rxn]],"'",""),Table1[rxnid2],Table1[kapp (1/h)],MEDIAN(Table1[kapp (1/h)]))</f>
        <v>24803.684102600713</v>
      </c>
    </row>
    <row r="8521" spans="6:7" x14ac:dyDescent="0.2">
      <c r="F8521" t="s">
        <v>3038</v>
      </c>
      <c r="G8521">
        <f>_xlfn.XLOOKUP(SUBSTITUTE(Table6[[#This Row],[rxn]],"'",""),Table1[rxnid2],Table1[kapp (1/h)],MEDIAN(Table1[kapp (1/h)]))</f>
        <v>24803.684102600713</v>
      </c>
    </row>
    <row r="8522" spans="6:7" x14ac:dyDescent="0.2">
      <c r="F8522" t="s">
        <v>4282</v>
      </c>
      <c r="G8522">
        <f>_xlfn.XLOOKUP(SUBSTITUTE(Table6[[#This Row],[rxn]],"'",""),Table1[rxnid2],Table1[kapp (1/h)],MEDIAN(Table1[kapp (1/h)]))</f>
        <v>24803.684102600713</v>
      </c>
    </row>
    <row r="8523" spans="6:7" x14ac:dyDescent="0.2">
      <c r="F8523" t="s">
        <v>5271</v>
      </c>
      <c r="G8523">
        <f>_xlfn.XLOOKUP(SUBSTITUTE(Table6[[#This Row],[rxn]],"'",""),Table1[rxnid2],Table1[kapp (1/h)],MEDIAN(Table1[kapp (1/h)]))</f>
        <v>24803.684102600713</v>
      </c>
    </row>
    <row r="8524" spans="6:7" x14ac:dyDescent="0.2">
      <c r="F8524" t="s">
        <v>5272</v>
      </c>
      <c r="G8524">
        <f>_xlfn.XLOOKUP(SUBSTITUTE(Table6[[#This Row],[rxn]],"'",""),Table1[rxnid2],Table1[kapp (1/h)],MEDIAN(Table1[kapp (1/h)]))</f>
        <v>24803.684102600713</v>
      </c>
    </row>
    <row r="8525" spans="6:7" x14ac:dyDescent="0.2">
      <c r="F8525" t="s">
        <v>5273</v>
      </c>
      <c r="G8525">
        <f>_xlfn.XLOOKUP(SUBSTITUTE(Table6[[#This Row],[rxn]],"'",""),Table1[rxnid2],Table1[kapp (1/h)],MEDIAN(Table1[kapp (1/h)]))</f>
        <v>24803.684102600713</v>
      </c>
    </row>
    <row r="8526" spans="6:7" x14ac:dyDescent="0.2">
      <c r="F8526" t="s">
        <v>4281</v>
      </c>
      <c r="G8526">
        <f>_xlfn.XLOOKUP(SUBSTITUTE(Table6[[#This Row],[rxn]],"'",""),Table1[rxnid2],Table1[kapp (1/h)],MEDIAN(Table1[kapp (1/h)]))</f>
        <v>24803.684102600713</v>
      </c>
    </row>
    <row r="8527" spans="6:7" x14ac:dyDescent="0.2">
      <c r="F8527" t="s">
        <v>3185</v>
      </c>
      <c r="G8527">
        <f>_xlfn.XLOOKUP(SUBSTITUTE(Table6[[#This Row],[rxn]],"'",""),Table1[rxnid2],Table1[kapp (1/h)],MEDIAN(Table1[kapp (1/h)]))</f>
        <v>24803.684102600713</v>
      </c>
    </row>
    <row r="8528" spans="6:7" x14ac:dyDescent="0.2">
      <c r="F8528" t="s">
        <v>3041</v>
      </c>
      <c r="G8528">
        <f>_xlfn.XLOOKUP(SUBSTITUTE(Table6[[#This Row],[rxn]],"'",""),Table1[rxnid2],Table1[kapp (1/h)],MEDIAN(Table1[kapp (1/h)]))</f>
        <v>24803.684102600713</v>
      </c>
    </row>
    <row r="8529" spans="6:7" x14ac:dyDescent="0.2">
      <c r="F8529" t="s">
        <v>3781</v>
      </c>
      <c r="G8529">
        <f>_xlfn.XLOOKUP(SUBSTITUTE(Table6[[#This Row],[rxn]],"'",""),Table1[rxnid2],Table1[kapp (1/h)],MEDIAN(Table1[kapp (1/h)]))</f>
        <v>6.0007965113481117</v>
      </c>
    </row>
    <row r="8530" spans="6:7" x14ac:dyDescent="0.2">
      <c r="F8530" t="s">
        <v>3782</v>
      </c>
      <c r="G8530">
        <f>_xlfn.XLOOKUP(SUBSTITUTE(Table6[[#This Row],[rxn]],"'",""),Table1[rxnid2],Table1[kapp (1/h)],MEDIAN(Table1[kapp (1/h)]))</f>
        <v>24803.684102600713</v>
      </c>
    </row>
    <row r="8531" spans="6:7" x14ac:dyDescent="0.2">
      <c r="F8531" t="s">
        <v>3037</v>
      </c>
      <c r="G8531">
        <f>_xlfn.XLOOKUP(SUBSTITUTE(Table6[[#This Row],[rxn]],"'",""),Table1[rxnid2],Table1[kapp (1/h)],MEDIAN(Table1[kapp (1/h)]))</f>
        <v>24803.684102600713</v>
      </c>
    </row>
    <row r="8532" spans="6:7" x14ac:dyDescent="0.2">
      <c r="F8532" t="s">
        <v>4705</v>
      </c>
      <c r="G8532">
        <f>_xlfn.XLOOKUP(SUBSTITUTE(Table6[[#This Row],[rxn]],"'",""),Table1[rxnid2],Table1[kapp (1/h)],MEDIAN(Table1[kapp (1/h)]))</f>
        <v>24803.684102600713</v>
      </c>
    </row>
    <row r="8533" spans="6:7" x14ac:dyDescent="0.2">
      <c r="F8533" t="s">
        <v>4706</v>
      </c>
      <c r="G8533">
        <f>_xlfn.XLOOKUP(SUBSTITUTE(Table6[[#This Row],[rxn]],"'",""),Table1[rxnid2],Table1[kapp (1/h)],MEDIAN(Table1[kapp (1/h)]))</f>
        <v>24803.684102600713</v>
      </c>
    </row>
    <row r="8534" spans="6:7" x14ac:dyDescent="0.2">
      <c r="F8534" t="s">
        <v>3052</v>
      </c>
      <c r="G8534">
        <f>_xlfn.XLOOKUP(SUBSTITUTE(Table6[[#This Row],[rxn]],"'",""),Table1[rxnid2],Table1[kapp (1/h)],MEDIAN(Table1[kapp (1/h)]))</f>
        <v>102336.85343973528</v>
      </c>
    </row>
    <row r="8535" spans="6:7" x14ac:dyDescent="0.2">
      <c r="F8535" t="s">
        <v>3051</v>
      </c>
      <c r="G8535">
        <f>_xlfn.XLOOKUP(SUBSTITUTE(Table6[[#This Row],[rxn]],"'",""),Table1[rxnid2],Table1[kapp (1/h)],MEDIAN(Table1[kapp (1/h)]))</f>
        <v>102336.85343973528</v>
      </c>
    </row>
    <row r="8536" spans="6:7" x14ac:dyDescent="0.2">
      <c r="F8536" t="s">
        <v>4285</v>
      </c>
      <c r="G8536">
        <f>_xlfn.XLOOKUP(SUBSTITUTE(Table6[[#This Row],[rxn]],"'",""),Table1[rxnid2],Table1[kapp (1/h)],MEDIAN(Table1[kapp (1/h)]))</f>
        <v>24803.684102600713</v>
      </c>
    </row>
    <row r="8537" spans="6:7" x14ac:dyDescent="0.2">
      <c r="F8537" t="s">
        <v>4286</v>
      </c>
      <c r="G8537">
        <f>_xlfn.XLOOKUP(SUBSTITUTE(Table6[[#This Row],[rxn]],"'",""),Table1[rxnid2],Table1[kapp (1/h)],MEDIAN(Table1[kapp (1/h)]))</f>
        <v>24803.684102600713</v>
      </c>
    </row>
    <row r="8538" spans="6:7" x14ac:dyDescent="0.2">
      <c r="F8538" t="s">
        <v>3045</v>
      </c>
      <c r="G8538">
        <f>_xlfn.XLOOKUP(SUBSTITUTE(Table6[[#This Row],[rxn]],"'",""),Table1[rxnid2],Table1[kapp (1/h)],MEDIAN(Table1[kapp (1/h)]))</f>
        <v>18191.766990748645</v>
      </c>
    </row>
    <row r="8539" spans="6:7" x14ac:dyDescent="0.2">
      <c r="F8539" t="s">
        <v>3046</v>
      </c>
      <c r="G8539">
        <f>_xlfn.XLOOKUP(SUBSTITUTE(Table6[[#This Row],[rxn]],"'",""),Table1[rxnid2],Table1[kapp (1/h)],MEDIAN(Table1[kapp (1/h)]))</f>
        <v>18191.766990748645</v>
      </c>
    </row>
    <row r="8540" spans="6:7" x14ac:dyDescent="0.2">
      <c r="F8540" t="s">
        <v>3047</v>
      </c>
      <c r="G8540">
        <f>_xlfn.XLOOKUP(SUBSTITUTE(Table6[[#This Row],[rxn]],"'",""),Table1[rxnid2],Table1[kapp (1/h)],MEDIAN(Table1[kapp (1/h)]))</f>
        <v>18191.766990748645</v>
      </c>
    </row>
    <row r="8541" spans="6:7" x14ac:dyDescent="0.2">
      <c r="F8541" t="s">
        <v>3048</v>
      </c>
      <c r="G8541">
        <f>_xlfn.XLOOKUP(SUBSTITUTE(Table6[[#This Row],[rxn]],"'",""),Table1[rxnid2],Table1[kapp (1/h)],MEDIAN(Table1[kapp (1/h)]))</f>
        <v>24803.684102600713</v>
      </c>
    </row>
    <row r="8542" spans="6:7" x14ac:dyDescent="0.2">
      <c r="F8542" t="s">
        <v>3049</v>
      </c>
      <c r="G8542">
        <f>_xlfn.XLOOKUP(SUBSTITUTE(Table6[[#This Row],[rxn]],"'",""),Table1[rxnid2],Table1[kapp (1/h)],MEDIAN(Table1[kapp (1/h)]))</f>
        <v>24803.684102600713</v>
      </c>
    </row>
    <row r="8543" spans="6:7" x14ac:dyDescent="0.2">
      <c r="F8543" t="s">
        <v>3050</v>
      </c>
      <c r="G8543">
        <f>_xlfn.XLOOKUP(SUBSTITUTE(Table6[[#This Row],[rxn]],"'",""),Table1[rxnid2],Table1[kapp (1/h)],MEDIAN(Table1[kapp (1/h)]))</f>
        <v>24803.684102600713</v>
      </c>
    </row>
    <row r="8544" spans="6:7" x14ac:dyDescent="0.2">
      <c r="F8544" t="s">
        <v>3783</v>
      </c>
      <c r="G8544">
        <f>_xlfn.XLOOKUP(SUBSTITUTE(Table6[[#This Row],[rxn]],"'",""),Table1[rxnid2],Table1[kapp (1/h)],MEDIAN(Table1[kapp (1/h)]))</f>
        <v>24803.684102600713</v>
      </c>
    </row>
    <row r="8545" spans="6:7" x14ac:dyDescent="0.2">
      <c r="F8545" t="s">
        <v>3784</v>
      </c>
      <c r="G8545">
        <f>_xlfn.XLOOKUP(SUBSTITUTE(Table6[[#This Row],[rxn]],"'",""),Table1[rxnid2],Table1[kapp (1/h)],MEDIAN(Table1[kapp (1/h)]))</f>
        <v>24803.684102600713</v>
      </c>
    </row>
    <row r="8546" spans="6:7" x14ac:dyDescent="0.2">
      <c r="F8546" t="s">
        <v>5199</v>
      </c>
      <c r="G8546">
        <f>_xlfn.XLOOKUP(SUBSTITUTE(Table6[[#This Row],[rxn]],"'",""),Table1[rxnid2],Table1[kapp (1/h)],MEDIAN(Table1[kapp (1/h)]))</f>
        <v>24803.684102600713</v>
      </c>
    </row>
    <row r="8547" spans="6:7" x14ac:dyDescent="0.2">
      <c r="F8547" t="s">
        <v>5198</v>
      </c>
      <c r="G8547">
        <f>_xlfn.XLOOKUP(SUBSTITUTE(Table6[[#This Row],[rxn]],"'",""),Table1[rxnid2],Table1[kapp (1/h)],MEDIAN(Table1[kapp (1/h)]))</f>
        <v>24803.684102600713</v>
      </c>
    </row>
    <row r="8548" spans="6:7" x14ac:dyDescent="0.2">
      <c r="F8548" t="s">
        <v>5000</v>
      </c>
      <c r="G8548">
        <f>_xlfn.XLOOKUP(SUBSTITUTE(Table6[[#This Row],[rxn]],"'",""),Table1[rxnid2],Table1[kapp (1/h)],MEDIAN(Table1[kapp (1/h)]))</f>
        <v>24803.684102600713</v>
      </c>
    </row>
    <row r="8549" spans="6:7" x14ac:dyDescent="0.2">
      <c r="F8549" t="s">
        <v>4999</v>
      </c>
      <c r="G8549">
        <f>_xlfn.XLOOKUP(SUBSTITUTE(Table6[[#This Row],[rxn]],"'",""),Table1[rxnid2],Table1[kapp (1/h)],MEDIAN(Table1[kapp (1/h)]))</f>
        <v>24803.684102600713</v>
      </c>
    </row>
    <row r="8550" spans="6:7" x14ac:dyDescent="0.2">
      <c r="F8550" t="s">
        <v>5070</v>
      </c>
      <c r="G8550">
        <f>_xlfn.XLOOKUP(SUBSTITUTE(Table6[[#This Row],[rxn]],"'",""),Table1[rxnid2],Table1[kapp (1/h)],MEDIAN(Table1[kapp (1/h)]))</f>
        <v>24803.684102600713</v>
      </c>
    </row>
    <row r="8551" spans="6:7" x14ac:dyDescent="0.2">
      <c r="F8551" t="s">
        <v>5115</v>
      </c>
      <c r="G8551">
        <f>_xlfn.XLOOKUP(SUBSTITUTE(Table6[[#This Row],[rxn]],"'",""),Table1[rxnid2],Table1[kapp (1/h)],MEDIAN(Table1[kapp (1/h)]))</f>
        <v>24803.684102600713</v>
      </c>
    </row>
    <row r="8552" spans="6:7" x14ac:dyDescent="0.2">
      <c r="F8552" t="s">
        <v>3189</v>
      </c>
      <c r="G8552">
        <f>_xlfn.XLOOKUP(SUBSTITUTE(Table6[[#This Row],[rxn]],"'",""),Table1[rxnid2],Table1[kapp (1/h)],MEDIAN(Table1[kapp (1/h)]))</f>
        <v>24803.684102600713</v>
      </c>
    </row>
    <row r="8553" spans="6:7" x14ac:dyDescent="0.2">
      <c r="F8553" t="s">
        <v>4289</v>
      </c>
      <c r="G8553">
        <f>_xlfn.XLOOKUP(SUBSTITUTE(Table6[[#This Row],[rxn]],"'",""),Table1[rxnid2],Table1[kapp (1/h)],MEDIAN(Table1[kapp (1/h)]))</f>
        <v>24803.684102600713</v>
      </c>
    </row>
    <row r="8554" spans="6:7" x14ac:dyDescent="0.2">
      <c r="F8554" t="s">
        <v>4290</v>
      </c>
      <c r="G8554">
        <f>_xlfn.XLOOKUP(SUBSTITUTE(Table6[[#This Row],[rxn]],"'",""),Table1[rxnid2],Table1[kapp (1/h)],MEDIAN(Table1[kapp (1/h)]))</f>
        <v>24803.684102600713</v>
      </c>
    </row>
    <row r="8555" spans="6:7" x14ac:dyDescent="0.2">
      <c r="F8555" t="s">
        <v>4699</v>
      </c>
      <c r="G8555">
        <f>_xlfn.XLOOKUP(SUBSTITUTE(Table6[[#This Row],[rxn]],"'",""),Table1[rxnid2],Table1[kapp (1/h)],MEDIAN(Table1[kapp (1/h)]))</f>
        <v>24803.684102600713</v>
      </c>
    </row>
    <row r="8556" spans="6:7" x14ac:dyDescent="0.2">
      <c r="F8556" t="s">
        <v>4700</v>
      </c>
      <c r="G8556">
        <f>_xlfn.XLOOKUP(SUBSTITUTE(Table6[[#This Row],[rxn]],"'",""),Table1[rxnid2],Table1[kapp (1/h)],MEDIAN(Table1[kapp (1/h)]))</f>
        <v>24803.684102600713</v>
      </c>
    </row>
    <row r="8557" spans="6:7" x14ac:dyDescent="0.2">
      <c r="F8557" t="s">
        <v>3355</v>
      </c>
      <c r="G8557">
        <f>_xlfn.XLOOKUP(SUBSTITUTE(Table6[[#This Row],[rxn]],"'",""),Table1[rxnid2],Table1[kapp (1/h)],MEDIAN(Table1[kapp (1/h)]))</f>
        <v>24803.684102600713</v>
      </c>
    </row>
    <row r="8558" spans="6:7" x14ac:dyDescent="0.2">
      <c r="F8558" t="s">
        <v>5116</v>
      </c>
      <c r="G8558">
        <f>_xlfn.XLOOKUP(SUBSTITUTE(Table6[[#This Row],[rxn]],"'",""),Table1[rxnid2],Table1[kapp (1/h)],MEDIAN(Table1[kapp (1/h)]))</f>
        <v>24803.684102600713</v>
      </c>
    </row>
    <row r="8559" spans="6:7" x14ac:dyDescent="0.2">
      <c r="F8559" t="s">
        <v>5117</v>
      </c>
      <c r="G8559">
        <f>_xlfn.XLOOKUP(SUBSTITUTE(Table6[[#This Row],[rxn]],"'",""),Table1[rxnid2],Table1[kapp (1/h)],MEDIAN(Table1[kapp (1/h)]))</f>
        <v>24803.684102600713</v>
      </c>
    </row>
    <row r="8560" spans="6:7" x14ac:dyDescent="0.2">
      <c r="F8560" t="s">
        <v>3053</v>
      </c>
      <c r="G8560">
        <f>_xlfn.XLOOKUP(SUBSTITUTE(Table6[[#This Row],[rxn]],"'",""),Table1[rxnid2],Table1[kapp (1/h)],MEDIAN(Table1[kapp (1/h)]))</f>
        <v>24803.684102600713</v>
      </c>
    </row>
    <row r="8561" spans="6:7" x14ac:dyDescent="0.2">
      <c r="F8561" t="s">
        <v>3054</v>
      </c>
      <c r="G8561">
        <f>_xlfn.XLOOKUP(SUBSTITUTE(Table6[[#This Row],[rxn]],"'",""),Table1[rxnid2],Table1[kapp (1/h)],MEDIAN(Table1[kapp (1/h)]))</f>
        <v>24803.684102600713</v>
      </c>
    </row>
    <row r="8562" spans="6:7" x14ac:dyDescent="0.2">
      <c r="F8562" t="s">
        <v>3055</v>
      </c>
      <c r="G8562">
        <f>_xlfn.XLOOKUP(SUBSTITUTE(Table6[[#This Row],[rxn]],"'",""),Table1[rxnid2],Table1[kapp (1/h)],MEDIAN(Table1[kapp (1/h)]))</f>
        <v>24803.684102600713</v>
      </c>
    </row>
    <row r="8563" spans="6:7" x14ac:dyDescent="0.2">
      <c r="F8563" t="s">
        <v>4294</v>
      </c>
      <c r="G8563">
        <f>_xlfn.XLOOKUP(SUBSTITUTE(Table6[[#This Row],[rxn]],"'",""),Table1[rxnid2],Table1[kapp (1/h)],MEDIAN(Table1[kapp (1/h)]))</f>
        <v>24803.684102600713</v>
      </c>
    </row>
    <row r="8564" spans="6:7" x14ac:dyDescent="0.2">
      <c r="F8564" t="s">
        <v>4293</v>
      </c>
      <c r="G8564">
        <f>_xlfn.XLOOKUP(SUBSTITUTE(Table6[[#This Row],[rxn]],"'",""),Table1[rxnid2],Table1[kapp (1/h)],MEDIAN(Table1[kapp (1/h)]))</f>
        <v>24803.684102600713</v>
      </c>
    </row>
    <row r="8565" spans="6:7" x14ac:dyDescent="0.2">
      <c r="F8565" t="s">
        <v>4296</v>
      </c>
      <c r="G8565">
        <f>_xlfn.XLOOKUP(SUBSTITUTE(Table6[[#This Row],[rxn]],"'",""),Table1[rxnid2],Table1[kapp (1/h)],MEDIAN(Table1[kapp (1/h)]))</f>
        <v>24803.684102600713</v>
      </c>
    </row>
    <row r="8566" spans="6:7" x14ac:dyDescent="0.2">
      <c r="F8566" t="s">
        <v>4295</v>
      </c>
      <c r="G8566">
        <f>_xlfn.XLOOKUP(SUBSTITUTE(Table6[[#This Row],[rxn]],"'",""),Table1[rxnid2],Table1[kapp (1/h)],MEDIAN(Table1[kapp (1/h)]))</f>
        <v>24803.684102600713</v>
      </c>
    </row>
    <row r="8567" spans="6:7" x14ac:dyDescent="0.2">
      <c r="F8567" t="s">
        <v>5275</v>
      </c>
      <c r="G8567">
        <f>_xlfn.XLOOKUP(SUBSTITUTE(Table6[[#This Row],[rxn]],"'",""),Table1[rxnid2],Table1[kapp (1/h)],MEDIAN(Table1[kapp (1/h)]))</f>
        <v>24803.684102600713</v>
      </c>
    </row>
    <row r="8568" spans="6:7" x14ac:dyDescent="0.2">
      <c r="F8568" t="s">
        <v>5276</v>
      </c>
      <c r="G8568">
        <f>_xlfn.XLOOKUP(SUBSTITUTE(Table6[[#This Row],[rxn]],"'",""),Table1[rxnid2],Table1[kapp (1/h)],MEDIAN(Table1[kapp (1/h)]))</f>
        <v>24803.684102600713</v>
      </c>
    </row>
    <row r="8569" spans="6:7" x14ac:dyDescent="0.2">
      <c r="F8569" t="s">
        <v>3057</v>
      </c>
      <c r="G8569">
        <f>_xlfn.XLOOKUP(SUBSTITUTE(Table6[[#This Row],[rxn]],"'",""),Table1[rxnid2],Table1[kapp (1/h)],MEDIAN(Table1[kapp (1/h)]))</f>
        <v>6823.4390977873318</v>
      </c>
    </row>
    <row r="8570" spans="6:7" x14ac:dyDescent="0.2">
      <c r="F8570" t="s">
        <v>3056</v>
      </c>
      <c r="G8570">
        <f>_xlfn.XLOOKUP(SUBSTITUTE(Table6[[#This Row],[rxn]],"'",""),Table1[rxnid2],Table1[kapp (1/h)],MEDIAN(Table1[kapp (1/h)]))</f>
        <v>24803.684102600713</v>
      </c>
    </row>
    <row r="8571" spans="6:7" x14ac:dyDescent="0.2">
      <c r="F8571" t="s">
        <v>3059</v>
      </c>
      <c r="G8571">
        <f>_xlfn.XLOOKUP(SUBSTITUTE(Table6[[#This Row],[rxn]],"'",""),Table1[rxnid2],Table1[kapp (1/h)],MEDIAN(Table1[kapp (1/h)]))</f>
        <v>24803.684102600713</v>
      </c>
    </row>
    <row r="8572" spans="6:7" x14ac:dyDescent="0.2">
      <c r="F8572" t="s">
        <v>3058</v>
      </c>
      <c r="G8572">
        <f>_xlfn.XLOOKUP(SUBSTITUTE(Table6[[#This Row],[rxn]],"'",""),Table1[rxnid2],Table1[kapp (1/h)],MEDIAN(Table1[kapp (1/h)]))</f>
        <v>24803.684102600713</v>
      </c>
    </row>
    <row r="8573" spans="6:7" x14ac:dyDescent="0.2">
      <c r="F8573" t="s">
        <v>3065</v>
      </c>
      <c r="G8573">
        <f>_xlfn.XLOOKUP(SUBSTITUTE(Table6[[#This Row],[rxn]],"'",""),Table1[rxnid2],Table1[kapp (1/h)],MEDIAN(Table1[kapp (1/h)]))</f>
        <v>6823.4390977873318</v>
      </c>
    </row>
    <row r="8574" spans="6:7" x14ac:dyDescent="0.2">
      <c r="F8574" t="s">
        <v>3064</v>
      </c>
      <c r="G8574">
        <f>_xlfn.XLOOKUP(SUBSTITUTE(Table6[[#This Row],[rxn]],"'",""),Table1[rxnid2],Table1[kapp (1/h)],MEDIAN(Table1[kapp (1/h)]))</f>
        <v>24803.684102600713</v>
      </c>
    </row>
    <row r="8575" spans="6:7" x14ac:dyDescent="0.2">
      <c r="F8575" t="s">
        <v>3067</v>
      </c>
      <c r="G8575">
        <f>_xlfn.XLOOKUP(SUBSTITUTE(Table6[[#This Row],[rxn]],"'",""),Table1[rxnid2],Table1[kapp (1/h)],MEDIAN(Table1[kapp (1/h)]))</f>
        <v>24803.684102600713</v>
      </c>
    </row>
    <row r="8576" spans="6:7" x14ac:dyDescent="0.2">
      <c r="F8576" t="s">
        <v>3066</v>
      </c>
      <c r="G8576">
        <f>_xlfn.XLOOKUP(SUBSTITUTE(Table6[[#This Row],[rxn]],"'",""),Table1[rxnid2],Table1[kapp (1/h)],MEDIAN(Table1[kapp (1/h)]))</f>
        <v>24803.684102600713</v>
      </c>
    </row>
    <row r="8577" spans="6:7" x14ac:dyDescent="0.2">
      <c r="F8577" t="s">
        <v>3061</v>
      </c>
      <c r="G8577">
        <f>_xlfn.XLOOKUP(SUBSTITUTE(Table6[[#This Row],[rxn]],"'",""),Table1[rxnid2],Table1[kapp (1/h)],MEDIAN(Table1[kapp (1/h)]))</f>
        <v>6823.4390977873318</v>
      </c>
    </row>
    <row r="8578" spans="6:7" x14ac:dyDescent="0.2">
      <c r="F8578" t="s">
        <v>3060</v>
      </c>
      <c r="G8578">
        <f>_xlfn.XLOOKUP(SUBSTITUTE(Table6[[#This Row],[rxn]],"'",""),Table1[rxnid2],Table1[kapp (1/h)],MEDIAN(Table1[kapp (1/h)]))</f>
        <v>24803.684102600713</v>
      </c>
    </row>
    <row r="8579" spans="6:7" x14ac:dyDescent="0.2">
      <c r="F8579" t="s">
        <v>3063</v>
      </c>
      <c r="G8579">
        <f>_xlfn.XLOOKUP(SUBSTITUTE(Table6[[#This Row],[rxn]],"'",""),Table1[rxnid2],Table1[kapp (1/h)],MEDIAN(Table1[kapp (1/h)]))</f>
        <v>24803.684102600713</v>
      </c>
    </row>
    <row r="8580" spans="6:7" x14ac:dyDescent="0.2">
      <c r="F8580" t="s">
        <v>3062</v>
      </c>
      <c r="G8580">
        <f>_xlfn.XLOOKUP(SUBSTITUTE(Table6[[#This Row],[rxn]],"'",""),Table1[rxnid2],Table1[kapp (1/h)],MEDIAN(Table1[kapp (1/h)]))</f>
        <v>24803.684102600713</v>
      </c>
    </row>
    <row r="8581" spans="6:7" x14ac:dyDescent="0.2">
      <c r="F8581" t="s">
        <v>3070</v>
      </c>
      <c r="G8581">
        <f>_xlfn.XLOOKUP(SUBSTITUTE(Table6[[#This Row],[rxn]],"'",""),Table1[rxnid2],Table1[kapp (1/h)],MEDIAN(Table1[kapp (1/h)]))</f>
        <v>24803.684102600713</v>
      </c>
    </row>
    <row r="8582" spans="6:7" x14ac:dyDescent="0.2">
      <c r="F8582" t="s">
        <v>3071</v>
      </c>
      <c r="G8582">
        <f>_xlfn.XLOOKUP(SUBSTITUTE(Table6[[#This Row],[rxn]],"'",""),Table1[rxnid2],Table1[kapp (1/h)],MEDIAN(Table1[kapp (1/h)]))</f>
        <v>397806.85956949921</v>
      </c>
    </row>
    <row r="8583" spans="6:7" x14ac:dyDescent="0.2">
      <c r="F8583" t="s">
        <v>3072</v>
      </c>
      <c r="G8583">
        <f>_xlfn.XLOOKUP(SUBSTITUTE(Table6[[#This Row],[rxn]],"'",""),Table1[rxnid2],Table1[kapp (1/h)],MEDIAN(Table1[kapp (1/h)]))</f>
        <v>24803.684102600713</v>
      </c>
    </row>
    <row r="8584" spans="6:7" x14ac:dyDescent="0.2">
      <c r="F8584" t="s">
        <v>3068</v>
      </c>
      <c r="G8584">
        <f>_xlfn.XLOOKUP(SUBSTITUTE(Table6[[#This Row],[rxn]],"'",""),Table1[rxnid2],Table1[kapp (1/h)],MEDIAN(Table1[kapp (1/h)]))</f>
        <v>24803.684102600713</v>
      </c>
    </row>
    <row r="8585" spans="6:7" x14ac:dyDescent="0.2">
      <c r="F8585" t="s">
        <v>3069</v>
      </c>
      <c r="G8585">
        <f>_xlfn.XLOOKUP(SUBSTITUTE(Table6[[#This Row],[rxn]],"'",""),Table1[rxnid2],Table1[kapp (1/h)],MEDIAN(Table1[kapp (1/h)]))</f>
        <v>24803.684102600713</v>
      </c>
    </row>
    <row r="8586" spans="6:7" x14ac:dyDescent="0.2">
      <c r="F8586" t="s">
        <v>3077</v>
      </c>
      <c r="G8586">
        <f>_xlfn.XLOOKUP(SUBSTITUTE(Table6[[#This Row],[rxn]],"'",""),Table1[rxnid2],Table1[kapp (1/h)],MEDIAN(Table1[kapp (1/h)]))</f>
        <v>8204.4170508580191</v>
      </c>
    </row>
    <row r="8587" spans="6:7" x14ac:dyDescent="0.2">
      <c r="F8587" t="s">
        <v>3076</v>
      </c>
      <c r="G8587">
        <f>_xlfn.XLOOKUP(SUBSTITUTE(Table6[[#This Row],[rxn]],"'",""),Table1[rxnid2],Table1[kapp (1/h)],MEDIAN(Table1[kapp (1/h)]))</f>
        <v>4104.7985434969441</v>
      </c>
    </row>
    <row r="8588" spans="6:7" x14ac:dyDescent="0.2">
      <c r="F8588" t="s">
        <v>3106</v>
      </c>
      <c r="G8588">
        <f>_xlfn.XLOOKUP(SUBSTITUTE(Table6[[#This Row],[rxn]],"'",""),Table1[rxnid2],Table1[kapp (1/h)],MEDIAN(Table1[kapp (1/h)]))</f>
        <v>24803.684102600713</v>
      </c>
    </row>
    <row r="8589" spans="6:7" x14ac:dyDescent="0.2">
      <c r="F8589" t="s">
        <v>3073</v>
      </c>
      <c r="G8589">
        <f>_xlfn.XLOOKUP(SUBSTITUTE(Table6[[#This Row],[rxn]],"'",""),Table1[rxnid2],Table1[kapp (1/h)],MEDIAN(Table1[kapp (1/h)]))</f>
        <v>24803.684102600713</v>
      </c>
    </row>
    <row r="8590" spans="6:7" x14ac:dyDescent="0.2">
      <c r="F8590" t="s">
        <v>3195</v>
      </c>
      <c r="G8590">
        <f>_xlfn.XLOOKUP(SUBSTITUTE(Table6[[#This Row],[rxn]],"'",""),Table1[rxnid2],Table1[kapp (1/h)],MEDIAN(Table1[kapp (1/h)]))</f>
        <v>24803.684102600713</v>
      </c>
    </row>
    <row r="8591" spans="6:7" x14ac:dyDescent="0.2">
      <c r="F8591" t="s">
        <v>3092</v>
      </c>
      <c r="G8591">
        <f>_xlfn.XLOOKUP(SUBSTITUTE(Table6[[#This Row],[rxn]],"'",""),Table1[rxnid2],Table1[kapp (1/h)],MEDIAN(Table1[kapp (1/h)]))</f>
        <v>24803.684102600713</v>
      </c>
    </row>
    <row r="8592" spans="6:7" x14ac:dyDescent="0.2">
      <c r="F8592" t="s">
        <v>3091</v>
      </c>
      <c r="G8592">
        <f>_xlfn.XLOOKUP(SUBSTITUTE(Table6[[#This Row],[rxn]],"'",""),Table1[rxnid2],Table1[kapp (1/h)],MEDIAN(Table1[kapp (1/h)]))</f>
        <v>24803.684102600713</v>
      </c>
    </row>
    <row r="8593" spans="6:7" x14ac:dyDescent="0.2">
      <c r="F8593" t="s">
        <v>3090</v>
      </c>
      <c r="G8593">
        <f>_xlfn.XLOOKUP(SUBSTITUTE(Table6[[#This Row],[rxn]],"'",""),Table1[rxnid2],Table1[kapp (1/h)],MEDIAN(Table1[kapp (1/h)]))</f>
        <v>24803.684102600713</v>
      </c>
    </row>
    <row r="8594" spans="6:7" x14ac:dyDescent="0.2">
      <c r="F8594" t="s">
        <v>3089</v>
      </c>
      <c r="G8594">
        <f>_xlfn.XLOOKUP(SUBSTITUTE(Table6[[#This Row],[rxn]],"'",""),Table1[rxnid2],Table1[kapp (1/h)],MEDIAN(Table1[kapp (1/h)]))</f>
        <v>24803.684102600713</v>
      </c>
    </row>
    <row r="8595" spans="6:7" x14ac:dyDescent="0.2">
      <c r="F8595" t="s">
        <v>2572</v>
      </c>
      <c r="G8595">
        <f>_xlfn.XLOOKUP(SUBSTITUTE(Table6[[#This Row],[rxn]],"'",""),Table1[rxnid2],Table1[kapp (1/h)],MEDIAN(Table1[kapp (1/h)]))</f>
        <v>24803.684102600713</v>
      </c>
    </row>
    <row r="8596" spans="6:7" x14ac:dyDescent="0.2">
      <c r="F8596" t="s">
        <v>2573</v>
      </c>
      <c r="G8596">
        <f>_xlfn.XLOOKUP(SUBSTITUTE(Table6[[#This Row],[rxn]],"'",""),Table1[rxnid2],Table1[kapp (1/h)],MEDIAN(Table1[kapp (1/h)]))</f>
        <v>24803.684102600713</v>
      </c>
    </row>
    <row r="8597" spans="6:7" x14ac:dyDescent="0.2">
      <c r="F8597" t="s">
        <v>2825</v>
      </c>
      <c r="G8597">
        <f>_xlfn.XLOOKUP(SUBSTITUTE(Table6[[#This Row],[rxn]],"'",""),Table1[rxnid2],Table1[kapp (1/h)],MEDIAN(Table1[kapp (1/h)]))</f>
        <v>24803.684102600713</v>
      </c>
    </row>
    <row r="8598" spans="6:7" x14ac:dyDescent="0.2">
      <c r="F8598" t="s">
        <v>4013</v>
      </c>
      <c r="G8598">
        <f>_xlfn.XLOOKUP(SUBSTITUTE(Table6[[#This Row],[rxn]],"'",""),Table1[rxnid2],Table1[kapp (1/h)],MEDIAN(Table1[kapp (1/h)]))</f>
        <v>24803.684102600713</v>
      </c>
    </row>
    <row r="8599" spans="6:7" x14ac:dyDescent="0.2">
      <c r="F8599" t="s">
        <v>4009</v>
      </c>
      <c r="G8599">
        <f>_xlfn.XLOOKUP(SUBSTITUTE(Table6[[#This Row],[rxn]],"'",""),Table1[rxnid2],Table1[kapp (1/h)],MEDIAN(Table1[kapp (1/h)]))</f>
        <v>24803.684102600713</v>
      </c>
    </row>
    <row r="8600" spans="6:7" x14ac:dyDescent="0.2">
      <c r="F8600" t="s">
        <v>4011</v>
      </c>
      <c r="G8600">
        <f>_xlfn.XLOOKUP(SUBSTITUTE(Table6[[#This Row],[rxn]],"'",""),Table1[rxnid2],Table1[kapp (1/h)],MEDIAN(Table1[kapp (1/h)]))</f>
        <v>24803.684102600713</v>
      </c>
    </row>
    <row r="8601" spans="6:7" x14ac:dyDescent="0.2">
      <c r="F8601" t="s">
        <v>4015</v>
      </c>
      <c r="G8601">
        <f>_xlfn.XLOOKUP(SUBSTITUTE(Table6[[#This Row],[rxn]],"'",""),Table1[rxnid2],Table1[kapp (1/h)],MEDIAN(Table1[kapp (1/h)]))</f>
        <v>24803.684102600713</v>
      </c>
    </row>
    <row r="8602" spans="6:7" x14ac:dyDescent="0.2">
      <c r="F8602" t="s">
        <v>4014</v>
      </c>
      <c r="G8602">
        <f>_xlfn.XLOOKUP(SUBSTITUTE(Table6[[#This Row],[rxn]],"'",""),Table1[rxnid2],Table1[kapp (1/h)],MEDIAN(Table1[kapp (1/h)]))</f>
        <v>24803.684102600713</v>
      </c>
    </row>
    <row r="8603" spans="6:7" x14ac:dyDescent="0.2">
      <c r="F8603" t="s">
        <v>4010</v>
      </c>
      <c r="G8603">
        <f>_xlfn.XLOOKUP(SUBSTITUTE(Table6[[#This Row],[rxn]],"'",""),Table1[rxnid2],Table1[kapp (1/h)],MEDIAN(Table1[kapp (1/h)]))</f>
        <v>24803.684102600713</v>
      </c>
    </row>
    <row r="8604" spans="6:7" x14ac:dyDescent="0.2">
      <c r="F8604" t="s">
        <v>4012</v>
      </c>
      <c r="G8604">
        <f>_xlfn.XLOOKUP(SUBSTITUTE(Table6[[#This Row],[rxn]],"'",""),Table1[rxnid2],Table1[kapp (1/h)],MEDIAN(Table1[kapp (1/h)]))</f>
        <v>24803.684102600713</v>
      </c>
    </row>
    <row r="8605" spans="6:7" x14ac:dyDescent="0.2">
      <c r="F8605" t="s">
        <v>4016</v>
      </c>
      <c r="G8605">
        <f>_xlfn.XLOOKUP(SUBSTITUTE(Table6[[#This Row],[rxn]],"'",""),Table1[rxnid2],Table1[kapp (1/h)],MEDIAN(Table1[kapp (1/h)]))</f>
        <v>24803.684102600713</v>
      </c>
    </row>
    <row r="8606" spans="6:7" x14ac:dyDescent="0.2">
      <c r="F8606" t="s">
        <v>4192</v>
      </c>
      <c r="G8606">
        <f>_xlfn.XLOOKUP(SUBSTITUTE(Table6[[#This Row],[rxn]],"'",""),Table1[rxnid2],Table1[kapp (1/h)],MEDIAN(Table1[kapp (1/h)]))</f>
        <v>24803.684102600713</v>
      </c>
    </row>
    <row r="8607" spans="6:7" x14ac:dyDescent="0.2">
      <c r="F8607" t="s">
        <v>4188</v>
      </c>
      <c r="G8607">
        <f>_xlfn.XLOOKUP(SUBSTITUTE(Table6[[#This Row],[rxn]],"'",""),Table1[rxnid2],Table1[kapp (1/h)],MEDIAN(Table1[kapp (1/h)]))</f>
        <v>24803.684102600713</v>
      </c>
    </row>
    <row r="8608" spans="6:7" x14ac:dyDescent="0.2">
      <c r="F8608" t="s">
        <v>4190</v>
      </c>
      <c r="G8608">
        <f>_xlfn.XLOOKUP(SUBSTITUTE(Table6[[#This Row],[rxn]],"'",""),Table1[rxnid2],Table1[kapp (1/h)],MEDIAN(Table1[kapp (1/h)]))</f>
        <v>24803.684102600713</v>
      </c>
    </row>
    <row r="8609" spans="6:7" x14ac:dyDescent="0.2">
      <c r="F8609" t="s">
        <v>4194</v>
      </c>
      <c r="G8609">
        <f>_xlfn.XLOOKUP(SUBSTITUTE(Table6[[#This Row],[rxn]],"'",""),Table1[rxnid2],Table1[kapp (1/h)],MEDIAN(Table1[kapp (1/h)]))</f>
        <v>24803.684102600713</v>
      </c>
    </row>
    <row r="8610" spans="6:7" x14ac:dyDescent="0.2">
      <c r="F8610" t="s">
        <v>4193</v>
      </c>
      <c r="G8610">
        <f>_xlfn.XLOOKUP(SUBSTITUTE(Table6[[#This Row],[rxn]],"'",""),Table1[rxnid2],Table1[kapp (1/h)],MEDIAN(Table1[kapp (1/h)]))</f>
        <v>24803.684102600713</v>
      </c>
    </row>
    <row r="8611" spans="6:7" x14ac:dyDescent="0.2">
      <c r="F8611" t="s">
        <v>4189</v>
      </c>
      <c r="G8611">
        <f>_xlfn.XLOOKUP(SUBSTITUTE(Table6[[#This Row],[rxn]],"'",""),Table1[rxnid2],Table1[kapp (1/h)],MEDIAN(Table1[kapp (1/h)]))</f>
        <v>24803.684102600713</v>
      </c>
    </row>
    <row r="8612" spans="6:7" x14ac:dyDescent="0.2">
      <c r="F8612" t="s">
        <v>4191</v>
      </c>
      <c r="G8612">
        <f>_xlfn.XLOOKUP(SUBSTITUTE(Table6[[#This Row],[rxn]],"'",""),Table1[rxnid2],Table1[kapp (1/h)],MEDIAN(Table1[kapp (1/h)]))</f>
        <v>24803.684102600713</v>
      </c>
    </row>
    <row r="8613" spans="6:7" x14ac:dyDescent="0.2">
      <c r="F8613" t="s">
        <v>4195</v>
      </c>
      <c r="G8613">
        <f>_xlfn.XLOOKUP(SUBSTITUTE(Table6[[#This Row],[rxn]],"'",""),Table1[rxnid2],Table1[kapp (1/h)],MEDIAN(Table1[kapp (1/h)]))</f>
        <v>24803.684102600713</v>
      </c>
    </row>
    <row r="8614" spans="6:7" x14ac:dyDescent="0.2">
      <c r="F8614" t="s">
        <v>5119</v>
      </c>
      <c r="G8614">
        <f>_xlfn.XLOOKUP(SUBSTITUTE(Table6[[#This Row],[rxn]],"'",""),Table1[rxnid2],Table1[kapp (1/h)],MEDIAN(Table1[kapp (1/h)]))</f>
        <v>24803.684102600713</v>
      </c>
    </row>
    <row r="8615" spans="6:7" x14ac:dyDescent="0.2">
      <c r="F8615" t="s">
        <v>2823</v>
      </c>
      <c r="G8615">
        <f>_xlfn.XLOOKUP(SUBSTITUTE(Table6[[#This Row],[rxn]],"'",""),Table1[rxnid2],Table1[kapp (1/h)],MEDIAN(Table1[kapp (1/h)]))</f>
        <v>24803.684102600713</v>
      </c>
    </row>
    <row r="8616" spans="6:7" x14ac:dyDescent="0.2">
      <c r="F8616" t="s">
        <v>4972</v>
      </c>
      <c r="G8616">
        <f>_xlfn.XLOOKUP(SUBSTITUTE(Table6[[#This Row],[rxn]],"'",""),Table1[rxnid2],Table1[kapp (1/h)],MEDIAN(Table1[kapp (1/h)]))</f>
        <v>24803.684102600713</v>
      </c>
    </row>
    <row r="8617" spans="6:7" x14ac:dyDescent="0.2">
      <c r="F8617" t="s">
        <v>5120</v>
      </c>
      <c r="G8617">
        <f>_xlfn.XLOOKUP(SUBSTITUTE(Table6[[#This Row],[rxn]],"'",""),Table1[rxnid2],Table1[kapp (1/h)],MEDIAN(Table1[kapp (1/h)]))</f>
        <v>5795.8242099577556</v>
      </c>
    </row>
    <row r="8618" spans="6:7" x14ac:dyDescent="0.2">
      <c r="F8618" t="s">
        <v>5121</v>
      </c>
      <c r="G8618">
        <f>_xlfn.XLOOKUP(SUBSTITUTE(Table6[[#This Row],[rxn]],"'",""),Table1[rxnid2],Table1[kapp (1/h)],MEDIAN(Table1[kapp (1/h)]))</f>
        <v>24803.684102600713</v>
      </c>
    </row>
    <row r="8619" spans="6:7" x14ac:dyDescent="0.2">
      <c r="F8619" t="s">
        <v>4299</v>
      </c>
      <c r="G8619">
        <f>_xlfn.XLOOKUP(SUBSTITUTE(Table6[[#This Row],[rxn]],"'",""),Table1[rxnid2],Table1[kapp (1/h)],MEDIAN(Table1[kapp (1/h)]))</f>
        <v>24803.684102600713</v>
      </c>
    </row>
    <row r="8620" spans="6:7" x14ac:dyDescent="0.2">
      <c r="F8620" t="s">
        <v>4300</v>
      </c>
      <c r="G8620">
        <f>_xlfn.XLOOKUP(SUBSTITUTE(Table6[[#This Row],[rxn]],"'",""),Table1[rxnid2],Table1[kapp (1/h)],MEDIAN(Table1[kapp (1/h)]))</f>
        <v>24803.684102600713</v>
      </c>
    </row>
    <row r="8621" spans="6:7" x14ac:dyDescent="0.2">
      <c r="F8621" t="s">
        <v>5211</v>
      </c>
      <c r="G8621">
        <f>_xlfn.XLOOKUP(SUBSTITUTE(Table6[[#This Row],[rxn]],"'",""),Table1[rxnid2],Table1[kapp (1/h)],MEDIAN(Table1[kapp (1/h)]))</f>
        <v>1729.3848376562387</v>
      </c>
    </row>
    <row r="8622" spans="6:7" x14ac:dyDescent="0.2">
      <c r="F8622" t="s">
        <v>5212</v>
      </c>
      <c r="G8622">
        <f>_xlfn.XLOOKUP(SUBSTITUTE(Table6[[#This Row],[rxn]],"'",""),Table1[rxnid2],Table1[kapp (1/h)],MEDIAN(Table1[kapp (1/h)]))</f>
        <v>24803.684102600713</v>
      </c>
    </row>
    <row r="8623" spans="6:7" x14ac:dyDescent="0.2">
      <c r="F8623" t="s">
        <v>5222</v>
      </c>
      <c r="G8623">
        <f>_xlfn.XLOOKUP(SUBSTITUTE(Table6[[#This Row],[rxn]],"'",""),Table1[rxnid2],Table1[kapp (1/h)],MEDIAN(Table1[kapp (1/h)]))</f>
        <v>1729.3848376562387</v>
      </c>
    </row>
    <row r="8624" spans="6:7" x14ac:dyDescent="0.2">
      <c r="F8624" t="s">
        <v>5223</v>
      </c>
      <c r="G8624">
        <f>_xlfn.XLOOKUP(SUBSTITUTE(Table6[[#This Row],[rxn]],"'",""),Table1[rxnid2],Table1[kapp (1/h)],MEDIAN(Table1[kapp (1/h)]))</f>
        <v>24803.684102600713</v>
      </c>
    </row>
    <row r="8625" spans="6:7" x14ac:dyDescent="0.2">
      <c r="F8625" t="s">
        <v>3689</v>
      </c>
      <c r="G8625">
        <f>_xlfn.XLOOKUP(SUBSTITUTE(Table6[[#This Row],[rxn]],"'",""),Table1[rxnid2],Table1[kapp (1/h)],MEDIAN(Table1[kapp (1/h)]))</f>
        <v>24803.684102600713</v>
      </c>
    </row>
    <row r="8626" spans="6:7" x14ac:dyDescent="0.2">
      <c r="F8626" t="s">
        <v>3685</v>
      </c>
      <c r="G8626">
        <f>_xlfn.XLOOKUP(SUBSTITUTE(Table6[[#This Row],[rxn]],"'",""),Table1[rxnid2],Table1[kapp (1/h)],MEDIAN(Table1[kapp (1/h)]))</f>
        <v>24803.684102600713</v>
      </c>
    </row>
    <row r="8627" spans="6:7" x14ac:dyDescent="0.2">
      <c r="F8627" t="s">
        <v>3687</v>
      </c>
      <c r="G8627">
        <f>_xlfn.XLOOKUP(SUBSTITUTE(Table6[[#This Row],[rxn]],"'",""),Table1[rxnid2],Table1[kapp (1/h)],MEDIAN(Table1[kapp (1/h)]))</f>
        <v>24803.684102600713</v>
      </c>
    </row>
    <row r="8628" spans="6:7" x14ac:dyDescent="0.2">
      <c r="F8628" t="s">
        <v>3681</v>
      </c>
      <c r="G8628">
        <f>_xlfn.XLOOKUP(SUBSTITUTE(Table6[[#This Row],[rxn]],"'",""),Table1[rxnid2],Table1[kapp (1/h)],MEDIAN(Table1[kapp (1/h)]))</f>
        <v>24803.684102600713</v>
      </c>
    </row>
    <row r="8629" spans="6:7" x14ac:dyDescent="0.2">
      <c r="F8629" t="s">
        <v>5179</v>
      </c>
      <c r="G8629">
        <f>_xlfn.XLOOKUP(SUBSTITUTE(Table6[[#This Row],[rxn]],"'",""),Table1[rxnid2],Table1[kapp (1/h)],MEDIAN(Table1[kapp (1/h)]))</f>
        <v>24803.684102600713</v>
      </c>
    </row>
    <row r="8630" spans="6:7" x14ac:dyDescent="0.2">
      <c r="F8630" t="s">
        <v>3683</v>
      </c>
      <c r="G8630">
        <f>_xlfn.XLOOKUP(SUBSTITUTE(Table6[[#This Row],[rxn]],"'",""),Table1[rxnid2],Table1[kapp (1/h)],MEDIAN(Table1[kapp (1/h)]))</f>
        <v>24803.684102600713</v>
      </c>
    </row>
    <row r="8631" spans="6:7" x14ac:dyDescent="0.2">
      <c r="F8631" t="s">
        <v>3690</v>
      </c>
      <c r="G8631">
        <f>_xlfn.XLOOKUP(SUBSTITUTE(Table6[[#This Row],[rxn]],"'",""),Table1[rxnid2],Table1[kapp (1/h)],MEDIAN(Table1[kapp (1/h)]))</f>
        <v>24803.684102600713</v>
      </c>
    </row>
    <row r="8632" spans="6:7" x14ac:dyDescent="0.2">
      <c r="F8632" t="s">
        <v>3686</v>
      </c>
      <c r="G8632">
        <f>_xlfn.XLOOKUP(SUBSTITUTE(Table6[[#This Row],[rxn]],"'",""),Table1[rxnid2],Table1[kapp (1/h)],MEDIAN(Table1[kapp (1/h)]))</f>
        <v>732837.88954866957</v>
      </c>
    </row>
    <row r="8633" spans="6:7" x14ac:dyDescent="0.2">
      <c r="F8633" t="s">
        <v>3688</v>
      </c>
      <c r="G8633">
        <f>_xlfn.XLOOKUP(SUBSTITUTE(Table6[[#This Row],[rxn]],"'",""),Table1[rxnid2],Table1[kapp (1/h)],MEDIAN(Table1[kapp (1/h)]))</f>
        <v>24803.684102600713</v>
      </c>
    </row>
    <row r="8634" spans="6:7" x14ac:dyDescent="0.2">
      <c r="F8634" t="s">
        <v>3682</v>
      </c>
      <c r="G8634">
        <f>_xlfn.XLOOKUP(SUBSTITUTE(Table6[[#This Row],[rxn]],"'",""),Table1[rxnid2],Table1[kapp (1/h)],MEDIAN(Table1[kapp (1/h)]))</f>
        <v>24803.684102600713</v>
      </c>
    </row>
    <row r="8635" spans="6:7" x14ac:dyDescent="0.2">
      <c r="F8635" t="s">
        <v>5180</v>
      </c>
      <c r="G8635">
        <f>_xlfn.XLOOKUP(SUBSTITUTE(Table6[[#This Row],[rxn]],"'",""),Table1[rxnid2],Table1[kapp (1/h)],MEDIAN(Table1[kapp (1/h)]))</f>
        <v>24803.684102600713</v>
      </c>
    </row>
    <row r="8636" spans="6:7" x14ac:dyDescent="0.2">
      <c r="F8636" t="s">
        <v>3684</v>
      </c>
      <c r="G8636">
        <f>_xlfn.XLOOKUP(SUBSTITUTE(Table6[[#This Row],[rxn]],"'",""),Table1[rxnid2],Table1[kapp (1/h)],MEDIAN(Table1[kapp (1/h)]))</f>
        <v>24803.684102600713</v>
      </c>
    </row>
    <row r="8637" spans="6:7" x14ac:dyDescent="0.2">
      <c r="F8637" t="s">
        <v>3080</v>
      </c>
      <c r="G8637">
        <f>_xlfn.XLOOKUP(SUBSTITUTE(Table6[[#This Row],[rxn]],"'",""),Table1[rxnid2],Table1[kapp (1/h)],MEDIAN(Table1[kapp (1/h)]))</f>
        <v>35259.719136158667</v>
      </c>
    </row>
    <row r="8638" spans="6:7" x14ac:dyDescent="0.2">
      <c r="F8638" t="s">
        <v>3081</v>
      </c>
      <c r="G8638">
        <f>_xlfn.XLOOKUP(SUBSTITUTE(Table6[[#This Row],[rxn]],"'",""),Table1[rxnid2],Table1[kapp (1/h)],MEDIAN(Table1[kapp (1/h)]))</f>
        <v>35259.719136158667</v>
      </c>
    </row>
    <row r="8639" spans="6:7" x14ac:dyDescent="0.2">
      <c r="F8639" t="s">
        <v>3074</v>
      </c>
      <c r="G8639">
        <f>_xlfn.XLOOKUP(SUBSTITUTE(Table6[[#This Row],[rxn]],"'",""),Table1[rxnid2],Table1[kapp (1/h)],MEDIAN(Table1[kapp (1/h)]))</f>
        <v>24803.684102600713</v>
      </c>
    </row>
    <row r="8640" spans="6:7" x14ac:dyDescent="0.2">
      <c r="F8640" t="s">
        <v>3075</v>
      </c>
      <c r="G8640">
        <f>_xlfn.XLOOKUP(SUBSTITUTE(Table6[[#This Row],[rxn]],"'",""),Table1[rxnid2],Table1[kapp (1/h)],MEDIAN(Table1[kapp (1/h)]))</f>
        <v>24803.684102600713</v>
      </c>
    </row>
    <row r="8641" spans="6:7" x14ac:dyDescent="0.2">
      <c r="F8641" t="s">
        <v>3084</v>
      </c>
      <c r="G8641">
        <f>_xlfn.XLOOKUP(SUBSTITUTE(Table6[[#This Row],[rxn]],"'",""),Table1[rxnid2],Table1[kapp (1/h)],MEDIAN(Table1[kapp (1/h)]))</f>
        <v>24803.684102600713</v>
      </c>
    </row>
    <row r="8642" spans="6:7" x14ac:dyDescent="0.2">
      <c r="F8642" t="s">
        <v>3085</v>
      </c>
      <c r="G8642">
        <f>_xlfn.XLOOKUP(SUBSTITUTE(Table6[[#This Row],[rxn]],"'",""),Table1[rxnid2],Table1[kapp (1/h)],MEDIAN(Table1[kapp (1/h)]))</f>
        <v>24803.684102600713</v>
      </c>
    </row>
    <row r="8643" spans="6:7" x14ac:dyDescent="0.2">
      <c r="F8643" t="s">
        <v>3082</v>
      </c>
      <c r="G8643">
        <f>_xlfn.XLOOKUP(SUBSTITUTE(Table6[[#This Row],[rxn]],"'",""),Table1[rxnid2],Table1[kapp (1/h)],MEDIAN(Table1[kapp (1/h)]))</f>
        <v>186113.07414748549</v>
      </c>
    </row>
    <row r="8644" spans="6:7" x14ac:dyDescent="0.2">
      <c r="F8644" t="s">
        <v>3083</v>
      </c>
      <c r="G8644">
        <f>_xlfn.XLOOKUP(SUBSTITUTE(Table6[[#This Row],[rxn]],"'",""),Table1[rxnid2],Table1[kapp (1/h)],MEDIAN(Table1[kapp (1/h)]))</f>
        <v>186113.07414748549</v>
      </c>
    </row>
    <row r="8645" spans="6:7" x14ac:dyDescent="0.2">
      <c r="F8645" t="s">
        <v>2942</v>
      </c>
      <c r="G8645">
        <f>_xlfn.XLOOKUP(SUBSTITUTE(Table6[[#This Row],[rxn]],"'",""),Table1[rxnid2],Table1[kapp (1/h)],MEDIAN(Table1[kapp (1/h)]))</f>
        <v>24803.684102600713</v>
      </c>
    </row>
    <row r="8646" spans="6:7" x14ac:dyDescent="0.2">
      <c r="F8646" t="s">
        <v>2946</v>
      </c>
      <c r="G8646">
        <f>_xlfn.XLOOKUP(SUBSTITUTE(Table6[[#This Row],[rxn]],"'",""),Table1[rxnid2],Table1[kapp (1/h)],MEDIAN(Table1[kapp (1/h)]))</f>
        <v>24803.684102600713</v>
      </c>
    </row>
    <row r="8647" spans="6:7" x14ac:dyDescent="0.2">
      <c r="F8647" t="s">
        <v>2944</v>
      </c>
      <c r="G8647">
        <f>_xlfn.XLOOKUP(SUBSTITUTE(Table6[[#This Row],[rxn]],"'",""),Table1[rxnid2],Table1[kapp (1/h)],MEDIAN(Table1[kapp (1/h)]))</f>
        <v>24803.684102600713</v>
      </c>
    </row>
    <row r="8648" spans="6:7" x14ac:dyDescent="0.2">
      <c r="F8648" t="s">
        <v>2943</v>
      </c>
      <c r="G8648">
        <f>_xlfn.XLOOKUP(SUBSTITUTE(Table6[[#This Row],[rxn]],"'",""),Table1[rxnid2],Table1[kapp (1/h)],MEDIAN(Table1[kapp (1/h)]))</f>
        <v>24803.684102600713</v>
      </c>
    </row>
    <row r="8649" spans="6:7" x14ac:dyDescent="0.2">
      <c r="F8649" t="s">
        <v>2947</v>
      </c>
      <c r="G8649">
        <f>_xlfn.XLOOKUP(SUBSTITUTE(Table6[[#This Row],[rxn]],"'",""),Table1[rxnid2],Table1[kapp (1/h)],MEDIAN(Table1[kapp (1/h)]))</f>
        <v>24803.684102600713</v>
      </c>
    </row>
    <row r="8650" spans="6:7" x14ac:dyDescent="0.2">
      <c r="F8650" t="s">
        <v>2945</v>
      </c>
      <c r="G8650">
        <f>_xlfn.XLOOKUP(SUBSTITUTE(Table6[[#This Row],[rxn]],"'",""),Table1[rxnid2],Table1[kapp (1/h)],MEDIAN(Table1[kapp (1/h)]))</f>
        <v>24803.684102600713</v>
      </c>
    </row>
    <row r="8651" spans="6:7" x14ac:dyDescent="0.2">
      <c r="F8651" t="s">
        <v>3096</v>
      </c>
      <c r="G8651">
        <f>_xlfn.XLOOKUP(SUBSTITUTE(Table6[[#This Row],[rxn]],"'",""),Table1[rxnid2],Table1[kapp (1/h)],MEDIAN(Table1[kapp (1/h)]))</f>
        <v>24803.684102600713</v>
      </c>
    </row>
    <row r="8652" spans="6:7" x14ac:dyDescent="0.2">
      <c r="F8652" t="s">
        <v>3095</v>
      </c>
      <c r="G8652">
        <f>_xlfn.XLOOKUP(SUBSTITUTE(Table6[[#This Row],[rxn]],"'",""),Table1[rxnid2],Table1[kapp (1/h)],MEDIAN(Table1[kapp (1/h)]))</f>
        <v>24803.684102600713</v>
      </c>
    </row>
    <row r="8653" spans="6:7" x14ac:dyDescent="0.2">
      <c r="F8653" t="s">
        <v>3107</v>
      </c>
      <c r="G8653">
        <f>_xlfn.XLOOKUP(SUBSTITUTE(Table6[[#This Row],[rxn]],"'",""),Table1[rxnid2],Table1[kapp (1/h)],MEDIAN(Table1[kapp (1/h)]))</f>
        <v>17279.698875383558</v>
      </c>
    </row>
    <row r="8654" spans="6:7" x14ac:dyDescent="0.2">
      <c r="F8654" t="s">
        <v>5127</v>
      </c>
      <c r="G8654">
        <f>_xlfn.XLOOKUP(SUBSTITUTE(Table6[[#This Row],[rxn]],"'",""),Table1[rxnid2],Table1[kapp (1/h)],MEDIAN(Table1[kapp (1/h)]))</f>
        <v>15826.203350812153</v>
      </c>
    </row>
    <row r="8655" spans="6:7" x14ac:dyDescent="0.2">
      <c r="F8655" t="s">
        <v>3827</v>
      </c>
      <c r="G8655">
        <f>_xlfn.XLOOKUP(SUBSTITUTE(Table6[[#This Row],[rxn]],"'",""),Table1[rxnid2],Table1[kapp (1/h)],MEDIAN(Table1[kapp (1/h)]))</f>
        <v>24803.684102600713</v>
      </c>
    </row>
    <row r="8656" spans="6:7" x14ac:dyDescent="0.2">
      <c r="F8656" t="s">
        <v>3825</v>
      </c>
      <c r="G8656">
        <f>_xlfn.XLOOKUP(SUBSTITUTE(Table6[[#This Row],[rxn]],"'",""),Table1[rxnid2],Table1[kapp (1/h)],MEDIAN(Table1[kapp (1/h)]))</f>
        <v>273848.6612300101</v>
      </c>
    </row>
    <row r="8657" spans="6:7" x14ac:dyDescent="0.2">
      <c r="F8657" t="s">
        <v>3826</v>
      </c>
      <c r="G8657">
        <f>_xlfn.XLOOKUP(SUBSTITUTE(Table6[[#This Row],[rxn]],"'",""),Table1[rxnid2],Table1[kapp (1/h)],MEDIAN(Table1[kapp (1/h)]))</f>
        <v>273848.6612300101</v>
      </c>
    </row>
    <row r="8658" spans="6:7" x14ac:dyDescent="0.2">
      <c r="F8658" t="s">
        <v>3094</v>
      </c>
      <c r="G8658">
        <f>_xlfn.XLOOKUP(SUBSTITUTE(Table6[[#This Row],[rxn]],"'",""),Table1[rxnid2],Table1[kapp (1/h)],MEDIAN(Table1[kapp (1/h)]))</f>
        <v>24803.684102600713</v>
      </c>
    </row>
    <row r="8659" spans="6:7" x14ac:dyDescent="0.2">
      <c r="F8659" t="s">
        <v>3093</v>
      </c>
      <c r="G8659">
        <f>_xlfn.XLOOKUP(SUBSTITUTE(Table6[[#This Row],[rxn]],"'",""),Table1[rxnid2],Table1[kapp (1/h)],MEDIAN(Table1[kapp (1/h)]))</f>
        <v>24803.684102600713</v>
      </c>
    </row>
    <row r="8660" spans="6:7" x14ac:dyDescent="0.2">
      <c r="F8660" t="s">
        <v>3088</v>
      </c>
      <c r="G8660">
        <f>_xlfn.XLOOKUP(SUBSTITUTE(Table6[[#This Row],[rxn]],"'",""),Table1[rxnid2],Table1[kapp (1/h)],MEDIAN(Table1[kapp (1/h)]))</f>
        <v>24803.684102600713</v>
      </c>
    </row>
    <row r="8661" spans="6:7" x14ac:dyDescent="0.2">
      <c r="F8661" t="s">
        <v>4301</v>
      </c>
      <c r="G8661">
        <f>_xlfn.XLOOKUP(SUBSTITUTE(Table6[[#This Row],[rxn]],"'",""),Table1[rxnid2],Table1[kapp (1/h)],MEDIAN(Table1[kapp (1/h)]))</f>
        <v>24803.684102600713</v>
      </c>
    </row>
    <row r="8662" spans="6:7" x14ac:dyDescent="0.2">
      <c r="F8662" t="s">
        <v>3797</v>
      </c>
      <c r="G8662">
        <f>_xlfn.XLOOKUP(SUBSTITUTE(Table6[[#This Row],[rxn]],"'",""),Table1[rxnid2],Table1[kapp (1/h)],MEDIAN(Table1[kapp (1/h)]))</f>
        <v>24803.684102600713</v>
      </c>
    </row>
    <row r="8663" spans="6:7" x14ac:dyDescent="0.2">
      <c r="F8663" t="s">
        <v>3795</v>
      </c>
      <c r="G8663">
        <f>_xlfn.XLOOKUP(SUBSTITUTE(Table6[[#This Row],[rxn]],"'",""),Table1[rxnid2],Table1[kapp (1/h)],MEDIAN(Table1[kapp (1/h)]))</f>
        <v>24803.684102600713</v>
      </c>
    </row>
    <row r="8664" spans="6:7" x14ac:dyDescent="0.2">
      <c r="F8664" t="s">
        <v>5191</v>
      </c>
      <c r="G8664">
        <f>_xlfn.XLOOKUP(SUBSTITUTE(Table6[[#This Row],[rxn]],"'",""),Table1[rxnid2],Table1[kapp (1/h)],MEDIAN(Table1[kapp (1/h)]))</f>
        <v>24803.684102600713</v>
      </c>
    </row>
    <row r="8665" spans="6:7" x14ac:dyDescent="0.2">
      <c r="F8665" t="s">
        <v>3799</v>
      </c>
      <c r="G8665">
        <f>_xlfn.XLOOKUP(SUBSTITUTE(Table6[[#This Row],[rxn]],"'",""),Table1[rxnid2],Table1[kapp (1/h)],MEDIAN(Table1[kapp (1/h)]))</f>
        <v>24803.684102600713</v>
      </c>
    </row>
    <row r="8666" spans="6:7" x14ac:dyDescent="0.2">
      <c r="F8666" t="s">
        <v>3793</v>
      </c>
      <c r="G8666">
        <f>_xlfn.XLOOKUP(SUBSTITUTE(Table6[[#This Row],[rxn]],"'",""),Table1[rxnid2],Table1[kapp (1/h)],MEDIAN(Table1[kapp (1/h)]))</f>
        <v>24803.684102600713</v>
      </c>
    </row>
    <row r="8667" spans="6:7" x14ac:dyDescent="0.2">
      <c r="F8667" t="s">
        <v>3801</v>
      </c>
      <c r="G8667">
        <f>_xlfn.XLOOKUP(SUBSTITUTE(Table6[[#This Row],[rxn]],"'",""),Table1[rxnid2],Table1[kapp (1/h)],MEDIAN(Table1[kapp (1/h)]))</f>
        <v>24803.684102600713</v>
      </c>
    </row>
    <row r="8668" spans="6:7" x14ac:dyDescent="0.2">
      <c r="F8668" t="s">
        <v>3798</v>
      </c>
      <c r="G8668">
        <f>_xlfn.XLOOKUP(SUBSTITUTE(Table6[[#This Row],[rxn]],"'",""),Table1[rxnid2],Table1[kapp (1/h)],MEDIAN(Table1[kapp (1/h)]))</f>
        <v>24803.684102600713</v>
      </c>
    </row>
    <row r="8669" spans="6:7" x14ac:dyDescent="0.2">
      <c r="F8669" t="s">
        <v>3796</v>
      </c>
      <c r="G8669">
        <f>_xlfn.XLOOKUP(SUBSTITUTE(Table6[[#This Row],[rxn]],"'",""),Table1[rxnid2],Table1[kapp (1/h)],MEDIAN(Table1[kapp (1/h)]))</f>
        <v>24803.684102600713</v>
      </c>
    </row>
    <row r="8670" spans="6:7" x14ac:dyDescent="0.2">
      <c r="F8670" t="s">
        <v>5192</v>
      </c>
      <c r="G8670">
        <f>_xlfn.XLOOKUP(SUBSTITUTE(Table6[[#This Row],[rxn]],"'",""),Table1[rxnid2],Table1[kapp (1/h)],MEDIAN(Table1[kapp (1/h)]))</f>
        <v>24803.684102600713</v>
      </c>
    </row>
    <row r="8671" spans="6:7" x14ac:dyDescent="0.2">
      <c r="F8671" t="s">
        <v>3800</v>
      </c>
      <c r="G8671">
        <f>_xlfn.XLOOKUP(SUBSTITUTE(Table6[[#This Row],[rxn]],"'",""),Table1[rxnid2],Table1[kapp (1/h)],MEDIAN(Table1[kapp (1/h)]))</f>
        <v>24803.684102600713</v>
      </c>
    </row>
    <row r="8672" spans="6:7" x14ac:dyDescent="0.2">
      <c r="F8672" t="s">
        <v>3794</v>
      </c>
      <c r="G8672">
        <f>_xlfn.XLOOKUP(SUBSTITUTE(Table6[[#This Row],[rxn]],"'",""),Table1[rxnid2],Table1[kapp (1/h)],MEDIAN(Table1[kapp (1/h)]))</f>
        <v>24803.684102600713</v>
      </c>
    </row>
    <row r="8673" spans="6:7" x14ac:dyDescent="0.2">
      <c r="F8673" t="s">
        <v>3802</v>
      </c>
      <c r="G8673">
        <f>_xlfn.XLOOKUP(SUBSTITUTE(Table6[[#This Row],[rxn]],"'",""),Table1[rxnid2],Table1[kapp (1/h)],MEDIAN(Table1[kapp (1/h)]))</f>
        <v>24803.684102600713</v>
      </c>
    </row>
    <row r="8674" spans="6:7" x14ac:dyDescent="0.2">
      <c r="F8674" t="s">
        <v>3803</v>
      </c>
      <c r="G8674">
        <f>_xlfn.XLOOKUP(SUBSTITUTE(Table6[[#This Row],[rxn]],"'",""),Table1[rxnid2],Table1[kapp (1/h)],MEDIAN(Table1[kapp (1/h)]))</f>
        <v>24803.684102600713</v>
      </c>
    </row>
    <row r="8675" spans="6:7" x14ac:dyDescent="0.2">
      <c r="F8675" t="s">
        <v>3805</v>
      </c>
      <c r="G8675">
        <f>_xlfn.XLOOKUP(SUBSTITUTE(Table6[[#This Row],[rxn]],"'",""),Table1[rxnid2],Table1[kapp (1/h)],MEDIAN(Table1[kapp (1/h)]))</f>
        <v>24803.684102600713</v>
      </c>
    </row>
    <row r="8676" spans="6:7" x14ac:dyDescent="0.2">
      <c r="F8676" t="s">
        <v>3804</v>
      </c>
      <c r="G8676">
        <f>_xlfn.XLOOKUP(SUBSTITUTE(Table6[[#This Row],[rxn]],"'",""),Table1[rxnid2],Table1[kapp (1/h)],MEDIAN(Table1[kapp (1/h)]))</f>
        <v>24803.684102600713</v>
      </c>
    </row>
    <row r="8677" spans="6:7" x14ac:dyDescent="0.2">
      <c r="F8677" t="s">
        <v>3806</v>
      </c>
      <c r="G8677">
        <f>_xlfn.XLOOKUP(SUBSTITUTE(Table6[[#This Row],[rxn]],"'",""),Table1[rxnid2],Table1[kapp (1/h)],MEDIAN(Table1[kapp (1/h)]))</f>
        <v>24803.684102600713</v>
      </c>
    </row>
    <row r="8678" spans="6:7" x14ac:dyDescent="0.2">
      <c r="F8678" t="s">
        <v>3086</v>
      </c>
      <c r="G8678">
        <f>_xlfn.XLOOKUP(SUBSTITUTE(Table6[[#This Row],[rxn]],"'",""),Table1[rxnid2],Table1[kapp (1/h)],MEDIAN(Table1[kapp (1/h)]))</f>
        <v>24803.684102600713</v>
      </c>
    </row>
    <row r="8679" spans="6:7" x14ac:dyDescent="0.2">
      <c r="F8679" t="s">
        <v>4042</v>
      </c>
      <c r="G8679">
        <f>_xlfn.XLOOKUP(SUBSTITUTE(Table6[[#This Row],[rxn]],"'",""),Table1[rxnid2],Table1[kapp (1/h)],MEDIAN(Table1[kapp (1/h)]))</f>
        <v>24803.684102600713</v>
      </c>
    </row>
    <row r="8680" spans="6:7" x14ac:dyDescent="0.2">
      <c r="F8680" t="s">
        <v>3087</v>
      </c>
      <c r="G8680">
        <f>_xlfn.XLOOKUP(SUBSTITUTE(Table6[[#This Row],[rxn]],"'",""),Table1[rxnid2],Table1[kapp (1/h)],MEDIAN(Table1[kapp (1/h)]))</f>
        <v>24803.684102600713</v>
      </c>
    </row>
    <row r="8681" spans="6:7" x14ac:dyDescent="0.2">
      <c r="F8681" t="s">
        <v>3809</v>
      </c>
      <c r="G8681">
        <f>_xlfn.XLOOKUP(SUBSTITUTE(Table6[[#This Row],[rxn]],"'",""),Table1[rxnid2],Table1[kapp (1/h)],MEDIAN(Table1[kapp (1/h)]))</f>
        <v>24803.684102600713</v>
      </c>
    </row>
    <row r="8682" spans="6:7" x14ac:dyDescent="0.2">
      <c r="F8682" t="s">
        <v>3807</v>
      </c>
      <c r="G8682">
        <f>_xlfn.XLOOKUP(SUBSTITUTE(Table6[[#This Row],[rxn]],"'",""),Table1[rxnid2],Table1[kapp (1/h)],MEDIAN(Table1[kapp (1/h)]))</f>
        <v>24803.684102600713</v>
      </c>
    </row>
    <row r="8683" spans="6:7" x14ac:dyDescent="0.2">
      <c r="F8683" t="s">
        <v>3811</v>
      </c>
      <c r="G8683">
        <f>_xlfn.XLOOKUP(SUBSTITUTE(Table6[[#This Row],[rxn]],"'",""),Table1[rxnid2],Table1[kapp (1/h)],MEDIAN(Table1[kapp (1/h)]))</f>
        <v>24803.684102600713</v>
      </c>
    </row>
    <row r="8684" spans="6:7" x14ac:dyDescent="0.2">
      <c r="F8684" t="s">
        <v>3813</v>
      </c>
      <c r="G8684">
        <f>_xlfn.XLOOKUP(SUBSTITUTE(Table6[[#This Row],[rxn]],"'",""),Table1[rxnid2],Table1[kapp (1/h)],MEDIAN(Table1[kapp (1/h)]))</f>
        <v>24803.684102600713</v>
      </c>
    </row>
    <row r="8685" spans="6:7" x14ac:dyDescent="0.2">
      <c r="F8685" t="s">
        <v>3810</v>
      </c>
      <c r="G8685">
        <f>_xlfn.XLOOKUP(SUBSTITUTE(Table6[[#This Row],[rxn]],"'",""),Table1[rxnid2],Table1[kapp (1/h)],MEDIAN(Table1[kapp (1/h)]))</f>
        <v>24803.684102600713</v>
      </c>
    </row>
    <row r="8686" spans="6:7" x14ac:dyDescent="0.2">
      <c r="F8686" t="s">
        <v>3808</v>
      </c>
      <c r="G8686">
        <f>_xlfn.XLOOKUP(SUBSTITUTE(Table6[[#This Row],[rxn]],"'",""),Table1[rxnid2],Table1[kapp (1/h)],MEDIAN(Table1[kapp (1/h)]))</f>
        <v>24803.684102600713</v>
      </c>
    </row>
    <row r="8687" spans="6:7" x14ac:dyDescent="0.2">
      <c r="F8687" t="s">
        <v>3812</v>
      </c>
      <c r="G8687">
        <f>_xlfn.XLOOKUP(SUBSTITUTE(Table6[[#This Row],[rxn]],"'",""),Table1[rxnid2],Table1[kapp (1/h)],MEDIAN(Table1[kapp (1/h)]))</f>
        <v>24803.684102600713</v>
      </c>
    </row>
    <row r="8688" spans="6:7" x14ac:dyDescent="0.2">
      <c r="F8688" t="s">
        <v>3814</v>
      </c>
      <c r="G8688">
        <f>_xlfn.XLOOKUP(SUBSTITUTE(Table6[[#This Row],[rxn]],"'",""),Table1[rxnid2],Table1[kapp (1/h)],MEDIAN(Table1[kapp (1/h)]))</f>
        <v>24803.684102600713</v>
      </c>
    </row>
    <row r="8689" spans="6:7" x14ac:dyDescent="0.2">
      <c r="F8689" t="s">
        <v>3817</v>
      </c>
      <c r="G8689">
        <f>_xlfn.XLOOKUP(SUBSTITUTE(Table6[[#This Row],[rxn]],"'",""),Table1[rxnid2],Table1[kapp (1/h)],MEDIAN(Table1[kapp (1/h)]))</f>
        <v>24803.684102600713</v>
      </c>
    </row>
    <row r="8690" spans="6:7" x14ac:dyDescent="0.2">
      <c r="F8690" t="s">
        <v>3815</v>
      </c>
      <c r="G8690">
        <f>_xlfn.XLOOKUP(SUBSTITUTE(Table6[[#This Row],[rxn]],"'",""),Table1[rxnid2],Table1[kapp (1/h)],MEDIAN(Table1[kapp (1/h)]))</f>
        <v>24803.684102600713</v>
      </c>
    </row>
    <row r="8691" spans="6:7" x14ac:dyDescent="0.2">
      <c r="F8691" t="s">
        <v>3819</v>
      </c>
      <c r="G8691">
        <f>_xlfn.XLOOKUP(SUBSTITUTE(Table6[[#This Row],[rxn]],"'",""),Table1[rxnid2],Table1[kapp (1/h)],MEDIAN(Table1[kapp (1/h)]))</f>
        <v>24803.684102600713</v>
      </c>
    </row>
    <row r="8692" spans="6:7" x14ac:dyDescent="0.2">
      <c r="F8692" t="s">
        <v>3821</v>
      </c>
      <c r="G8692">
        <f>_xlfn.XLOOKUP(SUBSTITUTE(Table6[[#This Row],[rxn]],"'",""),Table1[rxnid2],Table1[kapp (1/h)],MEDIAN(Table1[kapp (1/h)]))</f>
        <v>24803.684102600713</v>
      </c>
    </row>
    <row r="8693" spans="6:7" x14ac:dyDescent="0.2">
      <c r="F8693" t="s">
        <v>3818</v>
      </c>
      <c r="G8693">
        <f>_xlfn.XLOOKUP(SUBSTITUTE(Table6[[#This Row],[rxn]],"'",""),Table1[rxnid2],Table1[kapp (1/h)],MEDIAN(Table1[kapp (1/h)]))</f>
        <v>24803.684102600713</v>
      </c>
    </row>
    <row r="8694" spans="6:7" x14ac:dyDescent="0.2">
      <c r="F8694" t="s">
        <v>3816</v>
      </c>
      <c r="G8694">
        <f>_xlfn.XLOOKUP(SUBSTITUTE(Table6[[#This Row],[rxn]],"'",""),Table1[rxnid2],Table1[kapp (1/h)],MEDIAN(Table1[kapp (1/h)]))</f>
        <v>24803.684102600713</v>
      </c>
    </row>
    <row r="8695" spans="6:7" x14ac:dyDescent="0.2">
      <c r="F8695" t="s">
        <v>3820</v>
      </c>
      <c r="G8695">
        <f>_xlfn.XLOOKUP(SUBSTITUTE(Table6[[#This Row],[rxn]],"'",""),Table1[rxnid2],Table1[kapp (1/h)],MEDIAN(Table1[kapp (1/h)]))</f>
        <v>24803.684102600713</v>
      </c>
    </row>
    <row r="8696" spans="6:7" x14ac:dyDescent="0.2">
      <c r="F8696" t="s">
        <v>3822</v>
      </c>
      <c r="G8696">
        <f>_xlfn.XLOOKUP(SUBSTITUTE(Table6[[#This Row],[rxn]],"'",""),Table1[rxnid2],Table1[kapp (1/h)],MEDIAN(Table1[kapp (1/h)]))</f>
        <v>24803.684102600713</v>
      </c>
    </row>
    <row r="8697" spans="6:7" x14ac:dyDescent="0.2">
      <c r="F8697" t="s">
        <v>3101</v>
      </c>
      <c r="G8697">
        <f>_xlfn.XLOOKUP(SUBSTITUTE(Table6[[#This Row],[rxn]],"'",""),Table1[rxnid2],Table1[kapp (1/h)],MEDIAN(Table1[kapp (1/h)]))</f>
        <v>24803.684102600713</v>
      </c>
    </row>
    <row r="8698" spans="6:7" x14ac:dyDescent="0.2">
      <c r="F8698" t="s">
        <v>3102</v>
      </c>
      <c r="G8698">
        <f>_xlfn.XLOOKUP(SUBSTITUTE(Table6[[#This Row],[rxn]],"'",""),Table1[rxnid2],Table1[kapp (1/h)],MEDIAN(Table1[kapp (1/h)]))</f>
        <v>2034.4981635213694</v>
      </c>
    </row>
    <row r="8699" spans="6:7" x14ac:dyDescent="0.2">
      <c r="F8699" t="s">
        <v>3103</v>
      </c>
      <c r="G8699">
        <f>_xlfn.XLOOKUP(SUBSTITUTE(Table6[[#This Row],[rxn]],"'",""),Table1[rxnid2],Table1[kapp (1/h)],MEDIAN(Table1[kapp (1/h)]))</f>
        <v>886.33628172964438</v>
      </c>
    </row>
    <row r="8700" spans="6:7" x14ac:dyDescent="0.2">
      <c r="F8700" t="s">
        <v>4302</v>
      </c>
      <c r="G8700">
        <f>_xlfn.XLOOKUP(SUBSTITUTE(Table6[[#This Row],[rxn]],"'",""),Table1[rxnid2],Table1[kapp (1/h)],MEDIAN(Table1[kapp (1/h)]))</f>
        <v>24803.684102600713</v>
      </c>
    </row>
    <row r="8701" spans="6:7" x14ac:dyDescent="0.2">
      <c r="F8701" t="s">
        <v>4303</v>
      </c>
      <c r="G8701">
        <f>_xlfn.XLOOKUP(SUBSTITUTE(Table6[[#This Row],[rxn]],"'",""),Table1[rxnid2],Table1[kapp (1/h)],MEDIAN(Table1[kapp (1/h)]))</f>
        <v>24803.684102600713</v>
      </c>
    </row>
    <row r="8702" spans="6:7" x14ac:dyDescent="0.2">
      <c r="F8702" t="s">
        <v>4224</v>
      </c>
      <c r="G8702">
        <f>_xlfn.XLOOKUP(SUBSTITUTE(Table6[[#This Row],[rxn]],"'",""),Table1[rxnid2],Table1[kapp (1/h)],MEDIAN(Table1[kapp (1/h)]))</f>
        <v>24803.684102600713</v>
      </c>
    </row>
    <row r="8703" spans="6:7" x14ac:dyDescent="0.2">
      <c r="F8703" t="s">
        <v>4200</v>
      </c>
      <c r="G8703">
        <f>_xlfn.XLOOKUP(SUBSTITUTE(Table6[[#This Row],[rxn]],"'",""),Table1[rxnid2],Table1[kapp (1/h)],MEDIAN(Table1[kapp (1/h)]))</f>
        <v>24803.684102600713</v>
      </c>
    </row>
    <row r="8704" spans="6:7" x14ac:dyDescent="0.2">
      <c r="F8704" t="s">
        <v>4204</v>
      </c>
      <c r="G8704">
        <f>_xlfn.XLOOKUP(SUBSTITUTE(Table6[[#This Row],[rxn]],"'",""),Table1[rxnid2],Table1[kapp (1/h)],MEDIAN(Table1[kapp (1/h)]))</f>
        <v>24803.684102600713</v>
      </c>
    </row>
    <row r="8705" spans="6:7" x14ac:dyDescent="0.2">
      <c r="F8705" t="s">
        <v>4210</v>
      </c>
      <c r="G8705">
        <f>_xlfn.XLOOKUP(SUBSTITUTE(Table6[[#This Row],[rxn]],"'",""),Table1[rxnid2],Table1[kapp (1/h)],MEDIAN(Table1[kapp (1/h)]))</f>
        <v>24803.684102600713</v>
      </c>
    </row>
    <row r="8706" spans="6:7" x14ac:dyDescent="0.2">
      <c r="F8706" t="s">
        <v>4198</v>
      </c>
      <c r="G8706">
        <f>_xlfn.XLOOKUP(SUBSTITUTE(Table6[[#This Row],[rxn]],"'",""),Table1[rxnid2],Table1[kapp (1/h)],MEDIAN(Table1[kapp (1/h)]))</f>
        <v>24803.684102600713</v>
      </c>
    </row>
    <row r="8707" spans="6:7" x14ac:dyDescent="0.2">
      <c r="F8707" t="s">
        <v>4218</v>
      </c>
      <c r="G8707">
        <f>_xlfn.XLOOKUP(SUBSTITUTE(Table6[[#This Row],[rxn]],"'",""),Table1[rxnid2],Table1[kapp (1/h)],MEDIAN(Table1[kapp (1/h)]))</f>
        <v>24803.684102600713</v>
      </c>
    </row>
    <row r="8708" spans="6:7" x14ac:dyDescent="0.2">
      <c r="F8708" t="s">
        <v>4208</v>
      </c>
      <c r="G8708">
        <f>_xlfn.XLOOKUP(SUBSTITUTE(Table6[[#This Row],[rxn]],"'",""),Table1[rxnid2],Table1[kapp (1/h)],MEDIAN(Table1[kapp (1/h)]))</f>
        <v>24803.684102600713</v>
      </c>
    </row>
    <row r="8709" spans="6:7" x14ac:dyDescent="0.2">
      <c r="F8709" t="s">
        <v>4216</v>
      </c>
      <c r="G8709">
        <f>_xlfn.XLOOKUP(SUBSTITUTE(Table6[[#This Row],[rxn]],"'",""),Table1[rxnid2],Table1[kapp (1/h)],MEDIAN(Table1[kapp (1/h)]))</f>
        <v>24803.684102600713</v>
      </c>
    </row>
    <row r="8710" spans="6:7" x14ac:dyDescent="0.2">
      <c r="F8710" t="s">
        <v>4220</v>
      </c>
      <c r="G8710">
        <f>_xlfn.XLOOKUP(SUBSTITUTE(Table6[[#This Row],[rxn]],"'",""),Table1[rxnid2],Table1[kapp (1/h)],MEDIAN(Table1[kapp (1/h)]))</f>
        <v>24803.684102600713</v>
      </c>
    </row>
    <row r="8711" spans="6:7" x14ac:dyDescent="0.2">
      <c r="F8711" t="s">
        <v>4212</v>
      </c>
      <c r="G8711">
        <f>_xlfn.XLOOKUP(SUBSTITUTE(Table6[[#This Row],[rxn]],"'",""),Table1[rxnid2],Table1[kapp (1/h)],MEDIAN(Table1[kapp (1/h)]))</f>
        <v>24803.684102600713</v>
      </c>
    </row>
    <row r="8712" spans="6:7" x14ac:dyDescent="0.2">
      <c r="F8712" t="s">
        <v>4222</v>
      </c>
      <c r="G8712">
        <f>_xlfn.XLOOKUP(SUBSTITUTE(Table6[[#This Row],[rxn]],"'",""),Table1[rxnid2],Table1[kapp (1/h)],MEDIAN(Table1[kapp (1/h)]))</f>
        <v>24803.684102600713</v>
      </c>
    </row>
    <row r="8713" spans="6:7" x14ac:dyDescent="0.2">
      <c r="F8713" t="s">
        <v>4206</v>
      </c>
      <c r="G8713">
        <f>_xlfn.XLOOKUP(SUBSTITUTE(Table6[[#This Row],[rxn]],"'",""),Table1[rxnid2],Table1[kapp (1/h)],MEDIAN(Table1[kapp (1/h)]))</f>
        <v>24803.684102600713</v>
      </c>
    </row>
    <row r="8714" spans="6:7" x14ac:dyDescent="0.2">
      <c r="F8714" t="s">
        <v>4214</v>
      </c>
      <c r="G8714">
        <f>_xlfn.XLOOKUP(SUBSTITUTE(Table6[[#This Row],[rxn]],"'",""),Table1[rxnid2],Table1[kapp (1/h)],MEDIAN(Table1[kapp (1/h)]))</f>
        <v>24803.684102600713</v>
      </c>
    </row>
    <row r="8715" spans="6:7" x14ac:dyDescent="0.2">
      <c r="F8715" t="s">
        <v>4202</v>
      </c>
      <c r="G8715">
        <f>_xlfn.XLOOKUP(SUBSTITUTE(Table6[[#This Row],[rxn]],"'",""),Table1[rxnid2],Table1[kapp (1/h)],MEDIAN(Table1[kapp (1/h)]))</f>
        <v>24803.684102600713</v>
      </c>
    </row>
    <row r="8716" spans="6:7" x14ac:dyDescent="0.2">
      <c r="F8716" t="s">
        <v>4196</v>
      </c>
      <c r="G8716">
        <f>_xlfn.XLOOKUP(SUBSTITUTE(Table6[[#This Row],[rxn]],"'",""),Table1[rxnid2],Table1[kapp (1/h)],MEDIAN(Table1[kapp (1/h)]))</f>
        <v>24803.684102600713</v>
      </c>
    </row>
    <row r="8717" spans="6:7" x14ac:dyDescent="0.2">
      <c r="F8717" t="s">
        <v>4225</v>
      </c>
      <c r="G8717">
        <f>_xlfn.XLOOKUP(SUBSTITUTE(Table6[[#This Row],[rxn]],"'",""),Table1[rxnid2],Table1[kapp (1/h)],MEDIAN(Table1[kapp (1/h)]))</f>
        <v>24803.684102600713</v>
      </c>
    </row>
    <row r="8718" spans="6:7" x14ac:dyDescent="0.2">
      <c r="F8718" t="s">
        <v>4201</v>
      </c>
      <c r="G8718">
        <f>_xlfn.XLOOKUP(SUBSTITUTE(Table6[[#This Row],[rxn]],"'",""),Table1[rxnid2],Table1[kapp (1/h)],MEDIAN(Table1[kapp (1/h)]))</f>
        <v>24803.684102600713</v>
      </c>
    </row>
    <row r="8719" spans="6:7" x14ac:dyDescent="0.2">
      <c r="F8719" t="s">
        <v>4205</v>
      </c>
      <c r="G8719">
        <f>_xlfn.XLOOKUP(SUBSTITUTE(Table6[[#This Row],[rxn]],"'",""),Table1[rxnid2],Table1[kapp (1/h)],MEDIAN(Table1[kapp (1/h)]))</f>
        <v>24803.684102600713</v>
      </c>
    </row>
    <row r="8720" spans="6:7" x14ac:dyDescent="0.2">
      <c r="F8720" t="s">
        <v>4211</v>
      </c>
      <c r="G8720">
        <f>_xlfn.XLOOKUP(SUBSTITUTE(Table6[[#This Row],[rxn]],"'",""),Table1[rxnid2],Table1[kapp (1/h)],MEDIAN(Table1[kapp (1/h)]))</f>
        <v>24803.684102600713</v>
      </c>
    </row>
    <row r="8721" spans="6:7" x14ac:dyDescent="0.2">
      <c r="F8721" t="s">
        <v>4199</v>
      </c>
      <c r="G8721">
        <f>_xlfn.XLOOKUP(SUBSTITUTE(Table6[[#This Row],[rxn]],"'",""),Table1[rxnid2],Table1[kapp (1/h)],MEDIAN(Table1[kapp (1/h)]))</f>
        <v>24803.684102600713</v>
      </c>
    </row>
    <row r="8722" spans="6:7" x14ac:dyDescent="0.2">
      <c r="F8722" t="s">
        <v>4219</v>
      </c>
      <c r="G8722">
        <f>_xlfn.XLOOKUP(SUBSTITUTE(Table6[[#This Row],[rxn]],"'",""),Table1[rxnid2],Table1[kapp (1/h)],MEDIAN(Table1[kapp (1/h)]))</f>
        <v>24803.684102600713</v>
      </c>
    </row>
    <row r="8723" spans="6:7" x14ac:dyDescent="0.2">
      <c r="F8723" t="s">
        <v>4209</v>
      </c>
      <c r="G8723">
        <f>_xlfn.XLOOKUP(SUBSTITUTE(Table6[[#This Row],[rxn]],"'",""),Table1[rxnid2],Table1[kapp (1/h)],MEDIAN(Table1[kapp (1/h)]))</f>
        <v>24803.684102600713</v>
      </c>
    </row>
    <row r="8724" spans="6:7" x14ac:dyDescent="0.2">
      <c r="F8724" t="s">
        <v>4217</v>
      </c>
      <c r="G8724">
        <f>_xlfn.XLOOKUP(SUBSTITUTE(Table6[[#This Row],[rxn]],"'",""),Table1[rxnid2],Table1[kapp (1/h)],MEDIAN(Table1[kapp (1/h)]))</f>
        <v>24803.684102600713</v>
      </c>
    </row>
    <row r="8725" spans="6:7" x14ac:dyDescent="0.2">
      <c r="F8725" t="s">
        <v>4221</v>
      </c>
      <c r="G8725">
        <f>_xlfn.XLOOKUP(SUBSTITUTE(Table6[[#This Row],[rxn]],"'",""),Table1[rxnid2],Table1[kapp (1/h)],MEDIAN(Table1[kapp (1/h)]))</f>
        <v>24803.684102600713</v>
      </c>
    </row>
    <row r="8726" spans="6:7" x14ac:dyDescent="0.2">
      <c r="F8726" t="s">
        <v>4213</v>
      </c>
      <c r="G8726">
        <f>_xlfn.XLOOKUP(SUBSTITUTE(Table6[[#This Row],[rxn]],"'",""),Table1[rxnid2],Table1[kapp (1/h)],MEDIAN(Table1[kapp (1/h)]))</f>
        <v>24803.684102600713</v>
      </c>
    </row>
    <row r="8727" spans="6:7" x14ac:dyDescent="0.2">
      <c r="F8727" t="s">
        <v>4223</v>
      </c>
      <c r="G8727">
        <f>_xlfn.XLOOKUP(SUBSTITUTE(Table6[[#This Row],[rxn]],"'",""),Table1[rxnid2],Table1[kapp (1/h)],MEDIAN(Table1[kapp (1/h)]))</f>
        <v>24803.684102600713</v>
      </c>
    </row>
    <row r="8728" spans="6:7" x14ac:dyDescent="0.2">
      <c r="F8728" t="s">
        <v>4207</v>
      </c>
      <c r="G8728">
        <f>_xlfn.XLOOKUP(SUBSTITUTE(Table6[[#This Row],[rxn]],"'",""),Table1[rxnid2],Table1[kapp (1/h)],MEDIAN(Table1[kapp (1/h)]))</f>
        <v>24803.684102600713</v>
      </c>
    </row>
    <row r="8729" spans="6:7" x14ac:dyDescent="0.2">
      <c r="F8729" t="s">
        <v>4215</v>
      </c>
      <c r="G8729">
        <f>_xlfn.XLOOKUP(SUBSTITUTE(Table6[[#This Row],[rxn]],"'",""),Table1[rxnid2],Table1[kapp (1/h)],MEDIAN(Table1[kapp (1/h)]))</f>
        <v>24803.684102600713</v>
      </c>
    </row>
    <row r="8730" spans="6:7" x14ac:dyDescent="0.2">
      <c r="F8730" t="s">
        <v>4203</v>
      </c>
      <c r="G8730">
        <f>_xlfn.XLOOKUP(SUBSTITUTE(Table6[[#This Row],[rxn]],"'",""),Table1[rxnid2],Table1[kapp (1/h)],MEDIAN(Table1[kapp (1/h)]))</f>
        <v>24803.684102600713</v>
      </c>
    </row>
    <row r="8731" spans="6:7" x14ac:dyDescent="0.2">
      <c r="F8731" t="s">
        <v>4197</v>
      </c>
      <c r="G8731">
        <f>_xlfn.XLOOKUP(SUBSTITUTE(Table6[[#This Row],[rxn]],"'",""),Table1[rxnid2],Table1[kapp (1/h)],MEDIAN(Table1[kapp (1/h)]))</f>
        <v>24803.684102600713</v>
      </c>
    </row>
    <row r="8732" spans="6:7" x14ac:dyDescent="0.2">
      <c r="F8732" t="s">
        <v>3104</v>
      </c>
      <c r="G8732">
        <f>_xlfn.XLOOKUP(SUBSTITUTE(Table6[[#This Row],[rxn]],"'",""),Table1[rxnid2],Table1[kapp (1/h)],MEDIAN(Table1[kapp (1/h)]))</f>
        <v>24803.684102600713</v>
      </c>
    </row>
    <row r="8733" spans="6:7" x14ac:dyDescent="0.2">
      <c r="F8733" t="s">
        <v>4304</v>
      </c>
      <c r="G8733">
        <f>_xlfn.XLOOKUP(SUBSTITUTE(Table6[[#This Row],[rxn]],"'",""),Table1[rxnid2],Table1[kapp (1/h)],MEDIAN(Table1[kapp (1/h)]))</f>
        <v>24803.684102600713</v>
      </c>
    </row>
    <row r="8734" spans="6:7" x14ac:dyDescent="0.2">
      <c r="F8734" t="s">
        <v>4305</v>
      </c>
      <c r="G8734">
        <f>_xlfn.XLOOKUP(SUBSTITUTE(Table6[[#This Row],[rxn]],"'",""),Table1[rxnid2],Table1[kapp (1/h)],MEDIAN(Table1[kapp (1/h)]))</f>
        <v>24803.684102600713</v>
      </c>
    </row>
    <row r="8735" spans="6:7" x14ac:dyDescent="0.2">
      <c r="F8735" t="s">
        <v>2341</v>
      </c>
      <c r="G8735">
        <f>_xlfn.XLOOKUP(SUBSTITUTE(Table6[[#This Row],[rxn]],"'",""),Table1[rxnid2],Table1[kapp (1/h)],MEDIAN(Table1[kapp (1/h)]))</f>
        <v>24803.684102600713</v>
      </c>
    </row>
    <row r="8736" spans="6:7" x14ac:dyDescent="0.2">
      <c r="F8736" t="s">
        <v>2342</v>
      </c>
      <c r="G8736">
        <f>_xlfn.XLOOKUP(SUBSTITUTE(Table6[[#This Row],[rxn]],"'",""),Table1[rxnid2],Table1[kapp (1/h)],MEDIAN(Table1[kapp (1/h)]))</f>
        <v>24803.684102600713</v>
      </c>
    </row>
    <row r="8737" spans="6:7" x14ac:dyDescent="0.2">
      <c r="F8737" t="s">
        <v>2329</v>
      </c>
      <c r="G8737">
        <f>_xlfn.XLOOKUP(SUBSTITUTE(Table6[[#This Row],[rxn]],"'",""),Table1[rxnid2],Table1[kapp (1/h)],MEDIAN(Table1[kapp (1/h)]))</f>
        <v>24803.684102600713</v>
      </c>
    </row>
    <row r="8738" spans="6:7" x14ac:dyDescent="0.2">
      <c r="F8738" t="s">
        <v>2330</v>
      </c>
      <c r="G8738">
        <f>_xlfn.XLOOKUP(SUBSTITUTE(Table6[[#This Row],[rxn]],"'",""),Table1[rxnid2],Table1[kapp (1/h)],MEDIAN(Table1[kapp (1/h)]))</f>
        <v>24803.684102600713</v>
      </c>
    </row>
    <row r="8739" spans="6:7" x14ac:dyDescent="0.2">
      <c r="F8739" t="s">
        <v>2347</v>
      </c>
      <c r="G8739">
        <f>_xlfn.XLOOKUP(SUBSTITUTE(Table6[[#This Row],[rxn]],"'",""),Table1[rxnid2],Table1[kapp (1/h)],MEDIAN(Table1[kapp (1/h)]))</f>
        <v>24803.684102600713</v>
      </c>
    </row>
    <row r="8740" spans="6:7" x14ac:dyDescent="0.2">
      <c r="F8740" t="s">
        <v>2348</v>
      </c>
      <c r="G8740">
        <f>_xlfn.XLOOKUP(SUBSTITUTE(Table6[[#This Row],[rxn]],"'",""),Table1[rxnid2],Table1[kapp (1/h)],MEDIAN(Table1[kapp (1/h)]))</f>
        <v>24803.684102600713</v>
      </c>
    </row>
    <row r="8741" spans="6:7" x14ac:dyDescent="0.2">
      <c r="F8741" t="s">
        <v>2335</v>
      </c>
      <c r="G8741">
        <f>_xlfn.XLOOKUP(SUBSTITUTE(Table6[[#This Row],[rxn]],"'",""),Table1[rxnid2],Table1[kapp (1/h)],MEDIAN(Table1[kapp (1/h)]))</f>
        <v>24803.684102600713</v>
      </c>
    </row>
    <row r="8742" spans="6:7" x14ac:dyDescent="0.2">
      <c r="F8742" t="s">
        <v>2336</v>
      </c>
      <c r="G8742">
        <f>_xlfn.XLOOKUP(SUBSTITUTE(Table6[[#This Row],[rxn]],"'",""),Table1[rxnid2],Table1[kapp (1/h)],MEDIAN(Table1[kapp (1/h)]))</f>
        <v>24803.684102600713</v>
      </c>
    </row>
    <row r="8743" spans="6:7" x14ac:dyDescent="0.2">
      <c r="F8743" t="s">
        <v>2343</v>
      </c>
      <c r="G8743">
        <f>_xlfn.XLOOKUP(SUBSTITUTE(Table6[[#This Row],[rxn]],"'",""),Table1[rxnid2],Table1[kapp (1/h)],MEDIAN(Table1[kapp (1/h)]))</f>
        <v>4032.8368184716924</v>
      </c>
    </row>
    <row r="8744" spans="6:7" x14ac:dyDescent="0.2">
      <c r="F8744" t="s">
        <v>2345</v>
      </c>
      <c r="G8744">
        <f>_xlfn.XLOOKUP(SUBSTITUTE(Table6[[#This Row],[rxn]],"'",""),Table1[rxnid2],Table1[kapp (1/h)],MEDIAN(Table1[kapp (1/h)]))</f>
        <v>4032.8368184716924</v>
      </c>
    </row>
    <row r="8745" spans="6:7" x14ac:dyDescent="0.2">
      <c r="F8745" t="s">
        <v>2344</v>
      </c>
      <c r="G8745">
        <f>_xlfn.XLOOKUP(SUBSTITUTE(Table6[[#This Row],[rxn]],"'",""),Table1[rxnid2],Table1[kapp (1/h)],MEDIAN(Table1[kapp (1/h)]))</f>
        <v>24803.684102600713</v>
      </c>
    </row>
    <row r="8746" spans="6:7" x14ac:dyDescent="0.2">
      <c r="F8746" t="s">
        <v>2346</v>
      </c>
      <c r="G8746">
        <f>_xlfn.XLOOKUP(SUBSTITUTE(Table6[[#This Row],[rxn]],"'",""),Table1[rxnid2],Table1[kapp (1/h)],MEDIAN(Table1[kapp (1/h)]))</f>
        <v>24803.684102600713</v>
      </c>
    </row>
    <row r="8747" spans="6:7" x14ac:dyDescent="0.2">
      <c r="F8747" t="s">
        <v>2331</v>
      </c>
      <c r="G8747">
        <f>_xlfn.XLOOKUP(SUBSTITUTE(Table6[[#This Row],[rxn]],"'",""),Table1[rxnid2],Table1[kapp (1/h)],MEDIAN(Table1[kapp (1/h)]))</f>
        <v>4032.8368184716924</v>
      </c>
    </row>
    <row r="8748" spans="6:7" x14ac:dyDescent="0.2">
      <c r="F8748" t="s">
        <v>2333</v>
      </c>
      <c r="G8748">
        <f>_xlfn.XLOOKUP(SUBSTITUTE(Table6[[#This Row],[rxn]],"'",""),Table1[rxnid2],Table1[kapp (1/h)],MEDIAN(Table1[kapp (1/h)]))</f>
        <v>4032.8368184716924</v>
      </c>
    </row>
    <row r="8749" spans="6:7" x14ac:dyDescent="0.2">
      <c r="F8749" t="s">
        <v>2332</v>
      </c>
      <c r="G8749">
        <f>_xlfn.XLOOKUP(SUBSTITUTE(Table6[[#This Row],[rxn]],"'",""),Table1[rxnid2],Table1[kapp (1/h)],MEDIAN(Table1[kapp (1/h)]))</f>
        <v>24803.684102600713</v>
      </c>
    </row>
    <row r="8750" spans="6:7" x14ac:dyDescent="0.2">
      <c r="F8750" t="s">
        <v>2334</v>
      </c>
      <c r="G8750">
        <f>_xlfn.XLOOKUP(SUBSTITUTE(Table6[[#This Row],[rxn]],"'",""),Table1[rxnid2],Table1[kapp (1/h)],MEDIAN(Table1[kapp (1/h)]))</f>
        <v>24803.684102600713</v>
      </c>
    </row>
    <row r="8751" spans="6:7" x14ac:dyDescent="0.2">
      <c r="F8751" t="s">
        <v>2349</v>
      </c>
      <c r="G8751">
        <f>_xlfn.XLOOKUP(SUBSTITUTE(Table6[[#This Row],[rxn]],"'",""),Table1[rxnid2],Table1[kapp (1/h)],MEDIAN(Table1[kapp (1/h)]))</f>
        <v>24803.684102600713</v>
      </c>
    </row>
    <row r="8752" spans="6:7" x14ac:dyDescent="0.2">
      <c r="F8752" t="s">
        <v>2350</v>
      </c>
      <c r="G8752">
        <f>_xlfn.XLOOKUP(SUBSTITUTE(Table6[[#This Row],[rxn]],"'",""),Table1[rxnid2],Table1[kapp (1/h)],MEDIAN(Table1[kapp (1/h)]))</f>
        <v>24803.684102600713</v>
      </c>
    </row>
    <row r="8753" spans="6:7" x14ac:dyDescent="0.2">
      <c r="F8753" t="s">
        <v>2337</v>
      </c>
      <c r="G8753">
        <f>_xlfn.XLOOKUP(SUBSTITUTE(Table6[[#This Row],[rxn]],"'",""),Table1[rxnid2],Table1[kapp (1/h)],MEDIAN(Table1[kapp (1/h)]))</f>
        <v>24803.684102600713</v>
      </c>
    </row>
    <row r="8754" spans="6:7" x14ac:dyDescent="0.2">
      <c r="F8754" t="s">
        <v>2338</v>
      </c>
      <c r="G8754">
        <f>_xlfn.XLOOKUP(SUBSTITUTE(Table6[[#This Row],[rxn]],"'",""),Table1[rxnid2],Table1[kapp (1/h)],MEDIAN(Table1[kapp (1/h)]))</f>
        <v>24803.684102600713</v>
      </c>
    </row>
    <row r="8755" spans="6:7" x14ac:dyDescent="0.2">
      <c r="F8755" t="s">
        <v>2351</v>
      </c>
      <c r="G8755">
        <f>_xlfn.XLOOKUP(SUBSTITUTE(Table6[[#This Row],[rxn]],"'",""),Table1[rxnid2],Table1[kapp (1/h)],MEDIAN(Table1[kapp (1/h)]))</f>
        <v>24803.684102600713</v>
      </c>
    </row>
    <row r="8756" spans="6:7" x14ac:dyDescent="0.2">
      <c r="F8756" t="s">
        <v>2352</v>
      </c>
      <c r="G8756">
        <f>_xlfn.XLOOKUP(SUBSTITUTE(Table6[[#This Row],[rxn]],"'",""),Table1[rxnid2],Table1[kapp (1/h)],MEDIAN(Table1[kapp (1/h)]))</f>
        <v>24803.684102600713</v>
      </c>
    </row>
    <row r="8757" spans="6:7" x14ac:dyDescent="0.2">
      <c r="F8757" t="s">
        <v>2339</v>
      </c>
      <c r="G8757">
        <f>_xlfn.XLOOKUP(SUBSTITUTE(Table6[[#This Row],[rxn]],"'",""),Table1[rxnid2],Table1[kapp (1/h)],MEDIAN(Table1[kapp (1/h)]))</f>
        <v>24803.684102600713</v>
      </c>
    </row>
    <row r="8758" spans="6:7" x14ac:dyDescent="0.2">
      <c r="F8758" t="s">
        <v>2340</v>
      </c>
      <c r="G8758">
        <f>_xlfn.XLOOKUP(SUBSTITUTE(Table6[[#This Row],[rxn]],"'",""),Table1[rxnid2],Table1[kapp (1/h)],MEDIAN(Table1[kapp (1/h)]))</f>
        <v>24803.684102600713</v>
      </c>
    </row>
    <row r="8759" spans="6:7" x14ac:dyDescent="0.2">
      <c r="F8759" t="s">
        <v>4487</v>
      </c>
      <c r="G8759">
        <f>_xlfn.XLOOKUP(SUBSTITUTE(Table6[[#This Row],[rxn]],"'",""),Table1[rxnid2],Table1[kapp (1/h)],MEDIAN(Table1[kapp (1/h)]))</f>
        <v>24803.684102600713</v>
      </c>
    </row>
    <row r="8760" spans="6:7" x14ac:dyDescent="0.2">
      <c r="F8760" t="s">
        <v>4488</v>
      </c>
      <c r="G8760">
        <f>_xlfn.XLOOKUP(SUBSTITUTE(Table6[[#This Row],[rxn]],"'",""),Table1[rxnid2],Table1[kapp (1/h)],MEDIAN(Table1[kapp (1/h)]))</f>
        <v>24803.684102600713</v>
      </c>
    </row>
    <row r="8761" spans="6:7" x14ac:dyDescent="0.2">
      <c r="F8761" t="s">
        <v>4401</v>
      </c>
      <c r="G8761">
        <f>_xlfn.XLOOKUP(SUBSTITUTE(Table6[[#This Row],[rxn]],"'",""),Table1[rxnid2],Table1[kapp (1/h)],MEDIAN(Table1[kapp (1/h)]))</f>
        <v>24803.684102600713</v>
      </c>
    </row>
    <row r="8762" spans="6:7" x14ac:dyDescent="0.2">
      <c r="F8762" t="s">
        <v>4402</v>
      </c>
      <c r="G8762">
        <f>_xlfn.XLOOKUP(SUBSTITUTE(Table6[[#This Row],[rxn]],"'",""),Table1[rxnid2],Table1[kapp (1/h)],MEDIAN(Table1[kapp (1/h)]))</f>
        <v>24803.684102600713</v>
      </c>
    </row>
    <row r="8763" spans="6:7" x14ac:dyDescent="0.2">
      <c r="F8763" t="s">
        <v>3343</v>
      </c>
      <c r="G8763">
        <f>_xlfn.XLOOKUP(SUBSTITUTE(Table6[[#This Row],[rxn]],"'",""),Table1[rxnid2],Table1[kapp (1/h)],MEDIAN(Table1[kapp (1/h)]))</f>
        <v>24803.684102600713</v>
      </c>
    </row>
    <row r="8764" spans="6:7" x14ac:dyDescent="0.2">
      <c r="F8764" t="s">
        <v>3344</v>
      </c>
      <c r="G8764">
        <f>_xlfn.XLOOKUP(SUBSTITUTE(Table6[[#This Row],[rxn]],"'",""),Table1[rxnid2],Table1[kapp (1/h)],MEDIAN(Table1[kapp (1/h)]))</f>
        <v>24803.684102600713</v>
      </c>
    </row>
    <row r="8765" spans="6:7" x14ac:dyDescent="0.2">
      <c r="F8765" t="s">
        <v>3345</v>
      </c>
      <c r="G8765">
        <f>_xlfn.XLOOKUP(SUBSTITUTE(Table6[[#This Row],[rxn]],"'",""),Table1[rxnid2],Table1[kapp (1/h)],MEDIAN(Table1[kapp (1/h)]))</f>
        <v>24803.684102600713</v>
      </c>
    </row>
    <row r="8766" spans="6:7" x14ac:dyDescent="0.2">
      <c r="F8766" t="s">
        <v>3346</v>
      </c>
      <c r="G8766">
        <f>_xlfn.XLOOKUP(SUBSTITUTE(Table6[[#This Row],[rxn]],"'",""),Table1[rxnid2],Table1[kapp (1/h)],MEDIAN(Table1[kapp (1/h)]))</f>
        <v>24803.684102600713</v>
      </c>
    </row>
    <row r="8767" spans="6:7" x14ac:dyDescent="0.2">
      <c r="F8767" t="s">
        <v>3340</v>
      </c>
      <c r="G8767">
        <f>_xlfn.XLOOKUP(SUBSTITUTE(Table6[[#This Row],[rxn]],"'",""),Table1[rxnid2],Table1[kapp (1/h)],MEDIAN(Table1[kapp (1/h)]))</f>
        <v>24803.684102600713</v>
      </c>
    </row>
    <row r="8768" spans="6:7" x14ac:dyDescent="0.2">
      <c r="F8768" t="s">
        <v>3339</v>
      </c>
      <c r="G8768">
        <f>_xlfn.XLOOKUP(SUBSTITUTE(Table6[[#This Row],[rxn]],"'",""),Table1[rxnid2],Table1[kapp (1/h)],MEDIAN(Table1[kapp (1/h)]))</f>
        <v>24803.684102600713</v>
      </c>
    </row>
    <row r="8769" spans="6:7" x14ac:dyDescent="0.2">
      <c r="F8769" t="s">
        <v>3341</v>
      </c>
      <c r="G8769">
        <f>_xlfn.XLOOKUP(SUBSTITUTE(Table6[[#This Row],[rxn]],"'",""),Table1[rxnid2],Table1[kapp (1/h)],MEDIAN(Table1[kapp (1/h)]))</f>
        <v>24803.684102600713</v>
      </c>
    </row>
    <row r="8770" spans="6:7" x14ac:dyDescent="0.2">
      <c r="F8770" t="s">
        <v>3342</v>
      </c>
      <c r="G8770">
        <f>_xlfn.XLOOKUP(SUBSTITUTE(Table6[[#This Row],[rxn]],"'",""),Table1[rxnid2],Table1[kapp (1/h)],MEDIAN(Table1[kapp (1/h)]))</f>
        <v>24803.684102600713</v>
      </c>
    </row>
    <row r="8771" spans="6:7" x14ac:dyDescent="0.2">
      <c r="F8771" t="s">
        <v>3347</v>
      </c>
      <c r="G8771">
        <f>_xlfn.XLOOKUP(SUBSTITUTE(Table6[[#This Row],[rxn]],"'",""),Table1[rxnid2],Table1[kapp (1/h)],MEDIAN(Table1[kapp (1/h)]))</f>
        <v>24803.684102600713</v>
      </c>
    </row>
    <row r="8772" spans="6:7" x14ac:dyDescent="0.2">
      <c r="F8772" t="s">
        <v>3348</v>
      </c>
      <c r="G8772">
        <f>_xlfn.XLOOKUP(SUBSTITUTE(Table6[[#This Row],[rxn]],"'",""),Table1[rxnid2],Table1[kapp (1/h)],MEDIAN(Table1[kapp (1/h)]))</f>
        <v>24803.684102600713</v>
      </c>
    </row>
    <row r="8773" spans="6:7" x14ac:dyDescent="0.2">
      <c r="F8773" t="s">
        <v>3351</v>
      </c>
      <c r="G8773">
        <f>_xlfn.XLOOKUP(SUBSTITUTE(Table6[[#This Row],[rxn]],"'",""),Table1[rxnid2],Table1[kapp (1/h)],MEDIAN(Table1[kapp (1/h)]))</f>
        <v>24803.684102600713</v>
      </c>
    </row>
    <row r="8774" spans="6:7" x14ac:dyDescent="0.2">
      <c r="F8774" t="s">
        <v>3349</v>
      </c>
      <c r="G8774">
        <f>_xlfn.XLOOKUP(SUBSTITUTE(Table6[[#This Row],[rxn]],"'",""),Table1[rxnid2],Table1[kapp (1/h)],MEDIAN(Table1[kapp (1/h)]))</f>
        <v>24803.684102600713</v>
      </c>
    </row>
    <row r="8775" spans="6:7" x14ac:dyDescent="0.2">
      <c r="F8775" t="s">
        <v>3352</v>
      </c>
      <c r="G8775">
        <f>_xlfn.XLOOKUP(SUBSTITUTE(Table6[[#This Row],[rxn]],"'",""),Table1[rxnid2],Table1[kapp (1/h)],MEDIAN(Table1[kapp (1/h)]))</f>
        <v>24803.684102600713</v>
      </c>
    </row>
    <row r="8776" spans="6:7" x14ac:dyDescent="0.2">
      <c r="F8776" t="s">
        <v>3350</v>
      </c>
      <c r="G8776">
        <f>_xlfn.XLOOKUP(SUBSTITUTE(Table6[[#This Row],[rxn]],"'",""),Table1[rxnid2],Table1[kapp (1/h)],MEDIAN(Table1[kapp (1/h)]))</f>
        <v>24803.684102600713</v>
      </c>
    </row>
    <row r="8777" spans="6:7" x14ac:dyDescent="0.2">
      <c r="F8777" t="s">
        <v>3353</v>
      </c>
      <c r="G8777">
        <f>_xlfn.XLOOKUP(SUBSTITUTE(Table6[[#This Row],[rxn]],"'",""),Table1[rxnid2],Table1[kapp (1/h)],MEDIAN(Table1[kapp (1/h)]))</f>
        <v>24803.684102600713</v>
      </c>
    </row>
    <row r="8778" spans="6:7" x14ac:dyDescent="0.2">
      <c r="F8778" t="s">
        <v>3354</v>
      </c>
      <c r="G8778">
        <f>_xlfn.XLOOKUP(SUBSTITUTE(Table6[[#This Row],[rxn]],"'",""),Table1[rxnid2],Table1[kapp (1/h)],MEDIAN(Table1[kapp (1/h)]))</f>
        <v>24803.684102600713</v>
      </c>
    </row>
    <row r="8779" spans="6:7" x14ac:dyDescent="0.2">
      <c r="F8779" t="s">
        <v>4306</v>
      </c>
      <c r="G8779">
        <f>_xlfn.XLOOKUP(SUBSTITUTE(Table6[[#This Row],[rxn]],"'",""),Table1[rxnid2],Table1[kapp (1/h)],MEDIAN(Table1[kapp (1/h)]))</f>
        <v>24803.684102600713</v>
      </c>
    </row>
    <row r="8780" spans="6:7" x14ac:dyDescent="0.2">
      <c r="F8780" t="s">
        <v>4307</v>
      </c>
      <c r="G8780">
        <f>_xlfn.XLOOKUP(SUBSTITUTE(Table6[[#This Row],[rxn]],"'",""),Table1[rxnid2],Table1[kapp (1/h)],MEDIAN(Table1[kapp (1/h)]))</f>
        <v>24803.684102600713</v>
      </c>
    </row>
    <row r="8781" spans="6:7" x14ac:dyDescent="0.2">
      <c r="F8781" t="s">
        <v>3823</v>
      </c>
      <c r="G8781">
        <f>_xlfn.XLOOKUP(SUBSTITUTE(Table6[[#This Row],[rxn]],"'",""),Table1[rxnid2],Table1[kapp (1/h)],MEDIAN(Table1[kapp (1/h)]))</f>
        <v>24803.684102600713</v>
      </c>
    </row>
    <row r="8782" spans="6:7" x14ac:dyDescent="0.2">
      <c r="F8782" t="s">
        <v>5124</v>
      </c>
      <c r="G8782">
        <f>_xlfn.XLOOKUP(SUBSTITUTE(Table6[[#This Row],[rxn]],"'",""),Table1[rxnid2],Table1[kapp (1/h)],MEDIAN(Table1[kapp (1/h)]))</f>
        <v>960237.04191596643</v>
      </c>
    </row>
    <row r="8783" spans="6:7" x14ac:dyDescent="0.2">
      <c r="F8783" t="s">
        <v>5122</v>
      </c>
      <c r="G8783">
        <f>_xlfn.XLOOKUP(SUBSTITUTE(Table6[[#This Row],[rxn]],"'",""),Table1[rxnid2],Table1[kapp (1/h)],MEDIAN(Table1[kapp (1/h)]))</f>
        <v>960237.04191596643</v>
      </c>
    </row>
    <row r="8784" spans="6:7" x14ac:dyDescent="0.2">
      <c r="F8784" t="s">
        <v>5125</v>
      </c>
      <c r="G8784">
        <f>_xlfn.XLOOKUP(SUBSTITUTE(Table6[[#This Row],[rxn]],"'",""),Table1[rxnid2],Table1[kapp (1/h)],MEDIAN(Table1[kapp (1/h)]))</f>
        <v>24803.684102600713</v>
      </c>
    </row>
    <row r="8785" spans="6:7" x14ac:dyDescent="0.2">
      <c r="F8785" t="s">
        <v>5123</v>
      </c>
      <c r="G8785">
        <f>_xlfn.XLOOKUP(SUBSTITUTE(Table6[[#This Row],[rxn]],"'",""),Table1[rxnid2],Table1[kapp (1/h)],MEDIAN(Table1[kapp (1/h)]))</f>
        <v>24803.684102600713</v>
      </c>
    </row>
    <row r="8786" spans="6:7" x14ac:dyDescent="0.2">
      <c r="F8786" t="s">
        <v>3824</v>
      </c>
      <c r="G8786">
        <f>_xlfn.XLOOKUP(SUBSTITUTE(Table6[[#This Row],[rxn]],"'",""),Table1[rxnid2],Table1[kapp (1/h)],MEDIAN(Table1[kapp (1/h)]))</f>
        <v>24803.684102600713</v>
      </c>
    </row>
    <row r="8787" spans="6:7" x14ac:dyDescent="0.2">
      <c r="F8787" t="s">
        <v>5126</v>
      </c>
      <c r="G8787">
        <f>_xlfn.XLOOKUP(SUBSTITUTE(Table6[[#This Row],[rxn]],"'",""),Table1[rxnid2],Table1[kapp (1/h)],MEDIAN(Table1[kapp (1/h)]))</f>
        <v>772411.63792128116</v>
      </c>
    </row>
    <row r="8788" spans="6:7" x14ac:dyDescent="0.2">
      <c r="F8788" t="s">
        <v>3105</v>
      </c>
      <c r="G8788">
        <f>_xlfn.XLOOKUP(SUBSTITUTE(Table6[[#This Row],[rxn]],"'",""),Table1[rxnid2],Table1[kapp (1/h)],MEDIAN(Table1[kapp (1/h)]))</f>
        <v>24803.684102600713</v>
      </c>
    </row>
    <row r="8789" spans="6:7" x14ac:dyDescent="0.2">
      <c r="F8789" t="s">
        <v>4759</v>
      </c>
      <c r="G8789">
        <f>_xlfn.XLOOKUP(SUBSTITUTE(Table6[[#This Row],[rxn]],"'",""),Table1[rxnid2],Table1[kapp (1/h)],MEDIAN(Table1[kapp (1/h)]))</f>
        <v>24803.684102600713</v>
      </c>
    </row>
    <row r="8790" spans="6:7" x14ac:dyDescent="0.2">
      <c r="F8790" t="s">
        <v>4761</v>
      </c>
      <c r="G8790">
        <f>_xlfn.XLOOKUP(SUBSTITUTE(Table6[[#This Row],[rxn]],"'",""),Table1[rxnid2],Table1[kapp (1/h)],MEDIAN(Table1[kapp (1/h)]))</f>
        <v>24803.684102600713</v>
      </c>
    </row>
    <row r="8791" spans="6:7" x14ac:dyDescent="0.2">
      <c r="F8791" t="s">
        <v>4760</v>
      </c>
      <c r="G8791">
        <f>_xlfn.XLOOKUP(SUBSTITUTE(Table6[[#This Row],[rxn]],"'",""),Table1[rxnid2],Table1[kapp (1/h)],MEDIAN(Table1[kapp (1/h)]))</f>
        <v>24803.684102600713</v>
      </c>
    </row>
    <row r="8792" spans="6:7" x14ac:dyDescent="0.2">
      <c r="F8792" t="s">
        <v>4762</v>
      </c>
      <c r="G8792">
        <f>_xlfn.XLOOKUP(SUBSTITUTE(Table6[[#This Row],[rxn]],"'",""),Table1[rxnid2],Table1[kapp (1/h)],MEDIAN(Table1[kapp (1/h)]))</f>
        <v>24803.684102600713</v>
      </c>
    </row>
    <row r="8793" spans="6:7" x14ac:dyDescent="0.2">
      <c r="F8793" t="s">
        <v>4758</v>
      </c>
      <c r="G8793">
        <f>_xlfn.XLOOKUP(SUBSTITUTE(Table6[[#This Row],[rxn]],"'",""),Table1[rxnid2],Table1[kapp (1/h)],MEDIAN(Table1[kapp (1/h)]))</f>
        <v>24803.684102600713</v>
      </c>
    </row>
    <row r="8794" spans="6:7" x14ac:dyDescent="0.2">
      <c r="F8794" t="s">
        <v>4875</v>
      </c>
      <c r="G8794">
        <f>_xlfn.XLOOKUP(SUBSTITUTE(Table6[[#This Row],[rxn]],"'",""),Table1[rxnid2],Table1[kapp (1/h)],MEDIAN(Table1[kapp (1/h)]))</f>
        <v>24803.684102600713</v>
      </c>
    </row>
    <row r="8795" spans="6:7" x14ac:dyDescent="0.2">
      <c r="F8795" t="s">
        <v>4876</v>
      </c>
      <c r="G8795">
        <f>_xlfn.XLOOKUP(SUBSTITUTE(Table6[[#This Row],[rxn]],"'",""),Table1[rxnid2],Table1[kapp (1/h)],MEDIAN(Table1[kapp (1/h)]))</f>
        <v>24803.684102600713</v>
      </c>
    </row>
    <row r="8796" spans="6:7" x14ac:dyDescent="0.2">
      <c r="F8796" t="s">
        <v>4877</v>
      </c>
      <c r="G8796">
        <f>_xlfn.XLOOKUP(SUBSTITUTE(Table6[[#This Row],[rxn]],"'",""),Table1[rxnid2],Table1[kapp (1/h)],MEDIAN(Table1[kapp (1/h)]))</f>
        <v>24803.684102600713</v>
      </c>
    </row>
    <row r="8797" spans="6:7" x14ac:dyDescent="0.2">
      <c r="F8797" t="s">
        <v>4878</v>
      </c>
      <c r="G8797">
        <f>_xlfn.XLOOKUP(SUBSTITUTE(Table6[[#This Row],[rxn]],"'",""),Table1[rxnid2],Table1[kapp (1/h)],MEDIAN(Table1[kapp (1/h)]))</f>
        <v>24803.684102600713</v>
      </c>
    </row>
    <row r="8798" spans="6:7" x14ac:dyDescent="0.2">
      <c r="F8798" t="s">
        <v>3124</v>
      </c>
      <c r="G8798">
        <f>_xlfn.XLOOKUP(SUBSTITUTE(Table6[[#This Row],[rxn]],"'",""),Table1[rxnid2],Table1[kapp (1/h)],MEDIAN(Table1[kapp (1/h)]))</f>
        <v>24803.684102600713</v>
      </c>
    </row>
    <row r="8799" spans="6:7" x14ac:dyDescent="0.2">
      <c r="F8799" t="s">
        <v>3122</v>
      </c>
      <c r="G8799">
        <f>_xlfn.XLOOKUP(SUBSTITUTE(Table6[[#This Row],[rxn]],"'",""),Table1[rxnid2],Table1[kapp (1/h)],MEDIAN(Table1[kapp (1/h)]))</f>
        <v>3130.1437625424687</v>
      </c>
    </row>
    <row r="8800" spans="6:7" x14ac:dyDescent="0.2">
      <c r="F8800" t="s">
        <v>3125</v>
      </c>
      <c r="G8800">
        <f>_xlfn.XLOOKUP(SUBSTITUTE(Table6[[#This Row],[rxn]],"'",""),Table1[rxnid2],Table1[kapp (1/h)],MEDIAN(Table1[kapp (1/h)]))</f>
        <v>24803.684102600713</v>
      </c>
    </row>
    <row r="8801" spans="6:7" x14ac:dyDescent="0.2">
      <c r="F8801" t="s">
        <v>3123</v>
      </c>
      <c r="G8801">
        <f>_xlfn.XLOOKUP(SUBSTITUTE(Table6[[#This Row],[rxn]],"'",""),Table1[rxnid2],Table1[kapp (1/h)],MEDIAN(Table1[kapp (1/h)]))</f>
        <v>24803.684102600713</v>
      </c>
    </row>
    <row r="8802" spans="6:7" x14ac:dyDescent="0.2">
      <c r="F8802" t="s">
        <v>3108</v>
      </c>
      <c r="G8802">
        <f>_xlfn.XLOOKUP(SUBSTITUTE(Table6[[#This Row],[rxn]],"'",""),Table1[rxnid2],Table1[kapp (1/h)],MEDIAN(Table1[kapp (1/h)]))</f>
        <v>24803.684102600713</v>
      </c>
    </row>
    <row r="8803" spans="6:7" x14ac:dyDescent="0.2">
      <c r="F8803" t="s">
        <v>3828</v>
      </c>
      <c r="G8803">
        <f>_xlfn.XLOOKUP(SUBSTITUTE(Table6[[#This Row],[rxn]],"'",""),Table1[rxnid2],Table1[kapp (1/h)],MEDIAN(Table1[kapp (1/h)]))</f>
        <v>24803.684102600713</v>
      </c>
    </row>
    <row r="8804" spans="6:7" x14ac:dyDescent="0.2">
      <c r="F8804" t="s">
        <v>3829</v>
      </c>
      <c r="G8804">
        <f>_xlfn.XLOOKUP(SUBSTITUTE(Table6[[#This Row],[rxn]],"'",""),Table1[rxnid2],Table1[kapp (1/h)],MEDIAN(Table1[kapp (1/h)]))</f>
        <v>24803.684102600713</v>
      </c>
    </row>
    <row r="8805" spans="6:7" x14ac:dyDescent="0.2">
      <c r="F8805" t="s">
        <v>3358</v>
      </c>
      <c r="G8805">
        <f>_xlfn.XLOOKUP(SUBSTITUTE(Table6[[#This Row],[rxn]],"'",""),Table1[rxnid2],Table1[kapp (1/h)],MEDIAN(Table1[kapp (1/h)]))</f>
        <v>24803.684102600713</v>
      </c>
    </row>
    <row r="8806" spans="6:7" x14ac:dyDescent="0.2">
      <c r="F8806" t="s">
        <v>4481</v>
      </c>
      <c r="G8806">
        <f>_xlfn.XLOOKUP(SUBSTITUTE(Table6[[#This Row],[rxn]],"'",""),Table1[rxnid2],Table1[kapp (1/h)],MEDIAN(Table1[kapp (1/h)]))</f>
        <v>24803.684102600713</v>
      </c>
    </row>
    <row r="8807" spans="6:7" x14ac:dyDescent="0.2">
      <c r="F8807" t="s">
        <v>4482</v>
      </c>
      <c r="G8807">
        <f>_xlfn.XLOOKUP(SUBSTITUTE(Table6[[#This Row],[rxn]],"'",""),Table1[rxnid2],Table1[kapp (1/h)],MEDIAN(Table1[kapp (1/h)]))</f>
        <v>24803.684102600713</v>
      </c>
    </row>
    <row r="8808" spans="6:7" x14ac:dyDescent="0.2">
      <c r="F8808" t="s">
        <v>4395</v>
      </c>
      <c r="G8808">
        <f>_xlfn.XLOOKUP(SUBSTITUTE(Table6[[#This Row],[rxn]],"'",""),Table1[rxnid2],Table1[kapp (1/h)],MEDIAN(Table1[kapp (1/h)]))</f>
        <v>24803.684102600713</v>
      </c>
    </row>
    <row r="8809" spans="6:7" x14ac:dyDescent="0.2">
      <c r="F8809" t="s">
        <v>4396</v>
      </c>
      <c r="G8809">
        <f>_xlfn.XLOOKUP(SUBSTITUTE(Table6[[#This Row],[rxn]],"'",""),Table1[rxnid2],Table1[kapp (1/h)],MEDIAN(Table1[kapp (1/h)]))</f>
        <v>24803.684102600713</v>
      </c>
    </row>
    <row r="8810" spans="6:7" x14ac:dyDescent="0.2">
      <c r="F8810" t="s">
        <v>3109</v>
      </c>
      <c r="G8810">
        <f>_xlfn.XLOOKUP(SUBSTITUTE(Table6[[#This Row],[rxn]],"'",""),Table1[rxnid2],Table1[kapp (1/h)],MEDIAN(Table1[kapp (1/h)]))</f>
        <v>24803.684102600713</v>
      </c>
    </row>
    <row r="8811" spans="6:7" x14ac:dyDescent="0.2">
      <c r="F8811" t="s">
        <v>4975</v>
      </c>
      <c r="G8811">
        <f>_xlfn.XLOOKUP(SUBSTITUTE(Table6[[#This Row],[rxn]],"'",""),Table1[rxnid2],Table1[kapp (1/h)],MEDIAN(Table1[kapp (1/h)]))</f>
        <v>24803.684102600713</v>
      </c>
    </row>
    <row r="8812" spans="6:7" x14ac:dyDescent="0.2">
      <c r="F8812" t="s">
        <v>5073</v>
      </c>
      <c r="G8812">
        <f>_xlfn.XLOOKUP(SUBSTITUTE(Table6[[#This Row],[rxn]],"'",""),Table1[rxnid2],Table1[kapp (1/h)],MEDIAN(Table1[kapp (1/h)]))</f>
        <v>24803.684102600713</v>
      </c>
    </row>
    <row r="8813" spans="6:7" x14ac:dyDescent="0.2">
      <c r="F8813" t="s">
        <v>5128</v>
      </c>
      <c r="G8813">
        <f>_xlfn.XLOOKUP(SUBSTITUTE(Table6[[#This Row],[rxn]],"'",""),Table1[rxnid2],Table1[kapp (1/h)],MEDIAN(Table1[kapp (1/h)]))</f>
        <v>24803.684102600713</v>
      </c>
    </row>
    <row r="8814" spans="6:7" x14ac:dyDescent="0.2">
      <c r="F8814" t="s">
        <v>5074</v>
      </c>
      <c r="G8814">
        <f>_xlfn.XLOOKUP(SUBSTITUTE(Table6[[#This Row],[rxn]],"'",""),Table1[rxnid2],Table1[kapp (1/h)],MEDIAN(Table1[kapp (1/h)]))</f>
        <v>24803.684102600713</v>
      </c>
    </row>
    <row r="8815" spans="6:7" x14ac:dyDescent="0.2">
      <c r="F8815" t="s">
        <v>3110</v>
      </c>
      <c r="G8815">
        <f>_xlfn.XLOOKUP(SUBSTITUTE(Table6[[#This Row],[rxn]],"'",""),Table1[rxnid2],Table1[kapp (1/h)],MEDIAN(Table1[kapp (1/h)]))</f>
        <v>24803.684102600713</v>
      </c>
    </row>
    <row r="8816" spans="6:7" x14ac:dyDescent="0.2">
      <c r="F8816" t="s">
        <v>4310</v>
      </c>
      <c r="G8816">
        <f>_xlfn.XLOOKUP(SUBSTITUTE(Table6[[#This Row],[rxn]],"'",""),Table1[rxnid2],Table1[kapp (1/h)],MEDIAN(Table1[kapp (1/h)]))</f>
        <v>24803.684102600713</v>
      </c>
    </row>
    <row r="8817" spans="6:7" x14ac:dyDescent="0.2">
      <c r="F8817" t="s">
        <v>3111</v>
      </c>
      <c r="G8817">
        <f>_xlfn.XLOOKUP(SUBSTITUTE(Table6[[#This Row],[rxn]],"'",""),Table1[rxnid2],Table1[kapp (1/h)],MEDIAN(Table1[kapp (1/h)]))</f>
        <v>24803.684102600713</v>
      </c>
    </row>
    <row r="8818" spans="6:7" x14ac:dyDescent="0.2">
      <c r="F8818" t="s">
        <v>3830</v>
      </c>
      <c r="G8818">
        <f>_xlfn.XLOOKUP(SUBSTITUTE(Table6[[#This Row],[rxn]],"'",""),Table1[rxnid2],Table1[kapp (1/h)],MEDIAN(Table1[kapp (1/h)]))</f>
        <v>24803.684102600713</v>
      </c>
    </row>
    <row r="8819" spans="6:7" x14ac:dyDescent="0.2">
      <c r="F8819" t="s">
        <v>3833</v>
      </c>
      <c r="G8819">
        <f>_xlfn.XLOOKUP(SUBSTITUTE(Table6[[#This Row],[rxn]],"'",""),Table1[rxnid2],Table1[kapp (1/h)],MEDIAN(Table1[kapp (1/h)]))</f>
        <v>24803.684102600713</v>
      </c>
    </row>
    <row r="8820" spans="6:7" x14ac:dyDescent="0.2">
      <c r="F8820" t="s">
        <v>3832</v>
      </c>
      <c r="G8820">
        <f>_xlfn.XLOOKUP(SUBSTITUTE(Table6[[#This Row],[rxn]],"'",""),Table1[rxnid2],Table1[kapp (1/h)],MEDIAN(Table1[kapp (1/h)]))</f>
        <v>24803.684102600713</v>
      </c>
    </row>
    <row r="8821" spans="6:7" x14ac:dyDescent="0.2">
      <c r="F8821" t="s">
        <v>3831</v>
      </c>
      <c r="G8821">
        <f>_xlfn.XLOOKUP(SUBSTITUTE(Table6[[#This Row],[rxn]],"'",""),Table1[rxnid2],Table1[kapp (1/h)],MEDIAN(Table1[kapp (1/h)]))</f>
        <v>24803.684102600713</v>
      </c>
    </row>
    <row r="8822" spans="6:7" x14ac:dyDescent="0.2">
      <c r="F8822" t="s">
        <v>3115</v>
      </c>
      <c r="G8822">
        <f>_xlfn.XLOOKUP(SUBSTITUTE(Table6[[#This Row],[rxn]],"'",""),Table1[rxnid2],Table1[kapp (1/h)],MEDIAN(Table1[kapp (1/h)]))</f>
        <v>24803.684102600713</v>
      </c>
    </row>
    <row r="8823" spans="6:7" x14ac:dyDescent="0.2">
      <c r="F8823" t="s">
        <v>2811</v>
      </c>
      <c r="G8823">
        <f>_xlfn.XLOOKUP(SUBSTITUTE(Table6[[#This Row],[rxn]],"'",""),Table1[rxnid2],Table1[kapp (1/h)],MEDIAN(Table1[kapp (1/h)]))</f>
        <v>24803.684102600713</v>
      </c>
    </row>
    <row r="8824" spans="6:7" x14ac:dyDescent="0.2">
      <c r="F8824" t="s">
        <v>2826</v>
      </c>
      <c r="G8824">
        <f>_xlfn.XLOOKUP(SUBSTITUTE(Table6[[#This Row],[rxn]],"'",""),Table1[rxnid2],Table1[kapp (1/h)],MEDIAN(Table1[kapp (1/h)]))</f>
        <v>24803.684102600713</v>
      </c>
    </row>
    <row r="8825" spans="6:7" x14ac:dyDescent="0.2">
      <c r="F8825" t="s">
        <v>2827</v>
      </c>
      <c r="G8825">
        <f>_xlfn.XLOOKUP(SUBSTITUTE(Table6[[#This Row],[rxn]],"'",""),Table1[rxnid2],Table1[kapp (1/h)],MEDIAN(Table1[kapp (1/h)]))</f>
        <v>24803.684102600713</v>
      </c>
    </row>
    <row r="8826" spans="6:7" x14ac:dyDescent="0.2">
      <c r="F8826" t="s">
        <v>3116</v>
      </c>
      <c r="G8826">
        <f>_xlfn.XLOOKUP(SUBSTITUTE(Table6[[#This Row],[rxn]],"'",""),Table1[rxnid2],Table1[kapp (1/h)],MEDIAN(Table1[kapp (1/h)]))</f>
        <v>3726.3617481242163</v>
      </c>
    </row>
    <row r="8827" spans="6:7" x14ac:dyDescent="0.2">
      <c r="F8827" t="s">
        <v>4315</v>
      </c>
      <c r="G8827">
        <f>_xlfn.XLOOKUP(SUBSTITUTE(Table6[[#This Row],[rxn]],"'",""),Table1[rxnid2],Table1[kapp (1/h)],MEDIAN(Table1[kapp (1/h)]))</f>
        <v>24803.684102600713</v>
      </c>
    </row>
    <row r="8828" spans="6:7" x14ac:dyDescent="0.2">
      <c r="F8828" t="s">
        <v>3691</v>
      </c>
      <c r="G8828">
        <f>_xlfn.XLOOKUP(SUBSTITUTE(Table6[[#This Row],[rxn]],"'",""),Table1[rxnid2],Table1[kapp (1/h)],MEDIAN(Table1[kapp (1/h)]))</f>
        <v>24803.684102600713</v>
      </c>
    </row>
    <row r="8829" spans="6:7" x14ac:dyDescent="0.2">
      <c r="F8829" t="s">
        <v>3697</v>
      </c>
      <c r="G8829">
        <f>_xlfn.XLOOKUP(SUBSTITUTE(Table6[[#This Row],[rxn]],"'",""),Table1[rxnid2],Table1[kapp (1/h)],MEDIAN(Table1[kapp (1/h)]))</f>
        <v>24803.684102600713</v>
      </c>
    </row>
    <row r="8830" spans="6:7" x14ac:dyDescent="0.2">
      <c r="F8830" t="s">
        <v>3693</v>
      </c>
      <c r="G8830">
        <f>_xlfn.XLOOKUP(SUBSTITUTE(Table6[[#This Row],[rxn]],"'",""),Table1[rxnid2],Table1[kapp (1/h)],MEDIAN(Table1[kapp (1/h)]))</f>
        <v>24803.684102600713</v>
      </c>
    </row>
    <row r="8831" spans="6:7" x14ac:dyDescent="0.2">
      <c r="F8831" t="s">
        <v>3695</v>
      </c>
      <c r="G8831">
        <f>_xlfn.XLOOKUP(SUBSTITUTE(Table6[[#This Row],[rxn]],"'",""),Table1[rxnid2],Table1[kapp (1/h)],MEDIAN(Table1[kapp (1/h)]))</f>
        <v>24803.684102600713</v>
      </c>
    </row>
    <row r="8832" spans="6:7" x14ac:dyDescent="0.2">
      <c r="F8832" t="s">
        <v>5181</v>
      </c>
      <c r="G8832">
        <f>_xlfn.XLOOKUP(SUBSTITUTE(Table6[[#This Row],[rxn]],"'",""),Table1[rxnid2],Table1[kapp (1/h)],MEDIAN(Table1[kapp (1/h)]))</f>
        <v>24803.684102600713</v>
      </c>
    </row>
    <row r="8833" spans="6:7" x14ac:dyDescent="0.2">
      <c r="F8833" t="s">
        <v>3692</v>
      </c>
      <c r="G8833">
        <f>_xlfn.XLOOKUP(SUBSTITUTE(Table6[[#This Row],[rxn]],"'",""),Table1[rxnid2],Table1[kapp (1/h)],MEDIAN(Table1[kapp (1/h)]))</f>
        <v>24803.684102600713</v>
      </c>
    </row>
    <row r="8834" spans="6:7" x14ac:dyDescent="0.2">
      <c r="F8834" t="s">
        <v>3698</v>
      </c>
      <c r="G8834">
        <f>_xlfn.XLOOKUP(SUBSTITUTE(Table6[[#This Row],[rxn]],"'",""),Table1[rxnid2],Table1[kapp (1/h)],MEDIAN(Table1[kapp (1/h)]))</f>
        <v>24803.684102600713</v>
      </c>
    </row>
    <row r="8835" spans="6:7" x14ac:dyDescent="0.2">
      <c r="F8835" t="s">
        <v>3694</v>
      </c>
      <c r="G8835">
        <f>_xlfn.XLOOKUP(SUBSTITUTE(Table6[[#This Row],[rxn]],"'",""),Table1[rxnid2],Table1[kapp (1/h)],MEDIAN(Table1[kapp (1/h)]))</f>
        <v>24803.684102600713</v>
      </c>
    </row>
    <row r="8836" spans="6:7" x14ac:dyDescent="0.2">
      <c r="F8836" t="s">
        <v>3696</v>
      </c>
      <c r="G8836">
        <f>_xlfn.XLOOKUP(SUBSTITUTE(Table6[[#This Row],[rxn]],"'",""),Table1[rxnid2],Table1[kapp (1/h)],MEDIAN(Table1[kapp (1/h)]))</f>
        <v>24803.684102600713</v>
      </c>
    </row>
    <row r="8837" spans="6:7" x14ac:dyDescent="0.2">
      <c r="F8837" t="s">
        <v>5182</v>
      </c>
      <c r="G8837">
        <f>_xlfn.XLOOKUP(SUBSTITUTE(Table6[[#This Row],[rxn]],"'",""),Table1[rxnid2],Table1[kapp (1/h)],MEDIAN(Table1[kapp (1/h)]))</f>
        <v>24803.684102600713</v>
      </c>
    </row>
    <row r="8838" spans="6:7" x14ac:dyDescent="0.2">
      <c r="F8838" t="s">
        <v>3117</v>
      </c>
      <c r="G8838">
        <f>_xlfn.XLOOKUP(SUBSTITUTE(Table6[[#This Row],[rxn]],"'",""),Table1[rxnid2],Table1[kapp (1/h)],MEDIAN(Table1[kapp (1/h)]))</f>
        <v>10014.297360592212</v>
      </c>
    </row>
    <row r="8839" spans="6:7" x14ac:dyDescent="0.2">
      <c r="F8839" t="s">
        <v>3118</v>
      </c>
      <c r="G8839">
        <f>_xlfn.XLOOKUP(SUBSTITUTE(Table6[[#This Row],[rxn]],"'",""),Table1[rxnid2],Table1[kapp (1/h)],MEDIAN(Table1[kapp (1/h)]))</f>
        <v>24803.684102600713</v>
      </c>
    </row>
    <row r="8840" spans="6:7" x14ac:dyDescent="0.2">
      <c r="F8840" t="s">
        <v>4317</v>
      </c>
      <c r="G8840">
        <f>_xlfn.XLOOKUP(SUBSTITUTE(Table6[[#This Row],[rxn]],"'",""),Table1[rxnid2],Table1[kapp (1/h)],MEDIAN(Table1[kapp (1/h)]))</f>
        <v>24803.684102600713</v>
      </c>
    </row>
    <row r="8841" spans="6:7" x14ac:dyDescent="0.2">
      <c r="F8841" t="s">
        <v>4318</v>
      </c>
      <c r="G8841">
        <f>_xlfn.XLOOKUP(SUBSTITUTE(Table6[[#This Row],[rxn]],"'",""),Table1[rxnid2],Table1[kapp (1/h)],MEDIAN(Table1[kapp (1/h)]))</f>
        <v>24803.684102600713</v>
      </c>
    </row>
    <row r="8842" spans="6:7" x14ac:dyDescent="0.2">
      <c r="F8842" t="s">
        <v>4314</v>
      </c>
      <c r="G8842">
        <f>_xlfn.XLOOKUP(SUBSTITUTE(Table6[[#This Row],[rxn]],"'",""),Table1[rxnid2],Table1[kapp (1/h)],MEDIAN(Table1[kapp (1/h)]))</f>
        <v>24803.684102600713</v>
      </c>
    </row>
    <row r="8843" spans="6:7" x14ac:dyDescent="0.2">
      <c r="F8843" t="s">
        <v>4313</v>
      </c>
      <c r="G8843">
        <f>_xlfn.XLOOKUP(SUBSTITUTE(Table6[[#This Row],[rxn]],"'",""),Table1[rxnid2],Table1[kapp (1/h)],MEDIAN(Table1[kapp (1/h)]))</f>
        <v>24803.684102600713</v>
      </c>
    </row>
    <row r="8844" spans="6:7" x14ac:dyDescent="0.2">
      <c r="F8844" t="s">
        <v>3126</v>
      </c>
      <c r="G8844">
        <f>_xlfn.XLOOKUP(SUBSTITUTE(Table6[[#This Row],[rxn]],"'",""),Table1[rxnid2],Table1[kapp (1/h)],MEDIAN(Table1[kapp (1/h)]))</f>
        <v>165956.63279910552</v>
      </c>
    </row>
    <row r="8845" spans="6:7" x14ac:dyDescent="0.2">
      <c r="F8845" t="s">
        <v>3128</v>
      </c>
      <c r="G8845">
        <f>_xlfn.XLOOKUP(SUBSTITUTE(Table6[[#This Row],[rxn]],"'",""),Table1[rxnid2],Table1[kapp (1/h)],MEDIAN(Table1[kapp (1/h)]))</f>
        <v>165956.63279910552</v>
      </c>
    </row>
    <row r="8846" spans="6:7" x14ac:dyDescent="0.2">
      <c r="F8846" t="s">
        <v>3127</v>
      </c>
      <c r="G8846">
        <f>_xlfn.XLOOKUP(SUBSTITUTE(Table6[[#This Row],[rxn]],"'",""),Table1[rxnid2],Table1[kapp (1/h)],MEDIAN(Table1[kapp (1/h)]))</f>
        <v>24803.684102600713</v>
      </c>
    </row>
    <row r="8847" spans="6:7" x14ac:dyDescent="0.2">
      <c r="F8847" t="s">
        <v>3129</v>
      </c>
      <c r="G8847">
        <f>_xlfn.XLOOKUP(SUBSTITUTE(Table6[[#This Row],[rxn]],"'",""),Table1[rxnid2],Table1[kapp (1/h)],MEDIAN(Table1[kapp (1/h)]))</f>
        <v>24803.684102600713</v>
      </c>
    </row>
    <row r="8848" spans="6:7" x14ac:dyDescent="0.2">
      <c r="F8848" t="s">
        <v>3132</v>
      </c>
      <c r="G8848">
        <f>_xlfn.XLOOKUP(SUBSTITUTE(Table6[[#This Row],[rxn]],"'",""),Table1[rxnid2],Table1[kapp (1/h)],MEDIAN(Table1[kapp (1/h)]))</f>
        <v>165956.63279910552</v>
      </c>
    </row>
    <row r="8849" spans="6:7" x14ac:dyDescent="0.2">
      <c r="F8849" t="s">
        <v>3130</v>
      </c>
      <c r="G8849">
        <f>_xlfn.XLOOKUP(SUBSTITUTE(Table6[[#This Row],[rxn]],"'",""),Table1[rxnid2],Table1[kapp (1/h)],MEDIAN(Table1[kapp (1/h)]))</f>
        <v>165956.63279910552</v>
      </c>
    </row>
    <row r="8850" spans="6:7" x14ac:dyDescent="0.2">
      <c r="F8850" t="s">
        <v>3133</v>
      </c>
      <c r="G8850">
        <f>_xlfn.XLOOKUP(SUBSTITUTE(Table6[[#This Row],[rxn]],"'",""),Table1[rxnid2],Table1[kapp (1/h)],MEDIAN(Table1[kapp (1/h)]))</f>
        <v>24803.684102600713</v>
      </c>
    </row>
    <row r="8851" spans="6:7" x14ac:dyDescent="0.2">
      <c r="F8851" t="s">
        <v>3131</v>
      </c>
      <c r="G8851">
        <f>_xlfn.XLOOKUP(SUBSTITUTE(Table6[[#This Row],[rxn]],"'",""),Table1[rxnid2],Table1[kapp (1/h)],MEDIAN(Table1[kapp (1/h)]))</f>
        <v>24803.684102600713</v>
      </c>
    </row>
    <row r="8852" spans="6:7" x14ac:dyDescent="0.2">
      <c r="F8852" t="s">
        <v>4316</v>
      </c>
      <c r="G8852">
        <f>_xlfn.XLOOKUP(SUBSTITUTE(Table6[[#This Row],[rxn]],"'",""),Table1[rxnid2],Table1[kapp (1/h)],MEDIAN(Table1[kapp (1/h)]))</f>
        <v>24803.684102600713</v>
      </c>
    </row>
    <row r="8853" spans="6:7" x14ac:dyDescent="0.2">
      <c r="F8853" t="s">
        <v>3112</v>
      </c>
      <c r="G8853">
        <f>_xlfn.XLOOKUP(SUBSTITUTE(Table6[[#This Row],[rxn]],"'",""),Table1[rxnid2],Table1[kapp (1/h)],MEDIAN(Table1[kapp (1/h)]))</f>
        <v>24803.684102600713</v>
      </c>
    </row>
    <row r="8854" spans="6:7" x14ac:dyDescent="0.2">
      <c r="F8854" t="s">
        <v>3113</v>
      </c>
      <c r="G8854">
        <f>_xlfn.XLOOKUP(SUBSTITUTE(Table6[[#This Row],[rxn]],"'",""),Table1[rxnid2],Table1[kapp (1/h)],MEDIAN(Table1[kapp (1/h)]))</f>
        <v>24803.684102600713</v>
      </c>
    </row>
    <row r="8855" spans="6:7" x14ac:dyDescent="0.2">
      <c r="F8855" t="s">
        <v>3119</v>
      </c>
      <c r="G8855">
        <f>_xlfn.XLOOKUP(SUBSTITUTE(Table6[[#This Row],[rxn]],"'",""),Table1[rxnid2],Table1[kapp (1/h)],MEDIAN(Table1[kapp (1/h)]))</f>
        <v>2331.5989215401028</v>
      </c>
    </row>
    <row r="8856" spans="6:7" x14ac:dyDescent="0.2">
      <c r="F8856" t="s">
        <v>4311</v>
      </c>
      <c r="G8856">
        <f>_xlfn.XLOOKUP(SUBSTITUTE(Table6[[#This Row],[rxn]],"'",""),Table1[rxnid2],Table1[kapp (1/h)],MEDIAN(Table1[kapp (1/h)]))</f>
        <v>24803.684102600713</v>
      </c>
    </row>
    <row r="8857" spans="6:7" x14ac:dyDescent="0.2">
      <c r="F8857" t="s">
        <v>4312</v>
      </c>
      <c r="G8857">
        <f>_xlfn.XLOOKUP(SUBSTITUTE(Table6[[#This Row],[rxn]],"'",""),Table1[rxnid2],Table1[kapp (1/h)],MEDIAN(Table1[kapp (1/h)]))</f>
        <v>24803.684102600713</v>
      </c>
    </row>
    <row r="8858" spans="6:7" x14ac:dyDescent="0.2">
      <c r="F8858" t="s">
        <v>3114</v>
      </c>
      <c r="G8858">
        <f>_xlfn.XLOOKUP(SUBSTITUTE(Table6[[#This Row],[rxn]],"'",""),Table1[rxnid2],Table1[kapp (1/h)],MEDIAN(Table1[kapp (1/h)]))</f>
        <v>24803.684102600713</v>
      </c>
    </row>
    <row r="8859" spans="6:7" x14ac:dyDescent="0.2">
      <c r="F8859" t="s">
        <v>3134</v>
      </c>
      <c r="G8859">
        <f>_xlfn.XLOOKUP(SUBSTITUTE(Table6[[#This Row],[rxn]],"'",""),Table1[rxnid2],Table1[kapp (1/h)],MEDIAN(Table1[kapp (1/h)]))</f>
        <v>8411.1054301195545</v>
      </c>
    </row>
    <row r="8860" spans="6:7" x14ac:dyDescent="0.2">
      <c r="F8860" t="s">
        <v>3135</v>
      </c>
      <c r="G8860">
        <f>_xlfn.XLOOKUP(SUBSTITUTE(Table6[[#This Row],[rxn]],"'",""),Table1[rxnid2],Table1[kapp (1/h)],MEDIAN(Table1[kapp (1/h)]))</f>
        <v>24803.684102600713</v>
      </c>
    </row>
    <row r="8861" spans="6:7" x14ac:dyDescent="0.2">
      <c r="F8861" t="s">
        <v>4261</v>
      </c>
      <c r="G8861">
        <f>_xlfn.XLOOKUP(SUBSTITUTE(Table6[[#This Row],[rxn]],"'",""),Table1[rxnid2],Table1[kapp (1/h)],MEDIAN(Table1[kapp (1/h)]))</f>
        <v>24803.684102600713</v>
      </c>
    </row>
    <row r="8862" spans="6:7" x14ac:dyDescent="0.2">
      <c r="F8862" t="s">
        <v>4262</v>
      </c>
      <c r="G8862">
        <f>_xlfn.XLOOKUP(SUBSTITUTE(Table6[[#This Row],[rxn]],"'",""),Table1[rxnid2],Table1[kapp (1/h)],MEDIAN(Table1[kapp (1/h)]))</f>
        <v>24803.684102600713</v>
      </c>
    </row>
    <row r="8863" spans="6:7" x14ac:dyDescent="0.2">
      <c r="F8863" t="s">
        <v>5129</v>
      </c>
      <c r="G8863">
        <f>_xlfn.XLOOKUP(SUBSTITUTE(Table6[[#This Row],[rxn]],"'",""),Table1[rxnid2],Table1[kapp (1/h)],MEDIAN(Table1[kapp (1/h)]))</f>
        <v>5572.0538113446</v>
      </c>
    </row>
    <row r="8864" spans="6:7" x14ac:dyDescent="0.2">
      <c r="F8864" t="s">
        <v>5130</v>
      </c>
      <c r="G8864">
        <f>_xlfn.XLOOKUP(SUBSTITUTE(Table6[[#This Row],[rxn]],"'",""),Table1[rxnid2],Table1[kapp (1/h)],MEDIAN(Table1[kapp (1/h)]))</f>
        <v>24803.684102600713</v>
      </c>
    </row>
    <row r="8865" spans="6:7" x14ac:dyDescent="0.2">
      <c r="F8865" t="s">
        <v>4291</v>
      </c>
      <c r="G8865">
        <f>_xlfn.XLOOKUP(SUBSTITUTE(Table6[[#This Row],[rxn]],"'",""),Table1[rxnid2],Table1[kapp (1/h)],MEDIAN(Table1[kapp (1/h)]))</f>
        <v>24803.684102600713</v>
      </c>
    </row>
    <row r="8866" spans="6:7" x14ac:dyDescent="0.2">
      <c r="F8866" t="s">
        <v>4292</v>
      </c>
      <c r="G8866">
        <f>_xlfn.XLOOKUP(SUBSTITUTE(Table6[[#This Row],[rxn]],"'",""),Table1[rxnid2],Table1[kapp (1/h)],MEDIAN(Table1[kapp (1/h)]))</f>
        <v>24803.684102600713</v>
      </c>
    </row>
    <row r="8867" spans="6:7" x14ac:dyDescent="0.2">
      <c r="F8867" t="s">
        <v>5132</v>
      </c>
      <c r="G8867">
        <f>_xlfn.XLOOKUP(SUBSTITUTE(Table6[[#This Row],[rxn]],"'",""),Table1[rxnid2],Table1[kapp (1/h)],MEDIAN(Table1[kapp (1/h)]))</f>
        <v>12388.53002752656</v>
      </c>
    </row>
    <row r="8868" spans="6:7" x14ac:dyDescent="0.2">
      <c r="F8868" t="s">
        <v>5131</v>
      </c>
      <c r="G8868">
        <f>_xlfn.XLOOKUP(SUBSTITUTE(Table6[[#This Row],[rxn]],"'",""),Table1[rxnid2],Table1[kapp (1/h)],MEDIAN(Table1[kapp (1/h)]))</f>
        <v>12388.53002752656</v>
      </c>
    </row>
    <row r="8869" spans="6:7" x14ac:dyDescent="0.2">
      <c r="F8869" t="s">
        <v>5010</v>
      </c>
      <c r="G8869">
        <f>_xlfn.XLOOKUP(SUBSTITUTE(Table6[[#This Row],[rxn]],"'",""),Table1[rxnid2],Table1[kapp (1/h)],MEDIAN(Table1[kapp (1/h)]))</f>
        <v>12388.53002752656</v>
      </c>
    </row>
    <row r="8870" spans="6:7" x14ac:dyDescent="0.2">
      <c r="F8870" t="s">
        <v>5009</v>
      </c>
      <c r="G8870">
        <f>_xlfn.XLOOKUP(SUBSTITUTE(Table6[[#This Row],[rxn]],"'",""),Table1[rxnid2],Table1[kapp (1/h)],MEDIAN(Table1[kapp (1/h)]))</f>
        <v>12388.53002752656</v>
      </c>
    </row>
    <row r="8871" spans="6:7" x14ac:dyDescent="0.2">
      <c r="F8871" t="s">
        <v>2457</v>
      </c>
      <c r="G8871">
        <f>_xlfn.XLOOKUP(SUBSTITUTE(Table6[[#This Row],[rxn]],"'",""),Table1[rxnid2],Table1[kapp (1/h)],MEDIAN(Table1[kapp (1/h)]))</f>
        <v>24803.684102600713</v>
      </c>
    </row>
    <row r="8872" spans="6:7" x14ac:dyDescent="0.2">
      <c r="F8872" t="s">
        <v>2455</v>
      </c>
      <c r="G8872">
        <f>_xlfn.XLOOKUP(SUBSTITUTE(Table6[[#This Row],[rxn]],"'",""),Table1[rxnid2],Table1[kapp (1/h)],MEDIAN(Table1[kapp (1/h)]))</f>
        <v>24803.684102600713</v>
      </c>
    </row>
    <row r="8873" spans="6:7" x14ac:dyDescent="0.2">
      <c r="F8873" t="s">
        <v>2456</v>
      </c>
      <c r="G8873">
        <f>_xlfn.XLOOKUP(SUBSTITUTE(Table6[[#This Row],[rxn]],"'",""),Table1[rxnid2],Table1[kapp (1/h)],MEDIAN(Table1[kapp (1/h)]))</f>
        <v>24803.684102600713</v>
      </c>
    </row>
    <row r="8874" spans="6:7" x14ac:dyDescent="0.2">
      <c r="F8874" t="s">
        <v>4319</v>
      </c>
      <c r="G8874">
        <f>_xlfn.XLOOKUP(SUBSTITUTE(Table6[[#This Row],[rxn]],"'",""),Table1[rxnid2],Table1[kapp (1/h)],MEDIAN(Table1[kapp (1/h)]))</f>
        <v>24803.684102600713</v>
      </c>
    </row>
    <row r="8875" spans="6:7" x14ac:dyDescent="0.2">
      <c r="F8875" t="s">
        <v>4320</v>
      </c>
      <c r="G8875">
        <f>_xlfn.XLOOKUP(SUBSTITUTE(Table6[[#This Row],[rxn]],"'",""),Table1[rxnid2],Table1[kapp (1/h)],MEDIAN(Table1[kapp (1/h)]))</f>
        <v>24803.684102600713</v>
      </c>
    </row>
    <row r="8876" spans="6:7" x14ac:dyDescent="0.2">
      <c r="F8876" t="s">
        <v>3846</v>
      </c>
      <c r="G8876">
        <f>_xlfn.XLOOKUP(SUBSTITUTE(Table6[[#This Row],[rxn]],"'",""),Table1[rxnid2],Table1[kapp (1/h)],MEDIAN(Table1[kapp (1/h)]))</f>
        <v>24803.684102600713</v>
      </c>
    </row>
    <row r="8877" spans="6:7" x14ac:dyDescent="0.2">
      <c r="F8877" t="s">
        <v>3847</v>
      </c>
      <c r="G8877">
        <f>_xlfn.XLOOKUP(SUBSTITUTE(Table6[[#This Row],[rxn]],"'",""),Table1[rxnid2],Table1[kapp (1/h)],MEDIAN(Table1[kapp (1/h)]))</f>
        <v>24803.684102600713</v>
      </c>
    </row>
    <row r="8878" spans="6:7" x14ac:dyDescent="0.2">
      <c r="F8878" t="s">
        <v>2828</v>
      </c>
      <c r="G8878">
        <f>_xlfn.XLOOKUP(SUBSTITUTE(Table6[[#This Row],[rxn]],"'",""),Table1[rxnid2],Table1[kapp (1/h)],MEDIAN(Table1[kapp (1/h)]))</f>
        <v>24803.684102600713</v>
      </c>
    </row>
    <row r="8879" spans="6:7" x14ac:dyDescent="0.2">
      <c r="F8879" t="s">
        <v>3136</v>
      </c>
      <c r="G8879">
        <f>_xlfn.XLOOKUP(SUBSTITUTE(Table6[[#This Row],[rxn]],"'",""),Table1[rxnid2],Table1[kapp (1/h)],MEDIAN(Table1[kapp (1/h)]))</f>
        <v>3361.0563377512917</v>
      </c>
    </row>
    <row r="8880" spans="6:7" x14ac:dyDescent="0.2">
      <c r="F8880" t="s">
        <v>4321</v>
      </c>
      <c r="G8880">
        <f>_xlfn.XLOOKUP(SUBSTITUTE(Table6[[#This Row],[rxn]],"'",""),Table1[rxnid2],Table1[kapp (1/h)],MEDIAN(Table1[kapp (1/h)]))</f>
        <v>24803.684102600713</v>
      </c>
    </row>
    <row r="8881" spans="6:7" x14ac:dyDescent="0.2">
      <c r="F8881" t="s">
        <v>3137</v>
      </c>
      <c r="G8881">
        <f>_xlfn.XLOOKUP(SUBSTITUTE(Table6[[#This Row],[rxn]],"'",""),Table1[rxnid2],Table1[kapp (1/h)],MEDIAN(Table1[kapp (1/h)]))</f>
        <v>24803.684102600713</v>
      </c>
    </row>
    <row r="8882" spans="6:7" x14ac:dyDescent="0.2">
      <c r="F8882" t="s">
        <v>3194</v>
      </c>
      <c r="G8882">
        <f>_xlfn.XLOOKUP(SUBSTITUTE(Table6[[#This Row],[rxn]],"'",""),Table1[rxnid2],Table1[kapp (1/h)],MEDIAN(Table1[kapp (1/h)]))</f>
        <v>24803.684102600713</v>
      </c>
    </row>
    <row r="8883" spans="6:7" x14ac:dyDescent="0.2">
      <c r="F8883" t="s">
        <v>3699</v>
      </c>
      <c r="G8883">
        <f>_xlfn.XLOOKUP(SUBSTITUTE(Table6[[#This Row],[rxn]],"'",""),Table1[rxnid2],Table1[kapp (1/h)],MEDIAN(Table1[kapp (1/h)]))</f>
        <v>24803.684102600713</v>
      </c>
    </row>
    <row r="8884" spans="6:7" x14ac:dyDescent="0.2">
      <c r="F8884" t="s">
        <v>3703</v>
      </c>
      <c r="G8884">
        <f>_xlfn.XLOOKUP(SUBSTITUTE(Table6[[#This Row],[rxn]],"'",""),Table1[rxnid2],Table1[kapp (1/h)],MEDIAN(Table1[kapp (1/h)]))</f>
        <v>24803.684102600713</v>
      </c>
    </row>
    <row r="8885" spans="6:7" x14ac:dyDescent="0.2">
      <c r="F8885" t="s">
        <v>3701</v>
      </c>
      <c r="G8885">
        <f>_xlfn.XLOOKUP(SUBSTITUTE(Table6[[#This Row],[rxn]],"'",""),Table1[rxnid2],Table1[kapp (1/h)],MEDIAN(Table1[kapp (1/h)]))</f>
        <v>24803.684102600713</v>
      </c>
    </row>
    <row r="8886" spans="6:7" x14ac:dyDescent="0.2">
      <c r="F8886" t="s">
        <v>5183</v>
      </c>
      <c r="G8886">
        <f>_xlfn.XLOOKUP(SUBSTITUTE(Table6[[#This Row],[rxn]],"'",""),Table1[rxnid2],Table1[kapp (1/h)],MEDIAN(Table1[kapp (1/h)]))</f>
        <v>24803.684102600713</v>
      </c>
    </row>
    <row r="8887" spans="6:7" x14ac:dyDescent="0.2">
      <c r="F8887" t="s">
        <v>3705</v>
      </c>
      <c r="G8887">
        <f>_xlfn.XLOOKUP(SUBSTITUTE(Table6[[#This Row],[rxn]],"'",""),Table1[rxnid2],Table1[kapp (1/h)],MEDIAN(Table1[kapp (1/h)]))</f>
        <v>24803.684102600713</v>
      </c>
    </row>
    <row r="8888" spans="6:7" x14ac:dyDescent="0.2">
      <c r="F8888" t="s">
        <v>3700</v>
      </c>
      <c r="G8888">
        <f>_xlfn.XLOOKUP(SUBSTITUTE(Table6[[#This Row],[rxn]],"'",""),Table1[rxnid2],Table1[kapp (1/h)],MEDIAN(Table1[kapp (1/h)]))</f>
        <v>24803.684102600713</v>
      </c>
    </row>
    <row r="8889" spans="6:7" x14ac:dyDescent="0.2">
      <c r="F8889" t="s">
        <v>3704</v>
      </c>
      <c r="G8889">
        <f>_xlfn.XLOOKUP(SUBSTITUTE(Table6[[#This Row],[rxn]],"'",""),Table1[rxnid2],Table1[kapp (1/h)],MEDIAN(Table1[kapp (1/h)]))</f>
        <v>24803.684102600713</v>
      </c>
    </row>
    <row r="8890" spans="6:7" x14ac:dyDescent="0.2">
      <c r="F8890" t="s">
        <v>3702</v>
      </c>
      <c r="G8890">
        <f>_xlfn.XLOOKUP(SUBSTITUTE(Table6[[#This Row],[rxn]],"'",""),Table1[rxnid2],Table1[kapp (1/h)],MEDIAN(Table1[kapp (1/h)]))</f>
        <v>24803.684102600713</v>
      </c>
    </row>
    <row r="8891" spans="6:7" x14ac:dyDescent="0.2">
      <c r="F8891" t="s">
        <v>5184</v>
      </c>
      <c r="G8891">
        <f>_xlfn.XLOOKUP(SUBSTITUTE(Table6[[#This Row],[rxn]],"'",""),Table1[rxnid2],Table1[kapp (1/h)],MEDIAN(Table1[kapp (1/h)]))</f>
        <v>24803.684102600713</v>
      </c>
    </row>
    <row r="8892" spans="6:7" x14ac:dyDescent="0.2">
      <c r="F8892" t="s">
        <v>3706</v>
      </c>
      <c r="G8892">
        <f>_xlfn.XLOOKUP(SUBSTITUTE(Table6[[#This Row],[rxn]],"'",""),Table1[rxnid2],Table1[kapp (1/h)],MEDIAN(Table1[kapp (1/h)]))</f>
        <v>24803.684102600713</v>
      </c>
    </row>
    <row r="8893" spans="6:7" x14ac:dyDescent="0.2">
      <c r="F8893" t="s">
        <v>3138</v>
      </c>
      <c r="G8893">
        <f>_xlfn.XLOOKUP(SUBSTITUTE(Table6[[#This Row],[rxn]],"'",""),Table1[rxnid2],Table1[kapp (1/h)],MEDIAN(Table1[kapp (1/h)]))</f>
        <v>16646.096952413063</v>
      </c>
    </row>
    <row r="8894" spans="6:7" x14ac:dyDescent="0.2">
      <c r="F8894" t="s">
        <v>3139</v>
      </c>
      <c r="G8894">
        <f>_xlfn.XLOOKUP(SUBSTITUTE(Table6[[#This Row],[rxn]],"'",""),Table1[rxnid2],Table1[kapp (1/h)],MEDIAN(Table1[kapp (1/h)]))</f>
        <v>24803.684102600713</v>
      </c>
    </row>
    <row r="8895" spans="6:7" x14ac:dyDescent="0.2">
      <c r="F8895" t="s">
        <v>4545</v>
      </c>
      <c r="G8895">
        <f>_xlfn.XLOOKUP(SUBSTITUTE(Table6[[#This Row],[rxn]],"'",""),Table1[rxnid2],Table1[kapp (1/h)],MEDIAN(Table1[kapp (1/h)]))</f>
        <v>24803.684102600713</v>
      </c>
    </row>
    <row r="8896" spans="6:7" x14ac:dyDescent="0.2">
      <c r="F8896" t="s">
        <v>4546</v>
      </c>
      <c r="G8896">
        <f>_xlfn.XLOOKUP(SUBSTITUTE(Table6[[#This Row],[rxn]],"'",""),Table1[rxnid2],Table1[kapp (1/h)],MEDIAN(Table1[kapp (1/h)]))</f>
        <v>24803.684102600713</v>
      </c>
    </row>
    <row r="8897" spans="6:7" x14ac:dyDescent="0.2">
      <c r="F8897" t="s">
        <v>4511</v>
      </c>
      <c r="G8897">
        <f>_xlfn.XLOOKUP(SUBSTITUTE(Table6[[#This Row],[rxn]],"'",""),Table1[rxnid2],Table1[kapp (1/h)],MEDIAN(Table1[kapp (1/h)]))</f>
        <v>24803.684102600713</v>
      </c>
    </row>
    <row r="8898" spans="6:7" x14ac:dyDescent="0.2">
      <c r="F8898" t="s">
        <v>4512</v>
      </c>
      <c r="G8898">
        <f>_xlfn.XLOOKUP(SUBSTITUTE(Table6[[#This Row],[rxn]],"'",""),Table1[rxnid2],Table1[kapp (1/h)],MEDIAN(Table1[kapp (1/h)]))</f>
        <v>24803.684102600713</v>
      </c>
    </row>
    <row r="8899" spans="6:7" x14ac:dyDescent="0.2">
      <c r="F8899" t="s">
        <v>4308</v>
      </c>
      <c r="G8899">
        <f>_xlfn.XLOOKUP(SUBSTITUTE(Table6[[#This Row],[rxn]],"'",""),Table1[rxnid2],Table1[kapp (1/h)],MEDIAN(Table1[kapp (1/h)]))</f>
        <v>24803.684102600713</v>
      </c>
    </row>
    <row r="8900" spans="6:7" x14ac:dyDescent="0.2">
      <c r="F8900" t="s">
        <v>4309</v>
      </c>
      <c r="G8900">
        <f>_xlfn.XLOOKUP(SUBSTITUTE(Table6[[#This Row],[rxn]],"'",""),Table1[rxnid2],Table1[kapp (1/h)],MEDIAN(Table1[kapp (1/h)]))</f>
        <v>24803.684102600713</v>
      </c>
    </row>
    <row r="8901" spans="6:7" x14ac:dyDescent="0.2">
      <c r="F8901" t="s">
        <v>4409</v>
      </c>
      <c r="G8901">
        <f>_xlfn.XLOOKUP(SUBSTITUTE(Table6[[#This Row],[rxn]],"'",""),Table1[rxnid2],Table1[kapp (1/h)],MEDIAN(Table1[kapp (1/h)]))</f>
        <v>24803.684102600713</v>
      </c>
    </row>
    <row r="8902" spans="6:7" x14ac:dyDescent="0.2">
      <c r="F8902" t="s">
        <v>4410</v>
      </c>
      <c r="G8902">
        <f>_xlfn.XLOOKUP(SUBSTITUTE(Table6[[#This Row],[rxn]],"'",""),Table1[rxnid2],Table1[kapp (1/h)],MEDIAN(Table1[kapp (1/h)]))</f>
        <v>24803.684102600713</v>
      </c>
    </row>
    <row r="8903" spans="6:7" x14ac:dyDescent="0.2">
      <c r="F8903" t="s">
        <v>4623</v>
      </c>
      <c r="G8903">
        <f>_xlfn.XLOOKUP(SUBSTITUTE(Table6[[#This Row],[rxn]],"'",""),Table1[rxnid2],Table1[kapp (1/h)],MEDIAN(Table1[kapp (1/h)]))</f>
        <v>24803.684102600713</v>
      </c>
    </row>
    <row r="8904" spans="6:7" x14ac:dyDescent="0.2">
      <c r="F8904" t="s">
        <v>4624</v>
      </c>
      <c r="G8904">
        <f>_xlfn.XLOOKUP(SUBSTITUTE(Table6[[#This Row],[rxn]],"'",""),Table1[rxnid2],Table1[kapp (1/h)],MEDIAN(Table1[kapp (1/h)]))</f>
        <v>24803.684102600713</v>
      </c>
    </row>
    <row r="8905" spans="6:7" x14ac:dyDescent="0.2">
      <c r="F8905" t="s">
        <v>4591</v>
      </c>
      <c r="G8905">
        <f>_xlfn.XLOOKUP(SUBSTITUTE(Table6[[#This Row],[rxn]],"'",""),Table1[rxnid2],Table1[kapp (1/h)],MEDIAN(Table1[kapp (1/h)]))</f>
        <v>24803.684102600713</v>
      </c>
    </row>
    <row r="8906" spans="6:7" x14ac:dyDescent="0.2">
      <c r="F8906" t="s">
        <v>4592</v>
      </c>
      <c r="G8906">
        <f>_xlfn.XLOOKUP(SUBSTITUTE(Table6[[#This Row],[rxn]],"'",""),Table1[rxnid2],Table1[kapp (1/h)],MEDIAN(Table1[kapp (1/h)]))</f>
        <v>24803.684102600713</v>
      </c>
    </row>
    <row r="8907" spans="6:7" x14ac:dyDescent="0.2">
      <c r="F8907" t="s">
        <v>4631</v>
      </c>
      <c r="G8907">
        <f>_xlfn.XLOOKUP(SUBSTITUTE(Table6[[#This Row],[rxn]],"'",""),Table1[rxnid2],Table1[kapp (1/h)],MEDIAN(Table1[kapp (1/h)]))</f>
        <v>24803.684102600713</v>
      </c>
    </row>
    <row r="8908" spans="6:7" x14ac:dyDescent="0.2">
      <c r="F8908" t="s">
        <v>4632</v>
      </c>
      <c r="G8908">
        <f>_xlfn.XLOOKUP(SUBSTITUTE(Table6[[#This Row],[rxn]],"'",""),Table1[rxnid2],Table1[kapp (1/h)],MEDIAN(Table1[kapp (1/h)]))</f>
        <v>24803.684102600713</v>
      </c>
    </row>
    <row r="8909" spans="6:7" x14ac:dyDescent="0.2">
      <c r="F8909" t="s">
        <v>4080</v>
      </c>
      <c r="G8909">
        <f>_xlfn.XLOOKUP(SUBSTITUTE(Table6[[#This Row],[rxn]],"'",""),Table1[rxnid2],Table1[kapp (1/h)],MEDIAN(Table1[kapp (1/h)]))</f>
        <v>24803.684102600713</v>
      </c>
    </row>
    <row r="8910" spans="6:7" x14ac:dyDescent="0.2">
      <c r="F8910" t="s">
        <v>4081</v>
      </c>
      <c r="G8910">
        <f>_xlfn.XLOOKUP(SUBSTITUTE(Table6[[#This Row],[rxn]],"'",""),Table1[rxnid2],Table1[kapp (1/h)],MEDIAN(Table1[kapp (1/h)]))</f>
        <v>24803.684102600713</v>
      </c>
    </row>
    <row r="8911" spans="6:7" x14ac:dyDescent="0.2">
      <c r="F8911" t="s">
        <v>4381</v>
      </c>
      <c r="G8911">
        <f>_xlfn.XLOOKUP(SUBSTITUTE(Table6[[#This Row],[rxn]],"'",""),Table1[rxnid2],Table1[kapp (1/h)],MEDIAN(Table1[kapp (1/h)]))</f>
        <v>24803.684102600713</v>
      </c>
    </row>
    <row r="8912" spans="6:7" x14ac:dyDescent="0.2">
      <c r="F8912" t="s">
        <v>4382</v>
      </c>
      <c r="G8912">
        <f>_xlfn.XLOOKUP(SUBSTITUTE(Table6[[#This Row],[rxn]],"'",""),Table1[rxnid2],Table1[kapp (1/h)],MEDIAN(Table1[kapp (1/h)]))</f>
        <v>24803.684102600713</v>
      </c>
    </row>
    <row r="8913" spans="6:7" x14ac:dyDescent="0.2">
      <c r="F8913" t="s">
        <v>4589</v>
      </c>
      <c r="G8913">
        <f>_xlfn.XLOOKUP(SUBSTITUTE(Table6[[#This Row],[rxn]],"'",""),Table1[rxnid2],Table1[kapp (1/h)],MEDIAN(Table1[kapp (1/h)]))</f>
        <v>24803.684102600713</v>
      </c>
    </row>
    <row r="8914" spans="6:7" x14ac:dyDescent="0.2">
      <c r="F8914" t="s">
        <v>4590</v>
      </c>
      <c r="G8914">
        <f>_xlfn.XLOOKUP(SUBSTITUTE(Table6[[#This Row],[rxn]],"'",""),Table1[rxnid2],Table1[kapp (1/h)],MEDIAN(Table1[kapp (1/h)]))</f>
        <v>24803.684102600713</v>
      </c>
    </row>
    <row r="8915" spans="6:7" x14ac:dyDescent="0.2">
      <c r="F8915" t="s">
        <v>2829</v>
      </c>
      <c r="G8915">
        <f>_xlfn.XLOOKUP(SUBSTITUTE(Table6[[#This Row],[rxn]],"'",""),Table1[rxnid2],Table1[kapp (1/h)],MEDIAN(Table1[kapp (1/h)]))</f>
        <v>24803.684102600713</v>
      </c>
    </row>
    <row r="8916" spans="6:7" x14ac:dyDescent="0.2">
      <c r="F8916" t="s">
        <v>4326</v>
      </c>
      <c r="G8916">
        <f>_xlfn.XLOOKUP(SUBSTITUTE(Table6[[#This Row],[rxn]],"'",""),Table1[rxnid2],Table1[kapp (1/h)],MEDIAN(Table1[kapp (1/h)]))</f>
        <v>24803.684102600713</v>
      </c>
    </row>
    <row r="8917" spans="6:7" x14ac:dyDescent="0.2">
      <c r="F8917" t="s">
        <v>3707</v>
      </c>
      <c r="G8917">
        <f>_xlfn.XLOOKUP(SUBSTITUTE(Table6[[#This Row],[rxn]],"'",""),Table1[rxnid2],Table1[kapp (1/h)],MEDIAN(Table1[kapp (1/h)]))</f>
        <v>24803.684102600713</v>
      </c>
    </row>
    <row r="8918" spans="6:7" x14ac:dyDescent="0.2">
      <c r="F8918" t="s">
        <v>3708</v>
      </c>
      <c r="G8918">
        <f>_xlfn.XLOOKUP(SUBSTITUTE(Table6[[#This Row],[rxn]],"'",""),Table1[rxnid2],Table1[kapp (1/h)],MEDIAN(Table1[kapp (1/h)]))</f>
        <v>24803.684102600713</v>
      </c>
    </row>
    <row r="8919" spans="6:7" x14ac:dyDescent="0.2">
      <c r="F8919" t="s">
        <v>4327</v>
      </c>
      <c r="G8919">
        <f>_xlfn.XLOOKUP(SUBSTITUTE(Table6[[#This Row],[rxn]],"'",""),Table1[rxnid2],Table1[kapp (1/h)],MEDIAN(Table1[kapp (1/h)]))</f>
        <v>24803.684102600713</v>
      </c>
    </row>
    <row r="8920" spans="6:7" x14ac:dyDescent="0.2">
      <c r="F8920" t="s">
        <v>4328</v>
      </c>
      <c r="G8920">
        <f>_xlfn.XLOOKUP(SUBSTITUTE(Table6[[#This Row],[rxn]],"'",""),Table1[rxnid2],Table1[kapp (1/h)],MEDIAN(Table1[kapp (1/h)]))</f>
        <v>24803.684102600713</v>
      </c>
    </row>
    <row r="8921" spans="6:7" x14ac:dyDescent="0.2">
      <c r="F8921" t="s">
        <v>3142</v>
      </c>
      <c r="G8921">
        <f>_xlfn.XLOOKUP(SUBSTITUTE(Table6[[#This Row],[rxn]],"'",""),Table1[rxnid2],Table1[kapp (1/h)],MEDIAN(Table1[kapp (1/h)]))</f>
        <v>8678.148183440353</v>
      </c>
    </row>
    <row r="8922" spans="6:7" x14ac:dyDescent="0.2">
      <c r="F8922" t="s">
        <v>3140</v>
      </c>
      <c r="G8922">
        <f>_xlfn.XLOOKUP(SUBSTITUTE(Table6[[#This Row],[rxn]],"'",""),Table1[rxnid2],Table1[kapp (1/h)],MEDIAN(Table1[kapp (1/h)]))</f>
        <v>8678.148183440353</v>
      </c>
    </row>
    <row r="8923" spans="6:7" x14ac:dyDescent="0.2">
      <c r="F8923" t="s">
        <v>3143</v>
      </c>
      <c r="G8923">
        <f>_xlfn.XLOOKUP(SUBSTITUTE(Table6[[#This Row],[rxn]],"'",""),Table1[rxnid2],Table1[kapp (1/h)],MEDIAN(Table1[kapp (1/h)]))</f>
        <v>24803.684102600713</v>
      </c>
    </row>
    <row r="8924" spans="6:7" x14ac:dyDescent="0.2">
      <c r="F8924" t="s">
        <v>3141</v>
      </c>
      <c r="G8924">
        <f>_xlfn.XLOOKUP(SUBSTITUTE(Table6[[#This Row],[rxn]],"'",""),Table1[rxnid2],Table1[kapp (1/h)],MEDIAN(Table1[kapp (1/h)]))</f>
        <v>24803.684102600713</v>
      </c>
    </row>
    <row r="8925" spans="6:7" x14ac:dyDescent="0.2">
      <c r="F8925" t="s">
        <v>5133</v>
      </c>
      <c r="G8925">
        <f>_xlfn.XLOOKUP(SUBSTITUTE(Table6[[#This Row],[rxn]],"'",""),Table1[rxnid2],Table1[kapp (1/h)],MEDIAN(Table1[kapp (1/h)]))</f>
        <v>24803.684102600713</v>
      </c>
    </row>
    <row r="8926" spans="6:7" x14ac:dyDescent="0.2">
      <c r="F8926" t="s">
        <v>3710</v>
      </c>
      <c r="G8926">
        <f>_xlfn.XLOOKUP(SUBSTITUTE(Table6[[#This Row],[rxn]],"'",""),Table1[rxnid2],Table1[kapp (1/h)],MEDIAN(Table1[kapp (1/h)]))</f>
        <v>24803.684102600713</v>
      </c>
    </row>
    <row r="8927" spans="6:7" x14ac:dyDescent="0.2">
      <c r="F8927" t="s">
        <v>3709</v>
      </c>
      <c r="G8927">
        <f>_xlfn.XLOOKUP(SUBSTITUTE(Table6[[#This Row],[rxn]],"'",""),Table1[rxnid2],Table1[kapp (1/h)],MEDIAN(Table1[kapp (1/h)]))</f>
        <v>24803.684102600713</v>
      </c>
    </row>
    <row r="8928" spans="6:7" x14ac:dyDescent="0.2">
      <c r="F8928" t="s">
        <v>3713</v>
      </c>
      <c r="G8928">
        <f>_xlfn.XLOOKUP(SUBSTITUTE(Table6[[#This Row],[rxn]],"'",""),Table1[rxnid2],Table1[kapp (1/h)],MEDIAN(Table1[kapp (1/h)]))</f>
        <v>24803.684102600713</v>
      </c>
    </row>
    <row r="8929" spans="6:7" x14ac:dyDescent="0.2">
      <c r="F8929" t="s">
        <v>3717</v>
      </c>
      <c r="G8929">
        <f>_xlfn.XLOOKUP(SUBSTITUTE(Table6[[#This Row],[rxn]],"'",""),Table1[rxnid2],Table1[kapp (1/h)],MEDIAN(Table1[kapp (1/h)]))</f>
        <v>24803.684102600713</v>
      </c>
    </row>
    <row r="8930" spans="6:7" x14ac:dyDescent="0.2">
      <c r="F8930" t="s">
        <v>3719</v>
      </c>
      <c r="G8930">
        <f>_xlfn.XLOOKUP(SUBSTITUTE(Table6[[#This Row],[rxn]],"'",""),Table1[rxnid2],Table1[kapp (1/h)],MEDIAN(Table1[kapp (1/h)]))</f>
        <v>24803.684102600713</v>
      </c>
    </row>
    <row r="8931" spans="6:7" x14ac:dyDescent="0.2">
      <c r="F8931" t="s">
        <v>3715</v>
      </c>
      <c r="G8931">
        <f>_xlfn.XLOOKUP(SUBSTITUTE(Table6[[#This Row],[rxn]],"'",""),Table1[rxnid2],Table1[kapp (1/h)],MEDIAN(Table1[kapp (1/h)]))</f>
        <v>24803.684102600713</v>
      </c>
    </row>
    <row r="8932" spans="6:7" x14ac:dyDescent="0.2">
      <c r="F8932" t="s">
        <v>5185</v>
      </c>
      <c r="G8932">
        <f>_xlfn.XLOOKUP(SUBSTITUTE(Table6[[#This Row],[rxn]],"'",""),Table1[rxnid2],Table1[kapp (1/h)],MEDIAN(Table1[kapp (1/h)]))</f>
        <v>24803.684102600713</v>
      </c>
    </row>
    <row r="8933" spans="6:7" x14ac:dyDescent="0.2">
      <c r="F8933" t="s">
        <v>3721</v>
      </c>
      <c r="G8933">
        <f>_xlfn.XLOOKUP(SUBSTITUTE(Table6[[#This Row],[rxn]],"'",""),Table1[rxnid2],Table1[kapp (1/h)],MEDIAN(Table1[kapp (1/h)]))</f>
        <v>24803.684102600713</v>
      </c>
    </row>
    <row r="8934" spans="6:7" x14ac:dyDescent="0.2">
      <c r="F8934" t="s">
        <v>3714</v>
      </c>
      <c r="G8934">
        <f>_xlfn.XLOOKUP(SUBSTITUTE(Table6[[#This Row],[rxn]],"'",""),Table1[rxnid2],Table1[kapp (1/h)],MEDIAN(Table1[kapp (1/h)]))</f>
        <v>24803.684102600713</v>
      </c>
    </row>
    <row r="8935" spans="6:7" x14ac:dyDescent="0.2">
      <c r="F8935" t="s">
        <v>3718</v>
      </c>
      <c r="G8935">
        <f>_xlfn.XLOOKUP(SUBSTITUTE(Table6[[#This Row],[rxn]],"'",""),Table1[rxnid2],Table1[kapp (1/h)],MEDIAN(Table1[kapp (1/h)]))</f>
        <v>24803.684102600713</v>
      </c>
    </row>
    <row r="8936" spans="6:7" x14ac:dyDescent="0.2">
      <c r="F8936" t="s">
        <v>3720</v>
      </c>
      <c r="G8936">
        <f>_xlfn.XLOOKUP(SUBSTITUTE(Table6[[#This Row],[rxn]],"'",""),Table1[rxnid2],Table1[kapp (1/h)],MEDIAN(Table1[kapp (1/h)]))</f>
        <v>24803.684102600713</v>
      </c>
    </row>
    <row r="8937" spans="6:7" x14ac:dyDescent="0.2">
      <c r="F8937" t="s">
        <v>3716</v>
      </c>
      <c r="G8937">
        <f>_xlfn.XLOOKUP(SUBSTITUTE(Table6[[#This Row],[rxn]],"'",""),Table1[rxnid2],Table1[kapp (1/h)],MEDIAN(Table1[kapp (1/h)]))</f>
        <v>24803.684102600713</v>
      </c>
    </row>
    <row r="8938" spans="6:7" x14ac:dyDescent="0.2">
      <c r="F8938" t="s">
        <v>5186</v>
      </c>
      <c r="G8938">
        <f>_xlfn.XLOOKUP(SUBSTITUTE(Table6[[#This Row],[rxn]],"'",""),Table1[rxnid2],Table1[kapp (1/h)],MEDIAN(Table1[kapp (1/h)]))</f>
        <v>24803.684102600713</v>
      </c>
    </row>
    <row r="8939" spans="6:7" x14ac:dyDescent="0.2">
      <c r="F8939" t="s">
        <v>3722</v>
      </c>
      <c r="G8939">
        <f>_xlfn.XLOOKUP(SUBSTITUTE(Table6[[#This Row],[rxn]],"'",""),Table1[rxnid2],Table1[kapp (1/h)],MEDIAN(Table1[kapp (1/h)]))</f>
        <v>24803.684102600713</v>
      </c>
    </row>
    <row r="8940" spans="6:7" x14ac:dyDescent="0.2">
      <c r="F8940" t="s">
        <v>3712</v>
      </c>
      <c r="G8940">
        <f>_xlfn.XLOOKUP(SUBSTITUTE(Table6[[#This Row],[rxn]],"'",""),Table1[rxnid2],Table1[kapp (1/h)],MEDIAN(Table1[kapp (1/h)]))</f>
        <v>24803.684102600713</v>
      </c>
    </row>
    <row r="8941" spans="6:7" x14ac:dyDescent="0.2">
      <c r="F8941" t="s">
        <v>3711</v>
      </c>
      <c r="G8941">
        <f>_xlfn.XLOOKUP(SUBSTITUTE(Table6[[#This Row],[rxn]],"'",""),Table1[rxnid2],Table1[kapp (1/h)],MEDIAN(Table1[kapp (1/h)]))</f>
        <v>24803.684102600713</v>
      </c>
    </row>
    <row r="8942" spans="6:7" x14ac:dyDescent="0.2">
      <c r="F8942" t="s">
        <v>3144</v>
      </c>
      <c r="G8942">
        <f>_xlfn.XLOOKUP(SUBSTITUTE(Table6[[#This Row],[rxn]],"'",""),Table1[rxnid2],Table1[kapp (1/h)],MEDIAN(Table1[kapp (1/h)]))</f>
        <v>4162.1794279433279</v>
      </c>
    </row>
    <row r="8943" spans="6:7" x14ac:dyDescent="0.2">
      <c r="F8943" t="s">
        <v>3145</v>
      </c>
      <c r="G8943">
        <f>_xlfn.XLOOKUP(SUBSTITUTE(Table6[[#This Row],[rxn]],"'",""),Table1[rxnid2],Table1[kapp (1/h)],MEDIAN(Table1[kapp (1/h)]))</f>
        <v>24803.684102600713</v>
      </c>
    </row>
    <row r="8944" spans="6:7" x14ac:dyDescent="0.2">
      <c r="F8944" t="s">
        <v>3147</v>
      </c>
      <c r="G8944">
        <f>_xlfn.XLOOKUP(SUBSTITUTE(Table6[[#This Row],[rxn]],"'",""),Table1[rxnid2],Table1[kapp (1/h)],MEDIAN(Table1[kapp (1/h)]))</f>
        <v>3498.6937543602839</v>
      </c>
    </row>
    <row r="8945" spans="6:7" x14ac:dyDescent="0.2">
      <c r="F8945" t="s">
        <v>3148</v>
      </c>
      <c r="G8945">
        <f>_xlfn.XLOOKUP(SUBSTITUTE(Table6[[#This Row],[rxn]],"'",""),Table1[rxnid2],Table1[kapp (1/h)],MEDIAN(Table1[kapp (1/h)]))</f>
        <v>24803.684102600713</v>
      </c>
    </row>
    <row r="8946" spans="6:7" x14ac:dyDescent="0.2">
      <c r="F8946" t="s">
        <v>3149</v>
      </c>
      <c r="G8946">
        <f>_xlfn.XLOOKUP(SUBSTITUTE(Table6[[#This Row],[rxn]],"'",""),Table1[rxnid2],Table1[kapp (1/h)],MEDIAN(Table1[kapp (1/h)]))</f>
        <v>24803.684102600713</v>
      </c>
    </row>
    <row r="8947" spans="6:7" x14ac:dyDescent="0.2">
      <c r="F8947" t="s">
        <v>3150</v>
      </c>
      <c r="G8947">
        <f>_xlfn.XLOOKUP(SUBSTITUTE(Table6[[#This Row],[rxn]],"'",""),Table1[rxnid2],Table1[kapp (1/h)],MEDIAN(Table1[kapp (1/h)]))</f>
        <v>24803.684102600713</v>
      </c>
    </row>
    <row r="8948" spans="6:7" x14ac:dyDescent="0.2">
      <c r="F8948" t="s">
        <v>4729</v>
      </c>
      <c r="G8948">
        <f>_xlfn.XLOOKUP(SUBSTITUTE(Table6[[#This Row],[rxn]],"'",""),Table1[rxnid2],Table1[kapp (1/h)],MEDIAN(Table1[kapp (1/h)]))</f>
        <v>24803.684102600713</v>
      </c>
    </row>
    <row r="8949" spans="6:7" x14ac:dyDescent="0.2">
      <c r="F8949" t="s">
        <v>4730</v>
      </c>
      <c r="G8949">
        <f>_xlfn.XLOOKUP(SUBSTITUTE(Table6[[#This Row],[rxn]],"'",""),Table1[rxnid2],Table1[kapp (1/h)],MEDIAN(Table1[kapp (1/h)]))</f>
        <v>24803.684102600713</v>
      </c>
    </row>
    <row r="8950" spans="6:7" x14ac:dyDescent="0.2">
      <c r="F8950" t="s">
        <v>4731</v>
      </c>
      <c r="G8950">
        <f>_xlfn.XLOOKUP(SUBSTITUTE(Table6[[#This Row],[rxn]],"'",""),Table1[rxnid2],Table1[kapp (1/h)],MEDIAN(Table1[kapp (1/h)]))</f>
        <v>24803.684102600713</v>
      </c>
    </row>
    <row r="8951" spans="6:7" x14ac:dyDescent="0.2">
      <c r="F8951" t="s">
        <v>4732</v>
      </c>
      <c r="G8951">
        <f>_xlfn.XLOOKUP(SUBSTITUTE(Table6[[#This Row],[rxn]],"'",""),Table1[rxnid2],Table1[kapp (1/h)],MEDIAN(Table1[kapp (1/h)]))</f>
        <v>24803.684102600713</v>
      </c>
    </row>
    <row r="8952" spans="6:7" x14ac:dyDescent="0.2">
      <c r="F8952" t="s">
        <v>3151</v>
      </c>
      <c r="G8952">
        <f>_xlfn.XLOOKUP(SUBSTITUTE(Table6[[#This Row],[rxn]],"'",""),Table1[rxnid2],Table1[kapp (1/h)],MEDIAN(Table1[kapp (1/h)]))</f>
        <v>24803.684102600713</v>
      </c>
    </row>
    <row r="8953" spans="6:7" x14ac:dyDescent="0.2">
      <c r="F8953" t="s">
        <v>3152</v>
      </c>
      <c r="G8953">
        <f>_xlfn.XLOOKUP(SUBSTITUTE(Table6[[#This Row],[rxn]],"'",""),Table1[rxnid2],Table1[kapp (1/h)],MEDIAN(Table1[kapp (1/h)]))</f>
        <v>24803.684102600713</v>
      </c>
    </row>
    <row r="8954" spans="6:7" x14ac:dyDescent="0.2">
      <c r="F8954" t="s">
        <v>3155</v>
      </c>
      <c r="G8954">
        <f>_xlfn.XLOOKUP(SUBSTITUTE(Table6[[#This Row],[rxn]],"'",""),Table1[rxnid2],Table1[kapp (1/h)],MEDIAN(Table1[kapp (1/h)]))</f>
        <v>24803.684102600713</v>
      </c>
    </row>
    <row r="8955" spans="6:7" x14ac:dyDescent="0.2">
      <c r="F8955" t="s">
        <v>5134</v>
      </c>
      <c r="G8955">
        <f>_xlfn.XLOOKUP(SUBSTITUTE(Table6[[#This Row],[rxn]],"'",""),Table1[rxnid2],Table1[kapp (1/h)],MEDIAN(Table1[kapp (1/h)]))</f>
        <v>2108.8261509501131</v>
      </c>
    </row>
    <row r="8956" spans="6:7" x14ac:dyDescent="0.2">
      <c r="F8956" t="s">
        <v>5135</v>
      </c>
      <c r="G8956">
        <f>_xlfn.XLOOKUP(SUBSTITUTE(Table6[[#This Row],[rxn]],"'",""),Table1[rxnid2],Table1[kapp (1/h)],MEDIAN(Table1[kapp (1/h)]))</f>
        <v>24803.684102600713</v>
      </c>
    </row>
    <row r="8957" spans="6:7" x14ac:dyDescent="0.2">
      <c r="F8957" t="s">
        <v>4733</v>
      </c>
      <c r="G8957">
        <f>_xlfn.XLOOKUP(SUBSTITUTE(Table6[[#This Row],[rxn]],"'",""),Table1[rxnid2],Table1[kapp (1/h)],MEDIAN(Table1[kapp (1/h)]))</f>
        <v>24803.684102600713</v>
      </c>
    </row>
    <row r="8958" spans="6:7" x14ac:dyDescent="0.2">
      <c r="F8958" t="s">
        <v>4734</v>
      </c>
      <c r="G8958">
        <f>_xlfn.XLOOKUP(SUBSTITUTE(Table6[[#This Row],[rxn]],"'",""),Table1[rxnid2],Table1[kapp (1/h)],MEDIAN(Table1[kapp (1/h)]))</f>
        <v>24803.684102600713</v>
      </c>
    </row>
    <row r="8959" spans="6:7" x14ac:dyDescent="0.2">
      <c r="F8959" t="s">
        <v>4329</v>
      </c>
      <c r="G8959">
        <f>_xlfn.XLOOKUP(SUBSTITUTE(Table6[[#This Row],[rxn]],"'",""),Table1[rxnid2],Table1[kapp (1/h)],MEDIAN(Table1[kapp (1/h)]))</f>
        <v>24803.684102600713</v>
      </c>
    </row>
    <row r="8960" spans="6:7" x14ac:dyDescent="0.2">
      <c r="F8960" t="s">
        <v>4330</v>
      </c>
      <c r="G8960">
        <f>_xlfn.XLOOKUP(SUBSTITUTE(Table6[[#This Row],[rxn]],"'",""),Table1[rxnid2],Table1[kapp (1/h)],MEDIAN(Table1[kapp (1/h)]))</f>
        <v>24803.684102600713</v>
      </c>
    </row>
    <row r="8961" spans="6:7" x14ac:dyDescent="0.2">
      <c r="F8961" t="s">
        <v>2221</v>
      </c>
      <c r="G8961">
        <f>_xlfn.XLOOKUP(SUBSTITUTE(Table6[[#This Row],[rxn]],"'",""),Table1[rxnid2],Table1[kapp (1/h)],MEDIAN(Table1[kapp (1/h)]))</f>
        <v>24803.684102600713</v>
      </c>
    </row>
    <row r="8962" spans="6:7" x14ac:dyDescent="0.2">
      <c r="F8962" t="s">
        <v>2220</v>
      </c>
      <c r="G8962">
        <f>_xlfn.XLOOKUP(SUBSTITUTE(Table6[[#This Row],[rxn]],"'",""),Table1[rxnid2],Table1[kapp (1/h)],MEDIAN(Table1[kapp (1/h)]))</f>
        <v>24803.684102600713</v>
      </c>
    </row>
    <row r="8963" spans="6:7" x14ac:dyDescent="0.2">
      <c r="F8963" t="s">
        <v>2218</v>
      </c>
      <c r="G8963">
        <f>_xlfn.XLOOKUP(SUBSTITUTE(Table6[[#This Row],[rxn]],"'",""),Table1[rxnid2],Table1[kapp (1/h)],MEDIAN(Table1[kapp (1/h)]))</f>
        <v>24803.684102600713</v>
      </c>
    </row>
    <row r="8964" spans="6:7" x14ac:dyDescent="0.2">
      <c r="F8964" t="s">
        <v>2219</v>
      </c>
      <c r="G8964">
        <f>_xlfn.XLOOKUP(SUBSTITUTE(Table6[[#This Row],[rxn]],"'",""),Table1[rxnid2],Table1[kapp (1/h)],MEDIAN(Table1[kapp (1/h)]))</f>
        <v>24803.684102600713</v>
      </c>
    </row>
    <row r="8965" spans="6:7" x14ac:dyDescent="0.2">
      <c r="F8965" t="s">
        <v>3161</v>
      </c>
      <c r="G8965">
        <f>_xlfn.XLOOKUP(SUBSTITUTE(Table6[[#This Row],[rxn]],"'",""),Table1[rxnid2],Table1[kapp (1/h)],MEDIAN(Table1[kapp (1/h)]))</f>
        <v>24803.684102600713</v>
      </c>
    </row>
    <row r="8966" spans="6:7" x14ac:dyDescent="0.2">
      <c r="F8966" t="s">
        <v>3162</v>
      </c>
      <c r="G8966">
        <f>_xlfn.XLOOKUP(SUBSTITUTE(Table6[[#This Row],[rxn]],"'",""),Table1[rxnid2],Table1[kapp (1/h)],MEDIAN(Table1[kapp (1/h)]))</f>
        <v>1.9072373019566724</v>
      </c>
    </row>
    <row r="8967" spans="6:7" x14ac:dyDescent="0.2">
      <c r="F8967" t="s">
        <v>3160</v>
      </c>
      <c r="G8967">
        <f>_xlfn.XLOOKUP(SUBSTITUTE(Table6[[#This Row],[rxn]],"'",""),Table1[rxnid2],Table1[kapp (1/h)],MEDIAN(Table1[kapp (1/h)]))</f>
        <v>24803.684102600713</v>
      </c>
    </row>
    <row r="8968" spans="6:7" x14ac:dyDescent="0.2">
      <c r="F8968" t="s">
        <v>3153</v>
      </c>
      <c r="G8968">
        <f>_xlfn.XLOOKUP(SUBSTITUTE(Table6[[#This Row],[rxn]],"'",""),Table1[rxnid2],Table1[kapp (1/h)],MEDIAN(Table1[kapp (1/h)]))</f>
        <v>24803.684102600713</v>
      </c>
    </row>
    <row r="8969" spans="6:7" x14ac:dyDescent="0.2">
      <c r="F8969" t="s">
        <v>3834</v>
      </c>
      <c r="G8969">
        <f>_xlfn.XLOOKUP(SUBSTITUTE(Table6[[#This Row],[rxn]],"'",""),Table1[rxnid2],Table1[kapp (1/h)],MEDIAN(Table1[kapp (1/h)]))</f>
        <v>24803.684102600713</v>
      </c>
    </row>
    <row r="8970" spans="6:7" x14ac:dyDescent="0.2">
      <c r="F8970" t="s">
        <v>3154</v>
      </c>
      <c r="G8970">
        <f>_xlfn.XLOOKUP(SUBSTITUTE(Table6[[#This Row],[rxn]],"'",""),Table1[rxnid2],Table1[kapp (1/h)],MEDIAN(Table1[kapp (1/h)]))</f>
        <v>24803.684102600713</v>
      </c>
    </row>
    <row r="8971" spans="6:7" x14ac:dyDescent="0.2">
      <c r="F8971" t="s">
        <v>3835</v>
      </c>
      <c r="G8971">
        <f>_xlfn.XLOOKUP(SUBSTITUTE(Table6[[#This Row],[rxn]],"'",""),Table1[rxnid2],Table1[kapp (1/h)],MEDIAN(Table1[kapp (1/h)]))</f>
        <v>24803.684102600713</v>
      </c>
    </row>
    <row r="8972" spans="6:7" x14ac:dyDescent="0.2">
      <c r="F8972" t="s">
        <v>3836</v>
      </c>
      <c r="G8972">
        <f>_xlfn.XLOOKUP(SUBSTITUTE(Table6[[#This Row],[rxn]],"'",""),Table1[rxnid2],Table1[kapp (1/h)],MEDIAN(Table1[kapp (1/h)]))</f>
        <v>24803.684102600713</v>
      </c>
    </row>
    <row r="8973" spans="6:7" x14ac:dyDescent="0.2">
      <c r="F8973" t="s">
        <v>5137</v>
      </c>
      <c r="G8973">
        <f>_xlfn.XLOOKUP(SUBSTITUTE(Table6[[#This Row],[rxn]],"'",""),Table1[rxnid2],Table1[kapp (1/h)],MEDIAN(Table1[kapp (1/h)]))</f>
        <v>24803.684102600713</v>
      </c>
    </row>
    <row r="8974" spans="6:7" x14ac:dyDescent="0.2">
      <c r="F8974" t="s">
        <v>5136</v>
      </c>
      <c r="G8974">
        <f>_xlfn.XLOOKUP(SUBSTITUTE(Table6[[#This Row],[rxn]],"'",""),Table1[rxnid2],Table1[kapp (1/h)],MEDIAN(Table1[kapp (1/h)]))</f>
        <v>24803.684102600713</v>
      </c>
    </row>
    <row r="8975" spans="6:7" x14ac:dyDescent="0.2">
      <c r="F8975" t="s">
        <v>3356</v>
      </c>
      <c r="G8975">
        <f>_xlfn.XLOOKUP(SUBSTITUTE(Table6[[#This Row],[rxn]],"'",""),Table1[rxnid2],Table1[kapp (1/h)],MEDIAN(Table1[kapp (1/h)]))</f>
        <v>24803.684102600713</v>
      </c>
    </row>
    <row r="8976" spans="6:7" x14ac:dyDescent="0.2">
      <c r="F8976" t="s">
        <v>3156</v>
      </c>
      <c r="G8976">
        <f>_xlfn.XLOOKUP(SUBSTITUTE(Table6[[#This Row],[rxn]],"'",""),Table1[rxnid2],Table1[kapp (1/h)],MEDIAN(Table1[kapp (1/h)]))</f>
        <v>24803.684102600713</v>
      </c>
    </row>
    <row r="8977" spans="6:7" x14ac:dyDescent="0.2">
      <c r="F8977" t="s">
        <v>3157</v>
      </c>
      <c r="G8977">
        <f>_xlfn.XLOOKUP(SUBSTITUTE(Table6[[#This Row],[rxn]],"'",""),Table1[rxnid2],Table1[kapp (1/h)],MEDIAN(Table1[kapp (1/h)]))</f>
        <v>24803.684102600713</v>
      </c>
    </row>
    <row r="8978" spans="6:7" x14ac:dyDescent="0.2">
      <c r="F8978" t="s">
        <v>3158</v>
      </c>
      <c r="G8978">
        <f>_xlfn.XLOOKUP(SUBSTITUTE(Table6[[#This Row],[rxn]],"'",""),Table1[rxnid2],Table1[kapp (1/h)],MEDIAN(Table1[kapp (1/h)]))</f>
        <v>24803.684102600713</v>
      </c>
    </row>
    <row r="8979" spans="6:7" x14ac:dyDescent="0.2">
      <c r="F8979" t="s">
        <v>3159</v>
      </c>
      <c r="G8979">
        <f>_xlfn.XLOOKUP(SUBSTITUTE(Table6[[#This Row],[rxn]],"'",""),Table1[rxnid2],Table1[kapp (1/h)],MEDIAN(Table1[kapp (1/h)]))</f>
        <v>24803.684102600713</v>
      </c>
    </row>
    <row r="8980" spans="6:7" x14ac:dyDescent="0.2">
      <c r="F8980" t="s">
        <v>3837</v>
      </c>
      <c r="G8980">
        <f>_xlfn.XLOOKUP(SUBSTITUTE(Table6[[#This Row],[rxn]],"'",""),Table1[rxnid2],Table1[kapp (1/h)],MEDIAN(Table1[kapp (1/h)]))</f>
        <v>24803.684102600713</v>
      </c>
    </row>
    <row r="8981" spans="6:7" x14ac:dyDescent="0.2">
      <c r="F8981" t="s">
        <v>3838</v>
      </c>
      <c r="G8981">
        <f>_xlfn.XLOOKUP(SUBSTITUTE(Table6[[#This Row],[rxn]],"'",""),Table1[rxnid2],Table1[kapp (1/h)],MEDIAN(Table1[kapp (1/h)]))</f>
        <v>24803.684102600713</v>
      </c>
    </row>
    <row r="8982" spans="6:7" x14ac:dyDescent="0.2">
      <c r="F8982" t="s">
        <v>3839</v>
      </c>
      <c r="G8982">
        <f>_xlfn.XLOOKUP(SUBSTITUTE(Table6[[#This Row],[rxn]],"'",""),Table1[rxnid2],Table1[kapp (1/h)],MEDIAN(Table1[kapp (1/h)]))</f>
        <v>24803.684102600713</v>
      </c>
    </row>
    <row r="8983" spans="6:7" x14ac:dyDescent="0.2">
      <c r="F8983" t="s">
        <v>4331</v>
      </c>
      <c r="G8983">
        <f>_xlfn.XLOOKUP(SUBSTITUTE(Table6[[#This Row],[rxn]],"'",""),Table1[rxnid2],Table1[kapp (1/h)],MEDIAN(Table1[kapp (1/h)]))</f>
        <v>24803.684102600713</v>
      </c>
    </row>
    <row r="8984" spans="6:7" x14ac:dyDescent="0.2">
      <c r="F8984" t="s">
        <v>4332</v>
      </c>
      <c r="G8984">
        <f>_xlfn.XLOOKUP(SUBSTITUTE(Table6[[#This Row],[rxn]],"'",""),Table1[rxnid2],Table1[kapp (1/h)],MEDIAN(Table1[kapp (1/h)]))</f>
        <v>24803.684102600713</v>
      </c>
    </row>
    <row r="8985" spans="6:7" x14ac:dyDescent="0.2">
      <c r="F8985" t="s">
        <v>3167</v>
      </c>
      <c r="G8985">
        <f>_xlfn.XLOOKUP(SUBSTITUTE(Table6[[#This Row],[rxn]],"'",""),Table1[rxnid2],Table1[kapp (1/h)],MEDIAN(Table1[kapp (1/h)]))</f>
        <v>24803.684102600713</v>
      </c>
    </row>
    <row r="8986" spans="6:7" x14ac:dyDescent="0.2">
      <c r="F8986" t="s">
        <v>3168</v>
      </c>
      <c r="G8986">
        <f>_xlfn.XLOOKUP(SUBSTITUTE(Table6[[#This Row],[rxn]],"'",""),Table1[rxnid2],Table1[kapp (1/h)],MEDIAN(Table1[kapp (1/h)]))</f>
        <v>24803.684102600713</v>
      </c>
    </row>
    <row r="8987" spans="6:7" x14ac:dyDescent="0.2">
      <c r="F8987" t="s">
        <v>3169</v>
      </c>
      <c r="G8987">
        <f>_xlfn.XLOOKUP(SUBSTITUTE(Table6[[#This Row],[rxn]],"'",""),Table1[rxnid2],Table1[kapp (1/h)],MEDIAN(Table1[kapp (1/h)]))</f>
        <v>24803.684102600713</v>
      </c>
    </row>
    <row r="8988" spans="6:7" x14ac:dyDescent="0.2">
      <c r="F8988" t="s">
        <v>3170</v>
      </c>
      <c r="G8988">
        <f>_xlfn.XLOOKUP(SUBSTITUTE(Table6[[#This Row],[rxn]],"'",""),Table1[rxnid2],Table1[kapp (1/h)],MEDIAN(Table1[kapp (1/h)]))</f>
        <v>22088.217651306444</v>
      </c>
    </row>
    <row r="8989" spans="6:7" x14ac:dyDescent="0.2">
      <c r="F8989" t="s">
        <v>3723</v>
      </c>
      <c r="G8989">
        <f>_xlfn.XLOOKUP(SUBSTITUTE(Table6[[#This Row],[rxn]],"'",""),Table1[rxnid2],Table1[kapp (1/h)],MEDIAN(Table1[kapp (1/h)]))</f>
        <v>24803.684102600713</v>
      </c>
    </row>
    <row r="8990" spans="6:7" x14ac:dyDescent="0.2">
      <c r="F8990" t="s">
        <v>3727</v>
      </c>
      <c r="G8990">
        <f>_xlfn.XLOOKUP(SUBSTITUTE(Table6[[#This Row],[rxn]],"'",""),Table1[rxnid2],Table1[kapp (1/h)],MEDIAN(Table1[kapp (1/h)]))</f>
        <v>24803.684102600713</v>
      </c>
    </row>
    <row r="8991" spans="6:7" x14ac:dyDescent="0.2">
      <c r="F8991" t="s">
        <v>3729</v>
      </c>
      <c r="G8991">
        <f>_xlfn.XLOOKUP(SUBSTITUTE(Table6[[#This Row],[rxn]],"'",""),Table1[rxnid2],Table1[kapp (1/h)],MEDIAN(Table1[kapp (1/h)]))</f>
        <v>24803.684102600713</v>
      </c>
    </row>
    <row r="8992" spans="6:7" x14ac:dyDescent="0.2">
      <c r="F8992" t="s">
        <v>3725</v>
      </c>
      <c r="G8992">
        <f>_xlfn.XLOOKUP(SUBSTITUTE(Table6[[#This Row],[rxn]],"'",""),Table1[rxnid2],Table1[kapp (1/h)],MEDIAN(Table1[kapp (1/h)]))</f>
        <v>24803.684102600713</v>
      </c>
    </row>
    <row r="8993" spans="6:7" x14ac:dyDescent="0.2">
      <c r="F8993" t="s">
        <v>5187</v>
      </c>
      <c r="G8993">
        <f>_xlfn.XLOOKUP(SUBSTITUTE(Table6[[#This Row],[rxn]],"'",""),Table1[rxnid2],Table1[kapp (1/h)],MEDIAN(Table1[kapp (1/h)]))</f>
        <v>24803.684102600713</v>
      </c>
    </row>
    <row r="8994" spans="6:7" x14ac:dyDescent="0.2">
      <c r="F8994" t="s">
        <v>3724</v>
      </c>
      <c r="G8994">
        <f>_xlfn.XLOOKUP(SUBSTITUTE(Table6[[#This Row],[rxn]],"'",""),Table1[rxnid2],Table1[kapp (1/h)],MEDIAN(Table1[kapp (1/h)]))</f>
        <v>24803.684102600713</v>
      </c>
    </row>
    <row r="8995" spans="6:7" x14ac:dyDescent="0.2">
      <c r="F8995" t="s">
        <v>3728</v>
      </c>
      <c r="G8995">
        <f>_xlfn.XLOOKUP(SUBSTITUTE(Table6[[#This Row],[rxn]],"'",""),Table1[rxnid2],Table1[kapp (1/h)],MEDIAN(Table1[kapp (1/h)]))</f>
        <v>24803.684102600713</v>
      </c>
    </row>
    <row r="8996" spans="6:7" x14ac:dyDescent="0.2">
      <c r="F8996" t="s">
        <v>3730</v>
      </c>
      <c r="G8996">
        <f>_xlfn.XLOOKUP(SUBSTITUTE(Table6[[#This Row],[rxn]],"'",""),Table1[rxnid2],Table1[kapp (1/h)],MEDIAN(Table1[kapp (1/h)]))</f>
        <v>24803.684102600713</v>
      </c>
    </row>
    <row r="8997" spans="6:7" x14ac:dyDescent="0.2">
      <c r="F8997" t="s">
        <v>3726</v>
      </c>
      <c r="G8997">
        <f>_xlfn.XLOOKUP(SUBSTITUTE(Table6[[#This Row],[rxn]],"'",""),Table1[rxnid2],Table1[kapp (1/h)],MEDIAN(Table1[kapp (1/h)]))</f>
        <v>24803.684102600713</v>
      </c>
    </row>
    <row r="8998" spans="6:7" x14ac:dyDescent="0.2">
      <c r="F8998" t="s">
        <v>5188</v>
      </c>
      <c r="G8998">
        <f>_xlfn.XLOOKUP(SUBSTITUTE(Table6[[#This Row],[rxn]],"'",""),Table1[rxnid2],Table1[kapp (1/h)],MEDIAN(Table1[kapp (1/h)]))</f>
        <v>24803.684102600713</v>
      </c>
    </row>
    <row r="8999" spans="6:7" x14ac:dyDescent="0.2">
      <c r="F8999" t="s">
        <v>5138</v>
      </c>
      <c r="G8999">
        <f>_xlfn.XLOOKUP(SUBSTITUTE(Table6[[#This Row],[rxn]],"'",""),Table1[rxnid2],Table1[kapp (1/h)],MEDIAN(Table1[kapp (1/h)]))</f>
        <v>49061.698906491358</v>
      </c>
    </row>
    <row r="9000" spans="6:7" x14ac:dyDescent="0.2">
      <c r="F9000" t="s">
        <v>5139</v>
      </c>
      <c r="G9000">
        <f>_xlfn.XLOOKUP(SUBSTITUTE(Table6[[#This Row],[rxn]],"'",""),Table1[rxnid2],Table1[kapp (1/h)],MEDIAN(Table1[kapp (1/h)]))</f>
        <v>24803.684102600713</v>
      </c>
    </row>
    <row r="9001" spans="6:7" x14ac:dyDescent="0.2">
      <c r="F9001" t="s">
        <v>4345</v>
      </c>
      <c r="G9001">
        <f>_xlfn.XLOOKUP(SUBSTITUTE(Table6[[#This Row],[rxn]],"'",""),Table1[rxnid2],Table1[kapp (1/h)],MEDIAN(Table1[kapp (1/h)]))</f>
        <v>24803.684102600713</v>
      </c>
    </row>
    <row r="9002" spans="6:7" x14ac:dyDescent="0.2">
      <c r="F9002" t="s">
        <v>4346</v>
      </c>
      <c r="G9002">
        <f>_xlfn.XLOOKUP(SUBSTITUTE(Table6[[#This Row],[rxn]],"'",""),Table1[rxnid2],Table1[kapp (1/h)],MEDIAN(Table1[kapp (1/h)]))</f>
        <v>24803.684102600713</v>
      </c>
    </row>
    <row r="9003" spans="6:7" x14ac:dyDescent="0.2">
      <c r="F9003" t="s">
        <v>3171</v>
      </c>
      <c r="G9003">
        <f>_xlfn.XLOOKUP(SUBSTITUTE(Table6[[#This Row],[rxn]],"'",""),Table1[rxnid2],Table1[kapp (1/h)],MEDIAN(Table1[kapp (1/h)]))</f>
        <v>24803.684102600713</v>
      </c>
    </row>
    <row r="9004" spans="6:7" x14ac:dyDescent="0.2">
      <c r="F9004" t="s">
        <v>4347</v>
      </c>
      <c r="G9004">
        <f>_xlfn.XLOOKUP(SUBSTITUTE(Table6[[#This Row],[rxn]],"'",""),Table1[rxnid2],Table1[kapp (1/h)],MEDIAN(Table1[kapp (1/h)]))</f>
        <v>24803.684102600713</v>
      </c>
    </row>
    <row r="9005" spans="6:7" x14ac:dyDescent="0.2">
      <c r="F9005" t="s">
        <v>3174</v>
      </c>
      <c r="G9005">
        <f>_xlfn.XLOOKUP(SUBSTITUTE(Table6[[#This Row],[rxn]],"'",""),Table1[rxnid2],Table1[kapp (1/h)],MEDIAN(Table1[kapp (1/h)]))</f>
        <v>24803.684102600713</v>
      </c>
    </row>
    <row r="9006" spans="6:7" x14ac:dyDescent="0.2">
      <c r="F9006" t="s">
        <v>3173</v>
      </c>
      <c r="G9006">
        <f>_xlfn.XLOOKUP(SUBSTITUTE(Table6[[#This Row],[rxn]],"'",""),Table1[rxnid2],Table1[kapp (1/h)],MEDIAN(Table1[kapp (1/h)]))</f>
        <v>24803.684102600713</v>
      </c>
    </row>
    <row r="9007" spans="6:7" x14ac:dyDescent="0.2">
      <c r="F9007" t="s">
        <v>4017</v>
      </c>
      <c r="G9007">
        <f>_xlfn.XLOOKUP(SUBSTITUTE(Table6[[#This Row],[rxn]],"'",""),Table1[rxnid2],Table1[kapp (1/h)],MEDIAN(Table1[kapp (1/h)]))</f>
        <v>24803.684102600713</v>
      </c>
    </row>
    <row r="9008" spans="6:7" x14ac:dyDescent="0.2">
      <c r="F9008" t="s">
        <v>4018</v>
      </c>
      <c r="G9008">
        <f>_xlfn.XLOOKUP(SUBSTITUTE(Table6[[#This Row],[rxn]],"'",""),Table1[rxnid2],Table1[kapp (1/h)],MEDIAN(Table1[kapp (1/h)]))</f>
        <v>24803.684102600713</v>
      </c>
    </row>
    <row r="9009" spans="6:7" x14ac:dyDescent="0.2">
      <c r="F9009" t="s">
        <v>3172</v>
      </c>
      <c r="G9009">
        <f>_xlfn.XLOOKUP(SUBSTITUTE(Table6[[#This Row],[rxn]],"'",""),Table1[rxnid2],Table1[kapp (1/h)],MEDIAN(Table1[kapp (1/h)]))</f>
        <v>24803.684102600713</v>
      </c>
    </row>
    <row r="9010" spans="6:7" x14ac:dyDescent="0.2">
      <c r="F9010" t="s">
        <v>4350</v>
      </c>
      <c r="G9010">
        <f>_xlfn.XLOOKUP(SUBSTITUTE(Table6[[#This Row],[rxn]],"'",""),Table1[rxnid2],Table1[kapp (1/h)],MEDIAN(Table1[kapp (1/h)]))</f>
        <v>24803.684102600713</v>
      </c>
    </row>
    <row r="9011" spans="6:7" x14ac:dyDescent="0.2">
      <c r="F9011" t="s">
        <v>4348</v>
      </c>
      <c r="G9011">
        <f>_xlfn.XLOOKUP(SUBSTITUTE(Table6[[#This Row],[rxn]],"'",""),Table1[rxnid2],Table1[kapp (1/h)],MEDIAN(Table1[kapp (1/h)]))</f>
        <v>24803.684102600713</v>
      </c>
    </row>
    <row r="9012" spans="6:7" x14ac:dyDescent="0.2">
      <c r="F9012" t="s">
        <v>4351</v>
      </c>
      <c r="G9012">
        <f>_xlfn.XLOOKUP(SUBSTITUTE(Table6[[#This Row],[rxn]],"'",""),Table1[rxnid2],Table1[kapp (1/h)],MEDIAN(Table1[kapp (1/h)]))</f>
        <v>24803.684102600713</v>
      </c>
    </row>
    <row r="9013" spans="6:7" x14ac:dyDescent="0.2">
      <c r="F9013" t="s">
        <v>4349</v>
      </c>
      <c r="G9013">
        <f>_xlfn.XLOOKUP(SUBSTITUTE(Table6[[#This Row],[rxn]],"'",""),Table1[rxnid2],Table1[kapp (1/h)],MEDIAN(Table1[kapp (1/h)]))</f>
        <v>24803.684102600713</v>
      </c>
    </row>
    <row r="9014" spans="6:7" x14ac:dyDescent="0.2">
      <c r="F9014" t="s">
        <v>3181</v>
      </c>
      <c r="G9014">
        <f>_xlfn.XLOOKUP(SUBSTITUTE(Table6[[#This Row],[rxn]],"'",""),Table1[rxnid2],Table1[kapp (1/h)],MEDIAN(Table1[kapp (1/h)]))</f>
        <v>24803.684102600713</v>
      </c>
    </row>
    <row r="9015" spans="6:7" x14ac:dyDescent="0.2">
      <c r="F9015" t="s">
        <v>3179</v>
      </c>
      <c r="G9015">
        <f>_xlfn.XLOOKUP(SUBSTITUTE(Table6[[#This Row],[rxn]],"'",""),Table1[rxnid2],Table1[kapp (1/h)],MEDIAN(Table1[kapp (1/h)]))</f>
        <v>24803.684102600713</v>
      </c>
    </row>
    <row r="9016" spans="6:7" x14ac:dyDescent="0.2">
      <c r="F9016" t="s">
        <v>3177</v>
      </c>
      <c r="G9016">
        <f>_xlfn.XLOOKUP(SUBSTITUTE(Table6[[#This Row],[rxn]],"'",""),Table1[rxnid2],Table1[kapp (1/h)],MEDIAN(Table1[kapp (1/h)]))</f>
        <v>24803.684102600713</v>
      </c>
    </row>
    <row r="9017" spans="6:7" x14ac:dyDescent="0.2">
      <c r="F9017" t="s">
        <v>3175</v>
      </c>
      <c r="G9017">
        <f>_xlfn.XLOOKUP(SUBSTITUTE(Table6[[#This Row],[rxn]],"'",""),Table1[rxnid2],Table1[kapp (1/h)],MEDIAN(Table1[kapp (1/h)]))</f>
        <v>24803.684102600713</v>
      </c>
    </row>
    <row r="9018" spans="6:7" x14ac:dyDescent="0.2">
      <c r="F9018" t="s">
        <v>3182</v>
      </c>
      <c r="G9018">
        <f>_xlfn.XLOOKUP(SUBSTITUTE(Table6[[#This Row],[rxn]],"'",""),Table1[rxnid2],Table1[kapp (1/h)],MEDIAN(Table1[kapp (1/h)]))</f>
        <v>24803.684102600713</v>
      </c>
    </row>
    <row r="9019" spans="6:7" x14ac:dyDescent="0.2">
      <c r="F9019" t="s">
        <v>3180</v>
      </c>
      <c r="G9019">
        <f>_xlfn.XLOOKUP(SUBSTITUTE(Table6[[#This Row],[rxn]],"'",""),Table1[rxnid2],Table1[kapp (1/h)],MEDIAN(Table1[kapp (1/h)]))</f>
        <v>24803.684102600713</v>
      </c>
    </row>
    <row r="9020" spans="6:7" x14ac:dyDescent="0.2">
      <c r="F9020" t="s">
        <v>3178</v>
      </c>
      <c r="G9020">
        <f>_xlfn.XLOOKUP(SUBSTITUTE(Table6[[#This Row],[rxn]],"'",""),Table1[rxnid2],Table1[kapp (1/h)],MEDIAN(Table1[kapp (1/h)]))</f>
        <v>24803.684102600713</v>
      </c>
    </row>
    <row r="9021" spans="6:7" x14ac:dyDescent="0.2">
      <c r="F9021" t="s">
        <v>3176</v>
      </c>
      <c r="G9021">
        <f>_xlfn.XLOOKUP(SUBSTITUTE(Table6[[#This Row],[rxn]],"'",""),Table1[rxnid2],Table1[kapp (1/h)],MEDIAN(Table1[kapp (1/h)]))</f>
        <v>24803.684102600713</v>
      </c>
    </row>
    <row r="9022" spans="6:7" x14ac:dyDescent="0.2">
      <c r="F9022" t="s">
        <v>4679</v>
      </c>
      <c r="G9022">
        <f>_xlfn.XLOOKUP(SUBSTITUTE(Table6[[#This Row],[rxn]],"'",""),Table1[rxnid2],Table1[kapp (1/h)],MEDIAN(Table1[kapp (1/h)]))</f>
        <v>24803.684102600713</v>
      </c>
    </row>
    <row r="9023" spans="6:7" x14ac:dyDescent="0.2">
      <c r="F9023" t="s">
        <v>4680</v>
      </c>
      <c r="G9023">
        <f>_xlfn.XLOOKUP(SUBSTITUTE(Table6[[#This Row],[rxn]],"'",""),Table1[rxnid2],Table1[kapp (1/h)],MEDIAN(Table1[kapp (1/h)]))</f>
        <v>24803.684102600713</v>
      </c>
    </row>
    <row r="9024" spans="6:7" x14ac:dyDescent="0.2">
      <c r="F9024" t="s">
        <v>4720</v>
      </c>
      <c r="G9024">
        <f>_xlfn.XLOOKUP(SUBSTITUTE(Table6[[#This Row],[rxn]],"'",""),Table1[rxnid2],Table1[kapp (1/h)],MEDIAN(Table1[kapp (1/h)]))</f>
        <v>241.61464388509341</v>
      </c>
    </row>
    <row r="9025" spans="6:7" x14ac:dyDescent="0.2">
      <c r="F9025" t="s">
        <v>4718</v>
      </c>
      <c r="G9025">
        <f>_xlfn.XLOOKUP(SUBSTITUTE(Table6[[#This Row],[rxn]],"'",""),Table1[rxnid2],Table1[kapp (1/h)],MEDIAN(Table1[kapp (1/h)]))</f>
        <v>241.61464388509341</v>
      </c>
    </row>
    <row r="9026" spans="6:7" x14ac:dyDescent="0.2">
      <c r="F9026" t="s">
        <v>4721</v>
      </c>
      <c r="G9026">
        <f>_xlfn.XLOOKUP(SUBSTITUTE(Table6[[#This Row],[rxn]],"'",""),Table1[rxnid2],Table1[kapp (1/h)],MEDIAN(Table1[kapp (1/h)]))</f>
        <v>24803.684102600713</v>
      </c>
    </row>
    <row r="9027" spans="6:7" x14ac:dyDescent="0.2">
      <c r="F9027" t="s">
        <v>4719</v>
      </c>
      <c r="G9027">
        <f>_xlfn.XLOOKUP(SUBSTITUTE(Table6[[#This Row],[rxn]],"'",""),Table1[rxnid2],Table1[kapp (1/h)],MEDIAN(Table1[kapp (1/h)]))</f>
        <v>24803.684102600713</v>
      </c>
    </row>
    <row r="9028" spans="6:7" x14ac:dyDescent="0.2">
      <c r="F9028" t="s">
        <v>4627</v>
      </c>
      <c r="G9028">
        <f>_xlfn.XLOOKUP(SUBSTITUTE(Table6[[#This Row],[rxn]],"'",""),Table1[rxnid2],Table1[kapp (1/h)],MEDIAN(Table1[kapp (1/h)]))</f>
        <v>24803.684102600713</v>
      </c>
    </row>
    <row r="9029" spans="6:7" x14ac:dyDescent="0.2">
      <c r="F9029" t="s">
        <v>4628</v>
      </c>
      <c r="G9029">
        <f>_xlfn.XLOOKUP(SUBSTITUTE(Table6[[#This Row],[rxn]],"'",""),Table1[rxnid2],Table1[kapp (1/h)],MEDIAN(Table1[kapp (1/h)]))</f>
        <v>24803.684102600713</v>
      </c>
    </row>
    <row r="9030" spans="6:7" x14ac:dyDescent="0.2">
      <c r="F9030" t="s">
        <v>4619</v>
      </c>
      <c r="G9030">
        <f>_xlfn.XLOOKUP(SUBSTITUTE(Table6[[#This Row],[rxn]],"'",""),Table1[rxnid2],Table1[kapp (1/h)],MEDIAN(Table1[kapp (1/h)]))</f>
        <v>24803.684102600713</v>
      </c>
    </row>
    <row r="9031" spans="6:7" x14ac:dyDescent="0.2">
      <c r="F9031" t="s">
        <v>4620</v>
      </c>
      <c r="G9031">
        <f>_xlfn.XLOOKUP(SUBSTITUTE(Table6[[#This Row],[rxn]],"'",""),Table1[rxnid2],Table1[kapp (1/h)],MEDIAN(Table1[kapp (1/h)]))</f>
        <v>24803.684102600713</v>
      </c>
    </row>
    <row r="9032" spans="6:7" x14ac:dyDescent="0.2">
      <c r="F9032" t="s">
        <v>4629</v>
      </c>
      <c r="G9032">
        <f>_xlfn.XLOOKUP(SUBSTITUTE(Table6[[#This Row],[rxn]],"'",""),Table1[rxnid2],Table1[kapp (1/h)],MEDIAN(Table1[kapp (1/h)]))</f>
        <v>24803.684102600713</v>
      </c>
    </row>
    <row r="9033" spans="6:7" x14ac:dyDescent="0.2">
      <c r="F9033" t="s">
        <v>4630</v>
      </c>
      <c r="G9033">
        <f>_xlfn.XLOOKUP(SUBSTITUTE(Table6[[#This Row],[rxn]],"'",""),Table1[rxnid2],Table1[kapp (1/h)],MEDIAN(Table1[kapp (1/h)]))</f>
        <v>24803.684102600713</v>
      </c>
    </row>
    <row r="9034" spans="6:7" x14ac:dyDescent="0.2">
      <c r="F9034" t="s">
        <v>4621</v>
      </c>
      <c r="G9034">
        <f>_xlfn.XLOOKUP(SUBSTITUTE(Table6[[#This Row],[rxn]],"'",""),Table1[rxnid2],Table1[kapp (1/h)],MEDIAN(Table1[kapp (1/h)]))</f>
        <v>24803.684102600713</v>
      </c>
    </row>
    <row r="9035" spans="6:7" x14ac:dyDescent="0.2">
      <c r="F9035" t="s">
        <v>4622</v>
      </c>
      <c r="G9035">
        <f>_xlfn.XLOOKUP(SUBSTITUTE(Table6[[#This Row],[rxn]],"'",""),Table1[rxnid2],Table1[kapp (1/h)],MEDIAN(Table1[kapp (1/h)]))</f>
        <v>24803.684102600713</v>
      </c>
    </row>
    <row r="9036" spans="6:7" x14ac:dyDescent="0.2">
      <c r="F9036" t="s">
        <v>4352</v>
      </c>
      <c r="G9036">
        <f>_xlfn.XLOOKUP(SUBSTITUTE(Table6[[#This Row],[rxn]],"'",""),Table1[rxnid2],Table1[kapp (1/h)],MEDIAN(Table1[kapp (1/h)]))</f>
        <v>24803.684102600713</v>
      </c>
    </row>
    <row r="9037" spans="6:7" x14ac:dyDescent="0.2">
      <c r="F9037" t="s">
        <v>4354</v>
      </c>
      <c r="G9037">
        <f>_xlfn.XLOOKUP(SUBSTITUTE(Table6[[#This Row],[rxn]],"'",""),Table1[rxnid2],Table1[kapp (1/h)],MEDIAN(Table1[kapp (1/h)]))</f>
        <v>24803.684102600713</v>
      </c>
    </row>
    <row r="9038" spans="6:7" x14ac:dyDescent="0.2">
      <c r="F9038" t="s">
        <v>4353</v>
      </c>
      <c r="G9038">
        <f>_xlfn.XLOOKUP(SUBSTITUTE(Table6[[#This Row],[rxn]],"'",""),Table1[rxnid2],Table1[kapp (1/h)],MEDIAN(Table1[kapp (1/h)]))</f>
        <v>24803.684102600713</v>
      </c>
    </row>
    <row r="9039" spans="6:7" x14ac:dyDescent="0.2">
      <c r="F9039" t="s">
        <v>4355</v>
      </c>
      <c r="G9039">
        <f>_xlfn.XLOOKUP(SUBSTITUTE(Table6[[#This Row],[rxn]],"'",""),Table1[rxnid2],Table1[kapp (1/h)],MEDIAN(Table1[kapp (1/h)]))</f>
        <v>24803.684102600713</v>
      </c>
    </row>
    <row r="9040" spans="6:7" x14ac:dyDescent="0.2">
      <c r="F9040" t="s">
        <v>4467</v>
      </c>
      <c r="G9040">
        <f>_xlfn.XLOOKUP(SUBSTITUTE(Table6[[#This Row],[rxn]],"'",""),Table1[rxnid2],Table1[kapp (1/h)],MEDIAN(Table1[kapp (1/h)]))</f>
        <v>24803.684102600713</v>
      </c>
    </row>
    <row r="9041" spans="6:7" x14ac:dyDescent="0.2">
      <c r="F9041" t="s">
        <v>4468</v>
      </c>
      <c r="G9041">
        <f>_xlfn.XLOOKUP(SUBSTITUTE(Table6[[#This Row],[rxn]],"'",""),Table1[rxnid2],Table1[kapp (1/h)],MEDIAN(Table1[kapp (1/h)]))</f>
        <v>24803.684102600713</v>
      </c>
    </row>
    <row r="9042" spans="6:7" x14ac:dyDescent="0.2">
      <c r="F9042" t="s">
        <v>3842</v>
      </c>
      <c r="G9042">
        <f>_xlfn.XLOOKUP(SUBSTITUTE(Table6[[#This Row],[rxn]],"'",""),Table1[rxnid2],Table1[kapp (1/h)],MEDIAN(Table1[kapp (1/h)]))</f>
        <v>24803.684102600713</v>
      </c>
    </row>
    <row r="9043" spans="6:7" x14ac:dyDescent="0.2">
      <c r="F9043" t="s">
        <v>3844</v>
      </c>
      <c r="G9043">
        <f>_xlfn.XLOOKUP(SUBSTITUTE(Table6[[#This Row],[rxn]],"'",""),Table1[rxnid2],Table1[kapp (1/h)],MEDIAN(Table1[kapp (1/h)]))</f>
        <v>24803.684102600713</v>
      </c>
    </row>
    <row r="9044" spans="6:7" x14ac:dyDescent="0.2">
      <c r="F9044" t="s">
        <v>3843</v>
      </c>
      <c r="G9044">
        <f>_xlfn.XLOOKUP(SUBSTITUTE(Table6[[#This Row],[rxn]],"'",""),Table1[rxnid2],Table1[kapp (1/h)],MEDIAN(Table1[kapp (1/h)]))</f>
        <v>24803.684102600713</v>
      </c>
    </row>
    <row r="9045" spans="6:7" x14ac:dyDescent="0.2">
      <c r="F9045" t="s">
        <v>3845</v>
      </c>
      <c r="G9045">
        <f>_xlfn.XLOOKUP(SUBSTITUTE(Table6[[#This Row],[rxn]],"'",""),Table1[rxnid2],Table1[kapp (1/h)],MEDIAN(Table1[kapp (1/h)]))</f>
        <v>24803.684102600713</v>
      </c>
    </row>
    <row r="9046" spans="6:7" x14ac:dyDescent="0.2">
      <c r="F9046" t="s">
        <v>4601</v>
      </c>
      <c r="G9046">
        <f>_xlfn.XLOOKUP(SUBSTITUTE(Table6[[#This Row],[rxn]],"'",""),Table1[rxnid2],Table1[kapp (1/h)],MEDIAN(Table1[kapp (1/h)]))</f>
        <v>24803.684102600713</v>
      </c>
    </row>
    <row r="9047" spans="6:7" x14ac:dyDescent="0.2">
      <c r="F9047" t="s">
        <v>4602</v>
      </c>
      <c r="G9047">
        <f>_xlfn.XLOOKUP(SUBSTITUTE(Table6[[#This Row],[rxn]],"'",""),Table1[rxnid2],Table1[kapp (1/h)],MEDIAN(Table1[kapp (1/h)]))</f>
        <v>24803.684102600713</v>
      </c>
    </row>
    <row r="9048" spans="6:7" hidden="1" x14ac:dyDescent="0.2">
      <c r="F9048" t="s">
        <v>1881</v>
      </c>
      <c r="G9048">
        <f>_xlfn.XLOOKUP(SUBSTITUTE(Table6[[#This Row],[rxn]],"'",""),Table1[rxnid2],Table1[kapp (1/h)],MEDIAN(Table1[kapp (1/h)]))</f>
        <v>24803.684102600713</v>
      </c>
    </row>
    <row r="9049" spans="6:7" hidden="1" x14ac:dyDescent="0.2">
      <c r="F9049" t="s">
        <v>1881</v>
      </c>
      <c r="G9049">
        <f>_xlfn.XLOOKUP(SUBSTITUTE(Table6[[#This Row],[rxn]],"'",""),Table1[rxnid2],Table1[kapp (1/h)],MEDIAN(Table1[kapp (1/h)]))</f>
        <v>24803.684102600713</v>
      </c>
    </row>
  </sheetData>
  <phoneticPr fontId="1" type="noConversion"/>
  <pageMargins left="0.7" right="0.7" top="0.75" bottom="0.75" header="0.3" footer="0.3"/>
  <pageSetup orientation="portrait" horizontalDpi="0" verticalDpi="0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dcterms:created xsi:type="dcterms:W3CDTF">2024-05-17T20:18:38Z</dcterms:created>
  <dcterms:modified xsi:type="dcterms:W3CDTF">2024-05-20T23:56:46Z</dcterms:modified>
</cp:coreProperties>
</file>