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TFLModel" sheetId="1" state="visible" r:id="rId2"/>
    <sheet name="Protein" sheetId="2" state="visible" r:id="rId3"/>
    <sheet name="RNA" sheetId="3" state="visible" r:id="rId4"/>
    <sheet name="Carb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<sst xmlns="http://schemas.openxmlformats.org/spreadsheetml/2006/main" count="89" uniqueCount="31">
  <si>
    <t xml:space="preserve">D (1/h)</t>
  </si>
  <si>
    <t xml:space="preserve">Protein_fraction</t>
  </si>
  <si>
    <t xml:space="preserve">Protein fraction data collection</t>
  </si>
  <si>
    <t xml:space="preserve">fProtein</t>
  </si>
  <si>
    <t xml:space="preserve">Conditions</t>
  </si>
  <si>
    <t xml:space="preserve">Source</t>
  </si>
  <si>
    <t xml:space="preserve">Glucose, aerobic</t>
  </si>
  <si>
    <t xml:space="preserve">Lange2001</t>
  </si>
  <si>
    <t xml:space="preserve">D (1/h) from plot</t>
  </si>
  <si>
    <t xml:space="preserve">D (1/h) from table</t>
  </si>
  <si>
    <t xml:space="preserve">Hoek1998</t>
  </si>
  <si>
    <t xml:space="preserve">Linear regression</t>
  </si>
  <si>
    <t xml:space="preserve">Slope</t>
  </si>
  <si>
    <t xml:space="preserve">Intercept</t>
  </si>
  <si>
    <t xml:space="preserve">RNA fraction data collection</t>
  </si>
  <si>
    <t xml:space="preserve">fRNA</t>
  </si>
  <si>
    <t xml:space="preserve">Carbohydrate fraction data collection</t>
  </si>
  <si>
    <t xml:space="preserve">From data</t>
  </si>
  <si>
    <t xml:space="preserve">From protein and RNA fraction</t>
  </si>
  <si>
    <t xml:space="preserve">fCarb</t>
  </si>
  <si>
    <t xml:space="preserve">Constant fractions</t>
  </si>
  <si>
    <t xml:space="preserve">fLipid</t>
  </si>
  <si>
    <t xml:space="preserve">fDNA</t>
  </si>
  <si>
    <t xml:space="preserve">fPi</t>
  </si>
  <si>
    <t xml:space="preserve">fSO4</t>
  </si>
  <si>
    <t xml:space="preserve">fMetals</t>
  </si>
  <si>
    <t xml:space="preserve">Variable fractions</t>
  </si>
  <si>
    <t xml:space="preserve">Total</t>
  </si>
  <si>
    <t xml:space="preserve">Protein</t>
  </si>
  <si>
    <t xml:space="preserve">RNA</t>
  </si>
  <si>
    <t xml:space="preserve">Carbohydrate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</si>
</sst>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27013098561306"/>
          <c:y val="0.0420048412359391"/>
          <c:w val="0.907665879321451"/>
          <c:h val="0.86572689733732"/>
        </c:manualLayout>
      </c:layout>
      <c:scatterChart>
        <c:scatterStyle val="lineMarker"/>
        <c:varyColors val="0"/>
        <c:ser>
          <c:idx val="0"/>
          <c:order val="0"/>
          <c:tx>
            <c:strRef>
              <c:f>ETFLModel!$B$1</c:f>
              <c:strCache>
                <c:ptCount val="1"/>
                <c:pt idx="0">
                  <c:v>Protein_fraction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ETFLModel!$A$2:$A$11</c:f>
              <c:numCache>
                <c:formatCode>General</c:formatCode>
                <c:ptCount val="10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</c:numCache>
            </c:numRef>
          </c:xVal>
          <c:yVal>
            <c:numRef>
              <c:f>ETFLModel!$B$2:$B$11</c:f>
              <c:numCache>
                <c:formatCode>General</c:formatCode>
                <c:ptCount val="10"/>
                <c:pt idx="0">
                  <c:v>34.5</c:v>
                </c:pt>
                <c:pt idx="1">
                  <c:v>38.5</c:v>
                </c:pt>
                <c:pt idx="2">
                  <c:v>39.7</c:v>
                </c:pt>
                <c:pt idx="3">
                  <c:v>40.7</c:v>
                </c:pt>
                <c:pt idx="4">
                  <c:v>40.1</c:v>
                </c:pt>
                <c:pt idx="5">
                  <c:v>42.2</c:v>
                </c:pt>
                <c:pt idx="6">
                  <c:v>43.8</c:v>
                </c:pt>
                <c:pt idx="7">
                  <c:v>48</c:v>
                </c:pt>
                <c:pt idx="8">
                  <c:v>51.9</c:v>
                </c:pt>
                <c:pt idx="9">
                  <c:v>52.4</c:v>
                </c:pt>
              </c:numCache>
            </c:numRef>
          </c:yVal>
          <c:smooth val="0"/>
        </c:ser>
        <c:axId val="27369581"/>
        <c:axId val="14028853"/>
      </c:scatterChart>
      <c:valAx>
        <c:axId val="2736958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028853"/>
        <c:crosses val="autoZero"/>
        <c:crossBetween val="midCat"/>
        <c:majorUnit val="0.1"/>
      </c:valAx>
      <c:valAx>
        <c:axId val="14028853"/>
        <c:scaling>
          <c:orientation val="minMax"/>
          <c:min val="3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3695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60907429308677"/>
          <c:y val="0.79755125284738"/>
          <c:w val="0.184516129032258"/>
          <c:h val="0.06621102093122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Protein!$B$3:$B$3</c:f>
              <c:strCache>
                <c:ptCount val="1"/>
                <c:pt idx="0">
                  <c:v>fProtein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Protein!$A$4:$A$20</c:f>
              <c:numCache>
                <c:formatCode>General</c:formatCode>
                <c:ptCount val="17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  <c:pt idx="7">
                  <c:v>0.0295</c:v>
                </c:pt>
                <c:pt idx="8">
                  <c:v>0.055</c:v>
                </c:pt>
                <c:pt idx="9">
                  <c:v>0.105</c:v>
                </c:pt>
                <c:pt idx="10">
                  <c:v>0.155</c:v>
                </c:pt>
                <c:pt idx="11">
                  <c:v>0.205</c:v>
                </c:pt>
                <c:pt idx="12">
                  <c:v>0.255</c:v>
                </c:pt>
                <c:pt idx="13">
                  <c:v>0.28</c:v>
                </c:pt>
                <c:pt idx="14">
                  <c:v>0.3</c:v>
                </c:pt>
                <c:pt idx="15">
                  <c:v>0.355</c:v>
                </c:pt>
                <c:pt idx="16">
                  <c:v>0.4</c:v>
                </c:pt>
              </c:numCache>
            </c:numRef>
          </c:xVal>
          <c:yVal>
            <c:numRef>
              <c:f>Protein!$B$4:$B$20</c:f>
              <c:numCache>
                <c:formatCode>General</c:formatCode>
                <c:ptCount val="17"/>
                <c:pt idx="0">
                  <c:v>34.5</c:v>
                </c:pt>
                <c:pt idx="1">
                  <c:v>38.5</c:v>
                </c:pt>
                <c:pt idx="2">
                  <c:v>39.7</c:v>
                </c:pt>
                <c:pt idx="3">
                  <c:v>40.7</c:v>
                </c:pt>
                <c:pt idx="4">
                  <c:v>40.1</c:v>
                </c:pt>
                <c:pt idx="5">
                  <c:v>42.2</c:v>
                </c:pt>
                <c:pt idx="6">
                  <c:v>43.8</c:v>
                </c:pt>
                <c:pt idx="7">
                  <c:v>38</c:v>
                </c:pt>
                <c:pt idx="8">
                  <c:v>40.2</c:v>
                </c:pt>
                <c:pt idx="9">
                  <c:v>42.1</c:v>
                </c:pt>
                <c:pt idx="10">
                  <c:v>42.8</c:v>
                </c:pt>
                <c:pt idx="11">
                  <c:v>46.7</c:v>
                </c:pt>
                <c:pt idx="12">
                  <c:v>49.1</c:v>
                </c:pt>
                <c:pt idx="13">
                  <c:v>53.1</c:v>
                </c:pt>
                <c:pt idx="14">
                  <c:v>47.1</c:v>
                </c:pt>
                <c:pt idx="15">
                  <c:v>46.7</c:v>
                </c:pt>
                <c:pt idx="16">
                  <c:v>45.4</c:v>
                </c:pt>
              </c:numCache>
            </c:numRef>
          </c:yVal>
          <c:smooth val="0"/>
        </c:ser>
        <c:axId val="12676789"/>
        <c:axId val="46247487"/>
      </c:scatterChart>
      <c:valAx>
        <c:axId val="1267678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247487"/>
        <c:crossesAt val="0"/>
        <c:crossBetween val="midCat"/>
        <c:majorUnit val="0.1"/>
      </c:valAx>
      <c:valAx>
        <c:axId val="46247487"/>
        <c:scaling>
          <c:orientation val="minMax"/>
          <c:min val="3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676789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97980435468602"/>
          <c:y val="0.0419637551990493"/>
          <c:w val="0.919007047438729"/>
          <c:h val="0.865864527629234"/>
        </c:manualLayout>
      </c:layout>
      <c:scatterChart>
        <c:scatterStyle val="lineMarker"/>
        <c:varyColors val="0"/>
        <c:ser>
          <c:idx val="0"/>
          <c:order val="0"/>
          <c:tx>
            <c:strRef>
              <c:f>RNA!$B$3</c:f>
              <c:strCache>
                <c:ptCount val="1"/>
                <c:pt idx="0">
                  <c:v>fRNA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RNA!$A$4:$A$10</c:f>
              <c:numCache>
                <c:formatCode>General</c:formatCode>
                <c:ptCount val="7"/>
                <c:pt idx="0">
                  <c:v>0.022</c:v>
                </c:pt>
                <c:pt idx="1">
                  <c:v>0.052</c:v>
                </c:pt>
                <c:pt idx="2">
                  <c:v>0.087</c:v>
                </c:pt>
                <c:pt idx="3">
                  <c:v>0.107</c:v>
                </c:pt>
                <c:pt idx="4">
                  <c:v>0.126</c:v>
                </c:pt>
                <c:pt idx="5">
                  <c:v>0.158</c:v>
                </c:pt>
                <c:pt idx="6">
                  <c:v>0.211</c:v>
                </c:pt>
              </c:numCache>
            </c:numRef>
          </c:xVal>
          <c:yVal>
            <c:numRef>
              <c:f>RNA!$B$4:$B$10</c:f>
              <c:numCache>
                <c:formatCode>General</c:formatCode>
                <c:ptCount val="7"/>
                <c:pt idx="0">
                  <c:v>3.8</c:v>
                </c:pt>
                <c:pt idx="1">
                  <c:v>4.6</c:v>
                </c:pt>
                <c:pt idx="2">
                  <c:v>5.4</c:v>
                </c:pt>
                <c:pt idx="3">
                  <c:v>6.6</c:v>
                </c:pt>
                <c:pt idx="4">
                  <c:v>5.7</c:v>
                </c:pt>
                <c:pt idx="5">
                  <c:v>5.9</c:v>
                </c:pt>
                <c:pt idx="6">
                  <c:v>6.6</c:v>
                </c:pt>
              </c:numCache>
            </c:numRef>
          </c:yVal>
          <c:smooth val="0"/>
        </c:ser>
        <c:axId val="4410833"/>
        <c:axId val="81837954"/>
      </c:scatterChart>
      <c:valAx>
        <c:axId val="44108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837954"/>
        <c:crosses val="autoZero"/>
        <c:crossBetween val="midCat"/>
      </c:valAx>
      <c:valAx>
        <c:axId val="81837954"/>
        <c:scaling>
          <c:orientation val="minMax"/>
          <c:min val="3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10833"/>
        <c:crossesAt val="0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52484530283143"/>
          <c:y val="0.824424936104012"/>
          <c:w val="0.0852553284580286"/>
          <c:h val="0.066340704522724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364320</xdr:colOff>
      <xdr:row>1</xdr:row>
      <xdr:rowOff>102240</xdr:rowOff>
    </xdr:from>
    <xdr:to>
      <xdr:col>6</xdr:col>
      <xdr:colOff>455760</xdr:colOff>
      <xdr:row>17</xdr:row>
      <xdr:rowOff>29160</xdr:rowOff>
    </xdr:to>
    <xdr:graphicFrame>
      <xdr:nvGraphicFramePr>
        <xdr:cNvPr id="0" name=""/>
        <xdr:cNvGraphicFramePr/>
      </xdr:nvGraphicFramePr>
      <xdr:xfrm>
        <a:off x="2644560" y="264600"/>
        <a:ext cx="3352680" cy="252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797760</xdr:colOff>
      <xdr:row>1</xdr:row>
      <xdr:rowOff>29880</xdr:rowOff>
    </xdr:from>
    <xdr:to>
      <xdr:col>12</xdr:col>
      <xdr:colOff>675720</xdr:colOff>
      <xdr:row>21</xdr:row>
      <xdr:rowOff>17640</xdr:rowOff>
    </xdr:to>
    <xdr:graphicFrame>
      <xdr:nvGraphicFramePr>
        <xdr:cNvPr id="1" name=""/>
        <xdr:cNvGraphicFramePr/>
      </xdr:nvGraphicFramePr>
      <xdr:xfrm>
        <a:off x="3347640" y="192240"/>
        <a:ext cx="57614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173160</xdr:colOff>
      <xdr:row>2</xdr:row>
      <xdr:rowOff>0</xdr:rowOff>
    </xdr:from>
    <xdr:to>
      <xdr:col>8</xdr:col>
      <xdr:colOff>339480</xdr:colOff>
      <xdr:row>16</xdr:row>
      <xdr:rowOff>147960</xdr:rowOff>
    </xdr:to>
    <xdr:graphicFrame>
      <xdr:nvGraphicFramePr>
        <xdr:cNvPr id="2" name=""/>
        <xdr:cNvGraphicFramePr/>
      </xdr:nvGraphicFramePr>
      <xdr:xfrm>
        <a:off x="3697920" y="325080"/>
        <a:ext cx="3422520" cy="24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0.7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0.022</v>
      </c>
      <c r="B2" s="0" t="n">
        <v>34.5</v>
      </c>
    </row>
    <row r="3" customFormat="false" ht="12.8" hidden="false" customHeight="false" outlineLevel="0" collapsed="false">
      <c r="A3" s="0" t="n">
        <v>0.052</v>
      </c>
      <c r="B3" s="0" t="n">
        <v>38.5</v>
      </c>
    </row>
    <row r="4" customFormat="false" ht="12.8" hidden="false" customHeight="false" outlineLevel="0" collapsed="false">
      <c r="A4" s="0" t="n">
        <v>0.087</v>
      </c>
      <c r="B4" s="0" t="n">
        <v>39.7</v>
      </c>
    </row>
    <row r="5" customFormat="false" ht="12.8" hidden="false" customHeight="false" outlineLevel="0" collapsed="false">
      <c r="A5" s="0" t="n">
        <v>0.107</v>
      </c>
      <c r="B5" s="0" t="n">
        <v>40.7</v>
      </c>
    </row>
    <row r="6" customFormat="false" ht="12.8" hidden="false" customHeight="false" outlineLevel="0" collapsed="false">
      <c r="A6" s="0" t="n">
        <v>0.126</v>
      </c>
      <c r="B6" s="0" t="n">
        <v>40.1</v>
      </c>
    </row>
    <row r="7" customFormat="false" ht="12.8" hidden="false" customHeight="false" outlineLevel="0" collapsed="false">
      <c r="A7" s="0" t="n">
        <v>0.158</v>
      </c>
      <c r="B7" s="0" t="n">
        <v>42.2</v>
      </c>
    </row>
    <row r="8" customFormat="false" ht="12.8" hidden="false" customHeight="false" outlineLevel="0" collapsed="false">
      <c r="A8" s="0" t="n">
        <v>0.211</v>
      </c>
      <c r="B8" s="0" t="n">
        <v>43.8</v>
      </c>
    </row>
    <row r="9" customFormat="false" ht="12.8" hidden="false" customHeight="false" outlineLevel="0" collapsed="false">
      <c r="A9" s="0" t="n">
        <v>0.3</v>
      </c>
      <c r="B9" s="0" t="n">
        <v>48</v>
      </c>
    </row>
    <row r="10" customFormat="false" ht="12.8" hidden="false" customHeight="false" outlineLevel="0" collapsed="false">
      <c r="A10" s="0" t="n">
        <v>0.35</v>
      </c>
      <c r="B10" s="0" t="n">
        <v>51.9</v>
      </c>
    </row>
    <row r="11" customFormat="false" ht="12.8" hidden="false" customHeight="false" outlineLevel="0" collapsed="false">
      <c r="A11" s="0" t="n">
        <v>0.4</v>
      </c>
      <c r="B11" s="0" t="n">
        <v>52.4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22" activeCellId="0" sqref="A2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.53"/>
    <col collapsed="false" customWidth="true" hidden="false" outlineLevel="0" max="2" min="2" style="0" width="8.75"/>
    <col collapsed="false" customWidth="true" hidden="false" outlineLevel="0" max="3" min="3" style="0" width="19.86"/>
    <col collapsed="false" customWidth="true" hidden="false" outlineLevel="0" max="4" min="4" style="0" width="13.55"/>
    <col collapsed="false" customWidth="true" hidden="false" outlineLevel="0" max="5" min="5" style="0" width="12.15"/>
    <col collapsed="false" customWidth="true" hidden="false" outlineLevel="0" max="6" min="6" style="0" width="7.38"/>
    <col collapsed="false" customWidth="true" hidden="false" outlineLevel="0" max="7" min="7" style="0" width="7.29"/>
    <col collapsed="false" customWidth="true" hidden="false" outlineLevel="0" max="8" min="8" style="0" width="7.56"/>
    <col collapsed="false" customWidth="true" hidden="false" outlineLevel="0" max="9" min="9" style="0" width="7.38"/>
    <col collapsed="false" customWidth="true" hidden="false" outlineLevel="0" max="10" min="10" style="0" width="8.82"/>
    <col collapsed="false" customWidth="true" hidden="false" outlineLevel="0" max="11" min="11" style="0" width="7.64"/>
  </cols>
  <sheetData>
    <row r="1" customFormat="false" ht="12.8" hidden="false" customHeight="false" outlineLevel="0" collapsed="false">
      <c r="A1" s="1" t="s">
        <v>2</v>
      </c>
    </row>
    <row r="2" customFormat="false" ht="12.8" hidden="false" customHeight="false" outlineLevel="0" collapsed="false">
      <c r="C2" s="2"/>
      <c r="D2" s="2"/>
      <c r="E2" s="2"/>
      <c r="F2" s="2"/>
      <c r="G2" s="2"/>
      <c r="H2" s="2"/>
      <c r="I2" s="2"/>
      <c r="J2" s="2"/>
      <c r="M2" s="2"/>
    </row>
    <row r="3" customFormat="false" ht="12.8" hidden="false" customHeight="false" outlineLevel="0" collapsed="false">
      <c r="A3" s="3" t="s">
        <v>0</v>
      </c>
      <c r="B3" s="3" t="s">
        <v>3</v>
      </c>
      <c r="C3" s="1" t="s">
        <v>4</v>
      </c>
      <c r="D3" s="1" t="s">
        <v>5</v>
      </c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4" t="n">
        <v>0.022</v>
      </c>
      <c r="B4" s="4" t="n">
        <v>34.5</v>
      </c>
      <c r="C4" s="0" t="s">
        <v>6</v>
      </c>
      <c r="D4" s="2" t="s">
        <v>7</v>
      </c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4" t="n">
        <v>0.052</v>
      </c>
      <c r="B5" s="4" t="n">
        <v>38.5</v>
      </c>
      <c r="C5" s="0" t="s">
        <v>6</v>
      </c>
      <c r="D5" s="2" t="s">
        <v>7</v>
      </c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4" t="n">
        <v>0.087</v>
      </c>
      <c r="B6" s="4" t="n">
        <v>39.7</v>
      </c>
      <c r="C6" s="0" t="s">
        <v>6</v>
      </c>
      <c r="D6" s="2" t="s">
        <v>7</v>
      </c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4" t="n">
        <v>0.107</v>
      </c>
      <c r="B7" s="4" t="n">
        <v>40.7</v>
      </c>
      <c r="C7" s="0" t="s">
        <v>6</v>
      </c>
      <c r="D7" s="2" t="s">
        <v>7</v>
      </c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4" t="n">
        <v>0.126</v>
      </c>
      <c r="B8" s="4" t="n">
        <v>40.1</v>
      </c>
      <c r="C8" s="0" t="s">
        <v>6</v>
      </c>
      <c r="D8" s="2" t="s">
        <v>7</v>
      </c>
      <c r="E8" s="2"/>
      <c r="F8" s="2"/>
      <c r="G8" s="2"/>
      <c r="H8" s="2"/>
      <c r="I8" s="2"/>
      <c r="J8" s="2"/>
    </row>
    <row r="9" customFormat="false" ht="12.8" hidden="false" customHeight="false" outlineLevel="0" collapsed="false">
      <c r="A9" s="4" t="n">
        <v>0.158</v>
      </c>
      <c r="B9" s="4" t="n">
        <v>42.2</v>
      </c>
      <c r="C9" s="0" t="s">
        <v>6</v>
      </c>
      <c r="D9" s="2" t="s">
        <v>7</v>
      </c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4" t="n">
        <v>0.211</v>
      </c>
      <c r="B10" s="4" t="n">
        <v>43.8</v>
      </c>
      <c r="C10" s="0" t="s">
        <v>6</v>
      </c>
      <c r="D10" s="2" t="s">
        <v>7</v>
      </c>
      <c r="E10" s="5"/>
      <c r="F10" s="5" t="s">
        <v>8</v>
      </c>
      <c r="G10" s="5" t="s">
        <v>9</v>
      </c>
      <c r="H10" s="5"/>
      <c r="I10" s="5"/>
      <c r="J10" s="5"/>
      <c r="K10" s="5"/>
      <c r="L10" s="5"/>
      <c r="M10" s="2"/>
      <c r="N10" s="5"/>
    </row>
    <row r="11" customFormat="false" ht="12.8" hidden="false" customHeight="false" outlineLevel="0" collapsed="false">
      <c r="A11" s="6" t="n">
        <v>0.0295</v>
      </c>
      <c r="B11" s="6" t="n">
        <v>38</v>
      </c>
      <c r="C11" s="0" t="s">
        <v>6</v>
      </c>
      <c r="D11" s="0" t="s">
        <v>10</v>
      </c>
      <c r="F11" s="6" t="n">
        <v>0.0295</v>
      </c>
      <c r="G11" s="0" t="n">
        <v>0.025</v>
      </c>
    </row>
    <row r="12" customFormat="false" ht="12.8" hidden="false" customHeight="false" outlineLevel="0" collapsed="false">
      <c r="A12" s="6" t="n">
        <v>0.055</v>
      </c>
      <c r="B12" s="6" t="n">
        <v>40.2</v>
      </c>
      <c r="C12" s="0" t="s">
        <v>6</v>
      </c>
      <c r="D12" s="0" t="s">
        <v>10</v>
      </c>
      <c r="F12" s="6" t="n">
        <v>0.055</v>
      </c>
      <c r="G12" s="0" t="n">
        <v>0.05</v>
      </c>
    </row>
    <row r="13" customFormat="false" ht="12.8" hidden="false" customHeight="false" outlineLevel="0" collapsed="false">
      <c r="A13" s="6" t="n">
        <v>0.105</v>
      </c>
      <c r="B13" s="6" t="n">
        <v>42.1</v>
      </c>
      <c r="C13" s="0" t="s">
        <v>6</v>
      </c>
      <c r="D13" s="0" t="s">
        <v>10</v>
      </c>
      <c r="F13" s="6" t="n">
        <v>0.105</v>
      </c>
      <c r="G13" s="0" t="n">
        <v>0.1</v>
      </c>
    </row>
    <row r="14" customFormat="false" ht="12.8" hidden="false" customHeight="false" outlineLevel="0" collapsed="false">
      <c r="A14" s="6" t="n">
        <v>0.155</v>
      </c>
      <c r="B14" s="6" t="n">
        <v>42.8</v>
      </c>
      <c r="C14" s="0" t="s">
        <v>6</v>
      </c>
      <c r="D14" s="0" t="s">
        <v>10</v>
      </c>
      <c r="F14" s="6" t="n">
        <v>0.155</v>
      </c>
      <c r="G14" s="0" t="n">
        <v>0.15</v>
      </c>
    </row>
    <row r="15" customFormat="false" ht="12.8" hidden="false" customHeight="false" outlineLevel="0" collapsed="false">
      <c r="A15" s="6" t="n">
        <v>0.205</v>
      </c>
      <c r="B15" s="6" t="n">
        <v>46.7</v>
      </c>
      <c r="C15" s="0" t="s">
        <v>6</v>
      </c>
      <c r="D15" s="0" t="s">
        <v>10</v>
      </c>
      <c r="F15" s="6" t="n">
        <v>0.205</v>
      </c>
      <c r="G15" s="0" t="n">
        <v>0.2</v>
      </c>
    </row>
    <row r="16" customFormat="false" ht="12.8" hidden="false" customHeight="false" outlineLevel="0" collapsed="false">
      <c r="A16" s="6" t="n">
        <v>0.255</v>
      </c>
      <c r="B16" s="6" t="n">
        <v>49.1</v>
      </c>
      <c r="C16" s="0" t="s">
        <v>6</v>
      </c>
      <c r="D16" s="0" t="s">
        <v>10</v>
      </c>
      <c r="F16" s="6" t="n">
        <v>0.255</v>
      </c>
      <c r="G16" s="0" t="n">
        <v>0.25</v>
      </c>
    </row>
    <row r="17" customFormat="false" ht="12.8" hidden="false" customHeight="false" outlineLevel="0" collapsed="false">
      <c r="A17" s="6" t="n">
        <v>0.28</v>
      </c>
      <c r="B17" s="6" t="n">
        <v>53.1</v>
      </c>
      <c r="C17" s="0" t="s">
        <v>6</v>
      </c>
      <c r="D17" s="0" t="s">
        <v>10</v>
      </c>
      <c r="F17" s="6" t="n">
        <v>0.28</v>
      </c>
      <c r="G17" s="0" t="n">
        <v>0.28</v>
      </c>
    </row>
    <row r="18" customFormat="false" ht="12.8" hidden="false" customHeight="false" outlineLevel="0" collapsed="false">
      <c r="A18" s="6" t="n">
        <v>0.3</v>
      </c>
      <c r="B18" s="6" t="n">
        <v>47.1</v>
      </c>
      <c r="C18" s="0" t="s">
        <v>6</v>
      </c>
      <c r="D18" s="0" t="s">
        <v>10</v>
      </c>
      <c r="F18" s="6" t="n">
        <v>0.3</v>
      </c>
      <c r="G18" s="0" t="n">
        <v>0.3</v>
      </c>
    </row>
    <row r="19" customFormat="false" ht="12.8" hidden="false" customHeight="false" outlineLevel="0" collapsed="false">
      <c r="A19" s="6" t="n">
        <v>0.355</v>
      </c>
      <c r="B19" s="6" t="n">
        <v>46.7</v>
      </c>
      <c r="C19" s="0" t="s">
        <v>6</v>
      </c>
      <c r="D19" s="0" t="s">
        <v>10</v>
      </c>
      <c r="F19" s="6" t="n">
        <v>0.355</v>
      </c>
      <c r="G19" s="0" t="n">
        <v>0.35</v>
      </c>
    </row>
    <row r="20" customFormat="false" ht="12.8" hidden="false" customHeight="false" outlineLevel="0" collapsed="false">
      <c r="A20" s="6" t="n">
        <v>0.4</v>
      </c>
      <c r="B20" s="6" t="n">
        <v>45.4</v>
      </c>
      <c r="C20" s="0" t="s">
        <v>6</v>
      </c>
      <c r="D20" s="0" t="s">
        <v>10</v>
      </c>
      <c r="F20" s="6" t="n">
        <v>0.4</v>
      </c>
      <c r="G20" s="0" t="n">
        <v>0.4</v>
      </c>
    </row>
    <row r="22" customFormat="false" ht="12.8" hidden="false" customHeight="false" outlineLevel="0" collapsed="false">
      <c r="A22" s="1" t="s">
        <v>11</v>
      </c>
    </row>
    <row r="23" customFormat="false" ht="12.8" hidden="false" customHeight="false" outlineLevel="0" collapsed="false">
      <c r="A23" s="0" t="s">
        <v>12</v>
      </c>
      <c r="B23" s="0" t="s">
        <v>13</v>
      </c>
    </row>
    <row r="24" customFormat="false" ht="12.8" hidden="false" customHeight="false" outlineLevel="0" collapsed="false">
      <c r="A24" s="5" t="n">
        <f aca="false" t="array" ref="A24:B28">LINEST(B4:B20,A4:A20,1,1)</f>
        <v>32.9171232226163</v>
      </c>
      <c r="B24" s="5" t="n">
        <v>37.3622382262563</v>
      </c>
    </row>
    <row r="25" customFormat="false" ht="12.8" hidden="false" customHeight="false" outlineLevel="0" collapsed="false">
      <c r="A25" s="5" t="n">
        <v>5.90350252277198</v>
      </c>
      <c r="B25" s="5" t="n">
        <v>1.20475298437536</v>
      </c>
    </row>
    <row r="26" customFormat="false" ht="12.8" hidden="false" customHeight="false" outlineLevel="0" collapsed="false">
      <c r="A26" s="5" t="n">
        <v>0.67455157223868</v>
      </c>
      <c r="B26" s="5" t="n">
        <v>2.72091950196658</v>
      </c>
    </row>
    <row r="27" customFormat="false" ht="12.8" hidden="false" customHeight="false" outlineLevel="0" collapsed="false">
      <c r="A27" s="5" t="n">
        <v>31.0902518509041</v>
      </c>
      <c r="B27" s="5" t="n">
        <v>15</v>
      </c>
    </row>
    <row r="28" customFormat="false" ht="12.8" hidden="false" customHeight="false" outlineLevel="0" collapsed="false">
      <c r="A28" s="5" t="n">
        <v>230.173661839622</v>
      </c>
      <c r="B28" s="5" t="n">
        <v>111.051044042731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5.34"/>
  </cols>
  <sheetData>
    <row r="1" customFormat="false" ht="12.8" hidden="false" customHeight="false" outlineLevel="0" collapsed="false">
      <c r="A1" s="1" t="s">
        <v>14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3" t="s">
        <v>0</v>
      </c>
      <c r="B3" s="3" t="s">
        <v>15</v>
      </c>
      <c r="C3" s="1" t="s">
        <v>4</v>
      </c>
      <c r="D3" s="1" t="s">
        <v>5</v>
      </c>
    </row>
    <row r="4" customFormat="false" ht="12.8" hidden="false" customHeight="false" outlineLevel="0" collapsed="false">
      <c r="A4" s="4" t="n">
        <v>0.022</v>
      </c>
      <c r="B4" s="4" t="n">
        <v>3.8</v>
      </c>
      <c r="C4" s="0" t="s">
        <v>6</v>
      </c>
      <c r="D4" s="2" t="s">
        <v>7</v>
      </c>
    </row>
    <row r="5" customFormat="false" ht="12.8" hidden="false" customHeight="false" outlineLevel="0" collapsed="false">
      <c r="A5" s="4" t="n">
        <v>0.052</v>
      </c>
      <c r="B5" s="4" t="n">
        <v>4.6</v>
      </c>
      <c r="C5" s="0" t="s">
        <v>6</v>
      </c>
      <c r="D5" s="2" t="s">
        <v>7</v>
      </c>
    </row>
    <row r="6" customFormat="false" ht="12.8" hidden="false" customHeight="false" outlineLevel="0" collapsed="false">
      <c r="A6" s="4" t="n">
        <v>0.087</v>
      </c>
      <c r="B6" s="4" t="n">
        <v>5.4</v>
      </c>
      <c r="C6" s="0" t="s">
        <v>6</v>
      </c>
      <c r="D6" s="2" t="s">
        <v>7</v>
      </c>
    </row>
    <row r="7" customFormat="false" ht="12.8" hidden="false" customHeight="false" outlineLevel="0" collapsed="false">
      <c r="A7" s="4" t="n">
        <v>0.107</v>
      </c>
      <c r="B7" s="4" t="n">
        <v>6.6</v>
      </c>
      <c r="C7" s="0" t="s">
        <v>6</v>
      </c>
      <c r="D7" s="2" t="s">
        <v>7</v>
      </c>
    </row>
    <row r="8" customFormat="false" ht="12.8" hidden="false" customHeight="false" outlineLevel="0" collapsed="false">
      <c r="A8" s="4" t="n">
        <v>0.126</v>
      </c>
      <c r="B8" s="4" t="n">
        <v>5.7</v>
      </c>
      <c r="C8" s="0" t="s">
        <v>6</v>
      </c>
      <c r="D8" s="2" t="s">
        <v>7</v>
      </c>
    </row>
    <row r="9" customFormat="false" ht="12.8" hidden="false" customHeight="false" outlineLevel="0" collapsed="false">
      <c r="A9" s="4" t="n">
        <v>0.158</v>
      </c>
      <c r="B9" s="4" t="n">
        <v>5.9</v>
      </c>
      <c r="C9" s="0" t="s">
        <v>6</v>
      </c>
      <c r="D9" s="2" t="s">
        <v>7</v>
      </c>
    </row>
    <row r="10" customFormat="false" ht="12.8" hidden="false" customHeight="false" outlineLevel="0" collapsed="false">
      <c r="A10" s="4" t="n">
        <v>0.211</v>
      </c>
      <c r="B10" s="4" t="n">
        <v>6.6</v>
      </c>
      <c r="C10" s="0" t="s">
        <v>6</v>
      </c>
      <c r="D10" s="2" t="s">
        <v>7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0" t="s">
        <v>12</v>
      </c>
      <c r="B13" s="0" t="s">
        <v>13</v>
      </c>
    </row>
    <row r="14" customFormat="false" ht="12.8" hidden="false" customHeight="false" outlineLevel="0" collapsed="false">
      <c r="A14" s="5" t="n">
        <f aca="false" t="array" ref="A14:B18">LINEST(B4:B10,A4:A10,1,1)</f>
        <v>13.7049180327869</v>
      </c>
      <c r="B14" s="5" t="n">
        <v>4.02044964871194</v>
      </c>
    </row>
    <row r="15" customFormat="false" ht="12.8" hidden="false" customHeight="false" outlineLevel="0" collapsed="false">
      <c r="A15" s="5" t="n">
        <v>3.78266845529507</v>
      </c>
      <c r="B15" s="5" t="n">
        <v>0.468909234895446</v>
      </c>
    </row>
    <row r="16" customFormat="false" ht="12.8" hidden="false" customHeight="false" outlineLevel="0" collapsed="false">
      <c r="A16" s="5" t="n">
        <v>0.724164156459313</v>
      </c>
      <c r="B16" s="5" t="n">
        <v>0.590871701540613</v>
      </c>
    </row>
    <row r="17" customFormat="false" ht="12.8" hidden="false" customHeight="false" outlineLevel="0" collapsed="false">
      <c r="A17" s="5" t="n">
        <v>13.1267232561908</v>
      </c>
      <c r="B17" s="5" t="n">
        <v>5</v>
      </c>
    </row>
    <row r="18" customFormat="false" ht="12.8" hidden="false" customHeight="false" outlineLevel="0" collapsed="false">
      <c r="A18" s="5" t="n">
        <v>4.58292459016393</v>
      </c>
      <c r="B18" s="5" t="n">
        <v>1.74564683840749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3.08"/>
  </cols>
  <sheetData>
    <row r="1" customFormat="false" ht="12.8" hidden="false" customHeight="false" outlineLevel="0" collapsed="false">
      <c r="A1" s="1" t="s">
        <v>16</v>
      </c>
    </row>
    <row r="3" customFormat="false" ht="12.8" hidden="false" customHeight="false" outlineLevel="0" collapsed="false">
      <c r="A3" s="1" t="s">
        <v>17</v>
      </c>
      <c r="D3" s="1" t="s">
        <v>18</v>
      </c>
    </row>
    <row r="4" customFormat="false" ht="12.8" hidden="false" customHeight="false" outlineLevel="0" collapsed="false">
      <c r="A4" s="3" t="s">
        <v>0</v>
      </c>
      <c r="B4" s="3" t="s">
        <v>19</v>
      </c>
      <c r="D4" s="1" t="s">
        <v>20</v>
      </c>
    </row>
    <row r="5" customFormat="false" ht="12.8" hidden="false" customHeight="false" outlineLevel="0" collapsed="false">
      <c r="A5" s="4" t="n">
        <v>0.022</v>
      </c>
      <c r="B5" s="4" t="n">
        <v>44.9</v>
      </c>
      <c r="D5" s="1" t="s">
        <v>21</v>
      </c>
      <c r="E5" s="7" t="n">
        <v>6.97</v>
      </c>
    </row>
    <row r="6" customFormat="false" ht="12.8" hidden="false" customHeight="false" outlineLevel="0" collapsed="false">
      <c r="A6" s="4" t="n">
        <v>0.052</v>
      </c>
      <c r="B6" s="4" t="n">
        <v>40.9</v>
      </c>
      <c r="D6" s="1" t="s">
        <v>22</v>
      </c>
      <c r="E6" s="0" t="n">
        <v>0.39</v>
      </c>
    </row>
    <row r="7" customFormat="false" ht="12.8" hidden="false" customHeight="false" outlineLevel="0" collapsed="false">
      <c r="A7" s="4" t="n">
        <v>0.087</v>
      </c>
      <c r="B7" s="4" t="n">
        <v>40.6</v>
      </c>
      <c r="D7" s="1" t="s">
        <v>23</v>
      </c>
      <c r="E7" s="0" t="n">
        <v>1.01</v>
      </c>
    </row>
    <row r="8" customFormat="false" ht="12.8" hidden="false" customHeight="false" outlineLevel="0" collapsed="false">
      <c r="A8" s="4" t="n">
        <v>0.107</v>
      </c>
      <c r="B8" s="4" t="n">
        <v>38.7</v>
      </c>
      <c r="D8" s="1" t="s">
        <v>24</v>
      </c>
      <c r="E8" s="0" t="n">
        <v>0.3</v>
      </c>
    </row>
    <row r="9" customFormat="false" ht="12.8" hidden="false" customHeight="false" outlineLevel="0" collapsed="false">
      <c r="A9" s="4" t="n">
        <v>0.126</v>
      </c>
      <c r="B9" s="4" t="n">
        <v>38.8</v>
      </c>
      <c r="D9" s="1" t="s">
        <v>25</v>
      </c>
      <c r="E9" s="0" t="n">
        <v>2.54</v>
      </c>
    </row>
    <row r="10" customFormat="false" ht="12.8" hidden="false" customHeight="false" outlineLevel="0" collapsed="false">
      <c r="A10" s="4" t="n">
        <v>0.158</v>
      </c>
      <c r="B10" s="4" t="n">
        <v>35.9</v>
      </c>
    </row>
    <row r="11" customFormat="false" ht="12.8" hidden="false" customHeight="false" outlineLevel="0" collapsed="false">
      <c r="A11" s="4" t="n">
        <v>0.211</v>
      </c>
      <c r="B11" s="4" t="n">
        <v>34.4</v>
      </c>
      <c r="D11" s="1" t="s">
        <v>26</v>
      </c>
    </row>
    <row r="12" customFormat="false" ht="12.8" hidden="false" customHeight="false" outlineLevel="0" collapsed="false">
      <c r="D12" s="1" t="s">
        <v>27</v>
      </c>
      <c r="E12" s="5" t="n">
        <f aca="false">100-SUM(E5:E9)</f>
        <v>88.79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0" t="s">
        <v>12</v>
      </c>
      <c r="B14" s="0" t="s">
        <v>13</v>
      </c>
      <c r="E14" s="1" t="s">
        <v>13</v>
      </c>
      <c r="F14" s="1" t="s">
        <v>12</v>
      </c>
    </row>
    <row r="15" customFormat="false" ht="12.8" hidden="false" customHeight="false" outlineLevel="0" collapsed="false">
      <c r="A15" s="5" t="n">
        <f aca="false" t="array" ref="A15:B19">LINEST(B5:B11,A5:A11,1,1)</f>
        <v>-52.4877049180328</v>
      </c>
      <c r="B15" s="5" t="n">
        <v>44.8925884074942</v>
      </c>
      <c r="D15" s="1" t="s">
        <v>28</v>
      </c>
      <c r="E15" s="0" t="n">
        <v>37.36</v>
      </c>
      <c r="F15" s="0" t="n">
        <v>32.92</v>
      </c>
    </row>
    <row r="16" customFormat="false" ht="12.8" hidden="false" customHeight="false" outlineLevel="0" collapsed="false">
      <c r="A16" s="5" t="n">
        <v>6.04171430030969</v>
      </c>
      <c r="B16" s="5" t="n">
        <v>0.748946322813296</v>
      </c>
      <c r="D16" s="1" t="s">
        <v>29</v>
      </c>
      <c r="E16" s="0" t="n">
        <v>4.02</v>
      </c>
      <c r="F16" s="0" t="n">
        <v>13.7</v>
      </c>
    </row>
    <row r="17" customFormat="false" ht="12.8" hidden="false" customHeight="false" outlineLevel="0" collapsed="false">
      <c r="A17" s="5" t="n">
        <v>0.937867786453943</v>
      </c>
      <c r="B17" s="5" t="n">
        <v>0.943745943118286</v>
      </c>
      <c r="D17" s="1" t="s">
        <v>30</v>
      </c>
      <c r="E17" s="0" t="n">
        <f aca="false">(100-SUM(E5:E9)-E15-E16)</f>
        <v>47.41</v>
      </c>
      <c r="F17" s="0" t="n">
        <f aca="false">-F15-F16</f>
        <v>-46.62</v>
      </c>
    </row>
    <row r="18" customFormat="false" ht="12.8" hidden="false" customHeight="false" outlineLevel="0" collapsed="false">
      <c r="A18" s="5" t="n">
        <v>75.4735533250173</v>
      </c>
      <c r="B18" s="5" t="n">
        <v>5</v>
      </c>
    </row>
    <row r="19" customFormat="false" ht="12.8" hidden="false" customHeight="false" outlineLevel="0" collapsed="false">
      <c r="A19" s="5" t="n">
        <v>67.2210036885246</v>
      </c>
      <c r="B19" s="5" t="n">
        <v>4.45328202576112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2021-04-27T14:36:51Z</dcterms:created>
  <dc:creator/>
  <dc:description/>
  <dc:language>en-US</dc:language>
  <cp:lastModifiedBy/>
  <dcterms:modified xsi:type="dcterms:W3CDTF">2021-09-28T14:32:29Z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