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false" localSheetId="0" name="_xlnm._FilterDatabase" vbProcedure="false">Sheet1!$D$1:$D$1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<sst xmlns="http://schemas.openxmlformats.org/spreadsheetml/2006/main" count="95" uniqueCount="81">
  <si>
    <t xml:space="preserve">product</t>
  </si>
  <si>
    <t xml:space="preserve">name</t>
  </si>
  <si>
    <t xml:space="preserve">precursor</t>
  </si>
  <si>
    <t xml:space="preserve">MW (g/mol)</t>
  </si>
  <si>
    <t xml:space="preserve">rateFBA</t>
  </si>
  <si>
    <t xml:space="preserve">yieldFBA</t>
  </si>
  <si>
    <t xml:space="preserve">rateRBA</t>
  </si>
  <si>
    <t xml:space="preserve">yieldRBA</t>
  </si>
  <si>
    <t xml:space="preserve">vglcRBA</t>
  </si>
  <si>
    <t xml:space="preserve">yRBA/yFBA</t>
  </si>
  <si>
    <t xml:space="preserve">vglcRBA/vglcUB</t>
  </si>
  <si>
    <t xml:space="preserve">hdca</t>
  </si>
  <si>
    <t xml:space="preserve">Hexadecanoic acid</t>
  </si>
  <si>
    <t xml:space="preserve">Fatty acyl-CoA</t>
  </si>
  <si>
    <t xml:space="preserve">hxdcol</t>
  </si>
  <si>
    <t xml:space="preserve">Hexadecanol</t>
  </si>
  <si>
    <t xml:space="preserve">tag</t>
  </si>
  <si>
    <t xml:space="preserve">Triacylglycerol</t>
  </si>
  <si>
    <t xml:space="preserve">citm</t>
  </si>
  <si>
    <t xml:space="preserve">Citramalate</t>
  </si>
  <si>
    <t xml:space="preserve">Acetyl-CoA and pyruvate</t>
  </si>
  <si>
    <t xml:space="preserve">btoh</t>
  </si>
  <si>
    <t xml:space="preserve">n-Butanol</t>
  </si>
  <si>
    <t xml:space="preserve">(Acetyl-CoA and pyruvate) or L-threonine</t>
  </si>
  <si>
    <t xml:space="preserve">polyhb</t>
  </si>
  <si>
    <t xml:space="preserve">Polyhydroxybutyrate</t>
  </si>
  <si>
    <t xml:space="preserve">Acetoacetyl-CoA</t>
  </si>
  <si>
    <t xml:space="preserve">arte</t>
  </si>
  <si>
    <t xml:space="preserve">Artermisinic acid</t>
  </si>
  <si>
    <t xml:space="preserve">Farnesyl diphosphate</t>
  </si>
  <si>
    <t xml:space="preserve">sesqt</t>
  </si>
  <si>
    <t xml:space="preserve">Sesquiterpenes</t>
  </si>
  <si>
    <t xml:space="preserve">etoh</t>
  </si>
  <si>
    <t xml:space="preserve">Ethanol</t>
  </si>
  <si>
    <t xml:space="preserve">lac__L</t>
  </si>
  <si>
    <t xml:space="preserve">L-Lactate</t>
  </si>
  <si>
    <t xml:space="preserve">Pyruvate</t>
  </si>
  <si>
    <t xml:space="preserve">btd</t>
  </si>
  <si>
    <t xml:space="preserve">(2R,3R)-Butanediol</t>
  </si>
  <si>
    <t xml:space="preserve">ibutoh</t>
  </si>
  <si>
    <t xml:space="preserve">Isobutanol</t>
  </si>
  <si>
    <t xml:space="preserve">3hppa</t>
  </si>
  <si>
    <t xml:space="preserve">3-Hydroxypropionic acid</t>
  </si>
  <si>
    <t xml:space="preserve">Malonyl-CoA</t>
  </si>
  <si>
    <t xml:space="preserve">3hppb</t>
  </si>
  <si>
    <t xml:space="preserve">L-Alanine</t>
  </si>
  <si>
    <t xml:space="preserve">succ</t>
  </si>
  <si>
    <t xml:space="preserve">Succinate</t>
  </si>
  <si>
    <t xml:space="preserve">mal__L</t>
  </si>
  <si>
    <t xml:space="preserve">Malate</t>
  </si>
  <si>
    <t xml:space="preserve">skm</t>
  </si>
  <si>
    <t xml:space="preserve">Shikimate</t>
  </si>
  <si>
    <t xml:space="preserve">muco</t>
  </si>
  <si>
    <t xml:space="preserve">cis,cis-Muconate</t>
  </si>
  <si>
    <t xml:space="preserve">3-Dehydroshikimate</t>
  </si>
  <si>
    <t xml:space="preserve">4hbz</t>
  </si>
  <si>
    <t xml:space="preserve">p-Hydroxybenzoate</t>
  </si>
  <si>
    <t xml:space="preserve">Chorismate</t>
  </si>
  <si>
    <t xml:space="preserve">4abz</t>
  </si>
  <si>
    <t xml:space="preserve">p-Aminobenzoate</t>
  </si>
  <si>
    <t xml:space="preserve">2phetoh</t>
  </si>
  <si>
    <t xml:space="preserve">2-Phenylethanol</t>
  </si>
  <si>
    <t xml:space="preserve">L-Phenylalanine</t>
  </si>
  <si>
    <t xml:space="preserve">styr</t>
  </si>
  <si>
    <t xml:space="preserve">Styrene</t>
  </si>
  <si>
    <t xml:space="preserve">cou</t>
  </si>
  <si>
    <t xml:space="preserve">p-Coumaric acid</t>
  </si>
  <si>
    <t xml:space="preserve">L-Tyrosine</t>
  </si>
  <si>
    <t xml:space="preserve">retcln</t>
  </si>
  <si>
    <t xml:space="preserve">Reticuline</t>
  </si>
  <si>
    <t xml:space="preserve">L-Tyrosine and L-phenylalanine</t>
  </si>
  <si>
    <t xml:space="preserve">nrgn</t>
  </si>
  <si>
    <t xml:space="preserve">(2S)-Naringenin</t>
  </si>
  <si>
    <t xml:space="preserve">Tyrosine and malonyl-CoA</t>
  </si>
  <si>
    <t xml:space="preserve">rsvtol</t>
  </si>
  <si>
    <t xml:space="preserve">Resveratrol</t>
  </si>
  <si>
    <t xml:space="preserve">L-Tyrosine and malonyl-CoA</t>
  </si>
  <si>
    <t xml:space="preserve">glyc</t>
  </si>
  <si>
    <t xml:space="preserve">Glycerol</t>
  </si>
  <si>
    <t xml:space="preserve">13ppd</t>
  </si>
  <si>
    <t xml:space="preserve">1,3-Propanediol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</si>
</sst>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"/>
    <numFmt numFmtId="166" formatCode="0.00"/>
    <numFmt numFmtId="167" formatCode="0%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29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pane xSplit="0" ySplit="1" topLeftCell="A2" activePane="bottomLeft" state="frozen"/>
      <selection pane="topLeft" activeCell="A1" activeCellId="0" sqref="A1"/>
      <selection pane="bottomLeft" activeCell="E21" activeCellId="0" sqref="E21"/>
    </sheetView>
  </sheetViews>
  <sheetFormatPr defaultColWidth="8.54296875" defaultRowHeight="13.8" zeroHeight="false" outlineLevelRow="0" outlineLevelCol="0"/>
  <cols>
    <col collapsed="false" customWidth="true" hidden="false" outlineLevel="0" max="1" min="1" style="0" width="14.44"/>
    <col collapsed="false" customWidth="true" hidden="false" outlineLevel="0" max="2" min="2" style="0" width="25.24"/>
    <col collapsed="false" customWidth="true" hidden="false" outlineLevel="0" max="3" min="3" style="0" width="36.9"/>
    <col collapsed="false" customWidth="true" hidden="false" outlineLevel="0" max="4" min="4" style="0" width="18.08"/>
    <col collapsed="false" customWidth="true" hidden="false" outlineLevel="0" max="6" min="5" style="0" width="11.9"/>
    <col collapsed="false" customWidth="true" hidden="false" outlineLevel="0" max="8" min="7" style="0" width="11.6"/>
    <col collapsed="false" customWidth="true" hidden="false" outlineLevel="0" max="9" min="9" style="0" width="11.26"/>
    <col collapsed="false" customWidth="true" hidden="false" outlineLevel="0" max="10" min="10" style="0" width="13.12"/>
    <col collapsed="false" customWidth="true" hidden="false" outlineLevel="0" max="11" min="11" style="0" width="19.07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customFormat="false" ht="14.9" hidden="false" customHeight="false" outlineLevel="0" collapsed="false">
      <c r="A2" s="2" t="s">
        <v>11</v>
      </c>
      <c r="B2" s="2" t="s">
        <v>12</v>
      </c>
      <c r="C2" s="2" t="s">
        <v>13</v>
      </c>
      <c r="D2" s="2" t="n">
        <v>256.4</v>
      </c>
      <c r="E2" s="3" t="n">
        <v>3.38795275396277</v>
      </c>
      <c r="F2" s="4" t="n">
        <f aca="false">E2*D2 / 16 / 180.156</f>
        <v>0.301360725605883</v>
      </c>
      <c r="G2" s="5" t="n">
        <v>1.16739455880971</v>
      </c>
      <c r="H2" s="4" t="n">
        <f aca="false">G2 * D2 / I2 / 180.156</f>
        <v>0.259601370547269</v>
      </c>
      <c r="I2" s="5" t="n">
        <v>6.4</v>
      </c>
      <c r="J2" s="6" t="n">
        <f aca="false">H2/F2</f>
        <v>0.861430665941433</v>
      </c>
      <c r="K2" s="6" t="n">
        <f aca="false">I2/16</f>
        <v>0.4</v>
      </c>
    </row>
    <row r="3" customFormat="false" ht="14.9" hidden="false" customHeight="false" outlineLevel="0" collapsed="false">
      <c r="A3" s="2" t="s">
        <v>14</v>
      </c>
      <c r="B3" s="2" t="s">
        <v>15</v>
      </c>
      <c r="C3" s="2" t="s">
        <v>13</v>
      </c>
      <c r="D3" s="2" t="n">
        <v>242.44</v>
      </c>
      <c r="E3" s="3" t="n">
        <v>3.2839542032731</v>
      </c>
      <c r="F3" s="4" t="n">
        <f aca="false">E3*D3 / 16 / 180.156</f>
        <v>0.276205710967692</v>
      </c>
      <c r="G3" s="5" t="n">
        <v>1.15673437453469</v>
      </c>
      <c r="H3" s="4" t="n">
        <f aca="false">G3 * D3 / I3 / 180.156</f>
        <v>0.239483628515279</v>
      </c>
      <c r="I3" s="5" t="n">
        <v>6.5</v>
      </c>
      <c r="J3" s="6" t="n">
        <f aca="false">H3/F3</f>
        <v>0.867048069629855</v>
      </c>
      <c r="K3" s="6" t="n">
        <f aca="false">I3/16</f>
        <v>0.40625</v>
      </c>
    </row>
    <row r="4" customFormat="false" ht="14.9" hidden="false" customHeight="false" outlineLevel="0" collapsed="false">
      <c r="A4" s="2" t="s">
        <v>16</v>
      </c>
      <c r="B4" s="2" t="s">
        <v>17</v>
      </c>
      <c r="C4" s="2" t="s">
        <v>17</v>
      </c>
      <c r="D4" s="2" t="n">
        <v>824.3</v>
      </c>
      <c r="E4" s="3" t="n">
        <v>1.04235065360723</v>
      </c>
      <c r="F4" s="4" t="n">
        <f aca="false">E4*D4 / 16 / 180.156</f>
        <v>0.298078347296385</v>
      </c>
      <c r="G4" s="5" t="n">
        <v>0.379858526025952</v>
      </c>
      <c r="H4" s="4" t="n">
        <f aca="false">G4 * D4 / I4 / 180.156</f>
        <v>0.259408167153303</v>
      </c>
      <c r="I4" s="5" t="n">
        <v>6.7</v>
      </c>
      <c r="J4" s="6" t="n">
        <f aca="false">H4/F4</f>
        <v>0.870268402606811</v>
      </c>
      <c r="K4" s="6" t="n">
        <f aca="false">I4/16</f>
        <v>0.41875</v>
      </c>
    </row>
    <row r="5" customFormat="false" ht="14.9" hidden="false" customHeight="false" outlineLevel="0" collapsed="false">
      <c r="A5" s="2" t="s">
        <v>18</v>
      </c>
      <c r="B5" s="2" t="s">
        <v>19</v>
      </c>
      <c r="C5" s="2" t="s">
        <v>20</v>
      </c>
      <c r="D5" s="2" t="n">
        <v>146.1</v>
      </c>
      <c r="E5" s="3" t="n">
        <v>15.2793705388021</v>
      </c>
      <c r="F5" s="4" t="n">
        <f aca="false">E5*D5 / 16 / 180.156</f>
        <v>0.774438554544042</v>
      </c>
      <c r="G5" s="5" t="n">
        <v>15.2954690750384</v>
      </c>
      <c r="H5" s="4" t="n">
        <f aca="false">G5 * D5 / I5 / 180.156</f>
        <v>0.775254512708122</v>
      </c>
      <c r="I5" s="5" t="n">
        <v>16</v>
      </c>
      <c r="J5" s="6" t="n">
        <f aca="false">H5/F5</f>
        <v>1.00105361252909</v>
      </c>
      <c r="K5" s="6" t="n">
        <f aca="false">I5/16</f>
        <v>1</v>
      </c>
    </row>
    <row r="6" customFormat="false" ht="14.9" hidden="false" customHeight="false" outlineLevel="0" collapsed="false">
      <c r="A6" s="2" t="s">
        <v>21</v>
      </c>
      <c r="B6" s="2" t="s">
        <v>22</v>
      </c>
      <c r="C6" s="2" t="s">
        <v>23</v>
      </c>
      <c r="D6" s="2" t="n">
        <v>74.12</v>
      </c>
      <c r="E6" s="3" t="n">
        <v>13.7358479514678</v>
      </c>
      <c r="F6" s="4" t="n">
        <f aca="false">E6*D6 / 16 / 180.156</f>
        <v>0.353201201376444</v>
      </c>
      <c r="G6" s="5" t="n">
        <v>8.42894302709902</v>
      </c>
      <c r="H6" s="4" t="n">
        <f aca="false">G6 * D6 / I6 / 180.156</f>
        <v>0.333446727135937</v>
      </c>
      <c r="I6" s="5" t="n">
        <v>10.4</v>
      </c>
      <c r="J6" s="6" t="n">
        <f aca="false">H6/F6</f>
        <v>0.944070195221526</v>
      </c>
      <c r="K6" s="6" t="n">
        <f aca="false">I6/16</f>
        <v>0.65</v>
      </c>
    </row>
    <row r="7" customFormat="false" ht="14.9" hidden="false" customHeight="false" outlineLevel="0" collapsed="false">
      <c r="A7" s="2" t="s">
        <v>24</v>
      </c>
      <c r="B7" s="2" t="s">
        <v>25</v>
      </c>
      <c r="C7" s="2" t="s">
        <v>26</v>
      </c>
      <c r="D7" s="2" t="n">
        <v>103.1</v>
      </c>
      <c r="E7" s="3" t="n">
        <v>15.2793705388016</v>
      </c>
      <c r="F7" s="4" t="n">
        <f aca="false">E7*D7 / 16 / 180.156</f>
        <v>0.546506604883562</v>
      </c>
      <c r="G7" s="5" t="n">
        <v>10.9962296321202</v>
      </c>
      <c r="H7" s="4" t="n">
        <f aca="false">G7 * D7 / I7 / 180.156</f>
        <v>0.53785829824579</v>
      </c>
      <c r="I7" s="5" t="n">
        <v>11.7</v>
      </c>
      <c r="J7" s="6" t="n">
        <f aca="false">H7/F7</f>
        <v>0.984175293472228</v>
      </c>
      <c r="K7" s="6" t="n">
        <f aca="false">I7/16</f>
        <v>0.73125</v>
      </c>
    </row>
    <row r="8" customFormat="false" ht="14.9" hidden="false" customHeight="false" outlineLevel="0" collapsed="false">
      <c r="A8" s="2" t="s">
        <v>27</v>
      </c>
      <c r="B8" s="2" t="s">
        <v>28</v>
      </c>
      <c r="C8" s="2" t="s">
        <v>29</v>
      </c>
      <c r="D8" s="2" t="n">
        <v>234.33</v>
      </c>
      <c r="E8" s="3" t="n">
        <v>3.48576358097155</v>
      </c>
      <c r="F8" s="4" t="n">
        <f aca="false">E8*D8 / 16 / 180.156</f>
        <v>0.283372112200351</v>
      </c>
      <c r="G8" s="5" t="n">
        <v>1.78792449264801</v>
      </c>
      <c r="H8" s="4" t="n">
        <f aca="false">G8 * D8 / I8 / 180.156</f>
        <v>0.258396023669738</v>
      </c>
      <c r="I8" s="5" t="n">
        <v>9</v>
      </c>
      <c r="J8" s="6" t="n">
        <f aca="false">H8/F8</f>
        <v>0.911861162565798</v>
      </c>
      <c r="K8" s="6" t="n">
        <f aca="false">I8/16</f>
        <v>0.5625</v>
      </c>
    </row>
    <row r="9" customFormat="false" ht="14.9" hidden="false" customHeight="false" outlineLevel="0" collapsed="false">
      <c r="A9" s="2" t="s">
        <v>30</v>
      </c>
      <c r="B9" s="2" t="s">
        <v>31</v>
      </c>
      <c r="C9" s="2" t="s">
        <v>29</v>
      </c>
      <c r="D9" s="2" t="n">
        <v>246.3</v>
      </c>
      <c r="E9" s="3" t="n">
        <v>3.62394602430872</v>
      </c>
      <c r="F9" s="4" t="n">
        <f aca="false">E9*D9 / 16 / 180.156</f>
        <v>0.30965451670609</v>
      </c>
      <c r="G9" s="5" t="n">
        <v>1.79329443864102</v>
      </c>
      <c r="H9" s="4" t="n">
        <f aca="false">G9 * D9 / I9 / 180.156</f>
        <v>0.285081366328305</v>
      </c>
      <c r="I9" s="5" t="n">
        <v>8.6</v>
      </c>
      <c r="J9" s="6" t="n">
        <f aca="false">H9/F9</f>
        <v>0.920643332966113</v>
      </c>
      <c r="K9" s="6" t="n">
        <f aca="false">I9/16</f>
        <v>0.5375</v>
      </c>
    </row>
    <row r="10" customFormat="false" ht="14.9" hidden="false" customHeight="false" outlineLevel="0" collapsed="false">
      <c r="A10" s="2" t="s">
        <v>32</v>
      </c>
      <c r="B10" s="2" t="s">
        <v>33</v>
      </c>
      <c r="C10" s="2" t="s">
        <v>33</v>
      </c>
      <c r="D10" s="2" t="n">
        <v>46.07</v>
      </c>
      <c r="E10" s="3" t="n">
        <v>30.6277070052007</v>
      </c>
      <c r="F10" s="4" t="n">
        <f aca="false">E10*D10 / 16 / 180.156</f>
        <v>0.489512721519681</v>
      </c>
      <c r="G10" s="5" t="n">
        <v>30.5975474669238</v>
      </c>
      <c r="H10" s="4" t="n">
        <f aca="false">G10 * D10 / I10 / 180.156</f>
        <v>0.489030691387318</v>
      </c>
      <c r="I10" s="5" t="n">
        <v>16</v>
      </c>
      <c r="J10" s="6" t="n">
        <f aca="false">H10/F10</f>
        <v>0.999015285791008</v>
      </c>
      <c r="K10" s="6" t="n">
        <f aca="false">I10/16</f>
        <v>1</v>
      </c>
    </row>
    <row r="11" customFormat="false" ht="14.9" hidden="false" customHeight="false" outlineLevel="0" collapsed="false">
      <c r="A11" s="2" t="s">
        <v>34</v>
      </c>
      <c r="B11" s="2" t="s">
        <v>35</v>
      </c>
      <c r="C11" s="2" t="s">
        <v>36</v>
      </c>
      <c r="D11" s="2" t="n">
        <v>89.07</v>
      </c>
      <c r="E11" s="3" t="n">
        <v>29.7571461946357</v>
      </c>
      <c r="F11" s="4" t="n">
        <f aca="false">E11*D11 / 16 / 180.156</f>
        <v>0.919504835932541</v>
      </c>
      <c r="G11" s="5" t="n">
        <v>29.6499577397848</v>
      </c>
      <c r="H11" s="4" t="n">
        <f aca="false">G11 * D11 / I11 / 180.156</f>
        <v>0.91619268019197</v>
      </c>
      <c r="I11" s="5" t="n">
        <v>16</v>
      </c>
      <c r="J11" s="6" t="n">
        <f aca="false">H11/F11</f>
        <v>0.996397891983666</v>
      </c>
      <c r="K11" s="6" t="n">
        <f aca="false">I11/16</f>
        <v>1</v>
      </c>
    </row>
    <row r="12" customFormat="false" ht="14.9" hidden="false" customHeight="false" outlineLevel="0" collapsed="false">
      <c r="A12" s="2" t="s">
        <v>37</v>
      </c>
      <c r="B12" s="2" t="s">
        <v>38</v>
      </c>
      <c r="C12" s="2" t="s">
        <v>36</v>
      </c>
      <c r="D12" s="2" t="n">
        <v>90.12</v>
      </c>
      <c r="E12" s="3" t="n">
        <v>15.7495593712422</v>
      </c>
      <c r="F12" s="4" t="n">
        <f aca="false">E12*D12 / 16 / 180.156</f>
        <v>0.492403212540917</v>
      </c>
      <c r="G12" s="5" t="n">
        <v>12.2642105176709</v>
      </c>
      <c r="H12" s="4" t="n">
        <f aca="false">G12 * D12 / I12 / 180.156</f>
        <v>0.490797154400633</v>
      </c>
      <c r="I12" s="5" t="n">
        <v>12.5</v>
      </c>
      <c r="J12" s="6" t="n">
        <f aca="false">H12/F12</f>
        <v>0.996738327250148</v>
      </c>
      <c r="K12" s="6" t="n">
        <f aca="false">I12/16</f>
        <v>0.78125</v>
      </c>
    </row>
    <row r="13" customFormat="false" ht="14.9" hidden="false" customHeight="false" outlineLevel="0" collapsed="false">
      <c r="A13" s="2" t="s">
        <v>39</v>
      </c>
      <c r="B13" s="2" t="s">
        <v>40</v>
      </c>
      <c r="C13" s="2" t="s">
        <v>40</v>
      </c>
      <c r="D13" s="2" t="n">
        <v>74.12</v>
      </c>
      <c r="E13" s="3" t="n">
        <v>15.3138535026002</v>
      </c>
      <c r="F13" s="4" t="n">
        <f aca="false">E13*D13 / 16 / 180.156</f>
        <v>0.393777761222471</v>
      </c>
      <c r="G13" s="5" t="n">
        <v>7.18364833966324</v>
      </c>
      <c r="H13" s="4" t="n">
        <f aca="false">G13 * D13 / I13 / 180.156</f>
        <v>0.369438163963343</v>
      </c>
      <c r="I13" s="5" t="n">
        <v>8</v>
      </c>
      <c r="J13" s="6" t="n">
        <f aca="false">H13/F13</f>
        <v>0.938189507747805</v>
      </c>
      <c r="K13" s="6" t="n">
        <f aca="false">I13/16</f>
        <v>0.5</v>
      </c>
    </row>
    <row r="14" customFormat="false" ht="14.9" hidden="false" customHeight="false" outlineLevel="0" collapsed="false">
      <c r="A14" s="2" t="s">
        <v>41</v>
      </c>
      <c r="B14" s="2" t="s">
        <v>42</v>
      </c>
      <c r="C14" s="2" t="s">
        <v>43</v>
      </c>
      <c r="D14" s="2" t="n">
        <v>90.08</v>
      </c>
      <c r="E14" s="3" t="n">
        <v>24.6266031168317</v>
      </c>
      <c r="F14" s="4" t="n">
        <f aca="false">E14*D14 / 16 / 180.156</f>
        <v>0.769598434399978</v>
      </c>
      <c r="G14" s="5" t="n">
        <v>11.8253503842227</v>
      </c>
      <c r="H14" s="4" t="n">
        <f aca="false">G14 * D14 / I14 / 180.156</f>
        <v>0.695624290719793</v>
      </c>
      <c r="I14" s="5" t="n">
        <v>8.5</v>
      </c>
      <c r="J14" s="6" t="n">
        <f aca="false">H14/F14</f>
        <v>0.903879555397148</v>
      </c>
      <c r="K14" s="6" t="n">
        <f aca="false">I14/16</f>
        <v>0.53125</v>
      </c>
    </row>
    <row r="15" customFormat="false" ht="14.9" hidden="false" customHeight="false" outlineLevel="0" collapsed="false">
      <c r="A15" s="2" t="s">
        <v>44</v>
      </c>
      <c r="B15" s="2" t="s">
        <v>42</v>
      </c>
      <c r="C15" s="2" t="s">
        <v>45</v>
      </c>
      <c r="D15" s="2" t="n">
        <v>90.08</v>
      </c>
      <c r="E15" s="3" t="n">
        <v>27.4043394174609</v>
      </c>
      <c r="F15" s="4" t="n">
        <f aca="false">E15*D15 / 16 / 180.156</f>
        <v>0.856404621107845</v>
      </c>
      <c r="G15" s="5" t="n">
        <v>26.2176083871682</v>
      </c>
      <c r="H15" s="4" t="n">
        <f aca="false">G15 * D15 / I15 / 180.156</f>
        <v>0.819318453006044</v>
      </c>
      <c r="I15" s="5" t="n">
        <v>16</v>
      </c>
      <c r="J15" s="6" t="n">
        <f aca="false">H15/F15</f>
        <v>0.956695506787638</v>
      </c>
      <c r="K15" s="6" t="n">
        <f aca="false">I15/16</f>
        <v>1</v>
      </c>
    </row>
    <row r="16" customFormat="false" ht="14.9" hidden="false" customHeight="false" outlineLevel="0" collapsed="false">
      <c r="A16" s="2" t="s">
        <v>46</v>
      </c>
      <c r="B16" s="2" t="s">
        <v>47</v>
      </c>
      <c r="C16" s="2" t="s">
        <v>47</v>
      </c>
      <c r="D16" s="2" t="n">
        <v>116.07</v>
      </c>
      <c r="E16" s="3" t="n">
        <v>23.544115058393</v>
      </c>
      <c r="F16" s="4" t="n">
        <f aca="false">E16*D16 / 16 / 180.156</f>
        <v>0.948055239218952</v>
      </c>
      <c r="G16" s="5" t="n">
        <v>1.07327113358059</v>
      </c>
      <c r="H16" s="4" t="n">
        <f aca="false">G16 * D16 / I16 / 180.156</f>
        <v>0.17730300473877</v>
      </c>
      <c r="I16" s="5" t="n">
        <v>3.9</v>
      </c>
      <c r="J16" s="6" t="n">
        <f aca="false">H16/F16</f>
        <v>0.187017588642661</v>
      </c>
      <c r="K16" s="6" t="n">
        <f aca="false">I16/16</f>
        <v>0.24375</v>
      </c>
    </row>
    <row r="17" customFormat="false" ht="14.9" hidden="false" customHeight="false" outlineLevel="0" collapsed="false">
      <c r="A17" s="2" t="s">
        <v>48</v>
      </c>
      <c r="B17" s="2" t="s">
        <v>49</v>
      </c>
      <c r="C17" s="2" t="s">
        <v>49</v>
      </c>
      <c r="D17" s="2" t="n">
        <v>132.07</v>
      </c>
      <c r="E17" s="3" t="n">
        <v>26.1282252477282</v>
      </c>
      <c r="F17" s="4" t="n">
        <f aca="false">E17*D17 / 16 / 180.156</f>
        <v>1.19714119584813</v>
      </c>
      <c r="G17" s="5" t="n">
        <v>25.6379678825907</v>
      </c>
      <c r="H17" s="4" t="n">
        <f aca="false">G17 * D17 / I17 / 180.156</f>
        <v>1.17467861820233</v>
      </c>
      <c r="I17" s="5" t="n">
        <v>16</v>
      </c>
      <c r="J17" s="6" t="n">
        <f aca="false">H17/F17</f>
        <v>0.9812364842813</v>
      </c>
      <c r="K17" s="6" t="n">
        <f aca="false">I17/16</f>
        <v>1</v>
      </c>
    </row>
    <row r="18" customFormat="false" ht="14.9" hidden="false" customHeight="false" outlineLevel="0" collapsed="false">
      <c r="A18" s="2" t="s">
        <v>50</v>
      </c>
      <c r="B18" s="2" t="s">
        <v>51</v>
      </c>
      <c r="C18" s="2" t="s">
        <v>51</v>
      </c>
      <c r="D18" s="2" t="n">
        <v>174.15</v>
      </c>
      <c r="E18" s="3" t="n">
        <v>11.9360137621937</v>
      </c>
      <c r="F18" s="4" t="n">
        <f aca="false">E18*D18 / 16 / 180.156</f>
        <v>0.721130852110821</v>
      </c>
      <c r="G18" s="5" t="n">
        <v>11.7838610289167</v>
      </c>
      <c r="H18" s="4" t="n">
        <f aca="false">G18 * D18 / I18 / 180.156</f>
        <v>0.711938333370051</v>
      </c>
      <c r="I18" s="5" t="n">
        <v>16</v>
      </c>
      <c r="J18" s="6" t="n">
        <f aca="false">H18/F18</f>
        <v>0.987252634228777</v>
      </c>
      <c r="K18" s="6" t="n">
        <f aca="false">I18/16</f>
        <v>1</v>
      </c>
    </row>
    <row r="19" customFormat="false" ht="14.9" hidden="false" customHeight="false" outlineLevel="0" collapsed="false">
      <c r="A19" s="2" t="s">
        <v>52</v>
      </c>
      <c r="B19" s="2" t="s">
        <v>53</v>
      </c>
      <c r="C19" s="2" t="s">
        <v>54</v>
      </c>
      <c r="D19" s="2" t="n">
        <v>140.09</v>
      </c>
      <c r="E19" s="3" t="n">
        <v>12.7911314956046</v>
      </c>
      <c r="F19" s="4" t="n">
        <f aca="false">E19*D19 / 16 / 180.156</f>
        <v>0.621652072099751</v>
      </c>
      <c r="G19" s="5" t="n">
        <v>12.6206003307839</v>
      </c>
      <c r="H19" s="4" t="n">
        <f aca="false">G19 * D19 / I19 / 180.156</f>
        <v>0.613364216408113</v>
      </c>
      <c r="I19" s="5" t="n">
        <v>16</v>
      </c>
      <c r="J19" s="6" t="n">
        <f aca="false">H19/F19</f>
        <v>0.986668015657625</v>
      </c>
      <c r="K19" s="6" t="n">
        <f aca="false">I19/16</f>
        <v>1</v>
      </c>
    </row>
    <row r="20" customFormat="false" ht="14.9" hidden="false" customHeight="false" outlineLevel="0" collapsed="false">
      <c r="A20" s="2" t="s">
        <v>55</v>
      </c>
      <c r="B20" s="2" t="s">
        <v>56</v>
      </c>
      <c r="C20" s="2" t="s">
        <v>57</v>
      </c>
      <c r="D20" s="2" t="n">
        <v>137.11</v>
      </c>
      <c r="E20" s="3" t="n">
        <v>11.108317094971</v>
      </c>
      <c r="F20" s="4" t="n">
        <f aca="false">E20*D20 / 16 / 180.156</f>
        <v>0.528382817145789</v>
      </c>
      <c r="G20" s="5" t="n">
        <v>8.98165141999762</v>
      </c>
      <c r="H20" s="4" t="n">
        <f aca="false">G20 * D20 / I20 / 180.156</f>
        <v>0.510119350209865</v>
      </c>
      <c r="I20" s="5" t="n">
        <v>13.4</v>
      </c>
      <c r="J20" s="6" t="n">
        <f aca="false">H20/F20</f>
        <v>0.965435161130752</v>
      </c>
      <c r="K20" s="6" t="n">
        <f aca="false">I20/16</f>
        <v>0.8375</v>
      </c>
    </row>
    <row r="21" customFormat="false" ht="14.9" hidden="false" customHeight="false" outlineLevel="0" collapsed="false">
      <c r="A21" s="2" t="s">
        <v>58</v>
      </c>
      <c r="B21" s="2" t="s">
        <v>59</v>
      </c>
      <c r="C21" s="2" t="s">
        <v>59</v>
      </c>
      <c r="D21" s="2" t="n">
        <v>137.14</v>
      </c>
      <c r="E21" s="3" t="n">
        <v>10.5987549671323</v>
      </c>
      <c r="F21" s="4" t="n">
        <f aca="false">E21*D21 / 16 / 180.156</f>
        <v>0.504255081773756</v>
      </c>
      <c r="G21" s="5" t="n">
        <v>6.64688669581234</v>
      </c>
      <c r="H21" s="4" t="n">
        <f aca="false">G21 * D21 / I21 / 180.156</f>
        <v>0.47287887437518</v>
      </c>
      <c r="I21" s="5" t="n">
        <v>10.7</v>
      </c>
      <c r="J21" s="6" t="n">
        <f aca="false">H21/F21</f>
        <v>0.93777711215481</v>
      </c>
      <c r="K21" s="6" t="n">
        <f aca="false">I21/16</f>
        <v>0.66875</v>
      </c>
    </row>
    <row r="22" customFormat="false" ht="14.9" hidden="false" customHeight="false" outlineLevel="0" collapsed="false">
      <c r="A22" s="2" t="s">
        <v>60</v>
      </c>
      <c r="B22" s="2" t="s">
        <v>61</v>
      </c>
      <c r="C22" s="2" t="s">
        <v>62</v>
      </c>
      <c r="D22" s="2" t="n">
        <v>122.16</v>
      </c>
      <c r="E22" s="3" t="n">
        <v>8.51894443735439</v>
      </c>
      <c r="F22" s="4" t="n">
        <f aca="false">E22*D22 / 16 / 180.156</f>
        <v>0.3610323318635</v>
      </c>
      <c r="G22" s="5" t="n">
        <v>8.43215104898735</v>
      </c>
      <c r="H22" s="4" t="n">
        <f aca="false">G22 * D22 / I22 / 180.156</f>
        <v>0.357354033498848</v>
      </c>
      <c r="I22" s="5" t="n">
        <v>16</v>
      </c>
      <c r="J22" s="6" t="n">
        <f aca="false">H22/F22</f>
        <v>0.989811720336329</v>
      </c>
      <c r="K22" s="6" t="n">
        <f aca="false">I22/16</f>
        <v>1</v>
      </c>
    </row>
    <row r="23" customFormat="false" ht="14.9" hidden="false" customHeight="false" outlineLevel="0" collapsed="false">
      <c r="A23" s="2" t="s">
        <v>63</v>
      </c>
      <c r="B23" s="2" t="s">
        <v>64</v>
      </c>
      <c r="C23" s="2" t="s">
        <v>62</v>
      </c>
      <c r="D23" s="2" t="n">
        <v>104.15</v>
      </c>
      <c r="E23" s="3" t="n">
        <v>8.30301256508243</v>
      </c>
      <c r="F23" s="4" t="n">
        <f aca="false">E23*D23 / 16 / 180.156</f>
        <v>0.300003454871519</v>
      </c>
      <c r="G23" s="5" t="n">
        <v>7.96393807695575</v>
      </c>
      <c r="H23" s="4" t="n">
        <f aca="false">G23 * D23 / I23 / 180.156</f>
        <v>0.295130313954025</v>
      </c>
      <c r="I23" s="5" t="n">
        <v>15.6</v>
      </c>
      <c r="J23" s="6" t="n">
        <f aca="false">H23/F23</f>
        <v>0.983756384007041</v>
      </c>
      <c r="K23" s="6" t="n">
        <f aca="false">I23/16</f>
        <v>0.975</v>
      </c>
    </row>
    <row r="24" customFormat="false" ht="14.9" hidden="false" customHeight="false" outlineLevel="0" collapsed="false">
      <c r="A24" s="2" t="s">
        <v>65</v>
      </c>
      <c r="B24" s="2" t="s">
        <v>66</v>
      </c>
      <c r="C24" s="2" t="s">
        <v>67</v>
      </c>
      <c r="D24" s="2" t="n">
        <v>163.15</v>
      </c>
      <c r="E24" s="3" t="n">
        <v>8.70581911994268</v>
      </c>
      <c r="F24" s="4" t="n">
        <f aca="false">E24*D24 / 16 / 180.156</f>
        <v>0.492751556088421</v>
      </c>
      <c r="G24" s="5" t="n">
        <v>8.29204780141571</v>
      </c>
      <c r="H24" s="4" t="n">
        <f aca="false">G24 * D24 / I24 / 180.156</f>
        <v>0.484471736968095</v>
      </c>
      <c r="I24" s="5" t="n">
        <v>15.5</v>
      </c>
      <c r="J24" s="6" t="n">
        <f aca="false">H24/F24</f>
        <v>0.983196767178062</v>
      </c>
      <c r="K24" s="6" t="n">
        <f aca="false">I24/16</f>
        <v>0.96875</v>
      </c>
    </row>
    <row r="25" customFormat="false" ht="14.9" hidden="false" customHeight="false" outlineLevel="0" collapsed="false">
      <c r="A25" s="2" t="s">
        <v>68</v>
      </c>
      <c r="B25" s="2" t="s">
        <v>69</v>
      </c>
      <c r="C25" s="2" t="s">
        <v>70</v>
      </c>
      <c r="D25" s="2" t="n">
        <v>329.4</v>
      </c>
      <c r="E25" s="3" t="n">
        <v>3.07793732828419</v>
      </c>
      <c r="F25" s="4" t="n">
        <f aca="false">E25*D25 / 16 / 180.156</f>
        <v>0.351734245576338</v>
      </c>
      <c r="G25" s="5" t="n">
        <v>0.372821513118826</v>
      </c>
      <c r="H25" s="4" t="n">
        <f aca="false">G25 * D25 / I25 / 180.156</f>
        <v>0.235059512448103</v>
      </c>
      <c r="I25" s="5" t="n">
        <v>2.9</v>
      </c>
      <c r="J25" s="6" t="n">
        <f aca="false">H25/F25</f>
        <v>0.668287252106896</v>
      </c>
      <c r="K25" s="6" t="n">
        <f aca="false">I25/16</f>
        <v>0.18125</v>
      </c>
    </row>
    <row r="26" customFormat="false" ht="14.9" hidden="false" customHeight="false" outlineLevel="0" collapsed="false">
      <c r="A26" s="2" t="s">
        <v>71</v>
      </c>
      <c r="B26" s="2" t="s">
        <v>72</v>
      </c>
      <c r="C26" s="2" t="s">
        <v>73</v>
      </c>
      <c r="D26" s="2" t="n">
        <v>272.25</v>
      </c>
      <c r="E26" s="3" t="n">
        <v>4.86493394129608</v>
      </c>
      <c r="F26" s="4" t="n">
        <f aca="false">E26*D26 / 16 / 180.156</f>
        <v>0.459490061917816</v>
      </c>
      <c r="G26" s="5" t="n">
        <v>3.46708941759139</v>
      </c>
      <c r="H26" s="4" t="n">
        <f aca="false">G26 * D26 / I26 / 180.156</f>
        <v>0.43301090108465</v>
      </c>
      <c r="I26" s="5" t="n">
        <v>12.1</v>
      </c>
      <c r="J26" s="6" t="n">
        <f aca="false">H26/F26</f>
        <v>0.942372723530412</v>
      </c>
      <c r="K26" s="6" t="n">
        <f aca="false">I26/16</f>
        <v>0.75625</v>
      </c>
    </row>
    <row r="27" customFormat="false" ht="14.9" hidden="false" customHeight="false" outlineLevel="0" collapsed="false">
      <c r="A27" s="2" t="s">
        <v>74</v>
      </c>
      <c r="B27" s="2" t="s">
        <v>75</v>
      </c>
      <c r="C27" s="2" t="s">
        <v>76</v>
      </c>
      <c r="D27" s="2" t="n">
        <v>228.24</v>
      </c>
      <c r="E27" s="3" t="n">
        <v>4.86493394129578</v>
      </c>
      <c r="F27" s="4" t="n">
        <f aca="false">E27*D27 / 16 / 180.156</f>
        <v>0.385212164305293</v>
      </c>
      <c r="G27" s="5" t="n">
        <v>3.46708941759139</v>
      </c>
      <c r="H27" s="4" t="n">
        <f aca="false">G27 * D27 / I27 / 180.156</f>
        <v>0.363013436413445</v>
      </c>
      <c r="I27" s="5" t="n">
        <v>12.1</v>
      </c>
      <c r="J27" s="6" t="n">
        <f aca="false">H27/F27</f>
        <v>0.942372723530469</v>
      </c>
      <c r="K27" s="6" t="n">
        <f aca="false">I27/16</f>
        <v>0.75625</v>
      </c>
    </row>
    <row r="28" customFormat="false" ht="14.9" hidden="false" customHeight="false" outlineLevel="0" collapsed="false">
      <c r="A28" s="2" t="s">
        <v>77</v>
      </c>
      <c r="B28" s="2" t="s">
        <v>78</v>
      </c>
      <c r="C28" s="2" t="s">
        <v>78</v>
      </c>
      <c r="D28" s="2" t="n">
        <v>92.09</v>
      </c>
      <c r="E28" s="3" t="n">
        <v>24.5031989007285</v>
      </c>
      <c r="F28" s="4" t="n">
        <f aca="false">E28*D28 / 16 / 180.156</f>
        <v>0.782828349724715</v>
      </c>
      <c r="G28" s="5" t="n">
        <v>19.3795779548905</v>
      </c>
      <c r="H28" s="4" t="n">
        <f aca="false">G28 * D28 / I28 / 180.156</f>
        <v>0.750471364996241</v>
      </c>
      <c r="I28" s="5" t="n">
        <v>13.2</v>
      </c>
      <c r="J28" s="6" t="n">
        <f aca="false">H28/F28</f>
        <v>0.958666564975767</v>
      </c>
      <c r="K28" s="6" t="n">
        <f aca="false">I28/16</f>
        <v>0.825</v>
      </c>
    </row>
    <row r="29" customFormat="false" ht="14.9" hidden="false" customHeight="false" outlineLevel="0" collapsed="false">
      <c r="A29" s="2" t="s">
        <v>79</v>
      </c>
      <c r="B29" s="2" t="s">
        <v>80</v>
      </c>
      <c r="C29" s="2" t="s">
        <v>78</v>
      </c>
      <c r="D29" s="2" t="n">
        <v>76.09</v>
      </c>
      <c r="E29" s="3" t="n">
        <v>21.8623930960586</v>
      </c>
      <c r="F29" s="4" t="n">
        <f aca="false">E29*D29 / 16 / 180.156</f>
        <v>0.577107302379291</v>
      </c>
      <c r="G29" s="5" t="n">
        <v>11.8341657360279</v>
      </c>
      <c r="H29" s="4" t="n">
        <f aca="false">G29 * D29 / I29 / 180.156</f>
        <v>0.526129793275282</v>
      </c>
      <c r="I29" s="5" t="n">
        <v>9.5</v>
      </c>
      <c r="J29" s="6" t="n">
        <f aca="false">H29/F29</f>
        <v>0.911667191016575</v>
      </c>
      <c r="K29" s="6" t="n">
        <f aca="false">I29/16</f>
        <v>0.59375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9073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2021-10-04T10:56:17Z</dcterms:created>
  <dc:creator>openpyxl</dc:creator>
  <dc:description/>
  <dc:language>en-US</dc:language>
  <cp:lastModifiedBy/>
  <dcterms:modified xsi:type="dcterms:W3CDTF">2022-07-14T13:27:31Z</dcterms:modified>
  <cp:revision>151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