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Sheet1!$A$1:$L$57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<sst xmlns="http://schemas.openxmlformats.org/spreadsheetml/2006/main" count="256" uniqueCount="189">
  <si>
    <t xml:space="preserve">Reaction</t>
  </si>
  <si>
    <t xml:space="preserve">Name</t>
  </si>
  <si>
    <t xml:space="preserve">GPR</t>
  </si>
  <si>
    <t xml:space="preserve">kapp_vivo (1/s)</t>
  </si>
  <si>
    <t xml:space="preserve">kapp_vitro (1/s)</t>
  </si>
  <si>
    <t xml:space="preserve">evidence</t>
  </si>
  <si>
    <t xml:space="preserve">activation</t>
  </si>
  <si>
    <t xml:space="preserve">channeling</t>
  </si>
  <si>
    <t xml:space="preserve">note</t>
  </si>
  <si>
    <t xml:space="preserve">vivo/vitro</t>
  </si>
  <si>
    <t xml:space="preserve">log10(vivo/vitro)</t>
  </si>
  <si>
    <t xml:space="preserve">&gt;1</t>
  </si>
  <si>
    <t xml:space="preserve">Exclude since kcat is not available for S. cerevisiae</t>
  </si>
  <si>
    <t xml:space="preserve">13GS_c_FWD</t>
  </si>
  <si>
    <t xml:space="preserve">1,3-beta-glucan synthase</t>
  </si>
  <si>
    <t xml:space="preserve">(FKS1 and RHO1) or (GSC2 and RHO1)</t>
  </si>
  <si>
    <t xml:space="preserve">pmid:30955255</t>
  </si>
  <si>
    <t xml:space="preserve">required activation by RHO1, an GTPase</t>
  </si>
  <si>
    <t xml:space="preserve">x</t>
  </si>
  <si>
    <t xml:space="preserve">ACGAMPM_c_FWD</t>
  </si>
  <si>
    <t xml:space="preserve">phosphoacetylglucosamine mutase</t>
  </si>
  <si>
    <t xml:space="preserve">PCM1</t>
  </si>
  <si>
    <t xml:space="preserve">pmid:11004509</t>
  </si>
  <si>
    <t xml:space="preserve">required phosphorylation of Ser residue in the active site in E. coli (pmid:11004509), assume the same for yeast enzmye if homology holds</t>
  </si>
  <si>
    <t xml:space="preserve">ACGK_m_FWD</t>
  </si>
  <si>
    <t xml:space="preserve">acetylglutamate kinase</t>
  </si>
  <si>
    <t xml:space="preserve">ARG5,6</t>
  </si>
  <si>
    <t xml:space="preserve">None</t>
  </si>
  <si>
    <t xml:space="preserve">multi-function enzymes. substrate channeling (pmid:12603335) with acetylglutamate synthase. However, the model does not simulate the synthesis of N-acetyl-L-glutamate pool to see the relevance of this metabolon</t>
  </si>
  <si>
    <t xml:space="preserve">ACOADS160_rm_FWD</t>
  </si>
  <si>
    <t xml:space="preserve">palmitoyl-CoA desaturase (n-C16:0CoA -&gt; n-C16:1CoA), ER membrane</t>
  </si>
  <si>
    <t xml:space="preserve">OLE1</t>
  </si>
  <si>
    <t xml:space="preserve">ACOADS180_rm_FWD</t>
  </si>
  <si>
    <t xml:space="preserve">stearoyl-CoA desaturase (n-C18:0CoA -&gt; n-C18:1CoA), ER membrane</t>
  </si>
  <si>
    <t xml:space="preserve">ALATA_L_m_REV</t>
  </si>
  <si>
    <t xml:space="preserve">L-alanine transaminase</t>
  </si>
  <si>
    <t xml:space="preserve">ALT1</t>
  </si>
  <si>
    <t xml:space="preserve">GLUTRS_c_FWD</t>
  </si>
  <si>
    <t xml:space="preserve">glutamyl-tRNA synthetase</t>
  </si>
  <si>
    <t xml:space="preserve">GUS1 and ARC1</t>
  </si>
  <si>
    <t xml:space="preserve">pmid:8895587,16914447</t>
  </si>
  <si>
    <t xml:space="preserve">activation by ARC1</t>
  </si>
  <si>
    <t xml:space="preserve">METTRS_c_FWD</t>
  </si>
  <si>
    <t xml:space="preserve">methionyl-tRNA synthetase</t>
  </si>
  <si>
    <t xml:space="preserve">MES1 and ARC1</t>
  </si>
  <si>
    <t xml:space="preserve">ALATRS_c_FWD</t>
  </si>
  <si>
    <t xml:space="preserve">alanyl-tRNA synthetase</t>
  </si>
  <si>
    <t xml:space="preserve">ALA1</t>
  </si>
  <si>
    <t xml:space="preserve">GLNTRS_c_FWD</t>
  </si>
  <si>
    <t xml:space="preserve">glutaminyl-tRNA synthetase</t>
  </si>
  <si>
    <t xml:space="preserve">GLN4</t>
  </si>
  <si>
    <t xml:space="preserve">GLYTRS_c_FWD</t>
  </si>
  <si>
    <t xml:space="preserve">glycyl-tRNA synthetase</t>
  </si>
  <si>
    <t xml:space="preserve">GRS1 or GRS2</t>
  </si>
  <si>
    <t xml:space="preserve">HISTRS_c_FWD</t>
  </si>
  <si>
    <t xml:space="preserve">histidyl-tRNA synthetase</t>
  </si>
  <si>
    <t xml:space="preserve">HTS1</t>
  </si>
  <si>
    <t xml:space="preserve">ILETRS_c_FWD</t>
  </si>
  <si>
    <t xml:space="preserve">isoleucyl-tRNA synthetase</t>
  </si>
  <si>
    <t xml:space="preserve">ILS1</t>
  </si>
  <si>
    <t xml:space="preserve">SERTRS_c_FWD</t>
  </si>
  <si>
    <t xml:space="preserve">seryl-tRNA synthetase</t>
  </si>
  <si>
    <t xml:space="preserve">SES1 or DIA4</t>
  </si>
  <si>
    <t xml:space="preserve">pmid:12204379</t>
  </si>
  <si>
    <t xml:space="preserve">binding with PEX21 enhances activity</t>
  </si>
  <si>
    <t xml:space="preserve">THRTRS_c_FWD</t>
  </si>
  <si>
    <t xml:space="preserve">threonyl-tRNA synthetase</t>
  </si>
  <si>
    <t xml:space="preserve">THS1</t>
  </si>
  <si>
    <t xml:space="preserve">VALTRS_c_FWD</t>
  </si>
  <si>
    <t xml:space="preserve">valyl-tRNA synthetase</t>
  </si>
  <si>
    <t xml:space="preserve">VAS1</t>
  </si>
  <si>
    <t xml:space="preserve">ANPRT_c_FWD</t>
  </si>
  <si>
    <t xml:space="preserve">anthranilate phosphoribosyltransferase</t>
  </si>
  <si>
    <t xml:space="preserve">TRP4</t>
  </si>
  <si>
    <t xml:space="preserve">ATPS_m_FWD</t>
  </si>
  <si>
    <t xml:space="preserve">ATP synthase</t>
  </si>
  <si>
    <t xml:space="preserve">ATP1-8,14-20 and OLI1 and TIM11</t>
  </si>
  <si>
    <t xml:space="preserve">a hypothesis speculates that ATP synthase could form a metabolon with phosphate transporter, ADP/ATP transporter, and mitochondrial porin (pmid:22408429).</t>
  </si>
  <si>
    <t xml:space="preserve">BPNT_c_FWD</t>
  </si>
  <si>
    <t xml:space="preserve">3',5'-bisphosphate nucleotidase</t>
  </si>
  <si>
    <t xml:space="preserve">MET22</t>
  </si>
  <si>
    <t xml:space="preserve">CYSTGL_c_FWD</t>
  </si>
  <si>
    <t xml:space="preserve">cystathionine g-lyase</t>
  </si>
  <si>
    <t xml:space="preserve">CYS3</t>
  </si>
  <si>
    <t xml:space="preserve">DMATT_c_FWD</t>
  </si>
  <si>
    <t xml:space="preserve">dimethylallyltranstransferase</t>
  </si>
  <si>
    <t xml:space="preserve">ERG20</t>
  </si>
  <si>
    <t xml:space="preserve">DPMVD_c_FWD</t>
  </si>
  <si>
    <t xml:space="preserve">mevalonate pyrophoshate decarboxylase</t>
  </si>
  <si>
    <t xml:space="preserve">MVD1</t>
  </si>
  <si>
    <t xml:space="preserve">HEX1_c_FWD</t>
  </si>
  <si>
    <t xml:space="preserve">hexokinase (D-glucose:ATP)</t>
  </si>
  <si>
    <t xml:space="preserve">YLR446W or GLK1 or HXK1 or HXK2</t>
  </si>
  <si>
    <t xml:space="preserve">pmid:23763840</t>
  </si>
  <si>
    <t xml:space="preserve">glycolysis enzymes organize along the F-actin</t>
  </si>
  <si>
    <t xml:space="preserve">PFK_c_FWD</t>
  </si>
  <si>
    <t xml:space="preserve">phosphofructokinase</t>
  </si>
  <si>
    <t xml:space="preserve">PFK2 or (PFK1 and PFK2)</t>
  </si>
  <si>
    <t xml:space="preserve">FBA_c_FWD</t>
  </si>
  <si>
    <t xml:space="preserve">fructose-bisphosphate aldolase</t>
  </si>
  <si>
    <t xml:space="preserve">FBA1</t>
  </si>
  <si>
    <t xml:space="preserve">GAPD_c_FWD</t>
  </si>
  <si>
    <t xml:space="preserve">glyceraldehyde-3-phosphate dehydrogenase</t>
  </si>
  <si>
    <t xml:space="preserve">TDH3 or TDH1 or TDH2</t>
  </si>
  <si>
    <t xml:space="preserve">FECOOR_m_FWD</t>
  </si>
  <si>
    <t xml:space="preserve">ferrocytochrome-c:oxygen oxidoreductase</t>
  </si>
  <si>
    <t xml:space="preserve">(COX1 and COX2 and COX3 and COX9 and CYC7 and COX4 and COX13 and COX6 and COX5B and COX12 and COX8 and COX7) or (COX1 and COX2 and COX3 and COX9 and CYC7 and COX4 and COX13 and COX6 and COX12 and COX8 and COX7 and COX5A) or (COX1 and COX2 and COX3 and COX9 and COX4 and COX13 and COX6 and COX5B and CYC1 and COX12 and COX8 and COX7) or (COX1 and COX2 and COX3 and COX9 and COX4 and COX13 and COX6 and CYC1 and COX12 and COX8 and COX7 and COX5A) or (COX1 and COX2 and COX3 and COX9 and COX23 and COX20 and COX18 and COX16 and COX11 and COX19)</t>
  </si>
  <si>
    <t xml:space="preserve">pmid:10775262</t>
  </si>
  <si>
    <t xml:space="preserve">complex III-IV formation</t>
  </si>
  <si>
    <t xml:space="preserve">FECRq6_m_FWD</t>
  </si>
  <si>
    <t xml:space="preserve">ubiquinol:ferricytochrome c reductase</t>
  </si>
  <si>
    <t xml:space="preserve">(COB and COR1 and QCR7 and RIP1 and CYC7 and QCR6 and QCR9 and QCR10 and QCR8 and CYT1 and QCR2) or (COB and COR1 and QCR7 and RIP1 and QCR6 and QCR9 and QCR10 and QCR8 and CYC1 and CYT1 and QCR2)</t>
  </si>
  <si>
    <t xml:space="preserve">NADHq6_m_FWD</t>
  </si>
  <si>
    <t xml:space="preserve">NADH:ubiquinone oxidoreductase</t>
  </si>
  <si>
    <t xml:space="preserve">NDI1</t>
  </si>
  <si>
    <t xml:space="preserve">pmid:32332106</t>
  </si>
  <si>
    <t xml:space="preserve">interact with ETC supercomplex III-IV</t>
  </si>
  <si>
    <t xml:space="preserve">SUCDq6_m_FWD</t>
  </si>
  <si>
    <t xml:space="preserve">succinate dehydrogenase (ubiquinone-6)</t>
  </si>
  <si>
    <t xml:space="preserve">(SDH4 and SDH9 and SDH3 and SDH2) or (SDH4 and SDH3 and SDH1 and SDH2)</t>
  </si>
  <si>
    <t xml:space="preserve">pmid:9478928</t>
  </si>
  <si>
    <t xml:space="preserve">GLUDy_c_FWD</t>
  </si>
  <si>
    <t xml:space="preserve">glutamate dehydrogenase (NADP)</t>
  </si>
  <si>
    <t xml:space="preserve">GDH3 or GDH1</t>
  </si>
  <si>
    <r>
      <rPr>
        <sz val="10"/>
        <rFont val="Arial"/>
        <family val="2"/>
        <charset val="1"/>
      </rPr>
      <t xml:space="preserve">possibility of enzyme inactivation in in vitro assay but unclear evidence (</t>
    </r>
    <r>
      <rPr>
        <sz val="10"/>
        <color rgb="FF0000FF"/>
        <rFont val="Arial"/>
        <family val="2"/>
        <charset val="1"/>
      </rPr>
      <t xml:space="preserve">https://doi.org/10.1111/j.1574-6968.1978.tb02858.x</t>
    </r>
    <r>
      <rPr>
        <sz val="10"/>
        <rFont val="Arial"/>
        <family val="2"/>
        <charset val="1"/>
      </rPr>
      <t xml:space="preserve">)</t>
    </r>
  </si>
  <si>
    <t xml:space="preserve">GRTT_c_FWD</t>
  </si>
  <si>
    <t xml:space="preserve">geranyltranstransferase</t>
  </si>
  <si>
    <t xml:space="preserve">GTPCI_c_FWD</t>
  </si>
  <si>
    <t xml:space="preserve">GTP cyclohydrolase I</t>
  </si>
  <si>
    <t xml:space="preserve">FOL2</t>
  </si>
  <si>
    <t xml:space="preserve">HCITS_m_FWD</t>
  </si>
  <si>
    <t xml:space="preserve">homocitrate synthase</t>
  </si>
  <si>
    <t xml:space="preserve">LYS21</t>
  </si>
  <si>
    <t xml:space="preserve">IG3PS_c_FWD</t>
  </si>
  <si>
    <t xml:space="preserve">Imidazole-glycerol-3-phosphate synthase</t>
  </si>
  <si>
    <t xml:space="preserve">HIS7</t>
  </si>
  <si>
    <t xml:space="preserve">IMPC_c_FWD</t>
  </si>
  <si>
    <t xml:space="preserve">inosine monophosphate cyclohydrolase</t>
  </si>
  <si>
    <t xml:space="preserve">ADE16 or ADE17</t>
  </si>
  <si>
    <t xml:space="preserve">IPDDI_c_FWD</t>
  </si>
  <si>
    <t xml:space="preserve">isopentenyl-diphosphate D-isomerase</t>
  </si>
  <si>
    <t xml:space="preserve">IDI1</t>
  </si>
  <si>
    <t xml:space="preserve">IPPS_m_FWD</t>
  </si>
  <si>
    <t xml:space="preserve">2-isopropylmalate synthase</t>
  </si>
  <si>
    <t xml:space="preserve">LEU4</t>
  </si>
  <si>
    <t xml:space="preserve">lumpFACS160_c_FWD</t>
  </si>
  <si>
    <t xml:space="preserve">fatty-acyl-CoA synthase (n-C16:0CoA)</t>
  </si>
  <si>
    <t xml:space="preserve">FAS1 and FAS2</t>
  </si>
  <si>
    <t xml:space="preserve">lumpFACS180_c_FWD</t>
  </si>
  <si>
    <t xml:space="preserve">fatty-acyl-CoA synthase (n-C18:0CoA)</t>
  </si>
  <si>
    <t xml:space="preserve">METS_c_FWD</t>
  </si>
  <si>
    <t xml:space="preserve">methionine synthase</t>
  </si>
  <si>
    <t xml:space="preserve">MET6</t>
  </si>
  <si>
    <t xml:space="preserve">NDPK1_c_FWD</t>
  </si>
  <si>
    <t xml:space="preserve">nucleoside diphosphate kinase</t>
  </si>
  <si>
    <t xml:space="preserve">YNK1</t>
  </si>
  <si>
    <t xml:space="preserve">NDPK2_c_FWD</t>
  </si>
  <si>
    <t xml:space="preserve">nucleoside-diphosphate kinase (ATP:UDP)</t>
  </si>
  <si>
    <t xml:space="preserve">NDPK3_c_FWD</t>
  </si>
  <si>
    <t xml:space="preserve">NDPK4_c_FWD</t>
  </si>
  <si>
    <t xml:space="preserve">NDPK5_c_FWD</t>
  </si>
  <si>
    <t xml:space="preserve">NDPK7_c_FWD</t>
  </si>
  <si>
    <t xml:space="preserve">NDPK8_c_FWD</t>
  </si>
  <si>
    <t xml:space="preserve">PC_c_FWD</t>
  </si>
  <si>
    <t xml:space="preserve">pyruvate carboxylase</t>
  </si>
  <si>
    <t xml:space="preserve">PYC2 or PYC1</t>
  </si>
  <si>
    <t xml:space="preserve">PPA_m_FWD</t>
  </si>
  <si>
    <t xml:space="preserve">inorganic diphosphatase</t>
  </si>
  <si>
    <t xml:space="preserve">PPA2</t>
  </si>
  <si>
    <t xml:space="preserve">PPND2_c_FWD</t>
  </si>
  <si>
    <t xml:space="preserve">prephenate dehydrogenase (NADP)</t>
  </si>
  <si>
    <t xml:space="preserve">TYR1</t>
  </si>
  <si>
    <t xml:space="preserve">PPNDH_c_FWD</t>
  </si>
  <si>
    <t xml:space="preserve">prephenate dehydratase</t>
  </si>
  <si>
    <t xml:space="preserve">PHA2</t>
  </si>
  <si>
    <t xml:space="preserve">PRFGS_c_FWD</t>
  </si>
  <si>
    <t xml:space="preserve">5'-phosphoribosylformyl glycinamidine synthetase</t>
  </si>
  <si>
    <t xml:space="preserve">ADE6</t>
  </si>
  <si>
    <t xml:space="preserve">PSERT_c_FWD</t>
  </si>
  <si>
    <t xml:space="preserve">phosphoserine transaminase</t>
  </si>
  <si>
    <t xml:space="preserve">SER1</t>
  </si>
  <si>
    <t xml:space="preserve">PYRDC_c_FWD</t>
  </si>
  <si>
    <t xml:space="preserve">pyruvate decarboxylase</t>
  </si>
  <si>
    <t xml:space="preserve">PDC6 or PDC1 or PDC5</t>
  </si>
  <si>
    <t xml:space="preserve">pmid:23692511</t>
  </si>
  <si>
    <t xml:space="preserve">required activation by SIT4</t>
  </si>
  <si>
    <t xml:space="preserve">SUCOAS_m_FWD</t>
  </si>
  <si>
    <t xml:space="preserve">succinate-CoA ligase (ADP-forming)</t>
  </si>
  <si>
    <t xml:space="preserve">LSC2 and LSC1</t>
  </si>
</sst>
</file>

<file path=xl/styles.xml><?xml version="1.0" encoding="utf-8"?>
<styleSheet xmlns="http://schemas.openxmlformats.org/spreadsheetml/2006/main">
  <numFmts count="4">
    <numFmt numFmtId="164" formatCode="General"/>
    <numFmt numFmtId="165" formatCode="0.00"/>
    <numFmt numFmtId="166" formatCode="0.0"/>
    <numFmt numFmtId="167" formatCode="&quot;TRUE&quot;;&quot;TRUE&quot;;&quot;FALSE&quot;"/>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oi.org/10.1111/j.1574-6968.1978.tb02858.x"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9" activeCellId="0" sqref="I19"/>
    </sheetView>
  </sheetViews>
  <sheetFormatPr defaultColWidth="11.5703125" defaultRowHeight="12.8" zeroHeight="false" outlineLevelRow="0" outlineLevelCol="0"/>
  <cols>
    <col collapsed="false" customWidth="true" hidden="false" outlineLevel="0" max="1" min="1" style="0" width="21.56"/>
    <col collapsed="false" customWidth="true" hidden="false" outlineLevel="0" max="2" min="2" style="0" width="35.17"/>
    <col collapsed="false" customWidth="true" hidden="false" outlineLevel="0" max="3" min="3" style="0" width="17.26"/>
    <col collapsed="false" customWidth="true" hidden="false" outlineLevel="0" max="4" min="4" style="0" width="16.47"/>
    <col collapsed="false" customWidth="true" hidden="false" outlineLevel="0" max="5" min="5" style="0" width="16.17"/>
    <col collapsed="false" customWidth="true" hidden="false" outlineLevel="0" max="6" min="6" style="0" width="14.51"/>
    <col collapsed="false" customWidth="true" hidden="false" outlineLevel="0" max="7" min="7" style="0" width="15.13"/>
    <col collapsed="false" customWidth="true" hidden="false" outlineLevel="0" max="8" min="8" style="0" width="12.04"/>
    <col collapsed="false" customWidth="true" hidden="false" outlineLevel="0" max="9" min="9" style="0" width="19.7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8" hidden="false" customHeight="false" outlineLevel="0" collapsed="false">
      <c r="A2" s="0" t="s">
        <v>13</v>
      </c>
      <c r="B2" s="0" t="s">
        <v>14</v>
      </c>
      <c r="C2" s="0" t="s">
        <v>15</v>
      </c>
      <c r="D2" s="2" t="n">
        <v>38.6142772467268</v>
      </c>
      <c r="E2" s="0" t="n">
        <v>0.55</v>
      </c>
      <c r="F2" s="0" t="s">
        <v>16</v>
      </c>
      <c r="G2" s="0" t="n">
        <v>1</v>
      </c>
      <c r="I2" s="0" t="s">
        <v>17</v>
      </c>
      <c r="J2" s="3" t="n">
        <f aca="false">D2/E2</f>
        <v>70.2077768122305</v>
      </c>
      <c r="K2" s="2" t="n">
        <f aca="false">LOG10(D2/E2)</f>
        <v>1.84638522095566</v>
      </c>
      <c r="L2" s="4" t="n">
        <f aca="false">K2&gt;1</f>
        <v>1</v>
      </c>
      <c r="M2" s="0" t="s">
        <v>18</v>
      </c>
    </row>
    <row r="3" customFormat="false" ht="12.8" hidden="false" customHeight="false" outlineLevel="0" collapsed="false">
      <c r="A3" s="0" t="s">
        <v>19</v>
      </c>
      <c r="B3" s="0" t="s">
        <v>20</v>
      </c>
      <c r="C3" s="0" t="s">
        <v>21</v>
      </c>
      <c r="D3" s="2" t="n">
        <v>5.1919900551619</v>
      </c>
      <c r="E3" s="0" t="n">
        <v>1.79</v>
      </c>
      <c r="F3" s="5" t="s">
        <v>22</v>
      </c>
      <c r="G3" s="0" t="n">
        <v>1</v>
      </c>
      <c r="I3" s="0" t="s">
        <v>23</v>
      </c>
      <c r="J3" s="3" t="n">
        <f aca="false">D3/E3</f>
        <v>2.9005531034424</v>
      </c>
      <c r="K3" s="2" t="n">
        <f aca="false">LOG10(D3/E3)</f>
        <v>0.462480820957172</v>
      </c>
      <c r="L3" s="4" t="n">
        <f aca="false">K3&gt;1</f>
        <v>0</v>
      </c>
      <c r="M3" s="0" t="s">
        <v>18</v>
      </c>
    </row>
    <row r="4" customFormat="false" ht="12.8" hidden="false" customHeight="false" outlineLevel="0" collapsed="false">
      <c r="A4" s="0" t="s">
        <v>24</v>
      </c>
      <c r="B4" s="0" t="s">
        <v>25</v>
      </c>
      <c r="C4" s="0" t="s">
        <v>26</v>
      </c>
      <c r="D4" s="2" t="n">
        <v>10.4666030542428</v>
      </c>
      <c r="E4" s="0" t="n">
        <v>7.7</v>
      </c>
      <c r="F4" s="0" t="s">
        <v>27</v>
      </c>
      <c r="I4" s="0" t="s">
        <v>28</v>
      </c>
      <c r="J4" s="3" t="n">
        <f aca="false">D4/E4</f>
        <v>1.35929909795361</v>
      </c>
      <c r="K4" s="2" t="n">
        <f aca="false">LOG10(D4/E4)</f>
        <v>0.133315028696171</v>
      </c>
      <c r="L4" s="4" t="n">
        <f aca="false">K4&gt;1</f>
        <v>0</v>
      </c>
    </row>
    <row r="5" customFormat="false" ht="12.8" hidden="false" customHeight="false" outlineLevel="0" collapsed="false">
      <c r="A5" s="0" t="s">
        <v>29</v>
      </c>
      <c r="B5" s="0" t="s">
        <v>30</v>
      </c>
      <c r="C5" s="0" t="s">
        <v>31</v>
      </c>
      <c r="D5" s="2" t="n">
        <v>17.7752915856412</v>
      </c>
      <c r="E5" s="0" t="n">
        <v>0.35</v>
      </c>
      <c r="F5" s="0" t="s">
        <v>27</v>
      </c>
      <c r="J5" s="3" t="n">
        <f aca="false">D5/E5</f>
        <v>50.7865473875463</v>
      </c>
      <c r="K5" s="2" t="n">
        <f aca="false">LOG10(D5/E5)</f>
        <v>1.70574868927073</v>
      </c>
      <c r="L5" s="4" t="n">
        <f aca="false">K5&gt;1</f>
        <v>1</v>
      </c>
    </row>
    <row r="6" customFormat="false" ht="12.8" hidden="false" customHeight="false" outlineLevel="0" collapsed="false">
      <c r="A6" s="0" t="s">
        <v>32</v>
      </c>
      <c r="B6" s="0" t="s">
        <v>33</v>
      </c>
      <c r="C6" s="0" t="s">
        <v>31</v>
      </c>
      <c r="D6" s="2" t="n">
        <v>17.7752915856412</v>
      </c>
      <c r="E6" s="0" t="n">
        <v>0.35</v>
      </c>
      <c r="F6" s="0" t="s">
        <v>27</v>
      </c>
      <c r="J6" s="3" t="n">
        <f aca="false">D6/E6</f>
        <v>50.7865473875463</v>
      </c>
      <c r="K6" s="2" t="n">
        <f aca="false">LOG10(D6/E6)</f>
        <v>1.70574868927073</v>
      </c>
      <c r="L6" s="4" t="n">
        <f aca="false">K6&gt;1</f>
        <v>1</v>
      </c>
    </row>
    <row r="7" customFormat="false" ht="12.8" hidden="false" customHeight="false" outlineLevel="0" collapsed="false">
      <c r="A7" s="0" t="s">
        <v>34</v>
      </c>
      <c r="B7" s="0" t="s">
        <v>35</v>
      </c>
      <c r="C7" s="0" t="s">
        <v>36</v>
      </c>
      <c r="D7" s="2" t="n">
        <v>223.268235794451</v>
      </c>
      <c r="E7" s="0" t="n">
        <v>8.64</v>
      </c>
      <c r="F7" s="0" t="s">
        <v>27</v>
      </c>
      <c r="J7" s="3" t="n">
        <f aca="false">D7/E7</f>
        <v>25.8412309947281</v>
      </c>
      <c r="K7" s="2" t="n">
        <f aca="false">LOG10(D7/E7)</f>
        <v>1.41231319823496</v>
      </c>
      <c r="L7" s="4" t="n">
        <f aca="false">K7&gt;1</f>
        <v>1</v>
      </c>
    </row>
    <row r="8" customFormat="false" ht="12.8" hidden="false" customHeight="false" outlineLevel="0" collapsed="false">
      <c r="A8" s="0" t="s">
        <v>37</v>
      </c>
      <c r="B8" s="0" t="s">
        <v>38</v>
      </c>
      <c r="C8" s="0" t="s">
        <v>39</v>
      </c>
      <c r="D8" s="2" t="n">
        <v>22.1648294744598</v>
      </c>
      <c r="E8" s="0" t="n">
        <v>1.5</v>
      </c>
      <c r="F8" s="0" t="s">
        <v>40</v>
      </c>
      <c r="G8" s="0" t="n">
        <v>1</v>
      </c>
      <c r="I8" s="0" t="s">
        <v>41</v>
      </c>
      <c r="J8" s="3" t="n">
        <f aca="false">D8/E8</f>
        <v>14.7765529829732</v>
      </c>
      <c r="K8" s="2" t="n">
        <f aca="false">LOG10(D8/E8)</f>
        <v>1.16957313533961</v>
      </c>
      <c r="L8" s="4" t="n">
        <f aca="false">K8&gt;1</f>
        <v>1</v>
      </c>
    </row>
    <row r="9" customFormat="false" ht="12.8" hidden="false" customHeight="false" outlineLevel="0" collapsed="false">
      <c r="A9" s="0" t="s">
        <v>42</v>
      </c>
      <c r="B9" s="0" t="s">
        <v>43</v>
      </c>
      <c r="C9" s="0" t="s">
        <v>44</v>
      </c>
      <c r="D9" s="2" t="n">
        <v>11.1159377365943</v>
      </c>
      <c r="E9" s="0" t="n">
        <v>6</v>
      </c>
      <c r="F9" s="0" t="s">
        <v>40</v>
      </c>
      <c r="G9" s="0" t="n">
        <v>1</v>
      </c>
      <c r="I9" s="0" t="s">
        <v>41</v>
      </c>
      <c r="J9" s="3" t="n">
        <f aca="false">D9/E9</f>
        <v>1.85265628943238</v>
      </c>
      <c r="K9" s="2" t="n">
        <f aca="false">LOG10(D9/E9)</f>
        <v>0.2677948551264</v>
      </c>
      <c r="L9" s="4" t="n">
        <f aca="false">K9&gt;1</f>
        <v>0</v>
      </c>
    </row>
    <row r="10" customFormat="false" ht="12.8" hidden="false" customHeight="false" outlineLevel="0" collapsed="false">
      <c r="A10" s="0" t="s">
        <v>45</v>
      </c>
      <c r="B10" s="0" t="s">
        <v>46</v>
      </c>
      <c r="C10" s="0" t="s">
        <v>47</v>
      </c>
      <c r="D10" s="2" t="n">
        <v>6.73325189680004</v>
      </c>
      <c r="E10" s="0" t="n">
        <v>3.3</v>
      </c>
      <c r="F10" s="0" t="s">
        <v>27</v>
      </c>
      <c r="J10" s="3" t="n">
        <f aca="false">D10/E10</f>
        <v>2.04037936266668</v>
      </c>
      <c r="K10" s="2" t="n">
        <f aca="false">LOG10(D10/E10)</f>
        <v>0.309710922227651</v>
      </c>
      <c r="L10" s="4" t="n">
        <f aca="false">K10&gt;1</f>
        <v>0</v>
      </c>
    </row>
    <row r="11" customFormat="false" ht="12.8" hidden="false" customHeight="false" outlineLevel="0" collapsed="false">
      <c r="A11" s="0" t="s">
        <v>48</v>
      </c>
      <c r="B11" s="0" t="s">
        <v>49</v>
      </c>
      <c r="C11" s="0" t="s">
        <v>50</v>
      </c>
      <c r="D11" s="2" t="n">
        <v>5.93198551168446</v>
      </c>
      <c r="E11" s="0" t="n">
        <v>1.4</v>
      </c>
      <c r="F11" s="0" t="s">
        <v>27</v>
      </c>
      <c r="J11" s="3" t="n">
        <f aca="false">D11/E11</f>
        <v>4.23713250834604</v>
      </c>
      <c r="K11" s="2" t="n">
        <f aca="false">LOG10(D11/E11)</f>
        <v>0.627072045956061</v>
      </c>
      <c r="L11" s="4" t="n">
        <f aca="false">K11&gt;1</f>
        <v>0</v>
      </c>
    </row>
    <row r="12" customFormat="false" ht="12.8" hidden="false" customHeight="false" outlineLevel="0" collapsed="false">
      <c r="A12" s="0" t="s">
        <v>51</v>
      </c>
      <c r="B12" s="0" t="s">
        <v>52</v>
      </c>
      <c r="C12" s="0" t="s">
        <v>53</v>
      </c>
      <c r="D12" s="2" t="n">
        <v>9.27138224503817</v>
      </c>
      <c r="E12" s="0" t="n">
        <v>0.73</v>
      </c>
      <c r="F12" s="0" t="s">
        <v>27</v>
      </c>
      <c r="J12" s="3" t="n">
        <f aca="false">D12/E12</f>
        <v>12.70052362334</v>
      </c>
      <c r="K12" s="2" t="n">
        <f aca="false">LOG10(D12/E12)</f>
        <v>1.10382162662834</v>
      </c>
      <c r="L12" s="4" t="n">
        <f aca="false">K12&gt;1</f>
        <v>1</v>
      </c>
    </row>
    <row r="13" customFormat="false" ht="12.8" hidden="false" customHeight="false" outlineLevel="0" collapsed="false">
      <c r="A13" s="0" t="s">
        <v>54</v>
      </c>
      <c r="B13" s="0" t="s">
        <v>55</v>
      </c>
      <c r="C13" s="0" t="s">
        <v>56</v>
      </c>
      <c r="D13" s="2" t="n">
        <v>13.5724757359157</v>
      </c>
      <c r="E13" s="0" t="n">
        <v>0.42</v>
      </c>
      <c r="F13" s="0" t="s">
        <v>27</v>
      </c>
      <c r="J13" s="3" t="n">
        <f aca="false">D13/E13</f>
        <v>32.3154184188469</v>
      </c>
      <c r="K13" s="2" t="n">
        <f aca="false">LOG10(D13/E13)</f>
        <v>1.50940978352405</v>
      </c>
      <c r="L13" s="4" t="n">
        <f aca="false">K13&gt;1</f>
        <v>1</v>
      </c>
    </row>
    <row r="14" customFormat="false" ht="12.8" hidden="false" customHeight="false" outlineLevel="0" collapsed="false">
      <c r="A14" s="0" t="s">
        <v>57</v>
      </c>
      <c r="B14" s="0" t="s">
        <v>58</v>
      </c>
      <c r="C14" s="0" t="s">
        <v>59</v>
      </c>
      <c r="D14" s="2" t="n">
        <v>6.79366142558795</v>
      </c>
      <c r="E14" s="0" t="n">
        <v>0.13</v>
      </c>
      <c r="F14" s="0" t="s">
        <v>27</v>
      </c>
      <c r="J14" s="3" t="n">
        <f aca="false">D14/E14</f>
        <v>52.2589340429842</v>
      </c>
      <c r="K14" s="2" t="n">
        <f aca="false">LOG10(D14/E14)</f>
        <v>1.71816054691501</v>
      </c>
      <c r="L14" s="4" t="n">
        <f aca="false">K14&gt;1</f>
        <v>1</v>
      </c>
    </row>
    <row r="15" customFormat="false" ht="12.8" hidden="false" customHeight="false" outlineLevel="0" collapsed="false">
      <c r="A15" s="0" t="s">
        <v>60</v>
      </c>
      <c r="B15" s="0" t="s">
        <v>61</v>
      </c>
      <c r="C15" s="0" t="s">
        <v>62</v>
      </c>
      <c r="D15" s="2" t="n">
        <v>11.6485486781846</v>
      </c>
      <c r="E15" s="0" t="n">
        <v>0.99</v>
      </c>
      <c r="F15" s="0" t="s">
        <v>63</v>
      </c>
      <c r="G15" s="0" t="n">
        <v>1</v>
      </c>
      <c r="I15" s="0" t="s">
        <v>64</v>
      </c>
      <c r="J15" s="3" t="n">
        <f aca="false">D15/E15</f>
        <v>11.7662107860451</v>
      </c>
      <c r="K15" s="2" t="n">
        <f aca="false">LOG10(D15/E15)</f>
        <v>1.07063662429928</v>
      </c>
      <c r="L15" s="4" t="n">
        <f aca="false">K15&gt;1</f>
        <v>1</v>
      </c>
    </row>
    <row r="16" customFormat="false" ht="12.8" hidden="false" customHeight="false" outlineLevel="0" collapsed="false">
      <c r="A16" s="0" t="s">
        <v>65</v>
      </c>
      <c r="B16" s="0" t="s">
        <v>66</v>
      </c>
      <c r="C16" s="0" t="s">
        <v>67</v>
      </c>
      <c r="D16" s="2" t="n">
        <v>5.25548990631436</v>
      </c>
      <c r="E16" s="0" t="n">
        <v>3.32</v>
      </c>
      <c r="F16" s="0" t="s">
        <v>27</v>
      </c>
      <c r="J16" s="3" t="n">
        <f aca="false">D16/E16</f>
        <v>1.58297888744408</v>
      </c>
      <c r="K16" s="2" t="n">
        <f aca="false">LOG10(D16/E16)</f>
        <v>0.199475122614928</v>
      </c>
      <c r="L16" s="4" t="n">
        <f aca="false">K16&gt;1</f>
        <v>0</v>
      </c>
    </row>
    <row r="17" customFormat="false" ht="12.8" hidden="false" customHeight="false" outlineLevel="0" collapsed="false">
      <c r="A17" s="0" t="s">
        <v>68</v>
      </c>
      <c r="B17" s="0" t="s">
        <v>69</v>
      </c>
      <c r="C17" s="0" t="s">
        <v>70</v>
      </c>
      <c r="D17" s="2" t="n">
        <v>9.50081536708926</v>
      </c>
      <c r="E17" s="0" t="n">
        <v>0.2</v>
      </c>
      <c r="F17" s="0" t="s">
        <v>27</v>
      </c>
      <c r="J17" s="3" t="n">
        <f aca="false">D17/E17</f>
        <v>47.5040768354463</v>
      </c>
      <c r="K17" s="2" t="n">
        <f aca="false">LOG10(D17/E17)</f>
        <v>1.67673088270194</v>
      </c>
      <c r="L17" s="4" t="n">
        <f aca="false">K17&gt;1</f>
        <v>1</v>
      </c>
    </row>
    <row r="18" customFormat="false" ht="12.8" hidden="false" customHeight="false" outlineLevel="0" collapsed="false">
      <c r="A18" s="0" t="s">
        <v>71</v>
      </c>
      <c r="B18" s="0" t="s">
        <v>72</v>
      </c>
      <c r="C18" s="0" t="s">
        <v>73</v>
      </c>
      <c r="D18" s="2" t="n">
        <v>13.0083891407792</v>
      </c>
      <c r="E18" s="0" t="n">
        <v>2.9</v>
      </c>
      <c r="F18" s="0" t="s">
        <v>27</v>
      </c>
      <c r="J18" s="3" t="n">
        <f aca="false">D18/E18</f>
        <v>4.4856514278549</v>
      </c>
      <c r="K18" s="2" t="n">
        <f aca="false">LOG10(D18/E18)</f>
        <v>0.651825522291785</v>
      </c>
      <c r="L18" s="4" t="n">
        <f aca="false">K18&gt;1</f>
        <v>0</v>
      </c>
    </row>
    <row r="19" customFormat="false" ht="12.8" hidden="false" customHeight="false" outlineLevel="0" collapsed="false">
      <c r="A19" s="0" t="s">
        <v>74</v>
      </c>
      <c r="B19" s="0" t="s">
        <v>75</v>
      </c>
      <c r="C19" s="0" t="s">
        <v>76</v>
      </c>
      <c r="D19" s="2" t="n">
        <v>5406.66466389179</v>
      </c>
      <c r="E19" s="0" t="n">
        <v>80</v>
      </c>
      <c r="F19" s="0" t="s">
        <v>27</v>
      </c>
      <c r="I19" s="0" t="s">
        <v>77</v>
      </c>
      <c r="J19" s="3" t="n">
        <f aca="false">D19/E19</f>
        <v>67.5833082986474</v>
      </c>
      <c r="K19" s="2" t="n">
        <f aca="false">LOG10(D19/E19)</f>
        <v>1.82983944728913</v>
      </c>
      <c r="L19" s="4" t="n">
        <f aca="false">K19&gt;1</f>
        <v>1</v>
      </c>
    </row>
    <row r="20" customFormat="false" ht="12.8" hidden="false" customHeight="false" outlineLevel="0" collapsed="false">
      <c r="A20" s="0" t="s">
        <v>78</v>
      </c>
      <c r="B20" s="0" t="s">
        <v>79</v>
      </c>
      <c r="C20" s="0" t="s">
        <v>80</v>
      </c>
      <c r="D20" s="2" t="n">
        <v>27.0233972957981</v>
      </c>
      <c r="E20" s="0" t="n">
        <v>11</v>
      </c>
      <c r="F20" s="0" t="s">
        <v>27</v>
      </c>
      <c r="J20" s="3" t="n">
        <f aca="false">D20/E20</f>
        <v>2.45667248143619</v>
      </c>
      <c r="K20" s="2" t="n">
        <f aca="false">LOG10(D20/E20)</f>
        <v>0.390347261084842</v>
      </c>
      <c r="L20" s="4" t="n">
        <f aca="false">K20&gt;1</f>
        <v>0</v>
      </c>
    </row>
    <row r="21" customFormat="false" ht="12.8" hidden="false" customHeight="false" outlineLevel="0" collapsed="false">
      <c r="A21" s="0" t="s">
        <v>81</v>
      </c>
      <c r="B21" s="0" t="s">
        <v>82</v>
      </c>
      <c r="C21" s="0" t="s">
        <v>83</v>
      </c>
      <c r="D21" s="2" t="n">
        <v>28.3037738678348</v>
      </c>
      <c r="E21" s="0" t="n">
        <v>1.81</v>
      </c>
      <c r="F21" s="0" t="s">
        <v>27</v>
      </c>
      <c r="J21" s="3" t="n">
        <f aca="false">D21/E21</f>
        <v>15.6374441258756</v>
      </c>
      <c r="K21" s="2" t="n">
        <f aca="false">LOG10(D21/E21)</f>
        <v>1.19416577092739</v>
      </c>
      <c r="L21" s="4" t="n">
        <f aca="false">K21&gt;1</f>
        <v>1</v>
      </c>
    </row>
    <row r="22" customFormat="false" ht="12.8" hidden="false" customHeight="false" outlineLevel="0" collapsed="false">
      <c r="A22" s="0" t="s">
        <v>84</v>
      </c>
      <c r="B22" s="0" t="s">
        <v>85</v>
      </c>
      <c r="C22" s="0" t="s">
        <v>86</v>
      </c>
      <c r="D22" s="2" t="n">
        <v>2.28709953048047</v>
      </c>
      <c r="E22" s="0" t="n">
        <v>1.4</v>
      </c>
      <c r="F22" s="0" t="s">
        <v>27</v>
      </c>
      <c r="J22" s="3" t="n">
        <f aca="false">D22/E22</f>
        <v>1.63364252177176</v>
      </c>
      <c r="K22" s="2" t="n">
        <f aca="false">LOG10(D22/E22)</f>
        <v>0.213157029058763</v>
      </c>
      <c r="L22" s="4" t="n">
        <f aca="false">K22&gt;1</f>
        <v>0</v>
      </c>
    </row>
    <row r="23" customFormat="false" ht="12.8" hidden="false" customHeight="false" outlineLevel="0" collapsed="false">
      <c r="A23" s="0" t="s">
        <v>87</v>
      </c>
      <c r="B23" s="0" t="s">
        <v>88</v>
      </c>
      <c r="C23" s="0" t="s">
        <v>89</v>
      </c>
      <c r="D23" s="2" t="n">
        <v>15.903564390534</v>
      </c>
      <c r="E23" s="0" t="n">
        <v>4.9</v>
      </c>
      <c r="F23" s="0" t="s">
        <v>27</v>
      </c>
      <c r="J23" s="3" t="n">
        <f aca="false">D23/E23</f>
        <v>3.24562538582326</v>
      </c>
      <c r="K23" s="2" t="n">
        <f aca="false">LOG10(D23/E23)</f>
        <v>0.511298391565831</v>
      </c>
      <c r="L23" s="4" t="n">
        <f aca="false">K23&gt;1</f>
        <v>0</v>
      </c>
    </row>
    <row r="24" customFormat="false" ht="12.8" hidden="false" customHeight="false" outlineLevel="0" collapsed="false">
      <c r="A24" s="0" t="s">
        <v>90</v>
      </c>
      <c r="B24" s="0" t="s">
        <v>91</v>
      </c>
      <c r="C24" s="0" t="s">
        <v>92</v>
      </c>
      <c r="D24" s="2" t="n">
        <v>315.573982094441</v>
      </c>
      <c r="E24" s="0" t="n">
        <v>1.67</v>
      </c>
      <c r="F24" s="0" t="s">
        <v>93</v>
      </c>
      <c r="H24" s="0" t="n">
        <v>1</v>
      </c>
      <c r="I24" s="0" t="s">
        <v>94</v>
      </c>
      <c r="J24" s="3" t="n">
        <f aca="false">D24/E24</f>
        <v>188.966456343977</v>
      </c>
      <c r="K24" s="2" t="n">
        <f aca="false">LOG10(D24/E24)</f>
        <v>2.27638471889487</v>
      </c>
      <c r="L24" s="4" t="n">
        <f aca="false">K24&gt;1</f>
        <v>1</v>
      </c>
    </row>
    <row r="25" customFormat="false" ht="12.8" hidden="false" customHeight="false" outlineLevel="0" collapsed="false">
      <c r="A25" s="0" t="s">
        <v>95</v>
      </c>
      <c r="B25" s="0" t="s">
        <v>96</v>
      </c>
      <c r="C25" s="0" t="s">
        <v>97</v>
      </c>
      <c r="D25" s="2" t="n">
        <v>1756.02137128192</v>
      </c>
      <c r="E25" s="0" t="n">
        <v>210</v>
      </c>
      <c r="F25" s="0" t="s">
        <v>93</v>
      </c>
      <c r="H25" s="0" t="n">
        <v>1</v>
      </c>
      <c r="I25" s="0" t="s">
        <v>94</v>
      </c>
      <c r="J25" s="3" t="n">
        <f aca="false">D25/E25</f>
        <v>8.3620065299139</v>
      </c>
      <c r="K25" s="2" t="n">
        <f aca="false">LOG10(D25/E25)</f>
        <v>0.922310502356284</v>
      </c>
      <c r="L25" s="4" t="n">
        <f aca="false">K25&gt;1</f>
        <v>0</v>
      </c>
    </row>
    <row r="26" customFormat="false" ht="12.8" hidden="false" customHeight="false" outlineLevel="0" collapsed="false">
      <c r="A26" s="0" t="s">
        <v>98</v>
      </c>
      <c r="B26" s="0" t="s">
        <v>99</v>
      </c>
      <c r="C26" s="0" t="s">
        <v>100</v>
      </c>
      <c r="D26" s="2" t="n">
        <v>63.6116894919321</v>
      </c>
      <c r="E26" s="0" t="n">
        <v>4.14</v>
      </c>
      <c r="F26" s="0" t="s">
        <v>93</v>
      </c>
      <c r="H26" s="0" t="n">
        <v>1</v>
      </c>
      <c r="I26" s="0" t="s">
        <v>94</v>
      </c>
      <c r="J26" s="3" t="n">
        <f aca="false">D26/E26</f>
        <v>15.3651423893556</v>
      </c>
      <c r="K26" s="2" t="n">
        <f aca="false">LOG10(D26/E26)</f>
        <v>1.18653658923443</v>
      </c>
      <c r="L26" s="4" t="n">
        <f aca="false">K26&gt;1</f>
        <v>1</v>
      </c>
    </row>
    <row r="27" customFormat="false" ht="12.8" hidden="false" customHeight="false" outlineLevel="0" collapsed="false">
      <c r="A27" s="0" t="s">
        <v>101</v>
      </c>
      <c r="B27" s="0" t="s">
        <v>102</v>
      </c>
      <c r="C27" s="0" t="s">
        <v>103</v>
      </c>
      <c r="D27" s="2" t="n">
        <v>1006.52667017686</v>
      </c>
      <c r="E27" s="0" t="n">
        <v>29</v>
      </c>
      <c r="F27" s="0" t="s">
        <v>93</v>
      </c>
      <c r="H27" s="0" t="n">
        <v>1</v>
      </c>
      <c r="I27" s="0" t="s">
        <v>94</v>
      </c>
      <c r="J27" s="3" t="n">
        <f aca="false">D27/E27</f>
        <v>34.7078162129952</v>
      </c>
      <c r="K27" s="2" t="n">
        <f aca="false">LOG10(D27/E27)</f>
        <v>1.54042728908248</v>
      </c>
      <c r="L27" s="4" t="n">
        <f aca="false">K27&gt;1</f>
        <v>1</v>
      </c>
    </row>
    <row r="28" customFormat="false" ht="12.8" hidden="false" customHeight="false" outlineLevel="0" collapsed="false">
      <c r="A28" s="0" t="s">
        <v>104</v>
      </c>
      <c r="B28" s="0" t="s">
        <v>105</v>
      </c>
      <c r="C28" s="0" t="s">
        <v>106</v>
      </c>
      <c r="D28" s="2" t="n">
        <v>812.559293223925</v>
      </c>
      <c r="E28" s="0" t="n">
        <v>375</v>
      </c>
      <c r="F28" s="0" t="s">
        <v>107</v>
      </c>
      <c r="H28" s="0" t="n">
        <v>1</v>
      </c>
      <c r="I28" s="0" t="s">
        <v>108</v>
      </c>
      <c r="J28" s="3" t="n">
        <f aca="false">D28/E28</f>
        <v>2.16682478193047</v>
      </c>
      <c r="K28" s="2" t="n">
        <f aca="false">LOG10(D28/E28)</f>
        <v>0.335823793960627</v>
      </c>
      <c r="L28" s="4" t="n">
        <f aca="false">K28&gt;1</f>
        <v>0</v>
      </c>
    </row>
    <row r="29" customFormat="false" ht="12.8" hidden="false" customHeight="false" outlineLevel="0" collapsed="false">
      <c r="A29" s="0" t="s">
        <v>109</v>
      </c>
      <c r="B29" s="0" t="s">
        <v>110</v>
      </c>
      <c r="C29" s="0" t="s">
        <v>111</v>
      </c>
      <c r="D29" s="2" t="n">
        <v>3970.34719528909</v>
      </c>
      <c r="E29" s="0" t="n">
        <v>82</v>
      </c>
      <c r="F29" s="0" t="s">
        <v>107</v>
      </c>
      <c r="H29" s="0" t="n">
        <v>1</v>
      </c>
      <c r="I29" s="0" t="s">
        <v>108</v>
      </c>
      <c r="J29" s="3" t="n">
        <f aca="false">D29/E29</f>
        <v>48.4188682352328</v>
      </c>
      <c r="K29" s="2" t="n">
        <f aca="false">LOG10(D29/E29)</f>
        <v>1.68501463382654</v>
      </c>
      <c r="L29" s="4" t="n">
        <f aca="false">K29&gt;1</f>
        <v>1</v>
      </c>
    </row>
    <row r="30" customFormat="false" ht="12.8" hidden="false" customHeight="false" outlineLevel="0" collapsed="false">
      <c r="A30" s="0" t="s">
        <v>112</v>
      </c>
      <c r="B30" s="0" t="s">
        <v>113</v>
      </c>
      <c r="C30" s="0" t="s">
        <v>114</v>
      </c>
      <c r="D30" s="2" t="n">
        <v>1949.95791561419</v>
      </c>
      <c r="E30" s="0" t="n">
        <v>550</v>
      </c>
      <c r="F30" s="0" t="s">
        <v>115</v>
      </c>
      <c r="H30" s="0" t="n">
        <v>1</v>
      </c>
      <c r="I30" s="0" t="s">
        <v>116</v>
      </c>
      <c r="J30" s="3" t="n">
        <f aca="false">D30/E30</f>
        <v>3.54537802838944</v>
      </c>
      <c r="K30" s="2" t="n">
        <f aca="false">LOG10(D30/E30)</f>
        <v>0.549662548938141</v>
      </c>
      <c r="L30" s="4" t="n">
        <f aca="false">K30&gt;1</f>
        <v>0</v>
      </c>
    </row>
    <row r="31" customFormat="false" ht="12.8" hidden="false" customHeight="false" outlineLevel="0" collapsed="false">
      <c r="A31" s="0" t="s">
        <v>117</v>
      </c>
      <c r="B31" s="0" t="s">
        <v>118</v>
      </c>
      <c r="C31" s="0" t="s">
        <v>119</v>
      </c>
      <c r="D31" s="2" t="n">
        <v>1046.89990349572</v>
      </c>
      <c r="E31" s="0" t="n">
        <v>60</v>
      </c>
      <c r="F31" s="0" t="s">
        <v>120</v>
      </c>
      <c r="H31" s="0" t="n">
        <v>1</v>
      </c>
      <c r="I31" s="0" t="s">
        <v>116</v>
      </c>
      <c r="J31" s="3" t="n">
        <f aca="false">D31/E31</f>
        <v>17.4483317249287</v>
      </c>
      <c r="K31" s="2" t="n">
        <f aca="false">LOG10(D31/E31)</f>
        <v>1.24175390938727</v>
      </c>
      <c r="L31" s="4" t="n">
        <f aca="false">K31&gt;1</f>
        <v>1</v>
      </c>
    </row>
    <row r="32" customFormat="false" ht="12.8" hidden="false" customHeight="false" outlineLevel="0" collapsed="false">
      <c r="A32" s="0" t="s">
        <v>121</v>
      </c>
      <c r="B32" s="0" t="s">
        <v>122</v>
      </c>
      <c r="C32" s="0" t="s">
        <v>123</v>
      </c>
      <c r="D32" s="2" t="n">
        <v>105.246949590089</v>
      </c>
      <c r="E32" s="0" t="n">
        <v>14</v>
      </c>
      <c r="F32" s="0" t="s">
        <v>27</v>
      </c>
      <c r="I32" s="0" t="s">
        <v>124</v>
      </c>
      <c r="J32" s="3" t="n">
        <f aca="false">D32/E32</f>
        <v>7.51763925643493</v>
      </c>
      <c r="K32" s="2" t="n">
        <f aca="false">LOG10(D32/E32)</f>
        <v>0.876081481699872</v>
      </c>
      <c r="L32" s="4" t="n">
        <f aca="false">K32&gt;1</f>
        <v>0</v>
      </c>
    </row>
    <row r="33" customFormat="false" ht="12.8" hidden="false" customHeight="false" outlineLevel="0" collapsed="false">
      <c r="A33" s="0" t="s">
        <v>125</v>
      </c>
      <c r="B33" s="0" t="s">
        <v>126</v>
      </c>
      <c r="C33" s="0" t="s">
        <v>86</v>
      </c>
      <c r="D33" s="2" t="n">
        <v>2.28709953048047</v>
      </c>
      <c r="E33" s="0" t="n">
        <v>1.6</v>
      </c>
      <c r="F33" s="0" t="s">
        <v>27</v>
      </c>
      <c r="J33" s="3" t="n">
        <f aca="false">D33/E33</f>
        <v>1.42943720655029</v>
      </c>
      <c r="K33" s="2" t="n">
        <f aca="false">LOG10(D33/E33)</f>
        <v>0.155165082081076</v>
      </c>
      <c r="L33" s="4" t="n">
        <f aca="false">K33&gt;1</f>
        <v>0</v>
      </c>
    </row>
    <row r="34" customFormat="false" ht="12.8" hidden="false" customHeight="false" outlineLevel="0" collapsed="false">
      <c r="A34" s="0" t="s">
        <v>127</v>
      </c>
      <c r="B34" s="0" t="s">
        <v>128</v>
      </c>
      <c r="C34" s="0" t="s">
        <v>129</v>
      </c>
      <c r="D34" s="2" t="n">
        <v>0.134952506359761</v>
      </c>
      <c r="E34" s="0" t="n">
        <v>0.039</v>
      </c>
      <c r="F34" s="0" t="s">
        <v>27</v>
      </c>
      <c r="J34" s="3" t="n">
        <f aca="false">D34/E34</f>
        <v>3.46032067589131</v>
      </c>
      <c r="K34" s="2" t="n">
        <f aca="false">LOG10(D34/E34)</f>
        <v>0.539116347728251</v>
      </c>
      <c r="L34" s="4" t="n">
        <f aca="false">K34&gt;1</f>
        <v>0</v>
      </c>
    </row>
    <row r="35" customFormat="false" ht="12.8" hidden="false" customHeight="false" outlineLevel="0" collapsed="false">
      <c r="A35" s="0" t="s">
        <v>130</v>
      </c>
      <c r="B35" s="0" t="s">
        <v>131</v>
      </c>
      <c r="C35" s="0" t="s">
        <v>132</v>
      </c>
      <c r="D35" s="2" t="n">
        <v>15.9043092833572</v>
      </c>
      <c r="E35" s="0" t="n">
        <v>0.617</v>
      </c>
      <c r="F35" s="0" t="s">
        <v>27</v>
      </c>
      <c r="J35" s="3" t="n">
        <f aca="false">D35/E35</f>
        <v>25.7768383846956</v>
      </c>
      <c r="K35" s="2" t="n">
        <f aca="false">LOG10(D35/E35)</f>
        <v>1.4112296486154</v>
      </c>
      <c r="L35" s="4" t="n">
        <f aca="false">K35&gt;1</f>
        <v>1</v>
      </c>
    </row>
    <row r="36" customFormat="false" ht="12.8" hidden="false" customHeight="false" outlineLevel="0" collapsed="false">
      <c r="A36" s="0" t="s">
        <v>133</v>
      </c>
      <c r="B36" s="0" t="s">
        <v>134</v>
      </c>
      <c r="C36" s="0" t="s">
        <v>135</v>
      </c>
      <c r="D36" s="2" t="n">
        <v>9.39751421368511</v>
      </c>
      <c r="E36" s="0" t="n">
        <v>5.2</v>
      </c>
      <c r="F36" s="0" t="s">
        <v>27</v>
      </c>
      <c r="J36" s="3" t="n">
        <f aca="false">D36/E36</f>
        <v>1.80721427186252</v>
      </c>
      <c r="K36" s="2" t="n">
        <f aca="false">LOG10(D36/E36)</f>
        <v>0.257009647619403</v>
      </c>
      <c r="L36" s="4" t="n">
        <f aca="false">K36&gt;1</f>
        <v>0</v>
      </c>
    </row>
    <row r="37" customFormat="false" ht="12.8" hidden="false" customHeight="false" outlineLevel="0" collapsed="false">
      <c r="A37" s="0" t="s">
        <v>136</v>
      </c>
      <c r="B37" s="0" t="s">
        <v>137</v>
      </c>
      <c r="C37" s="0" t="s">
        <v>138</v>
      </c>
      <c r="D37" s="2" t="n">
        <v>11.2719456919168</v>
      </c>
      <c r="E37" s="0" t="n">
        <v>8.6</v>
      </c>
      <c r="F37" s="0" t="s">
        <v>27</v>
      </c>
      <c r="J37" s="3" t="n">
        <f aca="false">D37/E37</f>
        <v>1.31069135952521</v>
      </c>
      <c r="K37" s="2" t="n">
        <f aca="false">LOG10(D37/E37)</f>
        <v>0.117500436437783</v>
      </c>
      <c r="L37" s="4" t="n">
        <f aca="false">K37&gt;1</f>
        <v>0</v>
      </c>
    </row>
    <row r="38" customFormat="false" ht="12.8" hidden="false" customHeight="false" outlineLevel="0" collapsed="false">
      <c r="A38" s="0" t="s">
        <v>139</v>
      </c>
      <c r="B38" s="0" t="s">
        <v>140</v>
      </c>
      <c r="C38" s="0" t="s">
        <v>141</v>
      </c>
      <c r="D38" s="2" t="n">
        <v>11.861425800533</v>
      </c>
      <c r="E38" s="0" t="n">
        <v>8.27</v>
      </c>
      <c r="F38" s="0" t="s">
        <v>27</v>
      </c>
      <c r="J38" s="3" t="n">
        <f aca="false">D38/E38</f>
        <v>1.43427155991935</v>
      </c>
      <c r="K38" s="2" t="n">
        <f aca="false">LOG10(D38/E38)</f>
        <v>0.156631386902833</v>
      </c>
      <c r="L38" s="4" t="n">
        <f aca="false">K38&gt;1</f>
        <v>0</v>
      </c>
    </row>
    <row r="39" customFormat="false" ht="12.8" hidden="false" customHeight="false" outlineLevel="0" collapsed="false">
      <c r="A39" s="0" t="s">
        <v>142</v>
      </c>
      <c r="B39" s="0" t="s">
        <v>143</v>
      </c>
      <c r="C39" s="0" t="s">
        <v>144</v>
      </c>
      <c r="D39" s="2" t="n">
        <v>32.1574737360187</v>
      </c>
      <c r="E39" s="0" t="n">
        <v>13.79</v>
      </c>
      <c r="F39" s="0" t="s">
        <v>27</v>
      </c>
      <c r="J39" s="3" t="n">
        <f aca="false">D39/E39</f>
        <v>2.33194153270621</v>
      </c>
      <c r="K39" s="2" t="n">
        <f aca="false">LOG10(D39/E39)</f>
        <v>0.367717657432869</v>
      </c>
      <c r="L39" s="4" t="n">
        <f aca="false">K39&gt;1</f>
        <v>0</v>
      </c>
    </row>
    <row r="40" customFormat="false" ht="12.8" hidden="false" customHeight="false" outlineLevel="0" collapsed="false">
      <c r="A40" s="0" t="s">
        <v>145</v>
      </c>
      <c r="B40" s="0" t="s">
        <v>146</v>
      </c>
      <c r="C40" s="0" t="s">
        <v>147</v>
      </c>
      <c r="D40" s="2" t="n">
        <v>14.3018931809926</v>
      </c>
      <c r="E40" s="0" t="n">
        <v>2</v>
      </c>
      <c r="F40" s="0" t="s">
        <v>27</v>
      </c>
      <c r="J40" s="3" t="n">
        <f aca="false">D40/E40</f>
        <v>7.1509465904963</v>
      </c>
      <c r="K40" s="2" t="n">
        <f aca="false">LOG10(D40/E40)</f>
        <v>0.854363534363152</v>
      </c>
      <c r="L40" s="4" t="n">
        <f aca="false">K40&gt;1</f>
        <v>0</v>
      </c>
    </row>
    <row r="41" customFormat="false" ht="12.8" hidden="false" customHeight="false" outlineLevel="0" collapsed="false">
      <c r="A41" s="0" t="s">
        <v>148</v>
      </c>
      <c r="B41" s="0" t="s">
        <v>149</v>
      </c>
      <c r="C41" s="0" t="s">
        <v>147</v>
      </c>
      <c r="D41" s="2" t="n">
        <v>14.3018931809926</v>
      </c>
      <c r="E41" s="0" t="n">
        <v>2</v>
      </c>
      <c r="F41" s="0" t="s">
        <v>27</v>
      </c>
      <c r="J41" s="3" t="n">
        <f aca="false">D41/E41</f>
        <v>7.1509465904963</v>
      </c>
      <c r="K41" s="2" t="n">
        <f aca="false">LOG10(D41/E41)</f>
        <v>0.854363534363152</v>
      </c>
      <c r="L41" s="4" t="n">
        <f aca="false">K41&gt;1</f>
        <v>0</v>
      </c>
    </row>
    <row r="42" customFormat="false" ht="12.8" hidden="false" customHeight="false" outlineLevel="0" collapsed="false">
      <c r="A42" s="0" t="s">
        <v>150</v>
      </c>
      <c r="B42" s="0" t="s">
        <v>151</v>
      </c>
      <c r="C42" s="0" t="s">
        <v>152</v>
      </c>
      <c r="D42" s="2" t="n">
        <v>0.408641704774613</v>
      </c>
      <c r="E42" s="0" t="n">
        <v>0.33</v>
      </c>
      <c r="F42" s="0" t="s">
        <v>27</v>
      </c>
      <c r="J42" s="3" t="n">
        <f aca="false">D42/E42</f>
        <v>1.23830819628671</v>
      </c>
      <c r="K42" s="2" t="n">
        <f aca="false">LOG10(D42/E42)</f>
        <v>0.0928287475022794</v>
      </c>
      <c r="L42" s="4" t="n">
        <f aca="false">K42&gt;1</f>
        <v>0</v>
      </c>
    </row>
    <row r="43" customFormat="false" ht="12.8" hidden="false" customHeight="false" outlineLevel="0" collapsed="false">
      <c r="A43" s="0" t="s">
        <v>153</v>
      </c>
      <c r="B43" s="0" t="s">
        <v>154</v>
      </c>
      <c r="C43" s="0" t="s">
        <v>155</v>
      </c>
      <c r="D43" s="2" t="n">
        <v>1729.53881760915</v>
      </c>
      <c r="E43" s="0" t="n">
        <v>13.3</v>
      </c>
      <c r="F43" s="0" t="s">
        <v>27</v>
      </c>
      <c r="J43" s="3" t="n">
        <f aca="false">D43/E43</f>
        <v>130.040512602192</v>
      </c>
      <c r="K43" s="2" t="n">
        <f aca="false">LOG10(D43/E43)</f>
        <v>2.11407867275784</v>
      </c>
      <c r="L43" s="4" t="n">
        <f aca="false">K43&gt;1</f>
        <v>1</v>
      </c>
    </row>
    <row r="44" customFormat="false" ht="12.8" hidden="false" customHeight="false" outlineLevel="0" collapsed="false">
      <c r="A44" s="0" t="s">
        <v>156</v>
      </c>
      <c r="B44" s="0" t="s">
        <v>157</v>
      </c>
      <c r="C44" s="0" t="s">
        <v>155</v>
      </c>
      <c r="D44" s="2" t="n">
        <v>1729.53881760915</v>
      </c>
      <c r="E44" s="0" t="n">
        <v>13.3</v>
      </c>
      <c r="F44" s="0" t="s">
        <v>27</v>
      </c>
      <c r="J44" s="3" t="n">
        <f aca="false">D44/E44</f>
        <v>130.040512602192</v>
      </c>
      <c r="K44" s="2" t="n">
        <f aca="false">LOG10(D44/E44)</f>
        <v>2.11407867275784</v>
      </c>
      <c r="L44" s="4" t="n">
        <f aca="false">K44&gt;1</f>
        <v>1</v>
      </c>
    </row>
    <row r="45" customFormat="false" ht="12.8" hidden="false" customHeight="false" outlineLevel="0" collapsed="false">
      <c r="A45" s="0" t="s">
        <v>158</v>
      </c>
      <c r="B45" s="0" t="s">
        <v>154</v>
      </c>
      <c r="C45" s="0" t="s">
        <v>155</v>
      </c>
      <c r="D45" s="2" t="n">
        <v>1729.53881760915</v>
      </c>
      <c r="E45" s="0" t="n">
        <v>13.3</v>
      </c>
      <c r="F45" s="0" t="s">
        <v>27</v>
      </c>
      <c r="J45" s="3" t="n">
        <f aca="false">D45/E45</f>
        <v>130.040512602192</v>
      </c>
      <c r="K45" s="2" t="n">
        <f aca="false">LOG10(D45/E45)</f>
        <v>2.11407867275784</v>
      </c>
      <c r="L45" s="4" t="n">
        <f aca="false">K45&gt;1</f>
        <v>1</v>
      </c>
    </row>
    <row r="46" customFormat="false" ht="12.8" hidden="false" customHeight="false" outlineLevel="0" collapsed="false">
      <c r="A46" s="0" t="s">
        <v>159</v>
      </c>
      <c r="B46" s="0" t="s">
        <v>154</v>
      </c>
      <c r="C46" s="0" t="s">
        <v>155</v>
      </c>
      <c r="D46" s="2" t="n">
        <v>1729.53881760915</v>
      </c>
      <c r="E46" s="0" t="n">
        <v>13.3</v>
      </c>
      <c r="F46" s="0" t="s">
        <v>27</v>
      </c>
      <c r="J46" s="3" t="n">
        <f aca="false">D46/E46</f>
        <v>130.040512602192</v>
      </c>
      <c r="K46" s="2" t="n">
        <f aca="false">LOG10(D46/E46)</f>
        <v>2.11407867275784</v>
      </c>
      <c r="L46" s="4" t="n">
        <f aca="false">K46&gt;1</f>
        <v>1</v>
      </c>
    </row>
    <row r="47" customFormat="false" ht="12.8" hidden="false" customHeight="false" outlineLevel="0" collapsed="false">
      <c r="A47" s="0" t="s">
        <v>160</v>
      </c>
      <c r="B47" s="0" t="s">
        <v>154</v>
      </c>
      <c r="C47" s="0" t="s">
        <v>155</v>
      </c>
      <c r="D47" s="2" t="n">
        <v>1729.53881760915</v>
      </c>
      <c r="E47" s="0" t="n">
        <v>13.3</v>
      </c>
      <c r="F47" s="0" t="s">
        <v>27</v>
      </c>
      <c r="J47" s="3" t="n">
        <f aca="false">D47/E47</f>
        <v>130.040512602192</v>
      </c>
      <c r="K47" s="2" t="n">
        <f aca="false">LOG10(D47/E47)</f>
        <v>2.11407867275784</v>
      </c>
      <c r="L47" s="4" t="n">
        <f aca="false">K47&gt;1</f>
        <v>1</v>
      </c>
    </row>
    <row r="48" customFormat="false" ht="12.8" hidden="false" customHeight="false" outlineLevel="0" collapsed="false">
      <c r="A48" s="0" t="s">
        <v>161</v>
      </c>
      <c r="B48" s="0" t="s">
        <v>154</v>
      </c>
      <c r="C48" s="0" t="s">
        <v>155</v>
      </c>
      <c r="D48" s="2" t="n">
        <v>1729.53881760915</v>
      </c>
      <c r="E48" s="0" t="n">
        <v>13.3</v>
      </c>
      <c r="F48" s="0" t="s">
        <v>27</v>
      </c>
      <c r="J48" s="3" t="n">
        <f aca="false">D48/E48</f>
        <v>130.040512602192</v>
      </c>
      <c r="K48" s="2" t="n">
        <f aca="false">LOG10(D48/E48)</f>
        <v>2.11407867275784</v>
      </c>
      <c r="L48" s="4" t="n">
        <f aca="false">K48&gt;1</f>
        <v>1</v>
      </c>
    </row>
    <row r="49" customFormat="false" ht="12.8" hidden="false" customHeight="false" outlineLevel="0" collapsed="false">
      <c r="A49" s="0" t="s">
        <v>162</v>
      </c>
      <c r="B49" s="0" t="s">
        <v>154</v>
      </c>
      <c r="C49" s="0" t="s">
        <v>155</v>
      </c>
      <c r="D49" s="2" t="n">
        <v>1729.53881760915</v>
      </c>
      <c r="E49" s="0" t="n">
        <v>13.3</v>
      </c>
      <c r="F49" s="0" t="s">
        <v>27</v>
      </c>
      <c r="J49" s="3" t="n">
        <f aca="false">D49/E49</f>
        <v>130.040512602192</v>
      </c>
      <c r="K49" s="2" t="n">
        <f aca="false">LOG10(D49/E49)</f>
        <v>2.11407867275784</v>
      </c>
      <c r="L49" s="4" t="n">
        <f aca="false">K49&gt;1</f>
        <v>1</v>
      </c>
    </row>
    <row r="50" customFormat="false" ht="12.8" hidden="false" customHeight="false" outlineLevel="0" collapsed="false">
      <c r="A50" s="0" t="s">
        <v>163</v>
      </c>
      <c r="B50" s="0" t="s">
        <v>164</v>
      </c>
      <c r="C50" s="0" t="s">
        <v>165</v>
      </c>
      <c r="D50" s="2" t="n">
        <v>1609.0930915597</v>
      </c>
      <c r="E50" s="0" t="n">
        <v>60</v>
      </c>
      <c r="F50" s="0" t="s">
        <v>27</v>
      </c>
      <c r="J50" s="3" t="n">
        <f aca="false">D50/E50</f>
        <v>26.8182181926617</v>
      </c>
      <c r="K50" s="2" t="n">
        <f aca="false">LOG10(D50/E50)</f>
        <v>1.42842991986901</v>
      </c>
      <c r="L50" s="4" t="n">
        <f aca="false">K50&gt;1</f>
        <v>1</v>
      </c>
    </row>
    <row r="51" customFormat="false" ht="12.8" hidden="false" customHeight="false" outlineLevel="0" collapsed="false">
      <c r="A51" s="0" t="s">
        <v>166</v>
      </c>
      <c r="B51" s="0" t="s">
        <v>167</v>
      </c>
      <c r="C51" s="0" t="s">
        <v>168</v>
      </c>
      <c r="D51" s="2" t="n">
        <v>9025.87398512186</v>
      </c>
      <c r="E51" s="0" t="n">
        <v>260</v>
      </c>
      <c r="F51" s="0" t="s">
        <v>27</v>
      </c>
      <c r="J51" s="3" t="n">
        <f aca="false">D51/E51</f>
        <v>34.7148999427764</v>
      </c>
      <c r="K51" s="2" t="n">
        <f aca="false">LOG10(D51/E51)</f>
        <v>1.54051591784656</v>
      </c>
      <c r="L51" s="4" t="n">
        <f aca="false">K51&gt;1</f>
        <v>1</v>
      </c>
    </row>
    <row r="52" customFormat="false" ht="12.8" hidden="false" customHeight="false" outlineLevel="0" collapsed="false">
      <c r="A52" s="0" t="s">
        <v>169</v>
      </c>
      <c r="B52" s="0" t="s">
        <v>170</v>
      </c>
      <c r="C52" s="0" t="s">
        <v>171</v>
      </c>
      <c r="D52" s="2" t="n">
        <v>329.378897976207</v>
      </c>
      <c r="E52" s="0" t="n">
        <v>0.1</v>
      </c>
      <c r="F52" s="0" t="s">
        <v>27</v>
      </c>
      <c r="J52" s="3" t="n">
        <f aca="false">D52/E52</f>
        <v>3293.78897976207</v>
      </c>
      <c r="K52" s="2" t="n">
        <f aca="false">LOG10(D52/E52)</f>
        <v>3.51769577216813</v>
      </c>
      <c r="L52" s="4" t="n">
        <f aca="false">K52&gt;1</f>
        <v>1</v>
      </c>
    </row>
    <row r="53" customFormat="false" ht="12.8" hidden="false" customHeight="false" outlineLevel="0" collapsed="false">
      <c r="A53" s="0" t="s">
        <v>172</v>
      </c>
      <c r="B53" s="0" t="s">
        <v>173</v>
      </c>
      <c r="C53" s="0" t="s">
        <v>174</v>
      </c>
      <c r="D53" s="2" t="n">
        <v>49.3940357246979</v>
      </c>
      <c r="E53" s="0" t="n">
        <v>32.2</v>
      </c>
      <c r="F53" s="0" t="s">
        <v>27</v>
      </c>
      <c r="J53" s="3" t="n">
        <f aca="false">D53/E53</f>
        <v>1.53397626474217</v>
      </c>
      <c r="K53" s="2" t="n">
        <f aca="false">LOG10(D53/E53)</f>
        <v>0.185818639814233</v>
      </c>
      <c r="L53" s="4" t="n">
        <f aca="false">K53&gt;1</f>
        <v>0</v>
      </c>
    </row>
    <row r="54" customFormat="false" ht="12.8" hidden="false" customHeight="false" outlineLevel="0" collapsed="false">
      <c r="A54" s="0" t="s">
        <v>175</v>
      </c>
      <c r="B54" s="0" t="s">
        <v>176</v>
      </c>
      <c r="C54" s="0" t="s">
        <v>177</v>
      </c>
      <c r="D54" s="2" t="n">
        <v>6.59007823758563</v>
      </c>
      <c r="E54" s="0" t="n">
        <v>2.5</v>
      </c>
      <c r="F54" s="0" t="s">
        <v>27</v>
      </c>
      <c r="J54" s="3" t="n">
        <f aca="false">D54/E54</f>
        <v>2.63603129503425</v>
      </c>
      <c r="K54" s="2" t="n">
        <f aca="false">LOG10(D54/E54)</f>
        <v>0.420950561908318</v>
      </c>
      <c r="L54" s="4" t="n">
        <f aca="false">K54&gt;1</f>
        <v>0</v>
      </c>
    </row>
    <row r="55" customFormat="false" ht="12.8" hidden="false" customHeight="false" outlineLevel="0" collapsed="false">
      <c r="A55" s="0" t="s">
        <v>178</v>
      </c>
      <c r="B55" s="0" t="s">
        <v>179</v>
      </c>
      <c r="C55" s="0" t="s">
        <v>180</v>
      </c>
      <c r="D55" s="2" t="n">
        <v>21.4033217177018</v>
      </c>
      <c r="E55" s="0" t="n">
        <v>2.49</v>
      </c>
      <c r="F55" s="0" t="s">
        <v>27</v>
      </c>
      <c r="J55" s="3" t="n">
        <f aca="false">D55/E55</f>
        <v>8.59571153321357</v>
      </c>
      <c r="K55" s="2" t="n">
        <f aca="false">LOG10(D55/E55)</f>
        <v>0.934281832408554</v>
      </c>
      <c r="L55" s="4" t="n">
        <f aca="false">K55&gt;1</f>
        <v>0</v>
      </c>
    </row>
    <row r="56" customFormat="false" ht="12.8" hidden="false" customHeight="false" outlineLevel="0" collapsed="false">
      <c r="A56" s="0" t="s">
        <v>181</v>
      </c>
      <c r="B56" s="0" t="s">
        <v>182</v>
      </c>
      <c r="C56" s="0" t="s">
        <v>183</v>
      </c>
      <c r="D56" s="2" t="n">
        <v>612.055417437769</v>
      </c>
      <c r="E56" s="0" t="n">
        <v>207</v>
      </c>
      <c r="F56" s="0" t="s">
        <v>184</v>
      </c>
      <c r="G56" s="0" t="n">
        <v>1</v>
      </c>
      <c r="I56" s="0" t="s">
        <v>185</v>
      </c>
      <c r="J56" s="3" t="n">
        <f aca="false">D56/E56</f>
        <v>2.95678945622111</v>
      </c>
      <c r="K56" s="2" t="n">
        <f aca="false">LOG10(D56/E56)</f>
        <v>0.470820400868085</v>
      </c>
      <c r="L56" s="4" t="n">
        <f aca="false">K56&gt;1</f>
        <v>0</v>
      </c>
    </row>
    <row r="57" customFormat="false" ht="12.8" hidden="false" customHeight="false" outlineLevel="0" collapsed="false">
      <c r="A57" s="0" t="s">
        <v>186</v>
      </c>
      <c r="B57" s="0" t="s">
        <v>187</v>
      </c>
      <c r="C57" s="0" t="s">
        <v>188</v>
      </c>
      <c r="D57" s="2" t="n">
        <v>513.695044336117</v>
      </c>
      <c r="E57" s="0" t="n">
        <v>201</v>
      </c>
      <c r="F57" s="0" t="s">
        <v>27</v>
      </c>
      <c r="J57" s="3" t="n">
        <f aca="false">D57/E57</f>
        <v>2.55569673799063</v>
      </c>
      <c r="K57" s="2" t="n">
        <f aca="false">LOG10(D57/E57)</f>
        <v>0.407509318644787</v>
      </c>
      <c r="L57" s="4" t="n">
        <f aca="false">K57&gt;1</f>
        <v>0</v>
      </c>
    </row>
  </sheetData>
  <autoFilter ref="A1:L57"/>
  <hyperlinks>
    <hyperlink ref="I32" r:id="rId1" display="https://doi.org/10.1111/j.1574-6968.1978.tb02858.x"/>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1808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2022-05-19T11:49:54Z</dcterms:created>
  <dc:creator/>
  <dc:description/>
  <dc:language>en-US</dc:language>
  <cp:lastModifiedBy/>
  <dcterms:modified xsi:type="dcterms:W3CDTF">2022-05-23T18:14:58Z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