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75" yWindow="180" windowWidth="7815" windowHeight="7935" tabRatio="775" activeTab="2"/>
  </bookViews>
  <sheets>
    <sheet name="Outputs" sheetId="5" r:id="rId1"/>
    <sheet name="Parameters-For-Paper (3)" sheetId="17" r:id="rId2"/>
    <sheet name="Parameters-sensitivity" sheetId="14" r:id="rId3"/>
    <sheet name="temp Parameters-sensitivity (2)" sheetId="18" r:id="rId4"/>
    <sheet name="Parameters-For-powerpoint" sheetId="16" r:id="rId5"/>
    <sheet name="Sensitivity notes" sheetId="12" r:id="rId6"/>
    <sheet name="Conservation Actions" sheetId="8" r:id="rId7"/>
    <sheet name="synonyms" sheetId="10" r:id="rId8"/>
    <sheet name="Parameters-For-Paper (2)" sheetId="15" r:id="rId9"/>
    <sheet name="Outdated-Inputs-SeeWordDoc" sheetId="9" r:id="rId10"/>
    <sheet name="Outdated-Parameters-see-wor-Doc" sheetId="1" r:id="rId11"/>
    <sheet name="Outdated-Adv Paramtrs-SeeWord" sheetId="11" r:id="rId12"/>
    <sheet name="old-Weights" sheetId="4" r:id="rId13"/>
    <sheet name="old- glossary-needs updating" sheetId="6" r:id="rId14"/>
  </sheets>
  <definedNames>
    <definedName name="_xlnm.Print_Titles" localSheetId="10">'Outdated-Parameters-see-wor-Doc'!$1:$1</definedName>
  </definedNames>
  <calcPr calcId="145621"/>
</workbook>
</file>

<file path=xl/calcChain.xml><?xml version="1.0" encoding="utf-8"?>
<calcChain xmlns="http://schemas.openxmlformats.org/spreadsheetml/2006/main">
  <c r="G13" i="18" l="1"/>
  <c r="G5" i="18"/>
  <c r="G3" i="18"/>
  <c r="G2" i="18"/>
  <c r="G17" i="18"/>
  <c r="G15" i="18"/>
  <c r="G6" i="18"/>
  <c r="G14" i="18"/>
  <c r="G16" i="18"/>
  <c r="G12" i="18"/>
  <c r="F11" i="16" l="1"/>
  <c r="F10" i="16"/>
  <c r="F9" i="16"/>
  <c r="F8" i="16"/>
  <c r="F7" i="16"/>
  <c r="F6" i="16"/>
  <c r="F5" i="16"/>
  <c r="F4" i="16"/>
  <c r="F3" i="16"/>
  <c r="F2" i="16"/>
  <c r="G13" i="14" l="1"/>
  <c r="G12" i="14"/>
  <c r="G7" i="14"/>
  <c r="G6" i="14"/>
  <c r="G3" i="14"/>
  <c r="G2" i="14"/>
  <c r="G15" i="14"/>
  <c r="G14" i="14"/>
  <c r="G8" i="14"/>
  <c r="G9" i="14"/>
  <c r="U11" i="12"/>
  <c r="V11" i="12" s="1"/>
  <c r="T11" i="12"/>
  <c r="U10" i="12"/>
  <c r="T10" i="12"/>
  <c r="V10" i="12" s="1"/>
  <c r="U9" i="12"/>
  <c r="T9" i="12"/>
  <c r="V9" i="12" s="1"/>
  <c r="V8" i="12"/>
  <c r="U8" i="12"/>
  <c r="T8" i="12"/>
  <c r="U7" i="12"/>
  <c r="V7" i="12" s="1"/>
  <c r="T7" i="12"/>
  <c r="U6" i="12"/>
  <c r="T6" i="12"/>
  <c r="V6" i="12" s="1"/>
  <c r="U5" i="12"/>
  <c r="T5" i="12"/>
  <c r="V5" i="12" s="1"/>
  <c r="V4" i="12"/>
  <c r="U4" i="12"/>
  <c r="T4" i="12"/>
  <c r="U3" i="12"/>
  <c r="V3" i="12" s="1"/>
  <c r="T3" i="12"/>
  <c r="U2" i="12"/>
  <c r="T2" i="12"/>
  <c r="V2" i="12" s="1"/>
</calcChain>
</file>

<file path=xl/sharedStrings.xml><?xml version="1.0" encoding="utf-8"?>
<sst xmlns="http://schemas.openxmlformats.org/spreadsheetml/2006/main" count="881" uniqueCount="466">
  <si>
    <t>Description</t>
  </si>
  <si>
    <t>Default Value</t>
  </si>
  <si>
    <t>region_is_0</t>
  </si>
  <si>
    <t>lcp_cost_srfc</t>
  </si>
  <si>
    <t>Spatial Analyst Toolbox</t>
  </si>
  <si>
    <t>see desc.</t>
  </si>
  <si>
    <t>Data Management Toolbox</t>
  </si>
  <si>
    <t>Parameter #</t>
  </si>
  <si>
    <t>Short name</t>
  </si>
  <si>
    <t>Long Name</t>
  </si>
  <si>
    <t>see parameter 3 for more info</t>
  </si>
  <si>
    <t>1A</t>
  </si>
  <si>
    <t>n</t>
  </si>
  <si>
    <t>y</t>
  </si>
  <si>
    <t>cell size</t>
  </si>
  <si>
    <t>This is variable o; it is used as: i+(a-i)o where i is the intersection point of the line thatgoes from q to the point on the x axis of 1 + (1-r)</t>
  </si>
  <si>
    <t>this is variable flat, whihchi is multiplied by 0.01 before it is used in the equations.  It becomes q.</t>
  </si>
  <si>
    <t>This is variable u.  The y value is u*v</t>
  </si>
  <si>
    <t>FDR x intercept</t>
  </si>
  <si>
    <t>the variable is f.</t>
  </si>
  <si>
    <t>FDR y intercept</t>
  </si>
  <si>
    <t>y = (1-s)*(1-r)+s  where s is this parameter and r = % remaining.</t>
  </si>
  <si>
    <t>Weight #</t>
  </si>
  <si>
    <t>Weight of Vegetation Units</t>
  </si>
  <si>
    <t>1B</t>
  </si>
  <si>
    <t>Weight of Habitats</t>
  </si>
  <si>
    <t>1C</t>
  </si>
  <si>
    <t>Weight of Biomes</t>
  </si>
  <si>
    <t>i.e. Variants of SA_Veg</t>
  </si>
  <si>
    <t>e.g. SA_Veg "Group"</t>
  </si>
  <si>
    <t>3A</t>
  </si>
  <si>
    <t>3B</t>
  </si>
  <si>
    <t>Weight of Regional Habitat Analysis</t>
  </si>
  <si>
    <t>Weight of National Habitat Representation</t>
  </si>
  <si>
    <t>2A</t>
  </si>
  <si>
    <t>2B</t>
  </si>
  <si>
    <t>Weight- National level Protection Status of Habitat Group</t>
  </si>
  <si>
    <t>Weight-  National Level Threat Status as determined by total transformation</t>
  </si>
  <si>
    <t>4A</t>
  </si>
  <si>
    <t>4B</t>
  </si>
  <si>
    <t>Weight: Species Representation</t>
  </si>
  <si>
    <t>Weight- Habitat Representation</t>
  </si>
  <si>
    <t>4C</t>
  </si>
  <si>
    <t xml:space="preserve">Weight Representation Type 3 </t>
  </si>
  <si>
    <t>Weight: Representation Type 4</t>
  </si>
  <si>
    <t>4D</t>
  </si>
  <si>
    <t>5B</t>
  </si>
  <si>
    <t>Weight: Naturalness Index</t>
  </si>
  <si>
    <t>Weight- Representation Synthesis</t>
  </si>
  <si>
    <t>5A</t>
  </si>
  <si>
    <t>6A</t>
  </si>
  <si>
    <t>6B</t>
  </si>
  <si>
    <t>7A</t>
  </si>
  <si>
    <t>Weight- Connectivity Value</t>
  </si>
  <si>
    <t>7B</t>
  </si>
  <si>
    <t>Weight- Contiguity Value</t>
  </si>
  <si>
    <t>8A</t>
  </si>
  <si>
    <t>8B</t>
  </si>
  <si>
    <t>8C</t>
  </si>
  <si>
    <t>Contiguity value of properties adjacent to core reserves</t>
  </si>
  <si>
    <t>Contiguity value of quaternary catchments (sub-watersheds) adjacent to core reserves</t>
  </si>
  <si>
    <t>Contiguity value of cadastres (parcels) adjacent to core reserves</t>
  </si>
  <si>
    <t>9A</t>
  </si>
  <si>
    <t>9B</t>
  </si>
  <si>
    <t>Composition</t>
  </si>
  <si>
    <t>Spatial Context</t>
  </si>
  <si>
    <t>Advanced Function?</t>
  </si>
  <si>
    <t>10A</t>
  </si>
  <si>
    <t>10B</t>
  </si>
  <si>
    <t>Placeholder, now it is simply defined as the likelihood that it will be in its current state in X years.</t>
  </si>
  <si>
    <t>Weight - Level of protection of the cell</t>
  </si>
  <si>
    <t>11A</t>
  </si>
  <si>
    <t>11B</t>
  </si>
  <si>
    <t>Weight</t>
  </si>
  <si>
    <t>Weight - Value to biodiversity of the cell</t>
  </si>
  <si>
    <t>Weight - Net BioBenefit of action.</t>
  </si>
  <si>
    <t>Weight- Estimated cost of proposed action.</t>
  </si>
  <si>
    <t>Visio_ID</t>
  </si>
  <si>
    <t>GIS Field</t>
  </si>
  <si>
    <t>GIS_Layer</t>
  </si>
  <si>
    <t>Term</t>
  </si>
  <si>
    <t>biome_cond_mv</t>
  </si>
  <si>
    <t>bhab_cond_mv</t>
  </si>
  <si>
    <t>The conditional marginal benefit of the "Book Habitat" that is present.  This is the set of habitats Jan defined for his upcoming book and used by Elsenberg. (N=20)</t>
  </si>
  <si>
    <t>Cell</t>
  </si>
  <si>
    <t>A 1 hectare ( 100m X 100m) polygon that is our fundamental unit of geographic analysis.</t>
  </si>
  <si>
    <t>Condition Benefit Scale</t>
  </si>
  <si>
    <t>A scale of 0-1 indicating how degraded a particular hectare is.  1 is pristine, 0 is urban concrete.  This is termed "transformation" by some.  A default set of values is set by the user, and if they feel that habitat representation or species representation deserve an adjusted set of values, these can be entered.</t>
  </si>
  <si>
    <t>Condition Weighted Area</t>
  </si>
  <si>
    <t>The area of a polygon down weighted by the condition (i.e. transformation and degredation) that is present.  Thus 1000 pristine hectares gets a value of 1000. But 1000 moderately degraded hectares will have a CWA of less than 1000, depending on the value set by the end-users.</t>
  </si>
  <si>
    <t>Conditional Marginal Benefit</t>
  </si>
  <si>
    <t>The raw marginal benefit of a polygon multiplied by the Condition Weighted Area of the polygon.</t>
  </si>
  <si>
    <t>Connectivity Value of a Linkage</t>
  </si>
  <si>
    <t>The value displayed is  the quality of the path that links two core areas together and that passes through a particular cell.  This is an intermediate output because it does not reflect the value of the cell itself.</t>
  </si>
  <si>
    <t>Conservation Action</t>
  </si>
  <si>
    <t>A type of management intervention that is under consideration, such as land acquisition with subsequent management by the government, or developing a partnership agreement with the private landowner in which they own and manage the land.</t>
  </si>
  <si>
    <r>
      <t xml:space="preserve">The Conservation Marginal Benefit divided by the Total Costs.  Units are expressed as Conservaiton Benefits per Rand.  </t>
    </r>
    <r>
      <rPr>
        <sz val="11"/>
        <color indexed="23"/>
        <rFont val="Calibri"/>
        <family val="2"/>
      </rPr>
      <t>The GIS Field sdesignates the action under consideration: Aq = Acquisition and St = Stewardship</t>
    </r>
  </si>
  <si>
    <t>The Conservation Marginal Benefit divided by the Total Costs.  Units are expressed as Conservaiton Benefits per Rand.  The GIS Field sdesignates the action under consideration: Aq = Acquisition and St = Stewardship</t>
  </si>
  <si>
    <t>Management Benefit Scale</t>
  </si>
  <si>
    <r>
      <t xml:space="preserve">A scale of 0-1 indicating how well the land in question is managed for biodiversity. 1 is best.  </t>
    </r>
    <r>
      <rPr>
        <sz val="11"/>
        <color indexed="23"/>
        <rFont val="Calibri"/>
        <family val="2"/>
      </rPr>
      <t>The likely duration of such management without any further institutional arrangements is also considered in determining this value.  (Future iterations will have this "durability" component separated out)</t>
    </r>
  </si>
  <si>
    <t>Polygon</t>
  </si>
  <si>
    <t>A term used to indicate a designated place drawn on a map.  It can be a 100 m by 100 m square (i.e. a hectare), the boundary of a reserve, etc.</t>
  </si>
  <si>
    <t>species_mv</t>
  </si>
  <si>
    <t>Raw Marginal Benefit</t>
  </si>
  <si>
    <t>The relative benefit of conserving the next polygon of a biodiversity element (i.e. a specific habitat type) as long as it is in  pristine condition and will be managed purely for biodiversity.  This will depend on the conservation target of the element, how much of it has been degraded or lost, how much of it is conserved, and how well the conserved areas are managed.</t>
  </si>
  <si>
    <t>Site</t>
  </si>
  <si>
    <t>A polygon made up of all the adjacent cadastres that are owned by the same entity and are under the same general management type.</t>
  </si>
  <si>
    <t>varnt_cond_mv</t>
  </si>
  <si>
    <t>Draft from Lorax?</t>
  </si>
  <si>
    <t>field created</t>
  </si>
  <si>
    <t>field populated</t>
  </si>
  <si>
    <t>cons_value1</t>
  </si>
  <si>
    <t>cons_value2</t>
  </si>
  <si>
    <t>representn</t>
  </si>
  <si>
    <t>For instance, the combined analyses of the habitat representation analyses as well as the species representation analyses.</t>
  </si>
  <si>
    <t>spatialcontxt</t>
  </si>
  <si>
    <t>connectivity</t>
  </si>
  <si>
    <t>composition</t>
  </si>
  <si>
    <t>hab_value</t>
  </si>
  <si>
    <t>natl_hab_rep</t>
  </si>
  <si>
    <t>regnl_hab_rep</t>
  </si>
  <si>
    <t>outputs</t>
  </si>
  <si>
    <t>location (folder name)</t>
  </si>
  <si>
    <t>Name on Multi-criteria Diagram</t>
  </si>
  <si>
    <t>Habitat Representation</t>
  </si>
  <si>
    <t>Biome Representation Value</t>
  </si>
  <si>
    <t>Vegetation Unit Representation</t>
  </si>
  <si>
    <t>Composite Representation Value</t>
  </si>
  <si>
    <t>The condition (i.e. transformation and degredation) of an area with respect to habitat representation.  The amount of downweight is determined by the end-user using the Condition Benefit Scale.  (Usually a pristine hectare gets a score of 1, and urban concrete a score of 0).  Note: this was preprocessed for version 1.01, hence it is an input and an output.  Eventually it will be parameterized as part of the model, and will be an output only.</t>
  </si>
  <si>
    <t>Contiguity Value</t>
  </si>
  <si>
    <t>Connectivity Value</t>
  </si>
  <si>
    <t>Multi-scale, Multi-extent Habitat Representation</t>
  </si>
  <si>
    <t>Regional Representation</t>
  </si>
  <si>
    <t>Supra-Regional Representation</t>
  </si>
  <si>
    <t>Species Representation Value</t>
  </si>
  <si>
    <t>Relative Conservation Priority of Performing Action 1, at Place Y, Given Scenario Z</t>
  </si>
  <si>
    <t>Relative Conservation Priority  of Performing Action 2, at Place Y, Given Scenario Z</t>
  </si>
  <si>
    <t>biomes_g</t>
  </si>
  <si>
    <t>Cadastres.shp</t>
  </si>
  <si>
    <t>condition</t>
  </si>
  <si>
    <t>cost_mngmt1</t>
  </si>
  <si>
    <t>cost_mngmt2</t>
  </si>
  <si>
    <t>cost_mngmt3</t>
  </si>
  <si>
    <t>cost_mngmt4</t>
  </si>
  <si>
    <t>habitats_g</t>
  </si>
  <si>
    <t>mgmt1efftvnss</t>
  </si>
  <si>
    <t>mgmt2efftvnss</t>
  </si>
  <si>
    <t>mgmt3efftvnss</t>
  </si>
  <si>
    <t>mgmt4efftvnss</t>
  </si>
  <si>
    <t>mngmt_quality</t>
  </si>
  <si>
    <t>protweight</t>
  </si>
  <si>
    <t>region_is_1</t>
  </si>
  <si>
    <t>Sites.shp</t>
  </si>
  <si>
    <t>targets_g</t>
  </si>
  <si>
    <t>transweight</t>
  </si>
  <si>
    <t>variants_g</t>
  </si>
  <si>
    <t>watersheds.shp</t>
  </si>
  <si>
    <t>inputs</t>
  </si>
  <si>
    <t>bio_benefit0</t>
  </si>
  <si>
    <t>bio_benefit1</t>
  </si>
  <si>
    <t>bio_benefit2</t>
  </si>
  <si>
    <t>bio_benefit3</t>
  </si>
  <si>
    <t>bio_benefit4</t>
  </si>
  <si>
    <t>biod_value</t>
  </si>
  <si>
    <t>biovalcst1</t>
  </si>
  <si>
    <t>biovalcst2</t>
  </si>
  <si>
    <t>bookhab_mv</t>
  </si>
  <si>
    <t>core_adjacncy</t>
  </si>
  <si>
    <t>hab_reprsnt</t>
  </si>
  <si>
    <t>representation</t>
  </si>
  <si>
    <t>Appears to be obsolete by version 1.01.</t>
  </si>
  <si>
    <t>biobenefit0</t>
  </si>
  <si>
    <t>y?</t>
  </si>
  <si>
    <t>biome_mv</t>
  </si>
  <si>
    <t>The cost surface for the Least-cost path analysis, with each cell vale = the cost of movement across cell.  In v1.01 it is a function of Composition Values and roads.</t>
  </si>
  <si>
    <t>The relative effectiveness of the management type 1 in protecting biodiversity. Can vary across the landscape.  For instance, stewardship may be more effective in fynbos than succulent karoo.</t>
  </si>
  <si>
    <t>Conservation Action #</t>
  </si>
  <si>
    <t>Conservation Action Type</t>
  </si>
  <si>
    <t>LandscapeDST Sample Data Version</t>
  </si>
  <si>
    <t>"Acquisition and management."  This is the standard conservation practice of buying the land and then managing it for biodiversity.</t>
  </si>
  <si>
    <t>Description/Notes</t>
  </si>
  <si>
    <t>Naturalness Index (i.e. inverse of degradation)</t>
  </si>
  <si>
    <t>The degree to which one of the supra-regional habitat types is transformed on a supra-regional context. V1.01 note: This was done this way because South Africa had already done a national level GAP analysis, and had this value as one of its outputs (Rouget et al. 200X).</t>
  </si>
  <si>
    <t>Sites_for_Action_1.shp</t>
  </si>
  <si>
    <t>Sites_for_Action_2.shp</t>
  </si>
  <si>
    <t>y-same as biobenefit0</t>
  </si>
  <si>
    <t>cons_value3</t>
  </si>
  <si>
    <t>cons_value4</t>
  </si>
  <si>
    <t>Irrelevant output for sample data of version 1.01; no conservation action type 3 considered.</t>
  </si>
  <si>
    <t>Not considered for sample data of version 1.01; therefore a filler dataset of 999999 or something like that was made.</t>
  </si>
  <si>
    <t>The relative effectiveness of the current management in protecting biodiversity.  This is a prime layer for improvement in the Little Karoo, as it could have hundreds of differnt values, not just 4.  Note: the layer was pre-processed, and is hence an input layer, but in future versions the populating of this layer should be part of the DST. It is included as an output field to help with cartography and context.</t>
  </si>
  <si>
    <t>Sites_Populated.shp</t>
  </si>
  <si>
    <t>The sites for which Action 1 was estimated to have the highest relative conservation return on investment.</t>
  </si>
  <si>
    <t>The sites for which Action 2 was estimated to have the highest relative conservation return on investment.</t>
  </si>
  <si>
    <t>variant_mv</t>
  </si>
  <si>
    <t>The marginal benefit of the variant that is present.  In other words, the representatin of the habitat variant (also called vegetation unit, and is the finest resolution habitat designation).</t>
  </si>
  <si>
    <t>y and hidden</t>
  </si>
  <si>
    <t>Current Biodiversity value of the grid cell divided by the cost of managemetn action 1.  This is the output without the net gain in managment included, so the end user can get a feeling for the uncertainty involved of the "threat" data.</t>
  </si>
  <si>
    <t>Current Biodiversity value of the grid cell divided by the cost of managemetn action 2.  This is the output without the net gain in managment included, so the end user can get a feeling for the uncertainty involved of the "threat" data.</t>
  </si>
  <si>
    <t>Stewardship Quality of Proposed Action 1</t>
  </si>
  <si>
    <t>budget</t>
  </si>
  <si>
    <t>cost of inspiring and overseeing stewardship of the land, and managing it for X years (I think x = 30), cost is in 1000s of Rand per ha.</t>
  </si>
  <si>
    <t>Not considered for sample data of version 1.01; therefore a filler dataset of 999999 or something like that was made. (</t>
  </si>
  <si>
    <t xml:space="preserve">cost of buying the land, and managing it for X years (I think x = 30), cost is in 1000s of Rand per ha. (Original dataset was buy_n_mng_ha) </t>
  </si>
  <si>
    <t>A grid depicting the distribution of the major biomes in the region.  This will be unneccesay for many regions in the world, as they only have one biome (also termed ecoregion).</t>
  </si>
  <si>
    <t>A grid depicting the distribution of all the habitats in the region.</t>
  </si>
  <si>
    <t>Also knows as parcels.  These polygons were used in the contiguity analysis to identify areas adjacent to already protected reserves.</t>
  </si>
  <si>
    <t>The relative effectiveness of the management type 2 (also known as Conservation Action 2, see worksheet tab) in protecting biodiversity. Can vary across the landscape.  For instance, stewardship may be more effective in fynbos than succulent karoo.</t>
  </si>
  <si>
    <t>The relative effectiveness of the management type 3 (also known as Conservation Action 3, see worksheet tab) in protecting biodiversity. Can vary across the landscape.  For instance, stewardship may be more effective in fynbos than succulent karoo.</t>
  </si>
  <si>
    <t>The relative effectiveness of the management type 4 (also known as Conservation Action 4, see worksheet tab) in protecting biodiversity. Can vary across the landscape.  For instance, stewardship may be more effective in fynbos than succulent karoo.</t>
  </si>
  <si>
    <t>The degree to which one of the supra-regional habitat types is unprotected on a supra-regional scope. V1.01 note: This was done this way because South Africa had already done a national level GAP analysis, and had this value as one of its outputs (Rouget et al. 200X).  See also transfweight.  Other regions may have a very different set of inputs and weights for this supra-regional analysis.</t>
  </si>
  <si>
    <t>The shapefile that has the boundaries of all of the sites.  A site was defined as all the cadastres (properties) that were adjacent and owned by the same person.</t>
  </si>
  <si>
    <t xml:space="preserve">The combined marginal benefit of all the important species at a place.  This  depends on the status of each species, how much of its known extent is conserved, the CWA for that extent, and the precision of the observations.  This was pre-processed for this Version.  Normally it is an output only, not an input as well. </t>
  </si>
  <si>
    <t xml:space="preserve">The conservation target (or threshold) for protection for each habitat type in the region (e.g. oak woodland +30%).   The aspatial list was made spatial by joining to the habitats layer.  </t>
  </si>
  <si>
    <r>
      <t xml:space="preserve">A grid depicting the distribution of the specific habitat type variations in the region (N </t>
    </r>
    <r>
      <rPr>
        <sz val="11"/>
        <color indexed="8"/>
        <rFont val="Calibri"/>
        <family val="2"/>
      </rPr>
      <t>≈</t>
    </r>
    <r>
      <rPr>
        <sz val="11"/>
        <color theme="1"/>
        <rFont val="Calibri"/>
        <family val="2"/>
        <scheme val="minor"/>
      </rPr>
      <t xml:space="preserve"> 250 or so).  (In other words, there are several habitat variant polygons mapped within one larger habitat type polygon).  These data are not always available.</t>
    </r>
  </si>
  <si>
    <t>A shapefile of the watershed boundaries in the region.  This is used in the contiguity analysis to identify areas adjacent to currently protected areas.</t>
  </si>
  <si>
    <t>The conditional marginal benefit of the biome that is present.  In other words, the representation of the biome. (N = 6)</t>
  </si>
  <si>
    <t xml:space="preserve">The number of mappig units per cell.  1 cell is 1 ha in the Little Karoo.  The mapping unit for the project is 1 m.  </t>
  </si>
  <si>
    <t>not defined for Little Karoo 2.0.0</t>
  </si>
  <si>
    <t>functions of diminishing returns</t>
  </si>
  <si>
    <t>continous benefit functions</t>
  </si>
  <si>
    <t>chosen term</t>
  </si>
  <si>
    <t>other terms used</t>
  </si>
  <si>
    <t>conservation target</t>
  </si>
  <si>
    <t xml:space="preserve"> conservation goal</t>
  </si>
  <si>
    <t>Stewardship Quality (a.k.a. Protection Quality)</t>
  </si>
  <si>
    <t>The ecological condition (i.e. transformation and degradation) of an area.  The amount of downweight is determined by the end-user using a Condition Benefit Scale.  (Usually a pristine hectare gets a score of 1, and urban concrete a score of 0).  Note: this was preprocessed for this version of the DSS, hence it is an input and an output.  Eventually it will be parameterized as part of the model, and will be an output only.</t>
  </si>
  <si>
    <t>What is the minimum level of management quality that can qualify as a core area that needs connecting?  In the little Karoo, municipal Conservation Areas, i.e. Watershed Conservation Areas, count.  (they have a value of 0.74).</t>
  </si>
  <si>
    <t>"Private Stewardship."  This is the practice in which the original landowner maintains ownership of the land, and has made an agreement to manage it for biodiversity and other compatible uses; and they have also agreed to cooperate with an external organization responsible for monitoring the stewardship and providing advice as requested.</t>
  </si>
  <si>
    <t>TRANSIT_ROADS_MOT</t>
  </si>
  <si>
    <t>The roads layer that gets burned into the cost surface that goes into the connectivity analysis.  Needs a field called ROADS_THT that ranges has a max value of 1, and min value is &gt;= 0.  The highest traffic/speed roads in the region are a 1.</t>
  </si>
  <si>
    <t>The number of Rand ($1 ~= 7 Rand) budgeted for conservation action (acquisition plus private stewardship)</t>
  </si>
  <si>
    <t>For the connectivity analysis, what is the maximum distance (in map units) between core zones that should be considered?</t>
  </si>
  <si>
    <t>Permeability</t>
  </si>
  <si>
    <t>Least Cost Path Length</t>
  </si>
  <si>
    <t>5C</t>
  </si>
  <si>
    <t>Max protected area separation</t>
  </si>
  <si>
    <t>no</t>
  </si>
  <si>
    <t>The size (minimum number of contiguous core cells) required to make a core zone eligible for the connectivity analysis.  In map units, which is often meters. Core cells are defined by P19.</t>
  </si>
  <si>
    <t>This parameter seems to be working for everyone, so it can only be adjusted by editing and diving down to it in Model 4 and 5.  I made this parameter because the model would not work when i first tried it on a 64 bit operating system.  We can probably find a way to remove this parameter.  Commonly: C:/Program Files/ArcGIS/ArcToolbox/Toolboxes/Spatial Analyst Tools.tbx        This is because the connectivity script needs to access these toolboxes, and 64 bit computers often have a different default file location.</t>
  </si>
  <si>
    <t>The road layer (which has a max value of 1) is multiplied by this constant before it is overlaid on the composition output to create the cost layer for the least cost path connectivity analysis.</t>
  </si>
  <si>
    <t>Standard Connectivity</t>
  </si>
  <si>
    <t>Least cost corridor provides values for every cell on the landscape.  Only the best offer viable corridors.  Which threshold should be used?</t>
  </si>
  <si>
    <t>If checked, this will delete the temporary datasets for the conenctivity analysis A before moving on…</t>
  </si>
  <si>
    <t>If checked, this will delete the temporary datasets for the conenctivity analysis B before moving on…</t>
  </si>
  <si>
    <t>pre-processed</t>
  </si>
  <si>
    <t>not necessary</t>
  </si>
  <si>
    <t>need to finish</t>
  </si>
  <si>
    <t>need to add ongoing management costs</t>
  </si>
  <si>
    <t>need to create using a fraction of opportunity cost and ongoing stewardship costs</t>
  </si>
  <si>
    <t>value is 1</t>
  </si>
  <si>
    <t>(version 2) places where buying is more effective, write up will important (memorialize assumptions is critical)</t>
  </si>
  <si>
    <t>(version 2) places where conservation easements are more effective, write up will important (memorialize assumptions is critical)</t>
  </si>
  <si>
    <t xml:space="preserve">Use CLN GAP </t>
  </si>
  <si>
    <t>This combines historical loss to each habitat.</t>
  </si>
  <si>
    <t xml:space="preserve">LandscapeDST Sonoma 1.0 </t>
  </si>
  <si>
    <t>not needed, value is 1, weight is 0</t>
  </si>
  <si>
    <t>connectivity1</t>
  </si>
  <si>
    <t>The connectivity value of each cell on the landscape at the end of the solution set selection process.  Hence, it assumes that some sites will be conserved, and creates the conectivity between them as well if they are large enough.</t>
  </si>
  <si>
    <t>composition1</t>
  </si>
  <si>
    <t>The composition value of each cell on the landscape at the end of the solution set selection process.  Hence, it assumes that some sites will be conserved, and estimates the composition value accordingly.  (See diagram for the components of composition)</t>
  </si>
  <si>
    <t>Default Value (for the Paper)</t>
  </si>
  <si>
    <t>FDR initial downward slope</t>
  </si>
  <si>
    <t>Road threat multiplier</t>
  </si>
  <si>
    <t>Smallest protected area</t>
  </si>
  <si>
    <t>Percentage of corridor values to keep</t>
  </si>
  <si>
    <t>FDR initial flatline</t>
  </si>
  <si>
    <t>FDR impact of target</t>
  </si>
  <si>
    <t>Delete temp datasets A</t>
  </si>
  <si>
    <t>Delete temp datasets B</t>
  </si>
  <si>
    <t>yes</t>
  </si>
  <si>
    <t>core management quality</t>
  </si>
  <si>
    <t>0,1</t>
  </si>
  <si>
    <t>Need to create: mngmt_quality value for mngmnt2 (single value)</t>
  </si>
  <si>
    <t>GIS_Layer (raster unless .shp)</t>
  </si>
  <si>
    <t>0.5,1</t>
  </si>
  <si>
    <t>0.14,1</t>
  </si>
  <si>
    <t>N/A for this version</t>
  </si>
  <si>
    <t>The estimated biodiversity value of a cell</t>
  </si>
  <si>
    <t>The same as biome_con_mv I believe, needs to be cleaned up.</t>
  </si>
  <si>
    <t>needs to be cleaned up.  Was originally what is now called biodiv_value</t>
  </si>
  <si>
    <t>The same as: variant_mv.  Needs to be cleaned up.</t>
  </si>
  <si>
    <t>The current, estimated, connectivity value of each cell on the landscape.  (I.e. the first run of the greedy heiuristic befor any acquisitions were simulated).</t>
  </si>
  <si>
    <t>Contiguity value of the last run if the solution set heuristic</t>
  </si>
  <si>
    <t>Not necessary any more; can be cleaned up (i.e. not created in model #1)</t>
  </si>
  <si>
    <t>It is the current, estimated composition value for each cell on the landscape.  (See diagram for the components of composition)</t>
  </si>
  <si>
    <t>The weighted sum mof connectivity and contiguity</t>
  </si>
  <si>
    <t>For the first round of Clean-up</t>
  </si>
  <si>
    <t>Default Values (For the Simple Version)</t>
  </si>
  <si>
    <t>Default Values (For the Strawman Version)</t>
  </si>
  <si>
    <t>Every cell in the region is =  0 (The pixel value for this raster must be signed integer. Floating point values can be converted using Spatial Analyst Tools -&gt; Math -&gt; Int)</t>
  </si>
  <si>
    <t>Everycell in the region = 1 (The pixel value for this raster must be signed integer. Floating point values can be converted using Spatial Analyst Tools -&gt; Math -&gt; Int)</t>
  </si>
  <si>
    <r>
      <rPr>
        <b/>
        <sz val="11"/>
        <color indexed="8"/>
        <rFont val="Calibri"/>
        <family val="2"/>
      </rPr>
      <t>The primary output of LandscapeDST 1.01.</t>
    </r>
    <r>
      <rPr>
        <sz val="11"/>
        <color theme="1"/>
        <rFont val="Calibri"/>
        <family val="2"/>
        <scheme val="minor"/>
      </rPr>
      <t xml:space="preserve">  It contains fields that have the average value of most of the output grids, for every site in the region.  Also has the iteration number that the top sites where selected.  (Fields SequenceA1 and SequenceA2)</t>
    </r>
  </si>
  <si>
    <t>This is no longer created ino the outputs folder, but I think it might be a good to put it here again  (copy the relavent file from the scratch folder before it is deleted)  The same goes for The set of reserves used for the connectivity analysis.</t>
  </si>
  <si>
    <t xml:space="preserve"> Targeted Sensitivity Values</t>
  </si>
  <si>
    <t>Description/Notes  (note: these are all advanced parameters, and need to be turned on from within the edit window of Model 4 before they will show up as tool parameters)</t>
  </si>
  <si>
    <t>Notes (These are now shown in a multicriteria hierarcy Diagram)</t>
  </si>
  <si>
    <t>The estimated "management quality" of statutory conservation areas (Genrl_type = 1).  From 0-1.</t>
  </si>
  <si>
    <t>Statutory Conservation  Area Quality</t>
  </si>
  <si>
    <t>Private Conservation Area Quality</t>
  </si>
  <si>
    <t>Mountain Catchment Area Quality</t>
  </si>
  <si>
    <t>Stream Benefit Factor</t>
  </si>
  <si>
    <t>streams.shp</t>
  </si>
  <si>
    <t>NEW</t>
  </si>
  <si>
    <t>a shapefile of the streams in your region. (Or any shapefile, and set the streams weight parameter to 1)</t>
  </si>
  <si>
    <t>Values greater than 1 will put more emphasis on the benefits functionin determining conservation value; values less than 1 will put more emphasis on the cost function.  Needs major justification for 23a not equal to 23b.</t>
  </si>
  <si>
    <t>"power weight" of benefit/cost1; &amp; benefit/cost2</t>
  </si>
  <si>
    <t>2 ; 2</t>
  </si>
  <si>
    <t>1,3 ; 1,3</t>
  </si>
  <si>
    <t>Conservation Action Code for Action 1 ; Action 2</t>
  </si>
  <si>
    <t>1 ; 2</t>
  </si>
  <si>
    <t>Conservation Action Code (In Little Karoo, 1=Aquisition, 2 = Private Stewardship)</t>
  </si>
  <si>
    <t>23a; 23b</t>
  </si>
  <si>
    <t>Management Type Code for Action 1 ; Action 2</t>
  </si>
  <si>
    <t>1 ; 3</t>
  </si>
  <si>
    <t>26a; 26b</t>
  </si>
  <si>
    <t>27a; 27b</t>
  </si>
  <si>
    <t>Code of the genrl_mngmt (management type) being selected as a conservation strategy, that crosswalks with P24 ( In Little Karoo, Private Conservation Areas are type 3)</t>
  </si>
  <si>
    <t>1/4 cell edge length</t>
  </si>
  <si>
    <t>cell edge length of the sites_16th grid  (1.e. 1/4th of your cell size edgelength).</t>
  </si>
  <si>
    <t>The estimated "management quality" of mountain catchment areas (Genrl_type = 2).  From 0-1. (Based on local expert workshop for Little Karoo)</t>
  </si>
  <si>
    <t>P3: The estimated "management quality" of private conservation areas (Genrl_type = 3).  From 0-1. (Based on local expert workshop for Little Karoo)</t>
  </si>
  <si>
    <r>
      <t xml:space="preserve">The relative effectiveness of the </t>
    </r>
    <r>
      <rPr>
        <b/>
        <strike/>
        <sz val="11"/>
        <color indexed="8"/>
        <rFont val="Calibri"/>
        <family val="2"/>
      </rPr>
      <t>current</t>
    </r>
    <r>
      <rPr>
        <strike/>
        <sz val="11"/>
        <color theme="1"/>
        <rFont val="Calibri"/>
        <family val="2"/>
        <scheme val="minor"/>
      </rPr>
      <t xml:space="preserve"> management in protecting biodiversity.  It is It is based on the duration/commitment of the management designation in place, as well as the quality of the management in preserving biodiversity. This is a prime layer for improvement in the Little Karoo, as it could have hundreds of differnt values, not just 4.  Note: the layer was pre-processed, and is hence an input layer, but in future versions the populating of this layer should be part of the DST. It is included as an output field to help with cartography and context.</t>
    </r>
  </si>
  <si>
    <r>
      <t xml:space="preserve">pre-processed  </t>
    </r>
    <r>
      <rPr>
        <sz val="11"/>
        <color theme="1"/>
        <rFont val="Calibri"/>
        <family val="2"/>
        <scheme val="minor"/>
      </rPr>
      <t>Not necessary anymore with version 3.0.  It is derived in the first step of model 4.</t>
    </r>
  </si>
  <si>
    <t>If animals tend to travel along stream corridors, even if the habitat type is not their standard preference, then give this a value. The cost of that cell is multiplied by 1/x.  So if animals have a preference, then make x greater than 1.</t>
  </si>
  <si>
    <t>6/21/12 After looking for 30 minutes, I can't find where this file is getting created.  I believe it is obsolete as of version 3 and should not be created.</t>
  </si>
  <si>
    <t>Default Values (For Little Karoo End-users)</t>
  </si>
  <si>
    <t>Default Values (For the Demo Version)</t>
  </si>
  <si>
    <t>Values greater than 1 will put more emphasis on the benefits function in determining conservation value; values less than 1 will put more emphasis on the cost function.  Needs major justification for 23a not equal to 23b.</t>
  </si>
  <si>
    <t>23a,b</t>
  </si>
  <si>
    <t>run</t>
  </si>
  <si>
    <t>parameter</t>
  </si>
  <si>
    <t>value</t>
  </si>
  <si>
    <t>workstation assigned</t>
  </si>
  <si>
    <t>workstation performed</t>
  </si>
  <si>
    <t>date</t>
  </si>
  <si>
    <t>Sara</t>
  </si>
  <si>
    <t>Jenn</t>
  </si>
  <si>
    <t>Notes</t>
  </si>
  <si>
    <t>in progress</t>
  </si>
  <si>
    <t>in folder v312Research running this one now at very beginning to see what max distance shodl be. (50,000 still)  (see also LDSTD-60 for why it is not 1 ); now running it for max iteration of 10</t>
  </si>
  <si>
    <t>UNKN</t>
  </si>
  <si>
    <t>Sarah</t>
  </si>
  <si>
    <t>sarah</t>
  </si>
  <si>
    <t>redone on Jenn</t>
  </si>
  <si>
    <t>note: p8 was increased from 50,000 to 80,000</t>
  </si>
  <si>
    <t>done</t>
  </si>
  <si>
    <t>mystery</t>
  </si>
  <si>
    <t>9A
9B</t>
  </si>
  <si>
    <t>.75
.25</t>
  </si>
  <si>
    <t>2 , 2</t>
  </si>
  <si>
    <t>50 K, 25 K</t>
  </si>
  <si>
    <t>If checked, this will delete the temporary datasets for the connectivity analysis A before moving on…</t>
  </si>
  <si>
    <t>If checked, this will delete the temporary datasets for the connectivity analysis B before moving on…</t>
  </si>
  <si>
    <t>The estimated "management quality" of "reserves" (Genrl_type = 1).  From 0-1.</t>
  </si>
  <si>
    <t>The estimated "management quality" of multiple use "mountain catchment areas" (Genrl_type = 2).  From 0-1.</t>
  </si>
  <si>
    <t>"power weight" of benefit/cost for Allocation One</t>
  </si>
  <si>
    <t>The number of Rand ($1 ~= 7 Rand) budgeted for changes in land-use allocation (acquisition plus private stewardship)</t>
  </si>
  <si>
    <t>Values greater than 1 will put more emphasis on the benefits function in determining conservation value.  Needs major justification for 23a not equal to 23b.</t>
  </si>
  <si>
    <t xml:space="preserve">A technical detail. The number of "mapping unit"s per cell.  The mapping unit for the Little Karoo GIS file is 1 m.  </t>
  </si>
  <si>
    <t>This is multiplied by 0.01 to become q.</t>
  </si>
  <si>
    <t>The relative amount that the FDR curve drops vertically once the target is met.  This is variable u.  The y value is u*v. (expressed in values 0-1)</t>
  </si>
  <si>
    <t>Variable o; it is used as: i+(a-i)o where i is the intersection point of the line that goes from q to the point on the x axis of 1 + (1-r)</t>
  </si>
  <si>
    <t>Variable f; influencing the steepness of the FDR curve to the right of the target.</t>
  </si>
  <si>
    <t>the degree to which the % of original extent that is remaining influences the result. y = (1-s)*(1-r)+s  where s is this parameter and r = % remaining.</t>
  </si>
  <si>
    <t>A GIS "housekeeping" parameter. If checked, this will delete the temporary datasets for the connectivity analysis A before moving on…</t>
  </si>
  <si>
    <t>The minimum level of management quality that can qualify as a core area that needs connecting.  In the little Karoo, municipal Conservation Areas, i.e. Watershed Conservation Areas, count.  (they have a value of 0.74).</t>
  </si>
  <si>
    <t>The minimum level of management quality that can qualify as a core area that needs connecting.</t>
  </si>
  <si>
    <t>Notes (User Guide)</t>
  </si>
  <si>
    <t>A GIS "housekeeping" parameter.  If checked, this will delete the temporary datasets for the connectivity analysis B before moving on…</t>
  </si>
  <si>
    <t xml:space="preserve">The estimated management quality of multiple-use zones such as the Little Karoo "Mountain Catchment Areas" </t>
  </si>
  <si>
    <t>The estimated "management quality" of easements and other privately-owned stewardship areas (Genrl_type = 3).  From 0-1.</t>
  </si>
  <si>
    <t>The estimated "management quality" of easements and other privately-owned stewardship areas.</t>
  </si>
  <si>
    <t>In generating the connectivity cost surface, the stream cells are multiplied by 1/x.  If focal species tend to travel along stream corridors, even if the habitat type is not their standard preference, then x &gt; 1 may be appropriate.</t>
  </si>
  <si>
    <t>The maximum distance (in map units) between core zones that should be considered for the connectivity analysis.</t>
  </si>
  <si>
    <t xml:space="preserve">A technical detail. The number of mapping units per cell.  The mapping unit for the Little Karoo GIS file is 1 m.  </t>
  </si>
  <si>
    <t>The relative amount that the FDR curve drops vertically once the target is met.  This is variable u.  The y value is u*v.</t>
  </si>
  <si>
    <t>A GIS "housekeeping" parameter, model will delete the temporary datasets for the connectivity analysis A</t>
  </si>
  <si>
    <t xml:space="preserve">A GIS "housekeeping" parameter, model will delete the temporary datasets for the connectivity analysis B </t>
  </si>
  <si>
    <t>Variable s; the degree to which consideration of the % of original extent that is remaining influences the result.</t>
  </si>
  <si>
    <t>The percentage of values from an individual lesat cost corridor analysis that are used to create the corridor envelope.</t>
  </si>
  <si>
    <t>The road layer (which has a max value of 1) is multiplied by this constant before contributing to the connectivity cost surface.</t>
  </si>
  <si>
    <t>Mngmt Quality of Statutory Conservation Area</t>
  </si>
  <si>
    <t>Mngmt Quality of Mountain Catchment Area</t>
  </si>
  <si>
    <t>Mngmt Quality of Private Conservation Area</t>
  </si>
  <si>
    <t>Influence</t>
  </si>
  <si>
    <t>37 M</t>
  </si>
  <si>
    <t>50 M</t>
  </si>
  <si>
    <t>25 M</t>
  </si>
  <si>
    <t>50 K</t>
  </si>
  <si>
    <t>10 K</t>
  </si>
  <si>
    <t>100 M</t>
  </si>
  <si>
    <t>Parameter Name</t>
  </si>
  <si>
    <t>In generating the connectivity cost surface, the stream cells are multiplied by 1/x. Not used in Little Karoo.</t>
  </si>
  <si>
    <t>Run #</t>
  </si>
  <si>
    <t>Stndrd-RunTotal</t>
  </si>
  <si>
    <t>Sens Run Total</t>
  </si>
  <si>
    <t>Allocation 1-Sens</t>
  </si>
  <si>
    <t>Allocation 2-Sens</t>
  </si>
  <si>
    <t>A1-%</t>
  </si>
  <si>
    <t>A2-%</t>
  </si>
  <si>
    <t>Combo</t>
  </si>
  <si>
    <t>23a, 23b*</t>
  </si>
  <si>
    <t xml:space="preserve">The size (minimum number of contiguous map units squared) required to make a core zone eligible for the connectivity analysis. Projects in UTM, like Little Karoo, have 1 meter squared map units.  1 million = 1 square km.  </t>
  </si>
  <si>
    <t>Perturbation Value</t>
  </si>
  <si>
    <t>p of equation 11: k = (t to the p)/r</t>
  </si>
  <si>
    <t>impact of target attainment on FDR</t>
  </si>
  <si>
    <t>fig XD</t>
  </si>
  <si>
    <t>The number of Rand (7 Rand ~= $1) budgeted for all changes in land-use allocation (acquisition plus stewardship)</t>
  </si>
  <si>
    <t>The estimated management quality of government protected "reserves".</t>
  </si>
  <si>
    <t>The minimum size required to make a core zone eligible for the connectivity analysis. In map units, which are meters in the Little Karoo.</t>
  </si>
  <si>
    <t>The size (minimum number of contiguous core cells) required to make a core zone eligible for the connectivity analysis.  In map units, which is meters in UTM projections. Core cells are defined by P19.</t>
  </si>
  <si>
    <t>Variable s; relates to how much the % of original extent that is remaining influences the result.</t>
  </si>
  <si>
    <t>Variable u. The relative amount that the FDR curve drops vertically once the target is met.  The y value is u*v.</t>
  </si>
  <si>
    <t>Variable f. Influencing the steepness of the FDR curve to the right of the target.</t>
  </si>
  <si>
    <t>Variable s. Relates to how much the % of original extent that is remaining influences the result.</t>
  </si>
  <si>
    <t>Variable p.  A way of essentially "downweighting" the influence of the cost data on the results.</t>
  </si>
  <si>
    <t>Conservation in the region should aim to connect all reserves greater than 50 square km.</t>
  </si>
  <si>
    <t>Conservation in the region should aim to connect all reserves greater than 25 square km.</t>
  </si>
  <si>
    <t>Once the targeted level of protection is achieved for a habitat, then it is still important to conserve more of that habitat, but at a more rapidly decreasing rate.</t>
  </si>
  <si>
    <t>Once the targeted level of protection is achieved for a habitat, then there is no longer any biodiversity value in conserving more of the habitat.</t>
  </si>
  <si>
    <t>38 M</t>
  </si>
  <si>
    <t>Habitats that only have a small percentage of their original extent remaining deserve extra special attention.</t>
  </si>
  <si>
    <t>Habitats that only have a small percentage of their original extent do not deserve any special attention here.  Note: This could be addressed in setting targets though.</t>
  </si>
  <si>
    <t>Private Conservation Areas count in determining if a protected area is big enough to be considered a core zone that needs connecting.</t>
  </si>
  <si>
    <t xml:space="preserve">The multiple use "Watershed Management Areas" do not count towards determining if a core area is big enough to be connected. </t>
  </si>
  <si>
    <t>Either the cost estimates have a relatively low degree of uncertainty, or we do not care that they have an undue influence on the conservation priorities.</t>
  </si>
  <si>
    <t>It is important to consider cost estimates in determining conservation priority, but they are so much more uncertain then benefit estimates that their relative influence should be "downweighted" even more than the Standard Run.</t>
  </si>
  <si>
    <t xml:space="preserve">At a bare minimum, 10% of every habitat type should be protected, after which, the least protected habitats take precedence. </t>
  </si>
  <si>
    <t>Bookhab_mv1?</t>
  </si>
  <si>
    <t>targets layer</t>
  </si>
  <si>
    <t>Becomes variable q.  This is multiplied by 0.01 to become q-the x value to which the FDR is flat.</t>
  </si>
  <si>
    <t>Having no targets, just initial flatline, and other FDR Shape parameters.</t>
  </si>
  <si>
    <t>Choosing targets can be a difficult and contentious issue.  With this framework, the precision gained via targets may not be worth the effort required. To what degree dow having equal targets affect the result?  Target is the mean value, by area, of the original targets.</t>
  </si>
  <si>
    <t>budget is 1</t>
  </si>
  <si>
    <t>pca</t>
  </si>
  <si>
    <t>erroneous outputs.</t>
  </si>
  <si>
    <t>not yet</t>
  </si>
  <si>
    <t>p12-fdr flatline = 10; p13-impact of target = 0, all targets = 10, p15- y intercept (historical) = default (0.75)) p11-initial downward slope is 1 not 0.8</t>
  </si>
  <si>
    <t>fdr flatline = 10; impact of target = 0, all targets = 10, p15- y intercept (historical) = 1) p11-initial downward slope is 1 not 0.8</t>
  </si>
  <si>
    <t>Assumption portrayed by the Perterbation Value</t>
  </si>
  <si>
    <t>Private conservation areas do a relatively good job at conserving biodiversity.  (This was actually the consensus value of the workshop, but determined afterwards to be too radical to the scientific community to be conveyed as for the default value.)</t>
  </si>
  <si>
    <t xml:space="preserve">Private conservation areas cannot be depended upon to conserve biodiversity for the long run.  (The maximuze-short term gains heuristic preferred 0.01 over 0.) </t>
  </si>
  <si>
    <t>"IUCN Loss" Combo, see text</t>
  </si>
  <si>
    <t>"IUCN Pure" Combo, see text</t>
  </si>
  <si>
    <t>-</t>
  </si>
  <si>
    <t xml:space="preserve">At a bare minimum, 10% of every habitat type should be protected, after which, it becomes less important as more habitat is conserved. </t>
  </si>
  <si>
    <t>Additional Perturbations that involve several parameters</t>
  </si>
  <si>
    <t>The estimated net benefit to biodiversity of performing conservation management action 1 on the cell. 9See Conservation Actions tab of the tables worksheet for defn.  Default value is "acquisition"</t>
  </si>
  <si>
    <t>The estimated net benefit to biodiversity of performing conservation management action 2 on the cell.</t>
  </si>
  <si>
    <t>The conditional marginal benefit of the general habitat that is present.  In other words, the representation of the habitat (N = 20 I believe)- same as bhab_cond_mv I believe, see model 4015</t>
  </si>
  <si>
    <t>Choosing targets can be a difficult and contentious issue.  With this framework, the precision gained via targets may not be worth the effort required. To what degree does having equal targets affect the result?  28 is the mean value, by area, of the original targets.</t>
  </si>
  <si>
    <t xml:space="preserve">It is most important to protect the habitats that have been the most degraded compared to their historical distributions.  Further, for any habitat the first 10% protected is most important, after which the importance decreases linearly.  </t>
  </si>
  <si>
    <t>"IUCN Pure" Combination, see text.</t>
  </si>
  <si>
    <t>"IUCN Loss" Combination, see text.</t>
  </si>
  <si>
    <t>See Figure 9D</t>
  </si>
  <si>
    <t>smallest protected area</t>
  </si>
  <si>
    <t>"power weight" of benefit/cost</t>
  </si>
  <si>
    <t>It is important to consider cost estimates in determining conservation priority, but they are so much more uncertain then benefit estimates that their relative influence should be "downweighted" even more than in the Standard Run.</t>
  </si>
  <si>
    <t>management quality of private conservation areas</t>
  </si>
  <si>
    <t>Assumption represented by the Perturbation Value</t>
  </si>
  <si>
    <t xml:space="preserve">At a bare minimum, 10% of every habitat type should be protected, after which, it becomes less important as more of the habitat is conserved. </t>
  </si>
  <si>
    <t xml:space="preserve">Private conservation areas cannot be depended upon to conserve biodiversity for the long run.  </t>
  </si>
  <si>
    <t>Private conservation areas do a relatively good job at conserving biodiversity.  (This was actually the consensus value of the workshop, but determined afterwards to be too radical to the scientific community to be used for the default value.)</t>
  </si>
  <si>
    <r>
      <t xml:space="preserve">Variable </t>
    </r>
    <r>
      <rPr>
        <i/>
        <sz val="10"/>
        <color theme="1"/>
        <rFont val="Calibri"/>
        <family val="2"/>
        <scheme val="minor"/>
      </rPr>
      <t>o</t>
    </r>
    <r>
      <rPr>
        <sz val="10"/>
        <color theme="1"/>
        <rFont val="Calibri"/>
        <family val="2"/>
        <scheme val="minor"/>
      </rPr>
      <t xml:space="preserve"> (see text). Influences the steepness of the first downward sloping section of the FDR curve. 0 </t>
    </r>
    <r>
      <rPr>
        <sz val="10"/>
        <color theme="1"/>
        <rFont val="Calibri"/>
        <family val="2"/>
      </rPr>
      <t xml:space="preserve">≤ </t>
    </r>
    <r>
      <rPr>
        <i/>
        <sz val="10"/>
        <color theme="1"/>
        <rFont val="Calibri"/>
        <family val="2"/>
      </rPr>
      <t>o</t>
    </r>
    <r>
      <rPr>
        <sz val="10"/>
        <color theme="1"/>
        <rFont val="Calibri"/>
        <family val="2"/>
      </rPr>
      <t xml:space="preserve"> &lt; 1.</t>
    </r>
  </si>
  <si>
    <t>Once the targeted level of protection is achieved for a habitat, then it is still helpful to conserve more of that habitat, but at a decreasing rate.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</si>
</sst>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indexed="23"/>
      <name val="Calibri"/>
      <family val="2"/>
    </font>
    <font>
      <b/>
      <sz val="11"/>
      <color indexed="8"/>
      <name val="Calibri"/>
      <family val="2"/>
    </font>
    <font>
      <b/>
      <sz val="11"/>
      <color indexed="8"/>
      <name val="Calibri"/>
      <family val="2"/>
    </font>
    <font>
      <b/>
      <i/>
      <sz val="11"/>
      <color indexed="8"/>
      <name val="Calibri"/>
      <family val="2"/>
    </font>
    <font>
      <i/>
      <sz val="11"/>
      <color indexed="8"/>
      <name val="Calibri"/>
      <family val="2"/>
    </font>
    <font>
      <sz val="11"/>
      <color indexed="23"/>
      <name val="Calibri"/>
      <family val="2"/>
    </font>
    <font>
      <i/>
      <sz val="11"/>
      <color indexed="23"/>
      <name val="Calibri"/>
      <family val="2"/>
    </font>
    <font>
      <sz val="11"/>
      <color indexed="23"/>
      <name val="Calibri"/>
      <family val="2"/>
    </font>
    <font>
      <sz val="11"/>
      <name val="Calibri"/>
      <family val="2"/>
    </font>
    <font>
      <sz val="11"/>
      <color indexed="8"/>
      <name val="Calibri"/>
      <family val="2"/>
    </font>
    <font>
      <strike/>
      <sz val="11"/>
      <color theme="1"/>
      <name val="Calibri"/>
      <family val="2"/>
      <scheme val="minor"/>
    </font>
    <font>
      <b/>
      <strike/>
      <sz val="11"/>
      <color indexed="8"/>
      <name val="Calibri"/>
      <family val="2"/>
    </font>
    <font>
      <sz val="11"/>
      <color rgb="FF000000"/>
      <name val="Calibri"/>
      <family val="2"/>
    </font>
    <font>
      <sz val="10"/>
      <color theme="1"/>
      <name val="Calibri"/>
      <family val="2"/>
      <scheme val="minor"/>
    </font>
    <font>
      <sz val="12"/>
      <color theme="1"/>
      <name val="Calibri"/>
      <family val="2"/>
      <scheme val="minor"/>
    </font>
    <font>
      <sz val="10"/>
      <color theme="1"/>
      <name val="Arial"/>
      <family val="2"/>
    </font>
    <font>
      <sz val="11"/>
      <color theme="1"/>
      <name val="Arial"/>
      <family val="2"/>
    </font>
    <font>
      <u/>
      <sz val="10"/>
      <color theme="1"/>
      <name val="Arial"/>
      <family val="2"/>
    </font>
    <font>
      <sz val="10"/>
      <color theme="1"/>
      <name val="Calibri"/>
      <family val="2"/>
    </font>
    <font>
      <i/>
      <sz val="10"/>
      <color theme="1"/>
      <name val="Calibri"/>
      <family val="2"/>
    </font>
    <font>
      <i/>
      <sz val="10"/>
      <color theme="1"/>
      <name val="Calibri"/>
      <family val="2"/>
      <scheme val="minor"/>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14">
    <xf numFmtId="0" fontId="0" fillId="0" borderId="0" xfId="0"/>
    <xf numFmtId="0" fontId="0" fillId="0" borderId="1" xfId="0" applyBorder="1" applyAlignment="1">
      <alignment wrapText="1"/>
    </xf>
    <xf numFmtId="0" fontId="0" fillId="0" borderId="0" xfId="0" applyAlignment="1">
      <alignment wrapText="1"/>
    </xf>
    <xf numFmtId="0" fontId="0" fillId="0" borderId="2" xfId="0"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textRotation="90" wrapText="1"/>
    </xf>
    <xf numFmtId="0" fontId="0" fillId="0" borderId="1" xfId="0" applyBorder="1" applyAlignment="1">
      <alignment textRotation="90" wrapText="1"/>
    </xf>
    <xf numFmtId="0" fontId="4" fillId="0" borderId="3" xfId="0" applyFont="1" applyBorder="1" applyAlignment="1">
      <alignment horizontal="center" vertical="center" wrapText="1"/>
    </xf>
    <xf numFmtId="0" fontId="5" fillId="0" borderId="2"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wrapText="1"/>
    </xf>
    <xf numFmtId="0" fontId="6" fillId="0" borderId="1" xfId="0" applyFont="1" applyBorder="1" applyAlignment="1">
      <alignment vertical="top" wrapText="1"/>
    </xf>
    <xf numFmtId="0" fontId="7" fillId="0" borderId="1" xfId="0" applyFont="1" applyBorder="1" applyAlignment="1">
      <alignment vertical="top" wrapText="1"/>
    </xf>
    <xf numFmtId="0" fontId="6" fillId="0" borderId="1" xfId="0" applyFont="1" applyBorder="1" applyAlignment="1">
      <alignment wrapText="1"/>
    </xf>
    <xf numFmtId="0" fontId="5" fillId="0" borderId="0" xfId="0" applyFont="1" applyAlignment="1">
      <alignment wrapText="1"/>
    </xf>
    <xf numFmtId="0" fontId="0" fillId="0" borderId="4" xfId="0" applyBorder="1" applyAlignment="1">
      <alignment vertical="top" wrapText="1"/>
    </xf>
    <xf numFmtId="0" fontId="8" fillId="0" borderId="0" xfId="0" applyFont="1"/>
    <xf numFmtId="0" fontId="8" fillId="0" borderId="0" xfId="0" applyFont="1" applyAlignment="1">
      <alignment vertical="top" wrapText="1"/>
    </xf>
    <xf numFmtId="0" fontId="9" fillId="0" borderId="0" xfId="0" applyFont="1"/>
    <xf numFmtId="0" fontId="9" fillId="0" borderId="0" xfId="0" applyFont="1" applyAlignment="1">
      <alignment vertical="top" wrapText="1"/>
    </xf>
    <xf numFmtId="0" fontId="0" fillId="0" borderId="0" xfId="0" applyBorder="1" applyAlignment="1">
      <alignment vertical="top" wrapText="1"/>
    </xf>
    <xf numFmtId="0" fontId="0" fillId="2" borderId="0" xfId="0" applyFill="1" applyAlignment="1">
      <alignment vertical="top" wrapText="1"/>
    </xf>
    <xf numFmtId="0" fontId="3" fillId="0" borderId="4" xfId="0" applyFont="1" applyBorder="1" applyAlignment="1">
      <alignment vertical="top" wrapText="1"/>
    </xf>
    <xf numFmtId="0" fontId="3" fillId="0" borderId="0" xfId="0" applyFont="1" applyAlignment="1">
      <alignment wrapText="1"/>
    </xf>
    <xf numFmtId="0" fontId="3" fillId="0" borderId="4" xfId="0" applyFont="1" applyBorder="1" applyAlignment="1">
      <alignment wrapText="1"/>
    </xf>
    <xf numFmtId="0" fontId="0" fillId="0" borderId="1" xfId="0" applyFill="1" applyBorder="1" applyAlignment="1">
      <alignment vertical="top" wrapText="1"/>
    </xf>
    <xf numFmtId="0" fontId="0" fillId="0" borderId="1" xfId="0" applyFill="1" applyBorder="1" applyAlignment="1">
      <alignment wrapText="1"/>
    </xf>
    <xf numFmtId="0" fontId="0" fillId="0" borderId="2" xfId="0" applyBorder="1" applyAlignment="1">
      <alignment wrapText="1"/>
    </xf>
    <xf numFmtId="0" fontId="0" fillId="0" borderId="2" xfId="0" applyBorder="1" applyAlignment="1">
      <alignment horizontal="center"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0" fontId="3" fillId="0" borderId="4" xfId="0" applyFont="1" applyBorder="1"/>
    <xf numFmtId="3" fontId="3" fillId="0" borderId="3" xfId="0" applyNumberFormat="1" applyFont="1" applyBorder="1" applyAlignment="1">
      <alignment horizontal="center" vertical="center" textRotation="90" wrapText="1"/>
    </xf>
    <xf numFmtId="3" fontId="0" fillId="0" borderId="2" xfId="0" applyNumberFormat="1" applyBorder="1" applyAlignment="1">
      <alignment horizontal="center" vertical="center" wrapText="1"/>
    </xf>
    <xf numFmtId="3" fontId="0" fillId="0" borderId="1" xfId="0" applyNumberFormat="1" applyBorder="1" applyAlignment="1">
      <alignment horizontal="center" vertical="center" wrapText="1"/>
    </xf>
    <xf numFmtId="3" fontId="0" fillId="0" borderId="1" xfId="0" applyNumberFormat="1" applyBorder="1" applyAlignment="1">
      <alignment textRotation="90" wrapText="1"/>
    </xf>
    <xf numFmtId="0" fontId="0" fillId="0" borderId="1" xfId="0" applyNumberFormat="1" applyBorder="1" applyAlignment="1">
      <alignment horizontal="center" vertical="center" wrapText="1"/>
    </xf>
    <xf numFmtId="3" fontId="3" fillId="0" borderId="3" xfId="0" applyNumberFormat="1" applyFont="1" applyBorder="1" applyAlignment="1">
      <alignment horizontal="center" vertical="center" wrapText="1"/>
    </xf>
    <xf numFmtId="0" fontId="0" fillId="0" borderId="5" xfId="0" applyBorder="1" applyAlignment="1">
      <alignment vertical="top" wrapText="1"/>
    </xf>
    <xf numFmtId="0" fontId="9" fillId="0" borderId="5" xfId="0" applyFont="1" applyBorder="1" applyAlignment="1">
      <alignment vertical="top" wrapText="1"/>
    </xf>
    <xf numFmtId="0" fontId="0" fillId="0" borderId="5" xfId="0" applyBorder="1" applyAlignment="1">
      <alignment wrapText="1"/>
    </xf>
    <xf numFmtId="0" fontId="0" fillId="0" borderId="5" xfId="0" applyBorder="1"/>
    <xf numFmtId="0" fontId="0" fillId="0" borderId="5" xfId="0" applyBorder="1" applyAlignment="1">
      <alignment vertical="top"/>
    </xf>
    <xf numFmtId="0" fontId="0" fillId="0" borderId="6" xfId="0"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wrapText="1"/>
    </xf>
    <xf numFmtId="0" fontId="0" fillId="3" borderId="0" xfId="0" applyFill="1"/>
    <xf numFmtId="0" fontId="0" fillId="3" borderId="5" xfId="0" applyFill="1" applyBorder="1" applyAlignment="1">
      <alignment vertical="top" wrapText="1"/>
    </xf>
    <xf numFmtId="0" fontId="0" fillId="0" borderId="5" xfId="0" applyFill="1" applyBorder="1" applyAlignment="1">
      <alignment vertical="top" wrapText="1"/>
    </xf>
    <xf numFmtId="0" fontId="0" fillId="0" borderId="5" xfId="0" applyFill="1" applyBorder="1"/>
    <xf numFmtId="0" fontId="0" fillId="0" borderId="5" xfId="0" applyFill="1" applyBorder="1" applyAlignment="1">
      <alignment vertical="top"/>
    </xf>
    <xf numFmtId="4" fontId="0" fillId="0" borderId="2" xfId="0" applyNumberFormat="1" applyBorder="1" applyAlignment="1">
      <alignment horizontal="center" vertical="center" wrapText="1"/>
    </xf>
    <xf numFmtId="0" fontId="11" fillId="0" borderId="5" xfId="0" applyFont="1" applyBorder="1" applyAlignment="1">
      <alignment vertical="top" wrapText="1"/>
    </xf>
    <xf numFmtId="0" fontId="0" fillId="0" borderId="0" xfId="0" applyAlignment="1">
      <alignment vertical="center" wrapText="1"/>
    </xf>
    <xf numFmtId="0" fontId="0" fillId="0" borderId="0" xfId="0" applyAlignment="1">
      <alignment horizontal="center" wrapText="1"/>
    </xf>
    <xf numFmtId="0" fontId="13" fillId="0" borderId="9" xfId="0" applyFont="1" applyBorder="1" applyAlignment="1">
      <alignment horizontal="center" vertical="center" textRotation="90"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textRotation="90" wrapText="1"/>
    </xf>
    <xf numFmtId="0" fontId="13" fillId="0" borderId="12" xfId="0" applyFont="1" applyBorder="1" applyAlignment="1">
      <alignment horizontal="center" vertical="center" wrapText="1"/>
    </xf>
    <xf numFmtId="3" fontId="13" fillId="0" borderId="12" xfId="0" applyNumberFormat="1" applyFont="1" applyBorder="1" applyAlignment="1">
      <alignment horizontal="center" vertical="center" wrapText="1"/>
    </xf>
    <xf numFmtId="0" fontId="13" fillId="0" borderId="0" xfId="0" applyFont="1" applyFill="1" applyBorder="1" applyAlignment="1">
      <alignment horizontal="center" vertical="center" wrapText="1"/>
    </xf>
    <xf numFmtId="3" fontId="0" fillId="0" borderId="0" xfId="0" applyNumberFormat="1"/>
    <xf numFmtId="0" fontId="0" fillId="0" borderId="0" xfId="0" applyAlignment="1">
      <alignment textRotation="90"/>
    </xf>
    <xf numFmtId="0" fontId="14" fillId="0" borderId="0" xfId="0" applyFont="1" applyAlignment="1">
      <alignment vertical="top" wrapText="1"/>
    </xf>
    <xf numFmtId="0" fontId="14" fillId="0" borderId="0" xfId="0" applyFont="1" applyAlignment="1">
      <alignment vertical="top"/>
    </xf>
    <xf numFmtId="0" fontId="14" fillId="0" borderId="0" xfId="0" applyFont="1" applyAlignment="1">
      <alignment horizontal="center" vertical="top"/>
    </xf>
    <xf numFmtId="3" fontId="14" fillId="0" borderId="0" xfId="0" applyNumberFormat="1" applyFont="1" applyAlignment="1">
      <alignment horizontal="center" vertical="top"/>
    </xf>
    <xf numFmtId="0" fontId="14" fillId="0" borderId="0" xfId="0" applyFont="1" applyAlignment="1">
      <alignment horizontal="right" vertical="top"/>
    </xf>
    <xf numFmtId="0" fontId="15" fillId="0" borderId="0" xfId="0" applyFont="1" applyAlignment="1">
      <alignment horizontal="right" vertical="center" textRotation="90"/>
    </xf>
    <xf numFmtId="0" fontId="15" fillId="0" borderId="0" xfId="0" applyFont="1" applyAlignment="1">
      <alignment vertical="center" wrapText="1"/>
    </xf>
    <xf numFmtId="0" fontId="15" fillId="0" borderId="0" xfId="0" applyFont="1" applyAlignment="1">
      <alignment horizontal="center" vertical="center" textRotation="90" wrapText="1"/>
    </xf>
    <xf numFmtId="0" fontId="15" fillId="0" borderId="0" xfId="0" applyFont="1" applyAlignment="1">
      <alignment vertical="center"/>
    </xf>
    <xf numFmtId="2" fontId="0" fillId="0" borderId="0" xfId="0" applyNumberFormat="1"/>
    <xf numFmtId="2" fontId="0" fillId="0" borderId="0" xfId="0" applyNumberFormat="1" applyFill="1"/>
    <xf numFmtId="2" fontId="15" fillId="0" borderId="0" xfId="0" applyNumberFormat="1" applyFont="1" applyFill="1" applyAlignment="1">
      <alignment horizontal="center" vertical="center" textRotation="90"/>
    </xf>
    <xf numFmtId="2" fontId="14" fillId="0" borderId="0" xfId="0" applyNumberFormat="1" applyFont="1" applyAlignment="1">
      <alignment horizontal="center" vertical="top"/>
    </xf>
    <xf numFmtId="0" fontId="14" fillId="0" borderId="0" xfId="0" applyFont="1" applyAlignment="1">
      <alignment horizontal="right" vertical="top" wrapText="1"/>
    </xf>
    <xf numFmtId="0" fontId="14" fillId="0" borderId="0" xfId="0" applyFont="1" applyFill="1" applyAlignment="1">
      <alignment vertical="top" wrapText="1"/>
    </xf>
    <xf numFmtId="0" fontId="14" fillId="0" borderId="0" xfId="0" applyFont="1" applyAlignment="1">
      <alignment horizontal="center" vertical="top" wrapText="1"/>
    </xf>
    <xf numFmtId="2" fontId="16" fillId="0" borderId="0" xfId="0" applyNumberFormat="1" applyFont="1" applyFill="1" applyAlignment="1">
      <alignment horizontal="center" vertical="center" textRotation="90"/>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vertical="top" wrapText="1"/>
    </xf>
    <xf numFmtId="2" fontId="16" fillId="0" borderId="0" xfId="0" applyNumberFormat="1" applyFont="1" applyFill="1" applyAlignment="1">
      <alignment horizontal="center" vertical="center"/>
    </xf>
    <xf numFmtId="2" fontId="17" fillId="0" borderId="0" xfId="0" applyNumberFormat="1" applyFont="1" applyFill="1"/>
    <xf numFmtId="0" fontId="16" fillId="0" borderId="0" xfId="0" applyFont="1" applyAlignment="1">
      <alignment vertical="top"/>
    </xf>
    <xf numFmtId="0" fontId="16" fillId="0" borderId="0" xfId="0" applyFont="1" applyFill="1" applyAlignment="1">
      <alignment vertical="top" wrapText="1"/>
    </xf>
    <xf numFmtId="3" fontId="16" fillId="0" borderId="0" xfId="0" applyNumberFormat="1" applyFont="1" applyAlignment="1">
      <alignment horizontal="center" vertical="center"/>
    </xf>
    <xf numFmtId="2" fontId="16" fillId="0" borderId="0" xfId="0" applyNumberFormat="1" applyFont="1" applyAlignment="1">
      <alignment horizontal="center" vertical="center"/>
    </xf>
    <xf numFmtId="2" fontId="16" fillId="0" borderId="0" xfId="0" applyNumberFormat="1" applyFont="1" applyAlignment="1">
      <alignment horizontal="center" vertical="top"/>
    </xf>
    <xf numFmtId="0" fontId="18" fillId="0" borderId="0" xfId="0" applyFont="1" applyAlignment="1">
      <alignment vertical="top" wrapText="1"/>
    </xf>
    <xf numFmtId="2" fontId="17" fillId="3" borderId="0" xfId="0" applyNumberFormat="1" applyFont="1" applyFill="1" applyAlignment="1">
      <alignment horizontal="center"/>
    </xf>
    <xf numFmtId="0" fontId="16" fillId="0" borderId="0" xfId="0" applyFont="1" applyAlignment="1">
      <alignment horizontal="center" vertical="center" textRotation="90"/>
    </xf>
    <xf numFmtId="0" fontId="16" fillId="0" borderId="0" xfId="0" applyFont="1" applyAlignment="1">
      <alignment vertical="center" wrapText="1"/>
    </xf>
    <xf numFmtId="0" fontId="16" fillId="0" borderId="0" xfId="0" applyFont="1" applyAlignment="1">
      <alignment horizontal="center" vertical="center" textRotation="90" wrapText="1"/>
    </xf>
    <xf numFmtId="0" fontId="16" fillId="0" borderId="0" xfId="0" applyFont="1" applyAlignment="1">
      <alignment vertical="center"/>
    </xf>
    <xf numFmtId="2" fontId="16" fillId="0" borderId="0" xfId="0" applyNumberFormat="1" applyFont="1" applyFill="1"/>
    <xf numFmtId="0" fontId="16" fillId="3" borderId="0" xfId="0" applyFont="1" applyFill="1" applyAlignment="1">
      <alignment horizontal="center" vertical="center"/>
    </xf>
    <xf numFmtId="0" fontId="16" fillId="3" borderId="0" xfId="0" applyFont="1" applyFill="1" applyAlignment="1">
      <alignment horizontal="left" vertical="center" wrapText="1"/>
    </xf>
    <xf numFmtId="0" fontId="16" fillId="3" borderId="0" xfId="0" applyFont="1" applyFill="1" applyAlignment="1">
      <alignment vertical="top" wrapText="1"/>
    </xf>
    <xf numFmtId="2" fontId="16" fillId="3" borderId="0" xfId="0" applyNumberFormat="1" applyFont="1" applyFill="1" applyAlignment="1">
      <alignment horizontal="center" vertical="center"/>
    </xf>
    <xf numFmtId="2" fontId="16" fillId="3" borderId="0" xfId="0" applyNumberFormat="1" applyFont="1" applyFill="1" applyAlignment="1">
      <alignment horizontal="center" vertical="top"/>
    </xf>
    <xf numFmtId="0" fontId="16" fillId="3" borderId="0" xfId="0" applyFont="1" applyFill="1" applyAlignment="1">
      <alignment vertical="top"/>
    </xf>
    <xf numFmtId="2" fontId="16" fillId="3" borderId="0" xfId="0" applyNumberFormat="1" applyFont="1" applyFill="1"/>
    <xf numFmtId="0" fontId="16" fillId="3" borderId="0" xfId="0" applyFont="1" applyFill="1" applyAlignment="1">
      <alignment horizontal="left" vertical="center"/>
    </xf>
    <xf numFmtId="2" fontId="17" fillId="3" borderId="0" xfId="0" applyNumberFormat="1" applyFont="1" applyFill="1"/>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left" vertical="center" wrapText="1"/>
    </xf>
    <xf numFmtId="0" fontId="16" fillId="0" borderId="0" xfId="0" applyFont="1" applyAlignment="1">
      <alignment horizontal="center" vertical="center" textRotation="90"/>
    </xf>
    <xf numFmtId="3" fontId="16"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J13" workbookViewId="0">
      <pane ySplit="885" topLeftCell="A27" activePane="bottomLeft"/>
      <selection activeCell="D4" sqref="D1:I65536"/>
      <selection pane="bottomLeft" activeCell="J28" sqref="J28"/>
    </sheetView>
  </sheetViews>
  <sheetFormatPr defaultRowHeight="15" x14ac:dyDescent="0.25"/>
  <cols>
    <col min="1" max="2" width="0" hidden="1" customWidth="1"/>
    <col min="3" max="4" width="8" hidden="1" customWidth="1"/>
    <col min="5" max="5" width="11.28515625" hidden="1" customWidth="1"/>
    <col min="6" max="6" width="13.28515625" hidden="1" customWidth="1"/>
    <col min="7" max="7" width="0" hidden="1" customWidth="1"/>
    <col min="8" max="8" width="46.28515625" hidden="1" customWidth="1"/>
    <col min="9" max="9" width="11.28515625" hidden="1" customWidth="1"/>
    <col min="10" max="10" width="23.85546875" customWidth="1"/>
    <col min="11" max="11" width="17.42578125" style="5" customWidth="1"/>
    <col min="12" max="12" width="77.42578125" style="5" customWidth="1"/>
    <col min="13" max="13" width="71.7109375" customWidth="1"/>
  </cols>
  <sheetData>
    <row r="1" spans="1:13" s="25" customFormat="1" ht="30" customHeight="1" thickBot="1" x14ac:dyDescent="0.3">
      <c r="A1" s="25" t="s">
        <v>77</v>
      </c>
      <c r="B1" s="25" t="s">
        <v>73</v>
      </c>
      <c r="C1" s="25" t="s">
        <v>78</v>
      </c>
      <c r="E1" s="25" t="s">
        <v>109</v>
      </c>
      <c r="F1" s="25" t="s">
        <v>110</v>
      </c>
      <c r="H1" s="25" t="s">
        <v>170</v>
      </c>
      <c r="I1" s="25" t="s">
        <v>122</v>
      </c>
      <c r="J1" s="26" t="s">
        <v>79</v>
      </c>
      <c r="K1" s="24" t="s">
        <v>123</v>
      </c>
      <c r="L1" s="24" t="s">
        <v>0</v>
      </c>
      <c r="M1" s="48" t="s">
        <v>287</v>
      </c>
    </row>
    <row r="2" spans="1:13" ht="30" x14ac:dyDescent="0.25">
      <c r="I2" t="s">
        <v>121</v>
      </c>
      <c r="J2" t="s">
        <v>3</v>
      </c>
      <c r="K2" s="2"/>
      <c r="L2" s="2" t="s">
        <v>174</v>
      </c>
      <c r="M2" t="s">
        <v>293</v>
      </c>
    </row>
    <row r="3" spans="1:13" ht="30" x14ac:dyDescent="0.25">
      <c r="A3">
        <v>11</v>
      </c>
      <c r="B3">
        <v>0.2</v>
      </c>
      <c r="C3">
        <v>20</v>
      </c>
      <c r="E3" t="s">
        <v>13</v>
      </c>
      <c r="F3" t="s">
        <v>13</v>
      </c>
      <c r="I3" t="s">
        <v>121</v>
      </c>
      <c r="J3" t="s">
        <v>82</v>
      </c>
      <c r="K3" s="5" t="s">
        <v>124</v>
      </c>
      <c r="L3" s="5" t="s">
        <v>83</v>
      </c>
    </row>
    <row r="4" spans="1:13" x14ac:dyDescent="0.25">
      <c r="H4" t="s">
        <v>13</v>
      </c>
      <c r="I4" t="s">
        <v>121</v>
      </c>
      <c r="J4" t="s">
        <v>158</v>
      </c>
      <c r="L4" s="5" t="s">
        <v>280</v>
      </c>
      <c r="M4" s="5" t="s">
        <v>284</v>
      </c>
    </row>
    <row r="5" spans="1:13" ht="45" x14ac:dyDescent="0.25">
      <c r="I5" t="s">
        <v>121</v>
      </c>
      <c r="J5" t="s">
        <v>159</v>
      </c>
      <c r="L5" s="5" t="s">
        <v>448</v>
      </c>
    </row>
    <row r="6" spans="1:13" ht="30" x14ac:dyDescent="0.25">
      <c r="I6" t="s">
        <v>121</v>
      </c>
      <c r="J6" t="s">
        <v>160</v>
      </c>
      <c r="L6" s="5" t="s">
        <v>449</v>
      </c>
    </row>
    <row r="7" spans="1:13" x14ac:dyDescent="0.25">
      <c r="I7" t="s">
        <v>121</v>
      </c>
      <c r="J7" t="s">
        <v>161</v>
      </c>
      <c r="L7" s="5" t="s">
        <v>277</v>
      </c>
    </row>
    <row r="8" spans="1:13" x14ac:dyDescent="0.25">
      <c r="I8" t="s">
        <v>121</v>
      </c>
      <c r="J8" t="s">
        <v>162</v>
      </c>
      <c r="L8" s="5" t="s">
        <v>277</v>
      </c>
    </row>
    <row r="9" spans="1:13" x14ac:dyDescent="0.25">
      <c r="I9" t="s">
        <v>121</v>
      </c>
      <c r="J9" t="s">
        <v>171</v>
      </c>
      <c r="L9" s="5" t="s">
        <v>280</v>
      </c>
      <c r="M9" s="5" t="s">
        <v>284</v>
      </c>
    </row>
    <row r="10" spans="1:13" x14ac:dyDescent="0.25">
      <c r="H10" t="s">
        <v>185</v>
      </c>
      <c r="I10" t="s">
        <v>121</v>
      </c>
      <c r="J10" t="s">
        <v>163</v>
      </c>
      <c r="L10" s="5" t="s">
        <v>278</v>
      </c>
    </row>
    <row r="11" spans="1:13" ht="45" x14ac:dyDescent="0.25">
      <c r="A11">
        <v>3</v>
      </c>
      <c r="C11">
        <v>12</v>
      </c>
      <c r="E11" t="s">
        <v>13</v>
      </c>
      <c r="F11" t="s">
        <v>13</v>
      </c>
      <c r="H11" t="s">
        <v>172</v>
      </c>
      <c r="I11" t="s">
        <v>121</v>
      </c>
      <c r="J11" t="s">
        <v>81</v>
      </c>
      <c r="K11" s="5" t="s">
        <v>125</v>
      </c>
      <c r="L11" s="5" t="s">
        <v>216</v>
      </c>
    </row>
    <row r="12" spans="1:13" x14ac:dyDescent="0.25">
      <c r="I12" t="s">
        <v>121</v>
      </c>
      <c r="J12" t="s">
        <v>173</v>
      </c>
      <c r="L12" s="5" t="s">
        <v>279</v>
      </c>
    </row>
    <row r="13" spans="1:13" ht="45" x14ac:dyDescent="0.25">
      <c r="I13" t="s">
        <v>121</v>
      </c>
      <c r="J13" t="s">
        <v>164</v>
      </c>
      <c r="L13" s="5" t="s">
        <v>197</v>
      </c>
    </row>
    <row r="14" spans="1:13" ht="45" x14ac:dyDescent="0.25">
      <c r="I14" t="s">
        <v>121</v>
      </c>
      <c r="J14" t="s">
        <v>165</v>
      </c>
      <c r="L14" s="5" t="s">
        <v>198</v>
      </c>
    </row>
    <row r="15" spans="1:13" ht="45" x14ac:dyDescent="0.25">
      <c r="I15" t="s">
        <v>121</v>
      </c>
      <c r="J15" t="s">
        <v>166</v>
      </c>
      <c r="L15" s="5" t="s">
        <v>450</v>
      </c>
    </row>
    <row r="16" spans="1:13" ht="51" customHeight="1" x14ac:dyDescent="0.25">
      <c r="I16" t="s">
        <v>121</v>
      </c>
      <c r="J16" t="s">
        <v>117</v>
      </c>
      <c r="K16" s="5" t="s">
        <v>64</v>
      </c>
      <c r="L16" s="5" t="s">
        <v>260</v>
      </c>
    </row>
    <row r="17" spans="1:13" ht="30" x14ac:dyDescent="0.25">
      <c r="J17" t="s">
        <v>259</v>
      </c>
      <c r="L17" s="5" t="s">
        <v>285</v>
      </c>
    </row>
    <row r="18" spans="1:13" ht="90" x14ac:dyDescent="0.25">
      <c r="I18" t="s">
        <v>121</v>
      </c>
      <c r="J18" t="s">
        <v>139</v>
      </c>
      <c r="K18" s="22" t="s">
        <v>181</v>
      </c>
      <c r="L18" s="21" t="s">
        <v>128</v>
      </c>
    </row>
    <row r="19" spans="1:13" ht="45" x14ac:dyDescent="0.25">
      <c r="I19" t="s">
        <v>121</v>
      </c>
      <c r="J19" t="s">
        <v>116</v>
      </c>
      <c r="K19" s="5" t="s">
        <v>130</v>
      </c>
      <c r="L19" s="5" t="s">
        <v>258</v>
      </c>
    </row>
    <row r="20" spans="1:13" ht="30" x14ac:dyDescent="0.25">
      <c r="J20" t="s">
        <v>257</v>
      </c>
      <c r="L20" s="5" t="s">
        <v>282</v>
      </c>
    </row>
    <row r="21" spans="1:13" ht="90" x14ac:dyDescent="0.25">
      <c r="E21" t="s">
        <v>13</v>
      </c>
      <c r="F21" t="s">
        <v>13</v>
      </c>
      <c r="H21" s="20"/>
      <c r="I21" t="s">
        <v>121</v>
      </c>
      <c r="J21" s="20" t="s">
        <v>111</v>
      </c>
      <c r="K21" s="21" t="s">
        <v>135</v>
      </c>
      <c r="L21" s="5" t="s">
        <v>96</v>
      </c>
    </row>
    <row r="22" spans="1:13" ht="90" x14ac:dyDescent="0.25">
      <c r="E22" t="s">
        <v>13</v>
      </c>
      <c r="F22" t="s">
        <v>13</v>
      </c>
      <c r="H22" s="20"/>
      <c r="I22" t="s">
        <v>121</v>
      </c>
      <c r="J22" s="20" t="s">
        <v>112</v>
      </c>
      <c r="K22" s="21" t="s">
        <v>136</v>
      </c>
      <c r="L22" s="5" t="s">
        <v>97</v>
      </c>
    </row>
    <row r="23" spans="1:13" ht="30" x14ac:dyDescent="0.25">
      <c r="A23">
        <v>4</v>
      </c>
      <c r="C23">
        <v>13</v>
      </c>
      <c r="E23" t="s">
        <v>13</v>
      </c>
      <c r="F23" t="s">
        <v>13</v>
      </c>
      <c r="H23" s="20"/>
      <c r="I23" t="s">
        <v>121</v>
      </c>
      <c r="J23" s="20" t="s">
        <v>186</v>
      </c>
      <c r="K23" s="21"/>
      <c r="L23" s="5" t="s">
        <v>188</v>
      </c>
    </row>
    <row r="24" spans="1:13" ht="30" x14ac:dyDescent="0.25">
      <c r="A24">
        <v>23</v>
      </c>
      <c r="C24">
        <v>2</v>
      </c>
      <c r="E24" t="s">
        <v>13</v>
      </c>
      <c r="F24" t="s">
        <v>13</v>
      </c>
      <c r="H24" s="20"/>
      <c r="I24" t="s">
        <v>121</v>
      </c>
      <c r="J24" s="20" t="s">
        <v>187</v>
      </c>
      <c r="K24" s="21"/>
      <c r="L24" s="5" t="s">
        <v>188</v>
      </c>
    </row>
    <row r="25" spans="1:13" x14ac:dyDescent="0.25">
      <c r="I25" t="s">
        <v>121</v>
      </c>
      <c r="J25" t="s">
        <v>167</v>
      </c>
      <c r="K25" s="5" t="s">
        <v>129</v>
      </c>
      <c r="L25" s="5" t="s">
        <v>283</v>
      </c>
    </row>
    <row r="26" spans="1:13" x14ac:dyDescent="0.25">
      <c r="H26" s="20" t="s">
        <v>13</v>
      </c>
      <c r="I26" t="s">
        <v>121</v>
      </c>
      <c r="J26" s="20" t="s">
        <v>168</v>
      </c>
      <c r="L26" s="5" t="s">
        <v>284</v>
      </c>
    </row>
    <row r="27" spans="1:13" ht="45" x14ac:dyDescent="0.25">
      <c r="E27" t="s">
        <v>13</v>
      </c>
      <c r="F27" t="s">
        <v>13</v>
      </c>
      <c r="I27" t="s">
        <v>121</v>
      </c>
      <c r="J27" t="s">
        <v>118</v>
      </c>
      <c r="K27" s="5" t="s">
        <v>131</v>
      </c>
      <c r="L27" s="5" t="s">
        <v>131</v>
      </c>
    </row>
    <row r="28" spans="1:13" s="18" customFormat="1" ht="75" x14ac:dyDescent="0.25">
      <c r="A28"/>
      <c r="B28"/>
      <c r="C28"/>
      <c r="D28"/>
      <c r="E28"/>
      <c r="F28"/>
      <c r="H28"/>
      <c r="I28" t="s">
        <v>121</v>
      </c>
      <c r="J28" t="s">
        <v>149</v>
      </c>
      <c r="K28" s="5"/>
      <c r="L28" s="2" t="s">
        <v>190</v>
      </c>
    </row>
    <row r="29" spans="1:13" ht="30" x14ac:dyDescent="0.25">
      <c r="I29" t="s">
        <v>121</v>
      </c>
      <c r="J29" t="s">
        <v>119</v>
      </c>
      <c r="K29" s="5" t="s">
        <v>133</v>
      </c>
      <c r="L29" s="5" t="s">
        <v>133</v>
      </c>
    </row>
    <row r="30" spans="1:13" ht="30" x14ac:dyDescent="0.25">
      <c r="E30" t="s">
        <v>13</v>
      </c>
      <c r="F30" t="s">
        <v>13</v>
      </c>
      <c r="I30" t="s">
        <v>121</v>
      </c>
      <c r="J30" t="s">
        <v>120</v>
      </c>
      <c r="K30" s="5" t="s">
        <v>132</v>
      </c>
      <c r="L30" s="5" t="s">
        <v>132</v>
      </c>
    </row>
    <row r="31" spans="1:13" ht="45" x14ac:dyDescent="0.25">
      <c r="E31" t="s">
        <v>13</v>
      </c>
      <c r="F31" t="s">
        <v>13</v>
      </c>
      <c r="I31" t="s">
        <v>121</v>
      </c>
      <c r="J31" t="s">
        <v>113</v>
      </c>
      <c r="K31" s="5" t="s">
        <v>127</v>
      </c>
      <c r="L31" s="5" t="s">
        <v>114</v>
      </c>
    </row>
    <row r="32" spans="1:13" x14ac:dyDescent="0.25">
      <c r="E32" t="s">
        <v>13</v>
      </c>
      <c r="F32" t="s">
        <v>13</v>
      </c>
      <c r="H32" t="s">
        <v>172</v>
      </c>
      <c r="I32" t="s">
        <v>121</v>
      </c>
      <c r="J32" t="s">
        <v>169</v>
      </c>
      <c r="L32" s="5" t="s">
        <v>284</v>
      </c>
      <c r="M32" s="5" t="s">
        <v>284</v>
      </c>
    </row>
    <row r="33" spans="1:13" x14ac:dyDescent="0.25">
      <c r="A33" s="18">
        <v>2</v>
      </c>
      <c r="B33" s="18"/>
      <c r="C33" s="18">
        <v>11</v>
      </c>
      <c r="D33" s="18"/>
      <c r="E33" t="s">
        <v>13</v>
      </c>
      <c r="F33" t="s">
        <v>13</v>
      </c>
      <c r="I33" t="s">
        <v>121</v>
      </c>
      <c r="J33" t="s">
        <v>115</v>
      </c>
      <c r="K33" s="5" t="s">
        <v>65</v>
      </c>
      <c r="L33" s="5" t="s">
        <v>286</v>
      </c>
    </row>
    <row r="34" spans="1:13" ht="45" x14ac:dyDescent="0.25">
      <c r="A34" s="18"/>
      <c r="B34" s="18"/>
      <c r="C34" s="18"/>
      <c r="D34" s="18"/>
      <c r="I34" t="s">
        <v>121</v>
      </c>
      <c r="J34" t="s">
        <v>194</v>
      </c>
      <c r="K34" s="5" t="s">
        <v>126</v>
      </c>
      <c r="L34" s="5" t="s">
        <v>195</v>
      </c>
    </row>
    <row r="35" spans="1:13" x14ac:dyDescent="0.25">
      <c r="A35" s="18"/>
      <c r="B35" s="18"/>
      <c r="C35" s="18"/>
      <c r="D35" s="18"/>
      <c r="H35" t="s">
        <v>13</v>
      </c>
      <c r="I35" t="s">
        <v>121</v>
      </c>
      <c r="J35" t="s">
        <v>107</v>
      </c>
      <c r="L35" s="5" t="s">
        <v>281</v>
      </c>
    </row>
    <row r="36" spans="1:13" ht="30" x14ac:dyDescent="0.25">
      <c r="A36" s="18"/>
      <c r="B36" s="18"/>
      <c r="C36" s="18"/>
      <c r="D36" s="18"/>
      <c r="J36" t="s">
        <v>183</v>
      </c>
      <c r="L36" s="5" t="s">
        <v>192</v>
      </c>
      <c r="M36" t="s">
        <v>325</v>
      </c>
    </row>
    <row r="37" spans="1:13" ht="30" x14ac:dyDescent="0.25">
      <c r="E37" t="s">
        <v>13</v>
      </c>
      <c r="F37" t="s">
        <v>13</v>
      </c>
      <c r="J37" t="s">
        <v>184</v>
      </c>
      <c r="L37" s="5" t="s">
        <v>193</v>
      </c>
      <c r="M37" t="s">
        <v>325</v>
      </c>
    </row>
    <row r="38" spans="1:13" ht="45" x14ac:dyDescent="0.25">
      <c r="A38">
        <v>21</v>
      </c>
      <c r="C38">
        <v>30</v>
      </c>
      <c r="E38" t="s">
        <v>13</v>
      </c>
      <c r="F38" t="s">
        <v>13</v>
      </c>
      <c r="J38" t="s">
        <v>191</v>
      </c>
      <c r="L38" s="23" t="s">
        <v>292</v>
      </c>
    </row>
    <row r="52" spans="1:12" x14ac:dyDescent="0.25">
      <c r="A52">
        <v>29</v>
      </c>
    </row>
    <row r="53" spans="1:12" s="18" customFormat="1" x14ac:dyDescent="0.25">
      <c r="A53">
        <v>30</v>
      </c>
      <c r="B53"/>
      <c r="C53"/>
      <c r="D53"/>
      <c r="E53"/>
      <c r="F53"/>
      <c r="H53"/>
      <c r="I53"/>
      <c r="J53"/>
      <c r="K53" s="5"/>
      <c r="L53" s="5"/>
    </row>
    <row r="54" spans="1:12" x14ac:dyDescent="0.25">
      <c r="A54">
        <v>31</v>
      </c>
    </row>
    <row r="55" spans="1:12" x14ac:dyDescent="0.25">
      <c r="A55" s="18">
        <v>32</v>
      </c>
      <c r="B55" s="18"/>
    </row>
    <row r="56" spans="1:12" x14ac:dyDescent="0.25">
      <c r="A56">
        <v>33</v>
      </c>
    </row>
    <row r="57" spans="1:12" x14ac:dyDescent="0.25">
      <c r="A57">
        <v>38</v>
      </c>
    </row>
    <row r="58" spans="1:12" x14ac:dyDescent="0.25">
      <c r="A58">
        <v>39</v>
      </c>
    </row>
    <row r="59" spans="1:12" x14ac:dyDescent="0.25">
      <c r="A59">
        <v>40</v>
      </c>
    </row>
    <row r="60" spans="1:12" x14ac:dyDescent="0.25">
      <c r="A60">
        <v>41</v>
      </c>
    </row>
    <row r="61" spans="1:12" x14ac:dyDescent="0.25">
      <c r="A61" s="18">
        <v>42</v>
      </c>
      <c r="B61" s="18"/>
    </row>
    <row r="62" spans="1:12" x14ac:dyDescent="0.25">
      <c r="A62">
        <v>43</v>
      </c>
    </row>
    <row r="63" spans="1:12" x14ac:dyDescent="0.25">
      <c r="A63">
        <v>44</v>
      </c>
    </row>
  </sheetData>
  <phoneticPr fontId="0"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J1" workbookViewId="0">
      <selection activeCell="P14" sqref="P14"/>
    </sheetView>
  </sheetViews>
  <sheetFormatPr defaultRowHeight="15" x14ac:dyDescent="0.25"/>
  <cols>
    <col min="1" max="3" width="0" hidden="1" customWidth="1"/>
    <col min="4" max="4" width="8" hidden="1" customWidth="1"/>
    <col min="5" max="5" width="11.28515625" hidden="1" customWidth="1"/>
    <col min="6" max="6" width="13.28515625" hidden="1" customWidth="1"/>
    <col min="7" max="7" width="0" hidden="1" customWidth="1"/>
    <col min="8" max="8" width="46.28515625" hidden="1" customWidth="1"/>
    <col min="9" max="9" width="11.28515625" hidden="1" customWidth="1"/>
    <col min="10" max="10" width="16" style="41" customWidth="1"/>
    <col min="11" max="11" width="17.42578125" style="44" hidden="1" customWidth="1"/>
    <col min="12" max="12" width="63.5703125" style="45" customWidth="1"/>
    <col min="13" max="13" width="26.7109375" style="41" customWidth="1"/>
    <col min="14" max="14" width="0" hidden="1" customWidth="1"/>
  </cols>
  <sheetData>
    <row r="1" spans="1:14" s="25" customFormat="1" ht="30" customHeight="1" thickBot="1" x14ac:dyDescent="0.3">
      <c r="A1" s="25" t="s">
        <v>77</v>
      </c>
      <c r="B1" s="25" t="s">
        <v>73</v>
      </c>
      <c r="C1" s="25" t="s">
        <v>78</v>
      </c>
      <c r="E1" s="25" t="s">
        <v>109</v>
      </c>
      <c r="F1" s="25" t="s">
        <v>110</v>
      </c>
      <c r="H1" s="25" t="s">
        <v>170</v>
      </c>
      <c r="I1" s="25" t="s">
        <v>122</v>
      </c>
      <c r="J1" s="47" t="s">
        <v>274</v>
      </c>
      <c r="K1" s="47" t="s">
        <v>123</v>
      </c>
      <c r="L1" s="47" t="s">
        <v>0</v>
      </c>
      <c r="M1" s="47" t="s">
        <v>255</v>
      </c>
    </row>
    <row r="2" spans="1:14" ht="45" x14ac:dyDescent="0.25">
      <c r="I2" t="s">
        <v>157</v>
      </c>
      <c r="J2" s="46" t="s">
        <v>137</v>
      </c>
      <c r="K2" s="46"/>
      <c r="L2" s="46" t="s">
        <v>204</v>
      </c>
      <c r="M2" s="46" t="s">
        <v>256</v>
      </c>
    </row>
    <row r="3" spans="1:14" ht="30" customHeight="1" x14ac:dyDescent="0.25">
      <c r="I3" t="s">
        <v>157</v>
      </c>
      <c r="J3" s="41" t="s">
        <v>138</v>
      </c>
      <c r="K3" s="41"/>
      <c r="L3" s="41" t="s">
        <v>206</v>
      </c>
      <c r="M3" s="41" t="s">
        <v>245</v>
      </c>
    </row>
    <row r="4" spans="1:14" ht="105" x14ac:dyDescent="0.25">
      <c r="I4" t="s">
        <v>157</v>
      </c>
      <c r="J4" s="41" t="s">
        <v>139</v>
      </c>
      <c r="K4" s="41" t="s">
        <v>181</v>
      </c>
      <c r="L4" s="42" t="s">
        <v>226</v>
      </c>
      <c r="M4" s="41" t="s">
        <v>245</v>
      </c>
    </row>
    <row r="5" spans="1:14" ht="30" x14ac:dyDescent="0.25">
      <c r="I5" t="s">
        <v>157</v>
      </c>
      <c r="J5" s="41" t="s">
        <v>140</v>
      </c>
      <c r="K5" s="43"/>
      <c r="L5" s="41" t="s">
        <v>203</v>
      </c>
      <c r="M5" s="41" t="s">
        <v>247</v>
      </c>
      <c r="N5" t="s">
        <v>248</v>
      </c>
    </row>
    <row r="6" spans="1:14" ht="30" x14ac:dyDescent="0.25">
      <c r="I6" t="s">
        <v>157</v>
      </c>
      <c r="J6" s="41" t="s">
        <v>141</v>
      </c>
      <c r="K6" s="43"/>
      <c r="L6" s="41" t="s">
        <v>201</v>
      </c>
      <c r="M6" s="41" t="s">
        <v>247</v>
      </c>
      <c r="N6" t="s">
        <v>249</v>
      </c>
    </row>
    <row r="7" spans="1:14" ht="30" x14ac:dyDescent="0.25">
      <c r="I7" t="s">
        <v>157</v>
      </c>
      <c r="J7" s="41" t="s">
        <v>142</v>
      </c>
      <c r="K7" s="43"/>
      <c r="L7" s="41" t="s">
        <v>202</v>
      </c>
      <c r="M7" s="41" t="s">
        <v>246</v>
      </c>
    </row>
    <row r="8" spans="1:14" ht="30" x14ac:dyDescent="0.25">
      <c r="I8" t="s">
        <v>157</v>
      </c>
      <c r="J8" s="41" t="s">
        <v>143</v>
      </c>
      <c r="K8" s="43"/>
      <c r="L8" s="41" t="s">
        <v>189</v>
      </c>
      <c r="M8" s="41" t="s">
        <v>246</v>
      </c>
    </row>
    <row r="9" spans="1:14" s="18" customFormat="1" x14ac:dyDescent="0.25">
      <c r="A9"/>
      <c r="B9"/>
      <c r="C9"/>
      <c r="D9"/>
      <c r="E9"/>
      <c r="F9"/>
      <c r="H9" s="20"/>
      <c r="I9" t="s">
        <v>157</v>
      </c>
      <c r="J9" s="42" t="s">
        <v>144</v>
      </c>
      <c r="K9" s="42"/>
      <c r="L9" s="42" t="s">
        <v>205</v>
      </c>
      <c r="M9" s="41" t="s">
        <v>245</v>
      </c>
      <c r="N9"/>
    </row>
    <row r="10" spans="1:14" s="18" customFormat="1" ht="45" x14ac:dyDescent="0.25">
      <c r="A10">
        <v>18</v>
      </c>
      <c r="B10"/>
      <c r="C10">
        <v>27</v>
      </c>
      <c r="D10"/>
      <c r="E10" t="s">
        <v>12</v>
      </c>
      <c r="F10" t="s">
        <v>12</v>
      </c>
      <c r="H10"/>
      <c r="I10" t="s">
        <v>157</v>
      </c>
      <c r="J10" s="41" t="s">
        <v>145</v>
      </c>
      <c r="K10" s="41" t="s">
        <v>199</v>
      </c>
      <c r="L10" s="41" t="s">
        <v>175</v>
      </c>
      <c r="M10" s="41" t="s">
        <v>250</v>
      </c>
      <c r="N10" t="s">
        <v>251</v>
      </c>
    </row>
    <row r="11" spans="1:14" s="18" customFormat="1" ht="46.5" customHeight="1" x14ac:dyDescent="0.25">
      <c r="A11"/>
      <c r="B11"/>
      <c r="C11"/>
      <c r="D11"/>
      <c r="E11"/>
      <c r="F11"/>
      <c r="H11"/>
      <c r="I11" t="s">
        <v>157</v>
      </c>
      <c r="J11" s="41" t="s">
        <v>146</v>
      </c>
      <c r="K11" s="41"/>
      <c r="L11" s="41" t="s">
        <v>207</v>
      </c>
      <c r="M11" s="41" t="s">
        <v>273</v>
      </c>
      <c r="N11" t="s">
        <v>252</v>
      </c>
    </row>
    <row r="12" spans="1:14" s="18" customFormat="1" ht="47.25" customHeight="1" x14ac:dyDescent="0.25">
      <c r="A12"/>
      <c r="B12"/>
      <c r="C12"/>
      <c r="D12"/>
      <c r="E12"/>
      <c r="F12"/>
      <c r="H12"/>
      <c r="I12" t="s">
        <v>157</v>
      </c>
      <c r="J12" s="41" t="s">
        <v>147</v>
      </c>
      <c r="K12" s="41"/>
      <c r="L12" s="41" t="s">
        <v>208</v>
      </c>
      <c r="M12" s="41" t="s">
        <v>246</v>
      </c>
      <c r="N12"/>
    </row>
    <row r="13" spans="1:14" s="18" customFormat="1" ht="60" x14ac:dyDescent="0.25">
      <c r="A13"/>
      <c r="B13"/>
      <c r="C13"/>
      <c r="D13"/>
      <c r="E13"/>
      <c r="F13"/>
      <c r="H13"/>
      <c r="I13" t="s">
        <v>157</v>
      </c>
      <c r="J13" s="41" t="s">
        <v>148</v>
      </c>
      <c r="K13" s="41"/>
      <c r="L13" s="41" t="s">
        <v>209</v>
      </c>
      <c r="M13" s="41" t="s">
        <v>246</v>
      </c>
      <c r="N13"/>
    </row>
    <row r="14" spans="1:14" s="18" customFormat="1" ht="135" x14ac:dyDescent="0.25">
      <c r="A14"/>
      <c r="B14"/>
      <c r="C14"/>
      <c r="D14"/>
      <c r="E14"/>
      <c r="F14"/>
      <c r="H14"/>
      <c r="I14" t="s">
        <v>157</v>
      </c>
      <c r="J14" s="55" t="s">
        <v>149</v>
      </c>
      <c r="K14" s="55" t="s">
        <v>225</v>
      </c>
      <c r="L14" s="55" t="s">
        <v>322</v>
      </c>
      <c r="M14" s="55" t="s">
        <v>323</v>
      </c>
      <c r="N14"/>
    </row>
    <row r="15" spans="1:14" s="18" customFormat="1" ht="90" x14ac:dyDescent="0.25">
      <c r="A15"/>
      <c r="B15"/>
      <c r="C15"/>
      <c r="D15"/>
      <c r="E15"/>
      <c r="F15"/>
      <c r="H15"/>
      <c r="I15" t="s">
        <v>157</v>
      </c>
      <c r="J15" s="41" t="s">
        <v>150</v>
      </c>
      <c r="K15" s="43"/>
      <c r="L15" s="41" t="s">
        <v>210</v>
      </c>
      <c r="M15" s="41" t="s">
        <v>245</v>
      </c>
      <c r="N15" t="s">
        <v>253</v>
      </c>
    </row>
    <row r="16" spans="1:14" s="18" customFormat="1" ht="45" x14ac:dyDescent="0.25">
      <c r="A16"/>
      <c r="B16"/>
      <c r="C16"/>
      <c r="D16"/>
      <c r="E16"/>
      <c r="F16"/>
      <c r="H16"/>
      <c r="I16" t="s">
        <v>157</v>
      </c>
      <c r="J16" s="41" t="s">
        <v>2</v>
      </c>
      <c r="K16" s="43"/>
      <c r="L16" s="41" t="s">
        <v>290</v>
      </c>
      <c r="M16" s="41" t="s">
        <v>245</v>
      </c>
      <c r="N16"/>
    </row>
    <row r="17" spans="1:14" ht="45" x14ac:dyDescent="0.25">
      <c r="A17">
        <v>19</v>
      </c>
      <c r="C17">
        <v>28</v>
      </c>
      <c r="E17" t="s">
        <v>12</v>
      </c>
      <c r="F17" t="s">
        <v>12</v>
      </c>
      <c r="I17" t="s">
        <v>157</v>
      </c>
      <c r="J17" s="41" t="s">
        <v>151</v>
      </c>
      <c r="K17" s="43"/>
      <c r="L17" s="41" t="s">
        <v>291</v>
      </c>
      <c r="M17" s="41" t="s">
        <v>245</v>
      </c>
    </row>
    <row r="18" spans="1:14" ht="30.75" customHeight="1" x14ac:dyDescent="0.25">
      <c r="I18" t="s">
        <v>157</v>
      </c>
      <c r="J18" s="41" t="s">
        <v>152</v>
      </c>
      <c r="K18" s="43"/>
      <c r="L18" s="41" t="s">
        <v>211</v>
      </c>
      <c r="M18" s="41" t="s">
        <v>245</v>
      </c>
    </row>
    <row r="19" spans="1:14" ht="75" x14ac:dyDescent="0.25">
      <c r="I19" t="s">
        <v>157</v>
      </c>
      <c r="J19" s="41" t="s">
        <v>102</v>
      </c>
      <c r="K19" s="41" t="s">
        <v>134</v>
      </c>
      <c r="L19" s="41" t="s">
        <v>212</v>
      </c>
      <c r="M19" s="41" t="s">
        <v>256</v>
      </c>
    </row>
    <row r="20" spans="1:14" ht="45" x14ac:dyDescent="0.25">
      <c r="A20">
        <v>1</v>
      </c>
      <c r="C20">
        <v>10</v>
      </c>
      <c r="E20" t="s">
        <v>13</v>
      </c>
      <c r="F20" t="s">
        <v>13</v>
      </c>
      <c r="I20" t="s">
        <v>157</v>
      </c>
      <c r="J20" s="41" t="s">
        <v>153</v>
      </c>
      <c r="K20" s="41"/>
      <c r="L20" s="41" t="s">
        <v>213</v>
      </c>
      <c r="M20" s="41" t="s">
        <v>245</v>
      </c>
    </row>
    <row r="21" spans="1:14" ht="60" x14ac:dyDescent="0.25">
      <c r="J21" s="41" t="s">
        <v>229</v>
      </c>
      <c r="K21" s="41"/>
      <c r="L21" s="41" t="s">
        <v>230</v>
      </c>
      <c r="M21" s="41" t="s">
        <v>245</v>
      </c>
    </row>
    <row r="22" spans="1:14" ht="60" x14ac:dyDescent="0.25">
      <c r="I22" t="s">
        <v>157</v>
      </c>
      <c r="J22" s="41" t="s">
        <v>154</v>
      </c>
      <c r="K22" s="41"/>
      <c r="L22" s="41" t="s">
        <v>182</v>
      </c>
      <c r="M22" s="41" t="s">
        <v>256</v>
      </c>
      <c r="N22" t="s">
        <v>254</v>
      </c>
    </row>
    <row r="23" spans="1:14" ht="60" x14ac:dyDescent="0.25">
      <c r="I23" t="s">
        <v>157</v>
      </c>
      <c r="J23" s="41" t="s">
        <v>155</v>
      </c>
      <c r="K23" s="41"/>
      <c r="L23" s="41" t="s">
        <v>214</v>
      </c>
      <c r="M23" s="41" t="s">
        <v>256</v>
      </c>
    </row>
    <row r="24" spans="1:14" ht="45" x14ac:dyDescent="0.25">
      <c r="I24" t="s">
        <v>157</v>
      </c>
      <c r="J24" s="41" t="s">
        <v>156</v>
      </c>
      <c r="K24" s="41"/>
      <c r="L24" s="41" t="s">
        <v>215</v>
      </c>
      <c r="M24" s="41" t="s">
        <v>245</v>
      </c>
    </row>
    <row r="25" spans="1:14" s="49" customFormat="1" x14ac:dyDescent="0.25">
      <c r="J25" s="51" t="s">
        <v>302</v>
      </c>
      <c r="K25" s="52"/>
      <c r="L25" s="53" t="s">
        <v>304</v>
      </c>
      <c r="M25" s="50" t="s">
        <v>303</v>
      </c>
    </row>
  </sheetData>
  <phoneticPr fontId="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G6" sqref="G6"/>
    </sheetView>
  </sheetViews>
  <sheetFormatPr defaultRowHeight="15" x14ac:dyDescent="0.25"/>
  <cols>
    <col min="1" max="1" width="4" style="1" customWidth="1"/>
    <col min="2" max="2" width="16" style="8" customWidth="1"/>
    <col min="3" max="3" width="11.140625" style="38" bestFit="1" customWidth="1"/>
    <col min="4" max="4" width="11.140625" style="38" customWidth="1"/>
    <col min="5" max="5" width="11.140625" style="38" bestFit="1" customWidth="1"/>
    <col min="6" max="6" width="5" style="8" hidden="1" customWidth="1"/>
    <col min="7" max="7" width="61.28515625" style="1" customWidth="1"/>
    <col min="8" max="16384" width="9.140625" style="1"/>
  </cols>
  <sheetData>
    <row r="1" spans="1:7" s="6" customFormat="1" ht="102.75" thickBot="1" x14ac:dyDescent="0.3">
      <c r="A1" s="7" t="s">
        <v>7</v>
      </c>
      <c r="B1" s="6" t="s">
        <v>8</v>
      </c>
      <c r="C1" s="40" t="s">
        <v>289</v>
      </c>
      <c r="D1" s="40" t="s">
        <v>294</v>
      </c>
      <c r="E1" s="35" t="s">
        <v>288</v>
      </c>
      <c r="F1" s="7" t="s">
        <v>66</v>
      </c>
      <c r="G1" s="6" t="s">
        <v>180</v>
      </c>
    </row>
    <row r="2" spans="1:7" s="3" customFormat="1" ht="45" x14ac:dyDescent="0.25">
      <c r="A2" s="30">
        <v>1</v>
      </c>
      <c r="B2" s="30" t="s">
        <v>298</v>
      </c>
      <c r="C2" s="36">
        <v>1</v>
      </c>
      <c r="D2" s="36"/>
      <c r="E2" s="36">
        <v>1</v>
      </c>
      <c r="F2" s="1"/>
      <c r="G2" s="29" t="s">
        <v>297</v>
      </c>
    </row>
    <row r="3" spans="1:7" s="3" customFormat="1" ht="45" x14ac:dyDescent="0.25">
      <c r="A3" s="30">
        <v>2</v>
      </c>
      <c r="B3" s="30" t="s">
        <v>300</v>
      </c>
      <c r="C3" s="54">
        <v>0.74</v>
      </c>
      <c r="D3" s="54"/>
      <c r="E3" s="54">
        <v>0.74</v>
      </c>
      <c r="F3" s="1"/>
      <c r="G3" s="29" t="s">
        <v>320</v>
      </c>
    </row>
    <row r="4" spans="1:7" s="3" customFormat="1" ht="45" x14ac:dyDescent="0.25">
      <c r="A4" s="30">
        <v>3</v>
      </c>
      <c r="B4" s="30" t="s">
        <v>299</v>
      </c>
      <c r="C4" s="54">
        <v>0.15</v>
      </c>
      <c r="D4" s="54"/>
      <c r="E4" s="54">
        <v>0.15</v>
      </c>
      <c r="F4" s="1"/>
      <c r="G4" s="29" t="s">
        <v>321</v>
      </c>
    </row>
    <row r="5" spans="1:7" s="3" customFormat="1" x14ac:dyDescent="0.25">
      <c r="A5" s="30"/>
      <c r="B5" s="30"/>
      <c r="C5" s="36"/>
      <c r="D5" s="36"/>
      <c r="E5" s="36"/>
      <c r="F5" s="1"/>
      <c r="G5" s="29"/>
    </row>
    <row r="6" spans="1:7" s="3" customFormat="1" ht="60" x14ac:dyDescent="0.25">
      <c r="A6" s="30">
        <v>5</v>
      </c>
      <c r="B6" s="30" t="s">
        <v>301</v>
      </c>
      <c r="C6" s="36">
        <v>1</v>
      </c>
      <c r="D6" s="36"/>
      <c r="E6" s="36">
        <v>1</v>
      </c>
      <c r="F6" s="1"/>
      <c r="G6" s="29" t="s">
        <v>324</v>
      </c>
    </row>
    <row r="7" spans="1:7" s="3" customFormat="1" ht="45" x14ac:dyDescent="0.25">
      <c r="A7" s="30">
        <v>6</v>
      </c>
      <c r="B7" s="30" t="s">
        <v>263</v>
      </c>
      <c r="C7" s="36">
        <v>20</v>
      </c>
      <c r="D7" s="36"/>
      <c r="E7" s="36">
        <v>20</v>
      </c>
      <c r="F7" s="1" t="s">
        <v>12</v>
      </c>
      <c r="G7" s="29" t="s">
        <v>240</v>
      </c>
    </row>
    <row r="8" spans="1:7" s="4" customFormat="1" ht="45" x14ac:dyDescent="0.25">
      <c r="A8" s="31">
        <v>7</v>
      </c>
      <c r="B8" s="31" t="s">
        <v>264</v>
      </c>
      <c r="C8" s="32">
        <v>37000000</v>
      </c>
      <c r="D8" s="32"/>
      <c r="E8" s="32">
        <v>400000000</v>
      </c>
      <c r="F8" s="27" t="s">
        <v>12</v>
      </c>
      <c r="G8" s="4" t="s">
        <v>238</v>
      </c>
    </row>
    <row r="9" spans="1:7" s="4" customFormat="1" ht="30" x14ac:dyDescent="0.25">
      <c r="A9" s="31">
        <v>8</v>
      </c>
      <c r="B9" s="31" t="s">
        <v>236</v>
      </c>
      <c r="C9" s="32">
        <v>50000</v>
      </c>
      <c r="D9" s="32"/>
      <c r="E9" s="32">
        <v>80000</v>
      </c>
      <c r="F9" s="1" t="s">
        <v>12</v>
      </c>
      <c r="G9" s="1" t="s">
        <v>232</v>
      </c>
    </row>
    <row r="10" spans="1:7" ht="45" x14ac:dyDescent="0.25">
      <c r="A10" s="31">
        <v>9</v>
      </c>
      <c r="B10" s="31" t="s">
        <v>265</v>
      </c>
      <c r="C10" s="32">
        <v>4</v>
      </c>
      <c r="D10" s="32"/>
      <c r="E10" s="32">
        <v>4</v>
      </c>
      <c r="F10" s="1" t="s">
        <v>12</v>
      </c>
      <c r="G10" s="1" t="s">
        <v>242</v>
      </c>
    </row>
    <row r="11" spans="1:7" ht="30" x14ac:dyDescent="0.25">
      <c r="A11" s="33">
        <v>10</v>
      </c>
      <c r="B11" s="33" t="s">
        <v>14</v>
      </c>
      <c r="C11" s="37">
        <v>10000</v>
      </c>
      <c r="D11" s="37"/>
      <c r="E11" s="37">
        <v>10000</v>
      </c>
      <c r="F11" s="1" t="s">
        <v>13</v>
      </c>
      <c r="G11" s="1" t="s">
        <v>217</v>
      </c>
    </row>
    <row r="12" spans="1:7" ht="34.5" customHeight="1" x14ac:dyDescent="0.25">
      <c r="A12" s="33">
        <v>11</v>
      </c>
      <c r="B12" s="33" t="s">
        <v>262</v>
      </c>
      <c r="C12" s="39">
        <v>0.5</v>
      </c>
      <c r="D12" s="39"/>
      <c r="E12" s="39">
        <v>0.5</v>
      </c>
      <c r="F12" s="1" t="s">
        <v>13</v>
      </c>
      <c r="G12" s="1" t="s">
        <v>15</v>
      </c>
    </row>
    <row r="13" spans="1:7" ht="30" x14ac:dyDescent="0.25">
      <c r="A13" s="33">
        <v>12</v>
      </c>
      <c r="B13" s="33" t="s">
        <v>266</v>
      </c>
      <c r="C13" s="39">
        <v>5</v>
      </c>
      <c r="D13" s="39"/>
      <c r="E13" s="39">
        <v>5</v>
      </c>
      <c r="F13" s="1" t="s">
        <v>13</v>
      </c>
      <c r="G13" s="1" t="s">
        <v>16</v>
      </c>
    </row>
    <row r="14" spans="1:7" ht="30" x14ac:dyDescent="0.25">
      <c r="A14" s="33">
        <v>13</v>
      </c>
      <c r="B14" s="33" t="s">
        <v>267</v>
      </c>
      <c r="C14" s="39">
        <v>0.3</v>
      </c>
      <c r="D14" s="39" t="s">
        <v>272</v>
      </c>
      <c r="E14" s="39">
        <v>0.3</v>
      </c>
      <c r="F14" s="1" t="s">
        <v>13</v>
      </c>
      <c r="G14" s="1" t="s">
        <v>17</v>
      </c>
    </row>
    <row r="15" spans="1:7" x14ac:dyDescent="0.25">
      <c r="A15" s="33">
        <v>14</v>
      </c>
      <c r="B15" s="33" t="s">
        <v>18</v>
      </c>
      <c r="C15" s="39">
        <v>1</v>
      </c>
      <c r="D15" s="39"/>
      <c r="E15" s="39">
        <v>1</v>
      </c>
      <c r="F15" s="1" t="s">
        <v>13</v>
      </c>
      <c r="G15" s="1" t="s">
        <v>19</v>
      </c>
    </row>
    <row r="16" spans="1:7" x14ac:dyDescent="0.25">
      <c r="A16" s="33">
        <v>15</v>
      </c>
      <c r="B16" s="33" t="s">
        <v>20</v>
      </c>
      <c r="C16" s="39">
        <v>0.75</v>
      </c>
      <c r="D16" s="39" t="s">
        <v>275</v>
      </c>
      <c r="E16" s="39">
        <v>0.75</v>
      </c>
      <c r="F16" s="1" t="s">
        <v>13</v>
      </c>
      <c r="G16" s="1" t="s">
        <v>21</v>
      </c>
    </row>
    <row r="17" spans="1:7" ht="30" x14ac:dyDescent="0.25">
      <c r="A17" s="33">
        <v>16</v>
      </c>
      <c r="B17" s="33" t="s">
        <v>268</v>
      </c>
      <c r="C17" s="37" t="s">
        <v>270</v>
      </c>
      <c r="D17" s="37"/>
      <c r="E17" s="37" t="s">
        <v>237</v>
      </c>
      <c r="F17" s="1" t="s">
        <v>13</v>
      </c>
      <c r="G17" s="1" t="s">
        <v>243</v>
      </c>
    </row>
    <row r="18" spans="1:7" ht="30" x14ac:dyDescent="0.25">
      <c r="A18" s="33">
        <v>17</v>
      </c>
      <c r="B18" s="33" t="s">
        <v>269</v>
      </c>
      <c r="C18" s="37" t="s">
        <v>270</v>
      </c>
      <c r="D18" s="37"/>
      <c r="E18" s="37" t="s">
        <v>237</v>
      </c>
      <c r="F18" s="1" t="s">
        <v>13</v>
      </c>
      <c r="G18" s="1" t="s">
        <v>244</v>
      </c>
    </row>
    <row r="19" spans="1:7" ht="60" x14ac:dyDescent="0.25">
      <c r="A19" s="31">
        <v>19</v>
      </c>
      <c r="B19" s="33" t="s">
        <v>271</v>
      </c>
      <c r="C19" s="39">
        <v>0.7</v>
      </c>
      <c r="D19" s="39" t="s">
        <v>276</v>
      </c>
      <c r="E19" s="39">
        <v>0.7</v>
      </c>
      <c r="F19" s="1" t="s">
        <v>12</v>
      </c>
      <c r="G19" s="1" t="s">
        <v>227</v>
      </c>
    </row>
    <row r="20" spans="1:7" ht="30" x14ac:dyDescent="0.25">
      <c r="A20" s="33">
        <v>20</v>
      </c>
      <c r="B20" s="33" t="s">
        <v>200</v>
      </c>
      <c r="C20" s="37">
        <v>100000000</v>
      </c>
      <c r="D20" s="37"/>
      <c r="E20" s="37">
        <v>25000000</v>
      </c>
      <c r="F20" s="1" t="s">
        <v>12</v>
      </c>
      <c r="G20" s="1" t="s">
        <v>231</v>
      </c>
    </row>
    <row r="21" spans="1:7" ht="60" x14ac:dyDescent="0.25">
      <c r="A21" s="1" t="s">
        <v>312</v>
      </c>
      <c r="B21" s="33" t="s">
        <v>306</v>
      </c>
      <c r="C21" s="32" t="s">
        <v>307</v>
      </c>
      <c r="D21" s="32" t="s">
        <v>308</v>
      </c>
      <c r="E21" s="32" t="s">
        <v>307</v>
      </c>
      <c r="G21" s="1" t="s">
        <v>305</v>
      </c>
    </row>
    <row r="22" spans="1:7" ht="93.75" hidden="1" customHeight="1" x14ac:dyDescent="0.25">
      <c r="A22" s="33">
        <v>3</v>
      </c>
      <c r="B22" s="33" t="s">
        <v>4</v>
      </c>
      <c r="C22" s="37" t="s">
        <v>5</v>
      </c>
      <c r="D22" s="37"/>
      <c r="E22" s="37" t="s">
        <v>5</v>
      </c>
      <c r="F22" s="4" t="s">
        <v>196</v>
      </c>
      <c r="G22" s="4" t="s">
        <v>239</v>
      </c>
    </row>
    <row r="23" spans="1:7" ht="44.25" hidden="1" customHeight="1" x14ac:dyDescent="0.25">
      <c r="A23" s="33">
        <v>4</v>
      </c>
      <c r="B23" s="33" t="s">
        <v>6</v>
      </c>
      <c r="C23" s="37" t="s">
        <v>5</v>
      </c>
      <c r="D23" s="37"/>
      <c r="E23" s="37" t="s">
        <v>5</v>
      </c>
      <c r="F23" s="4" t="s">
        <v>196</v>
      </c>
      <c r="G23" s="4" t="s">
        <v>10</v>
      </c>
    </row>
  </sheetData>
  <phoneticPr fontId="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K3" sqref="K3"/>
    </sheetView>
  </sheetViews>
  <sheetFormatPr defaultRowHeight="15" x14ac:dyDescent="0.25"/>
  <cols>
    <col min="2" max="2" width="14" customWidth="1"/>
    <col min="5" max="5" width="0" hidden="1" customWidth="1"/>
    <col min="6" max="6" width="70.140625" customWidth="1"/>
  </cols>
  <sheetData>
    <row r="1" spans="1:6" s="6" customFormat="1" ht="67.150000000000006" customHeight="1" thickBot="1" x14ac:dyDescent="0.3">
      <c r="A1" s="7" t="s">
        <v>7</v>
      </c>
      <c r="B1" s="7" t="s">
        <v>8</v>
      </c>
      <c r="C1" s="35" t="s">
        <v>261</v>
      </c>
      <c r="D1" s="35" t="s">
        <v>1</v>
      </c>
      <c r="E1" s="7" t="s">
        <v>66</v>
      </c>
      <c r="F1" s="6" t="s">
        <v>295</v>
      </c>
    </row>
    <row r="2" spans="1:6" ht="30" x14ac:dyDescent="0.25">
      <c r="A2" s="33">
        <v>25</v>
      </c>
      <c r="B2" s="33" t="s">
        <v>318</v>
      </c>
      <c r="C2" s="37">
        <v>25</v>
      </c>
      <c r="D2" s="37">
        <v>25</v>
      </c>
      <c r="E2" s="1"/>
      <c r="F2" s="1" t="s">
        <v>319</v>
      </c>
    </row>
    <row r="3" spans="1:6" ht="60" x14ac:dyDescent="0.25">
      <c r="A3" s="33" t="s">
        <v>315</v>
      </c>
      <c r="B3" s="33" t="s">
        <v>313</v>
      </c>
      <c r="C3" s="37" t="s">
        <v>314</v>
      </c>
      <c r="D3" s="37" t="s">
        <v>314</v>
      </c>
      <c r="E3" s="1"/>
      <c r="F3" s="1" t="s">
        <v>317</v>
      </c>
    </row>
    <row r="4" spans="1:6" ht="60" x14ac:dyDescent="0.25">
      <c r="A4" s="33" t="s">
        <v>316</v>
      </c>
      <c r="B4" s="33" t="s">
        <v>309</v>
      </c>
      <c r="C4" s="37" t="s">
        <v>310</v>
      </c>
      <c r="D4" s="37" t="s">
        <v>310</v>
      </c>
      <c r="E4" s="1"/>
      <c r="F4" s="1" t="s">
        <v>311</v>
      </c>
    </row>
  </sheetData>
  <phoneticPr fontId="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4" sqref="C4"/>
    </sheetView>
  </sheetViews>
  <sheetFormatPr defaultRowHeight="15" x14ac:dyDescent="0.25"/>
  <cols>
    <col min="1" max="1" width="4" style="1" customWidth="1"/>
    <col min="2" max="2" width="22" style="12" customWidth="1"/>
    <col min="3" max="3" width="54.28515625" style="1" customWidth="1"/>
    <col min="4" max="16384" width="9.140625" style="1"/>
  </cols>
  <sheetData>
    <row r="1" spans="1:3" s="6" customFormat="1" ht="49.5" thickBot="1" x14ac:dyDescent="0.3">
      <c r="A1" s="7" t="s">
        <v>22</v>
      </c>
      <c r="B1" s="9" t="s">
        <v>9</v>
      </c>
      <c r="C1" s="6" t="s">
        <v>296</v>
      </c>
    </row>
    <row r="2" spans="1:3" s="3" customFormat="1" ht="30" customHeight="1" x14ac:dyDescent="0.25">
      <c r="A2" s="3" t="s">
        <v>11</v>
      </c>
      <c r="B2" s="10" t="s">
        <v>23</v>
      </c>
      <c r="C2" s="3" t="s">
        <v>28</v>
      </c>
    </row>
    <row r="3" spans="1:3" s="3" customFormat="1" x14ac:dyDescent="0.25">
      <c r="A3" s="3" t="s">
        <v>24</v>
      </c>
      <c r="B3" s="10" t="s">
        <v>25</v>
      </c>
      <c r="C3" s="3" t="s">
        <v>29</v>
      </c>
    </row>
    <row r="4" spans="1:3" s="13" customFormat="1" x14ac:dyDescent="0.25">
      <c r="A4" s="13" t="s">
        <v>26</v>
      </c>
      <c r="B4" s="14" t="s">
        <v>27</v>
      </c>
    </row>
    <row r="5" spans="1:3" ht="45" x14ac:dyDescent="0.25">
      <c r="A5" s="1" t="s">
        <v>34</v>
      </c>
      <c r="B5" s="12" t="s">
        <v>36</v>
      </c>
    </row>
    <row r="6" spans="1:3" s="15" customFormat="1" ht="42.6" customHeight="1" x14ac:dyDescent="0.25">
      <c r="A6" s="1" t="s">
        <v>35</v>
      </c>
      <c r="B6" s="12" t="s">
        <v>37</v>
      </c>
      <c r="C6" s="13"/>
    </row>
    <row r="7" spans="1:3" s="4" customFormat="1" ht="30" x14ac:dyDescent="0.25">
      <c r="A7" s="4" t="s">
        <v>30</v>
      </c>
      <c r="B7" s="11" t="s">
        <v>32</v>
      </c>
    </row>
    <row r="8" spans="1:3" s="4" customFormat="1" ht="30" x14ac:dyDescent="0.25">
      <c r="A8" s="4" t="s">
        <v>31</v>
      </c>
      <c r="B8" s="11" t="s">
        <v>33</v>
      </c>
    </row>
    <row r="9" spans="1:3" ht="30" x14ac:dyDescent="0.25">
      <c r="A9" s="1" t="s">
        <v>38</v>
      </c>
      <c r="B9" s="12" t="s">
        <v>41</v>
      </c>
    </row>
    <row r="10" spans="1:3" ht="30" x14ac:dyDescent="0.25">
      <c r="A10" s="1" t="s">
        <v>39</v>
      </c>
      <c r="B10" s="16" t="s">
        <v>40</v>
      </c>
    </row>
    <row r="11" spans="1:3" ht="30" x14ac:dyDescent="0.25">
      <c r="A11" s="1" t="s">
        <v>42</v>
      </c>
      <c r="B11" s="12" t="s">
        <v>43</v>
      </c>
    </row>
    <row r="12" spans="1:3" ht="30" x14ac:dyDescent="0.25">
      <c r="A12" s="1" t="s">
        <v>45</v>
      </c>
      <c r="B12" s="12" t="s">
        <v>44</v>
      </c>
    </row>
    <row r="13" spans="1:3" x14ac:dyDescent="0.25">
      <c r="A13" s="28" t="s">
        <v>49</v>
      </c>
      <c r="B13" s="12" t="s">
        <v>233</v>
      </c>
    </row>
    <row r="14" spans="1:3" x14ac:dyDescent="0.25">
      <c r="A14" s="28" t="s">
        <v>46</v>
      </c>
      <c r="B14" s="12" t="s">
        <v>241</v>
      </c>
    </row>
    <row r="15" spans="1:3" x14ac:dyDescent="0.25">
      <c r="A15" s="28" t="s">
        <v>235</v>
      </c>
      <c r="B15" s="12" t="s">
        <v>234</v>
      </c>
    </row>
    <row r="16" spans="1:3" ht="45" x14ac:dyDescent="0.25">
      <c r="A16" s="1" t="s">
        <v>50</v>
      </c>
      <c r="B16" s="12" t="s">
        <v>48</v>
      </c>
    </row>
    <row r="17" spans="1:3" ht="30" x14ac:dyDescent="0.25">
      <c r="A17" s="1" t="s">
        <v>51</v>
      </c>
      <c r="B17" s="12" t="s">
        <v>47</v>
      </c>
    </row>
    <row r="18" spans="1:3" ht="30" x14ac:dyDescent="0.25">
      <c r="A18" s="1" t="s">
        <v>52</v>
      </c>
      <c r="B18" s="12" t="s">
        <v>53</v>
      </c>
    </row>
    <row r="19" spans="1:3" ht="30" x14ac:dyDescent="0.25">
      <c r="A19" s="1" t="s">
        <v>54</v>
      </c>
      <c r="B19" s="12" t="s">
        <v>55</v>
      </c>
    </row>
    <row r="20" spans="1:3" ht="45" x14ac:dyDescent="0.25">
      <c r="A20" s="1" t="s">
        <v>56</v>
      </c>
      <c r="B20" s="12" t="s">
        <v>59</v>
      </c>
    </row>
    <row r="21" spans="1:3" ht="60" x14ac:dyDescent="0.25">
      <c r="A21" s="1" t="s">
        <v>57</v>
      </c>
      <c r="B21" s="12" t="s">
        <v>61</v>
      </c>
    </row>
    <row r="22" spans="1:3" ht="75" x14ac:dyDescent="0.25">
      <c r="A22" s="1" t="s">
        <v>58</v>
      </c>
      <c r="B22" s="12" t="s">
        <v>60</v>
      </c>
    </row>
    <row r="23" spans="1:3" x14ac:dyDescent="0.25">
      <c r="A23" s="1" t="s">
        <v>62</v>
      </c>
      <c r="B23" s="12" t="s">
        <v>64</v>
      </c>
    </row>
    <row r="24" spans="1:3" x14ac:dyDescent="0.25">
      <c r="A24" s="1" t="s">
        <v>63</v>
      </c>
      <c r="B24" s="12" t="s">
        <v>65</v>
      </c>
    </row>
    <row r="25" spans="1:3" ht="30" x14ac:dyDescent="0.25">
      <c r="A25" s="1" t="s">
        <v>67</v>
      </c>
      <c r="B25" s="12" t="s">
        <v>74</v>
      </c>
    </row>
    <row r="26" spans="1:3" ht="30" x14ac:dyDescent="0.25">
      <c r="A26" s="1" t="s">
        <v>68</v>
      </c>
      <c r="B26" s="12" t="s">
        <v>70</v>
      </c>
      <c r="C26" s="1" t="s">
        <v>69</v>
      </c>
    </row>
    <row r="27" spans="1:3" ht="30" x14ac:dyDescent="0.25">
      <c r="A27" s="1" t="s">
        <v>71</v>
      </c>
      <c r="B27" s="12" t="s">
        <v>75</v>
      </c>
    </row>
    <row r="28" spans="1:3" ht="30" x14ac:dyDescent="0.25">
      <c r="A28" s="1" t="s">
        <v>72</v>
      </c>
      <c r="B28" s="12" t="s">
        <v>76</v>
      </c>
    </row>
  </sheetData>
  <phoneticPr fontId="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D7" workbookViewId="0">
      <selection activeCell="E23" sqref="E23"/>
    </sheetView>
  </sheetViews>
  <sheetFormatPr defaultRowHeight="15" x14ac:dyDescent="0.25"/>
  <cols>
    <col min="1" max="3" width="0" hidden="1" customWidth="1"/>
    <col min="4" max="4" width="26.85546875" customWidth="1"/>
    <col min="5" max="5" width="77.42578125" customWidth="1"/>
  </cols>
  <sheetData>
    <row r="1" spans="1:6" ht="30" customHeight="1" x14ac:dyDescent="0.25">
      <c r="A1" t="s">
        <v>77</v>
      </c>
      <c r="B1" t="s">
        <v>73</v>
      </c>
      <c r="C1" t="s">
        <v>78</v>
      </c>
      <c r="D1" s="17" t="s">
        <v>80</v>
      </c>
      <c r="E1" s="17" t="s">
        <v>0</v>
      </c>
      <c r="F1" t="s">
        <v>108</v>
      </c>
    </row>
    <row r="2" spans="1:6" ht="30" x14ac:dyDescent="0.25">
      <c r="A2" s="18">
        <v>27</v>
      </c>
      <c r="B2" s="18"/>
      <c r="D2" s="5" t="s">
        <v>84</v>
      </c>
      <c r="E2" s="5" t="s">
        <v>85</v>
      </c>
      <c r="F2" t="s">
        <v>13</v>
      </c>
    </row>
    <row r="3" spans="1:6" ht="60" x14ac:dyDescent="0.25">
      <c r="A3" s="18">
        <v>37</v>
      </c>
      <c r="B3" s="18"/>
      <c r="D3" s="5" t="s">
        <v>86</v>
      </c>
      <c r="E3" s="5" t="s">
        <v>87</v>
      </c>
      <c r="F3" t="s">
        <v>13</v>
      </c>
    </row>
    <row r="4" spans="1:6" ht="60" x14ac:dyDescent="0.25">
      <c r="A4">
        <v>34</v>
      </c>
      <c r="C4" s="18"/>
      <c r="D4" s="19" t="s">
        <v>88</v>
      </c>
      <c r="E4" s="19" t="s">
        <v>89</v>
      </c>
      <c r="F4" t="s">
        <v>13</v>
      </c>
    </row>
    <row r="5" spans="1:6" ht="30" x14ac:dyDescent="0.25">
      <c r="A5">
        <v>36</v>
      </c>
      <c r="D5" s="5" t="s">
        <v>90</v>
      </c>
      <c r="E5" s="5" t="s">
        <v>91</v>
      </c>
      <c r="F5" t="s">
        <v>13</v>
      </c>
    </row>
    <row r="6" spans="1:6" ht="45" x14ac:dyDescent="0.25">
      <c r="D6" s="5" t="s">
        <v>92</v>
      </c>
      <c r="E6" s="5" t="s">
        <v>93</v>
      </c>
      <c r="F6" t="s">
        <v>13</v>
      </c>
    </row>
    <row r="7" spans="1:6" ht="60" x14ac:dyDescent="0.25">
      <c r="A7">
        <v>25</v>
      </c>
      <c r="D7" s="5" t="s">
        <v>94</v>
      </c>
      <c r="E7" s="5" t="s">
        <v>95</v>
      </c>
      <c r="F7" t="s">
        <v>13</v>
      </c>
    </row>
    <row r="8" spans="1:6" ht="60" x14ac:dyDescent="0.25">
      <c r="A8">
        <v>24</v>
      </c>
      <c r="D8" s="5" t="s">
        <v>98</v>
      </c>
      <c r="E8" s="5" t="s">
        <v>99</v>
      </c>
      <c r="F8" t="s">
        <v>13</v>
      </c>
    </row>
    <row r="9" spans="1:6" ht="30" x14ac:dyDescent="0.25">
      <c r="A9">
        <v>26</v>
      </c>
      <c r="D9" s="5" t="s">
        <v>100</v>
      </c>
      <c r="E9" s="5" t="s">
        <v>101</v>
      </c>
      <c r="F9" t="s">
        <v>13</v>
      </c>
    </row>
    <row r="10" spans="1:6" ht="75" x14ac:dyDescent="0.25">
      <c r="A10">
        <v>35</v>
      </c>
      <c r="D10" s="5" t="s">
        <v>103</v>
      </c>
      <c r="E10" s="5" t="s">
        <v>104</v>
      </c>
      <c r="F10" t="s">
        <v>13</v>
      </c>
    </row>
    <row r="11" spans="1:6" ht="30" x14ac:dyDescent="0.25">
      <c r="A11">
        <v>28</v>
      </c>
      <c r="D11" s="5" t="s">
        <v>105</v>
      </c>
      <c r="E11" s="5" t="s">
        <v>106</v>
      </c>
      <c r="F11" t="s">
        <v>13</v>
      </c>
    </row>
  </sheetData>
  <phoneticPr fontId="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Layout" zoomScaleNormal="100" workbookViewId="0">
      <selection activeCell="C11" sqref="C11"/>
    </sheetView>
  </sheetViews>
  <sheetFormatPr defaultRowHeight="12.75" x14ac:dyDescent="0.25"/>
  <cols>
    <col min="1" max="1" width="4.5703125" style="70" customWidth="1"/>
    <col min="2" max="2" width="22.7109375" style="66" customWidth="1"/>
    <col min="3" max="3" width="58.5703125" style="66" customWidth="1"/>
    <col min="4" max="4" width="5.42578125" style="68" customWidth="1"/>
    <col min="5" max="5" width="79.7109375" style="67" customWidth="1"/>
    <col min="6" max="16384" width="9.140625" style="67"/>
  </cols>
  <sheetData>
    <row r="1" spans="1:5" s="74" customFormat="1" ht="69.75" customHeight="1" x14ac:dyDescent="0.25">
      <c r="A1" s="71" t="s">
        <v>7</v>
      </c>
      <c r="B1" s="72" t="s">
        <v>392</v>
      </c>
      <c r="C1" s="72" t="s">
        <v>338</v>
      </c>
      <c r="D1" s="73" t="s">
        <v>1</v>
      </c>
      <c r="E1" s="74" t="s">
        <v>368</v>
      </c>
    </row>
    <row r="2" spans="1:5" ht="25.5" x14ac:dyDescent="0.25">
      <c r="A2" s="70">
        <v>1</v>
      </c>
      <c r="B2" s="66" t="s">
        <v>382</v>
      </c>
      <c r="C2" s="66" t="s">
        <v>409</v>
      </c>
      <c r="D2" s="68">
        <v>1</v>
      </c>
      <c r="E2" s="67" t="s">
        <v>354</v>
      </c>
    </row>
    <row r="3" spans="1:5" ht="25.5" x14ac:dyDescent="0.25">
      <c r="A3" s="70">
        <v>2</v>
      </c>
      <c r="B3" s="66" t="s">
        <v>383</v>
      </c>
      <c r="C3" s="66" t="s">
        <v>370</v>
      </c>
      <c r="D3" s="68">
        <v>0.74</v>
      </c>
      <c r="E3" s="67" t="s">
        <v>355</v>
      </c>
    </row>
    <row r="4" spans="1:5" ht="25.5" x14ac:dyDescent="0.25">
      <c r="A4" s="70">
        <v>3</v>
      </c>
      <c r="B4" s="66" t="s">
        <v>384</v>
      </c>
      <c r="C4" s="66" t="s">
        <v>372</v>
      </c>
      <c r="D4" s="68">
        <v>0.15</v>
      </c>
      <c r="E4" s="66" t="s">
        <v>371</v>
      </c>
    </row>
    <row r="5" spans="1:5" ht="27.75" customHeight="1" x14ac:dyDescent="0.25">
      <c r="A5" s="70">
        <v>5</v>
      </c>
      <c r="B5" s="66" t="s">
        <v>301</v>
      </c>
      <c r="C5" s="66" t="s">
        <v>393</v>
      </c>
      <c r="D5" s="68">
        <v>1</v>
      </c>
      <c r="E5" s="66" t="s">
        <v>373</v>
      </c>
    </row>
    <row r="6" spans="1:5" ht="25.5" x14ac:dyDescent="0.25">
      <c r="A6" s="70">
        <v>6</v>
      </c>
      <c r="B6" s="66" t="s">
        <v>263</v>
      </c>
      <c r="C6" s="66" t="s">
        <v>381</v>
      </c>
      <c r="D6" s="68">
        <v>20</v>
      </c>
      <c r="E6" s="67" t="s">
        <v>240</v>
      </c>
    </row>
    <row r="7" spans="1:5" ht="27" customHeight="1" x14ac:dyDescent="0.25">
      <c r="A7" s="70">
        <v>7</v>
      </c>
      <c r="B7" s="66" t="s">
        <v>264</v>
      </c>
      <c r="C7" s="80" t="s">
        <v>410</v>
      </c>
      <c r="D7" s="69" t="s">
        <v>386</v>
      </c>
      <c r="E7" s="67" t="s">
        <v>411</v>
      </c>
    </row>
    <row r="8" spans="1:5" ht="25.5" x14ac:dyDescent="0.25">
      <c r="A8" s="70">
        <v>8</v>
      </c>
      <c r="B8" s="66" t="s">
        <v>236</v>
      </c>
      <c r="C8" s="66" t="s">
        <v>374</v>
      </c>
      <c r="D8" s="69" t="s">
        <v>389</v>
      </c>
      <c r="E8" s="67" t="s">
        <v>232</v>
      </c>
    </row>
    <row r="9" spans="1:5" ht="27.75" customHeight="1" x14ac:dyDescent="0.25">
      <c r="A9" s="70">
        <v>9</v>
      </c>
      <c r="B9" s="66" t="s">
        <v>265</v>
      </c>
      <c r="C9" s="66" t="s">
        <v>380</v>
      </c>
      <c r="D9" s="68">
        <v>4</v>
      </c>
      <c r="E9" s="67" t="s">
        <v>242</v>
      </c>
    </row>
    <row r="10" spans="1:5" ht="25.5" x14ac:dyDescent="0.25">
      <c r="A10" s="70">
        <v>10</v>
      </c>
      <c r="B10" s="66" t="s">
        <v>14</v>
      </c>
      <c r="C10" s="66" t="s">
        <v>375</v>
      </c>
      <c r="D10" s="69" t="s">
        <v>390</v>
      </c>
      <c r="E10" s="67" t="s">
        <v>359</v>
      </c>
    </row>
    <row r="11" spans="1:5" ht="25.5" x14ac:dyDescent="0.25">
      <c r="A11" s="70">
        <v>11</v>
      </c>
      <c r="B11" s="66" t="s">
        <v>262</v>
      </c>
      <c r="C11" s="66" t="s">
        <v>464</v>
      </c>
      <c r="D11" s="68">
        <v>0.8</v>
      </c>
      <c r="E11" s="67" t="s">
        <v>362</v>
      </c>
    </row>
    <row r="12" spans="1:5" s="66" customFormat="1" ht="25.5" x14ac:dyDescent="0.25">
      <c r="A12" s="79">
        <v>12</v>
      </c>
      <c r="B12" s="66" t="s">
        <v>266</v>
      </c>
      <c r="C12" s="66" t="s">
        <v>431</v>
      </c>
      <c r="D12" s="81">
        <v>5</v>
      </c>
      <c r="E12" s="66" t="s">
        <v>360</v>
      </c>
    </row>
    <row r="13" spans="1:5" ht="25.5" x14ac:dyDescent="0.25">
      <c r="A13" s="70">
        <v>13</v>
      </c>
      <c r="B13" s="66" t="s">
        <v>267</v>
      </c>
      <c r="C13" s="66" t="s">
        <v>413</v>
      </c>
      <c r="D13" s="68">
        <v>0.3</v>
      </c>
      <c r="E13" s="67" t="s">
        <v>361</v>
      </c>
    </row>
    <row r="14" spans="1:5" ht="25.5" x14ac:dyDescent="0.25">
      <c r="A14" s="70">
        <v>14</v>
      </c>
      <c r="B14" s="66" t="s">
        <v>18</v>
      </c>
      <c r="C14" s="66" t="s">
        <v>414</v>
      </c>
      <c r="D14" s="68">
        <v>1</v>
      </c>
      <c r="E14" s="67" t="s">
        <v>363</v>
      </c>
    </row>
    <row r="15" spans="1:5" ht="25.5" x14ac:dyDescent="0.25">
      <c r="A15" s="70">
        <v>15</v>
      </c>
      <c r="B15" s="66" t="s">
        <v>20</v>
      </c>
      <c r="C15" s="66" t="s">
        <v>415</v>
      </c>
      <c r="D15" s="68">
        <v>0.75</v>
      </c>
      <c r="E15" s="66" t="s">
        <v>412</v>
      </c>
    </row>
    <row r="16" spans="1:5" ht="25.5" x14ac:dyDescent="0.25">
      <c r="A16" s="70">
        <v>16</v>
      </c>
      <c r="B16" s="66" t="s">
        <v>268</v>
      </c>
      <c r="C16" s="66" t="s">
        <v>377</v>
      </c>
      <c r="D16" s="68" t="s">
        <v>237</v>
      </c>
      <c r="E16" s="67" t="s">
        <v>365</v>
      </c>
    </row>
    <row r="17" spans="1:5" ht="25.5" x14ac:dyDescent="0.25">
      <c r="A17" s="70">
        <v>17</v>
      </c>
      <c r="B17" s="66" t="s">
        <v>269</v>
      </c>
      <c r="C17" s="66" t="s">
        <v>378</v>
      </c>
      <c r="D17" s="68" t="s">
        <v>237</v>
      </c>
      <c r="E17" s="67" t="s">
        <v>369</v>
      </c>
    </row>
    <row r="18" spans="1:5" ht="25.5" x14ac:dyDescent="0.25">
      <c r="A18" s="70">
        <v>19</v>
      </c>
      <c r="B18" s="66" t="s">
        <v>271</v>
      </c>
      <c r="C18" s="66" t="s">
        <v>367</v>
      </c>
      <c r="D18" s="68">
        <v>0.7</v>
      </c>
      <c r="E18" s="67" t="s">
        <v>366</v>
      </c>
    </row>
    <row r="19" spans="1:5" ht="25.5" x14ac:dyDescent="0.25">
      <c r="A19" s="70">
        <v>20</v>
      </c>
      <c r="B19" s="66" t="s">
        <v>200</v>
      </c>
      <c r="C19" s="66" t="s">
        <v>408</v>
      </c>
      <c r="D19" s="69" t="s">
        <v>391</v>
      </c>
      <c r="E19" s="67" t="s">
        <v>357</v>
      </c>
    </row>
    <row r="20" spans="1:5" ht="38.25" x14ac:dyDescent="0.25">
      <c r="A20" s="79" t="s">
        <v>402</v>
      </c>
      <c r="B20" s="66" t="s">
        <v>356</v>
      </c>
      <c r="C20" s="80" t="s">
        <v>416</v>
      </c>
      <c r="D20" s="68">
        <v>2</v>
      </c>
      <c r="E20" s="67" t="s">
        <v>358</v>
      </c>
    </row>
    <row r="25" spans="1:5" ht="15" customHeight="1" x14ac:dyDescent="0.25"/>
    <row r="26" spans="1:5" ht="15" customHeight="1" x14ac:dyDescent="0.25"/>
  </sheetData>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view="pageBreakPreview" zoomScale="60" zoomScaleNormal="100" workbookViewId="0">
      <selection activeCell="D8" sqref="D8"/>
    </sheetView>
  </sheetViews>
  <sheetFormatPr defaultRowHeight="14.25" x14ac:dyDescent="0.2"/>
  <cols>
    <col min="1" max="1" width="5.28515625" style="83" customWidth="1"/>
    <col min="2" max="2" width="15" style="84" customWidth="1"/>
    <col min="3" max="3" width="4.28515625" style="83" bestFit="1" customWidth="1"/>
    <col min="4" max="4" width="54.5703125" style="85" customWidth="1"/>
    <col min="5" max="5" width="5.7109375" style="83" customWidth="1"/>
    <col min="6" max="6" width="5.28515625" style="83" customWidth="1"/>
    <col min="7" max="7" width="5.5703125" style="86" customWidth="1"/>
    <col min="8" max="8" width="6.7109375" style="87" customWidth="1"/>
    <col min="9" max="9" width="85.140625" style="88" customWidth="1"/>
    <col min="10" max="16384" width="9.140625" style="88"/>
  </cols>
  <sheetData>
    <row r="1" spans="1:9" s="98" customFormat="1" ht="69.75" customHeight="1" x14ac:dyDescent="0.25">
      <c r="A1" s="95" t="s">
        <v>7</v>
      </c>
      <c r="B1" s="84" t="s">
        <v>392</v>
      </c>
      <c r="C1" s="95" t="s">
        <v>394</v>
      </c>
      <c r="D1" s="96" t="s">
        <v>460</v>
      </c>
      <c r="E1" s="97" t="s">
        <v>1</v>
      </c>
      <c r="F1" s="97" t="s">
        <v>404</v>
      </c>
      <c r="G1" s="82" t="s">
        <v>385</v>
      </c>
      <c r="H1" s="82" t="s">
        <v>429</v>
      </c>
      <c r="I1" s="98" t="s">
        <v>368</v>
      </c>
    </row>
    <row r="2" spans="1:9" ht="38.25" x14ac:dyDescent="0.25">
      <c r="A2" s="109">
        <v>19</v>
      </c>
      <c r="B2" s="110" t="s">
        <v>271</v>
      </c>
      <c r="C2" s="83">
        <v>5</v>
      </c>
      <c r="D2" s="85" t="s">
        <v>424</v>
      </c>
      <c r="E2" s="109">
        <v>0.7</v>
      </c>
      <c r="F2" s="83">
        <v>0.14000000000000001</v>
      </c>
      <c r="G2" s="91">
        <f>'Sensitivity notes'!$V$6</f>
        <v>0.52941176470588236</v>
      </c>
      <c r="H2" s="92"/>
      <c r="I2" s="88" t="s">
        <v>366</v>
      </c>
    </row>
    <row r="3" spans="1:9" ht="38.25" x14ac:dyDescent="0.25">
      <c r="A3" s="109"/>
      <c r="B3" s="110"/>
      <c r="C3" s="83">
        <v>6</v>
      </c>
      <c r="D3" s="85" t="s">
        <v>425</v>
      </c>
      <c r="E3" s="109"/>
      <c r="F3" s="83">
        <v>1</v>
      </c>
      <c r="G3" s="91">
        <f>'Sensitivity notes'!$V$7</f>
        <v>0.40476190476190477</v>
      </c>
      <c r="H3" s="92"/>
    </row>
    <row r="4" spans="1:9" ht="25.5" x14ac:dyDescent="0.2">
      <c r="A4" s="109">
        <v>3</v>
      </c>
      <c r="B4" s="110" t="s">
        <v>459</v>
      </c>
      <c r="C4" s="83">
        <v>16</v>
      </c>
      <c r="D4" s="85" t="s">
        <v>462</v>
      </c>
      <c r="E4" s="109">
        <v>0.15</v>
      </c>
      <c r="F4" s="91">
        <v>0.01</v>
      </c>
      <c r="G4" s="86">
        <v>0.28999999999999998</v>
      </c>
      <c r="H4" s="99"/>
      <c r="I4" s="85"/>
    </row>
    <row r="5" spans="1:9" ht="63.75" x14ac:dyDescent="0.2">
      <c r="A5" s="109"/>
      <c r="B5" s="110"/>
      <c r="C5" s="83">
        <v>14</v>
      </c>
      <c r="D5" s="85" t="s">
        <v>463</v>
      </c>
      <c r="E5" s="109"/>
      <c r="F5" s="91">
        <v>0.39</v>
      </c>
      <c r="G5" s="86">
        <v>0.18</v>
      </c>
      <c r="H5" s="99"/>
      <c r="I5" s="85" t="s">
        <v>371</v>
      </c>
    </row>
    <row r="6" spans="1:9" ht="38.25" x14ac:dyDescent="0.25">
      <c r="A6" s="109" t="s">
        <v>329</v>
      </c>
      <c r="B6" s="110" t="s">
        <v>457</v>
      </c>
      <c r="C6" s="83">
        <v>7</v>
      </c>
      <c r="D6" s="89" t="s">
        <v>426</v>
      </c>
      <c r="E6" s="109">
        <v>2</v>
      </c>
      <c r="F6" s="83">
        <v>1</v>
      </c>
      <c r="G6" s="91">
        <f>'Sensitivity notes'!$V$8</f>
        <v>0.21428571428571427</v>
      </c>
      <c r="H6" s="92"/>
      <c r="I6" s="88" t="s">
        <v>358</v>
      </c>
    </row>
    <row r="7" spans="1:9" ht="51" x14ac:dyDescent="0.25">
      <c r="A7" s="109"/>
      <c r="B7" s="110"/>
      <c r="C7" s="83">
        <v>8</v>
      </c>
      <c r="D7" s="89" t="s">
        <v>458</v>
      </c>
      <c r="E7" s="109"/>
      <c r="F7" s="83">
        <v>3</v>
      </c>
      <c r="G7" s="91">
        <f>'Sensitivity notes'!$V$9</f>
        <v>0.14705882352941177</v>
      </c>
      <c r="H7" s="92"/>
    </row>
    <row r="8" spans="1:9" ht="38.25" x14ac:dyDescent="0.25">
      <c r="A8" s="109">
        <v>13</v>
      </c>
      <c r="B8" s="110" t="s">
        <v>267</v>
      </c>
      <c r="C8" s="83">
        <v>2</v>
      </c>
      <c r="D8" s="85" t="s">
        <v>420</v>
      </c>
      <c r="E8" s="109">
        <v>0.3</v>
      </c>
      <c r="F8" s="83">
        <v>1</v>
      </c>
      <c r="G8" s="91">
        <f>'Sensitivity notes'!$V$3</f>
        <v>0.19444444444444442</v>
      </c>
      <c r="H8" s="92" t="s">
        <v>270</v>
      </c>
    </row>
    <row r="9" spans="1:9" ht="38.25" x14ac:dyDescent="0.25">
      <c r="A9" s="109"/>
      <c r="B9" s="110"/>
      <c r="C9" s="83">
        <v>1</v>
      </c>
      <c r="D9" s="85" t="s">
        <v>465</v>
      </c>
      <c r="E9" s="109"/>
      <c r="F9" s="83">
        <v>0</v>
      </c>
      <c r="G9" s="91">
        <f>'Sensitivity notes'!$V$2</f>
        <v>0.125</v>
      </c>
      <c r="H9" s="92" t="s">
        <v>270</v>
      </c>
      <c r="I9" s="88" t="s">
        <v>361</v>
      </c>
    </row>
    <row r="10" spans="1:9" ht="25.5" x14ac:dyDescent="0.2">
      <c r="A10" s="109" t="s">
        <v>445</v>
      </c>
      <c r="B10" s="110" t="s">
        <v>430</v>
      </c>
      <c r="C10" s="83">
        <v>18</v>
      </c>
      <c r="D10" s="85" t="s">
        <v>432</v>
      </c>
      <c r="E10" s="112" t="s">
        <v>455</v>
      </c>
      <c r="F10" s="83">
        <v>0</v>
      </c>
      <c r="G10" s="86">
        <v>0.18</v>
      </c>
      <c r="H10" s="99" t="s">
        <v>270</v>
      </c>
    </row>
    <row r="11" spans="1:9" ht="63.75" x14ac:dyDescent="0.2">
      <c r="A11" s="109"/>
      <c r="B11" s="110"/>
      <c r="C11" s="83">
        <v>17</v>
      </c>
      <c r="D11" s="85" t="s">
        <v>451</v>
      </c>
      <c r="E11" s="112"/>
      <c r="F11" s="83">
        <v>28</v>
      </c>
      <c r="G11" s="86">
        <v>0.17</v>
      </c>
      <c r="H11" s="99" t="s">
        <v>237</v>
      </c>
    </row>
    <row r="12" spans="1:9" ht="25.5" x14ac:dyDescent="0.25">
      <c r="A12" s="109">
        <v>7</v>
      </c>
      <c r="B12" s="110" t="s">
        <v>456</v>
      </c>
      <c r="C12" s="83">
        <v>9</v>
      </c>
      <c r="D12" s="89" t="s">
        <v>417</v>
      </c>
      <c r="E12" s="113" t="s">
        <v>386</v>
      </c>
      <c r="F12" s="90" t="s">
        <v>387</v>
      </c>
      <c r="G12" s="91">
        <f>'Sensitivity notes'!$V$10</f>
        <v>0.15625</v>
      </c>
      <c r="H12" s="92"/>
      <c r="I12" s="88" t="s">
        <v>238</v>
      </c>
    </row>
    <row r="13" spans="1:9" ht="25.5" x14ac:dyDescent="0.25">
      <c r="A13" s="109"/>
      <c r="B13" s="110"/>
      <c r="C13" s="83">
        <v>10</v>
      </c>
      <c r="D13" s="89" t="s">
        <v>418</v>
      </c>
      <c r="E13" s="113"/>
      <c r="F13" s="90" t="s">
        <v>388</v>
      </c>
      <c r="G13" s="91">
        <f>'Sensitivity notes'!$V$11</f>
        <v>0.1111111111111111</v>
      </c>
      <c r="H13" s="92"/>
    </row>
    <row r="14" spans="1:9" ht="25.5" x14ac:dyDescent="0.25">
      <c r="A14" s="109">
        <v>15</v>
      </c>
      <c r="B14" s="110" t="s">
        <v>20</v>
      </c>
      <c r="C14" s="83">
        <v>3</v>
      </c>
      <c r="D14" s="85" t="s">
        <v>422</v>
      </c>
      <c r="E14" s="109">
        <v>0.75</v>
      </c>
      <c r="F14" s="83">
        <v>0.5</v>
      </c>
      <c r="G14" s="91">
        <f>'Sensitivity notes'!$V$4</f>
        <v>0.11764705882352941</v>
      </c>
      <c r="H14" s="92" t="s">
        <v>270</v>
      </c>
      <c r="I14" s="88" t="s">
        <v>364</v>
      </c>
    </row>
    <row r="15" spans="1:9" ht="38.25" x14ac:dyDescent="0.25">
      <c r="A15" s="109"/>
      <c r="B15" s="110"/>
      <c r="C15" s="83">
        <v>4</v>
      </c>
      <c r="D15" s="85" t="s">
        <v>423</v>
      </c>
      <c r="E15" s="109"/>
      <c r="F15" s="83">
        <v>1</v>
      </c>
      <c r="G15" s="91">
        <f>'Sensitivity notes'!$V$5</f>
        <v>8.8235294117647051E-2</v>
      </c>
      <c r="H15" s="92" t="s">
        <v>270</v>
      </c>
    </row>
    <row r="16" spans="1:9" ht="1.5" customHeight="1" x14ac:dyDescent="0.2"/>
    <row r="17" spans="1:9" x14ac:dyDescent="0.2">
      <c r="D17" s="93" t="s">
        <v>447</v>
      </c>
    </row>
    <row r="18" spans="1:9" ht="3" customHeight="1" x14ac:dyDescent="0.2">
      <c r="D18" s="88"/>
    </row>
    <row r="19" spans="1:9" ht="38.25" x14ac:dyDescent="0.2">
      <c r="A19" s="111" t="s">
        <v>453</v>
      </c>
      <c r="B19" s="111"/>
      <c r="C19" s="83">
        <v>20</v>
      </c>
      <c r="D19" s="85" t="s">
        <v>461</v>
      </c>
      <c r="E19" s="83" t="s">
        <v>445</v>
      </c>
      <c r="F19" s="83" t="s">
        <v>445</v>
      </c>
      <c r="G19" s="86">
        <v>0.18</v>
      </c>
      <c r="H19" s="94" t="s">
        <v>437</v>
      </c>
      <c r="I19" s="85" t="s">
        <v>439</v>
      </c>
    </row>
    <row r="20" spans="1:9" ht="51" x14ac:dyDescent="0.2">
      <c r="A20" s="111" t="s">
        <v>454</v>
      </c>
      <c r="B20" s="111"/>
      <c r="C20" s="83">
        <v>19</v>
      </c>
      <c r="D20" s="85" t="s">
        <v>452</v>
      </c>
      <c r="E20" s="83" t="s">
        <v>445</v>
      </c>
      <c r="F20" s="83" t="s">
        <v>445</v>
      </c>
      <c r="G20" s="86">
        <v>0.17</v>
      </c>
      <c r="H20" s="87" t="s">
        <v>437</v>
      </c>
      <c r="I20" s="85" t="s">
        <v>438</v>
      </c>
    </row>
    <row r="22" spans="1:9" ht="12.75" x14ac:dyDescent="0.25">
      <c r="D22" s="89"/>
      <c r="G22" s="91"/>
      <c r="H22" s="92"/>
    </row>
    <row r="23" spans="1:9" ht="12.75" x14ac:dyDescent="0.25">
      <c r="B23" s="84" t="s">
        <v>435</v>
      </c>
      <c r="C23" s="83">
        <v>15</v>
      </c>
      <c r="D23" s="89" t="s">
        <v>436</v>
      </c>
      <c r="E23" s="83">
        <v>0.15</v>
      </c>
      <c r="F23" s="83">
        <v>0</v>
      </c>
      <c r="G23" s="91"/>
      <c r="H23" s="92"/>
    </row>
    <row r="24" spans="1:9" x14ac:dyDescent="0.2">
      <c r="B24" s="84" t="s">
        <v>200</v>
      </c>
      <c r="C24" s="83">
        <v>13</v>
      </c>
      <c r="D24" s="85" t="s">
        <v>434</v>
      </c>
      <c r="F24" s="83">
        <v>1</v>
      </c>
    </row>
  </sheetData>
  <mergeCells count="23">
    <mergeCell ref="E14:E15"/>
    <mergeCell ref="E2:E3"/>
    <mergeCell ref="E4:E5"/>
    <mergeCell ref="E6:E7"/>
    <mergeCell ref="E8:E9"/>
    <mergeCell ref="E10:E11"/>
    <mergeCell ref="E12:E13"/>
    <mergeCell ref="A10:A11"/>
    <mergeCell ref="B10:B11"/>
    <mergeCell ref="A12:A13"/>
    <mergeCell ref="B12:B13"/>
    <mergeCell ref="A14:A15"/>
    <mergeCell ref="B14:B15"/>
    <mergeCell ref="A19:B19"/>
    <mergeCell ref="A20:B20"/>
    <mergeCell ref="A2:A3"/>
    <mergeCell ref="B2:B3"/>
    <mergeCell ref="A4:A5"/>
    <mergeCell ref="B4:B5"/>
    <mergeCell ref="A6:A7"/>
    <mergeCell ref="B6:B7"/>
    <mergeCell ref="A8:A9"/>
    <mergeCell ref="B8:B9"/>
  </mergeCells>
  <printOptions gridLines="1"/>
  <pageMargins left="0.25" right="0.25" top="0.75" bottom="0.75" header="0.3" footer="0.3"/>
  <pageSetup scale="96" orientation="portrait" r:id="rId1"/>
  <rowBreaks count="1" manualBreakCount="1">
    <brk id="20" max="16383" man="1"/>
  </rowBreaks>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4" zoomScaleNormal="100" workbookViewId="0">
      <selection activeCell="A11" sqref="A11"/>
    </sheetView>
  </sheetViews>
  <sheetFormatPr defaultRowHeight="14.25" x14ac:dyDescent="0.2"/>
  <cols>
    <col min="1" max="1" width="4.28515625" style="83" bestFit="1" customWidth="1"/>
    <col min="2" max="2" width="5.28515625" style="83" customWidth="1"/>
    <col min="3" max="3" width="19.85546875" style="84" customWidth="1"/>
    <col min="4" max="4" width="54.5703125" style="85" customWidth="1"/>
    <col min="5" max="5" width="5.7109375" style="83" customWidth="1"/>
    <col min="6" max="6" width="5.28515625" style="83" customWidth="1"/>
    <col min="7" max="7" width="6.7109375" style="86" customWidth="1"/>
    <col min="8" max="8" width="6.7109375" style="87" customWidth="1"/>
    <col min="9" max="9" width="85.140625" style="88" customWidth="1"/>
    <col min="10" max="16384" width="9.140625" style="88"/>
  </cols>
  <sheetData>
    <row r="1" spans="1:9" s="98" customFormat="1" ht="69.75" customHeight="1" x14ac:dyDescent="0.25">
      <c r="A1" s="95" t="s">
        <v>394</v>
      </c>
      <c r="B1" s="95" t="s">
        <v>7</v>
      </c>
      <c r="C1" s="84" t="s">
        <v>392</v>
      </c>
      <c r="D1" s="96" t="s">
        <v>440</v>
      </c>
      <c r="E1" s="97" t="s">
        <v>1</v>
      </c>
      <c r="F1" s="97" t="s">
        <v>404</v>
      </c>
      <c r="G1" s="82" t="s">
        <v>385</v>
      </c>
      <c r="H1" s="82" t="s">
        <v>429</v>
      </c>
      <c r="I1" s="98" t="s">
        <v>368</v>
      </c>
    </row>
    <row r="2" spans="1:9" ht="38.25" x14ac:dyDescent="0.25">
      <c r="A2" s="83">
        <v>5</v>
      </c>
      <c r="B2" s="83">
        <v>19</v>
      </c>
      <c r="C2" s="84" t="s">
        <v>271</v>
      </c>
      <c r="D2" s="85" t="s">
        <v>424</v>
      </c>
      <c r="E2" s="83">
        <v>0.7</v>
      </c>
      <c r="F2" s="83">
        <v>0.14000000000000001</v>
      </c>
      <c r="G2" s="91">
        <f>'Sensitivity notes'!$V$6</f>
        <v>0.52941176470588236</v>
      </c>
      <c r="H2" s="92"/>
      <c r="I2" s="88" t="s">
        <v>366</v>
      </c>
    </row>
    <row r="3" spans="1:9" ht="38.25" x14ac:dyDescent="0.25">
      <c r="A3" s="83">
        <v>6</v>
      </c>
      <c r="B3" s="83">
        <v>19</v>
      </c>
      <c r="C3" s="84" t="s">
        <v>271</v>
      </c>
      <c r="D3" s="85" t="s">
        <v>425</v>
      </c>
      <c r="E3" s="83">
        <v>0.7</v>
      </c>
      <c r="F3" s="83">
        <v>1</v>
      </c>
      <c r="G3" s="91">
        <f>'Sensitivity notes'!$V$7</f>
        <v>0.40476190476190477</v>
      </c>
      <c r="H3" s="92"/>
    </row>
    <row r="4" spans="1:9" ht="38.25" x14ac:dyDescent="0.2">
      <c r="A4" s="83">
        <v>16</v>
      </c>
      <c r="B4" s="83">
        <v>3</v>
      </c>
      <c r="C4" s="84" t="s">
        <v>384</v>
      </c>
      <c r="D4" s="85" t="s">
        <v>442</v>
      </c>
      <c r="E4" s="83">
        <v>0.15</v>
      </c>
      <c r="F4" s="83">
        <v>0.01</v>
      </c>
      <c r="G4" s="86">
        <v>0.28999999999999998</v>
      </c>
      <c r="H4" s="99"/>
      <c r="I4" s="85"/>
    </row>
    <row r="5" spans="1:9" ht="38.25" x14ac:dyDescent="0.25">
      <c r="A5" s="83">
        <v>7</v>
      </c>
      <c r="B5" s="83" t="s">
        <v>329</v>
      </c>
      <c r="C5" s="84" t="s">
        <v>356</v>
      </c>
      <c r="D5" s="89" t="s">
        <v>426</v>
      </c>
      <c r="E5" s="83">
        <v>2</v>
      </c>
      <c r="F5" s="83">
        <v>1</v>
      </c>
      <c r="G5" s="91">
        <f>'Sensitivity notes'!$V$8</f>
        <v>0.21428571428571427</v>
      </c>
      <c r="H5" s="92"/>
      <c r="I5" s="88" t="s">
        <v>358</v>
      </c>
    </row>
    <row r="6" spans="1:9" s="105" customFormat="1" ht="38.25" x14ac:dyDescent="0.25">
      <c r="A6" s="100">
        <v>2</v>
      </c>
      <c r="B6" s="100">
        <v>13</v>
      </c>
      <c r="C6" s="101" t="s">
        <v>267</v>
      </c>
      <c r="D6" s="102" t="s">
        <v>420</v>
      </c>
      <c r="E6" s="100">
        <v>0.3</v>
      </c>
      <c r="F6" s="100">
        <v>1</v>
      </c>
      <c r="G6" s="103">
        <f>'Sensitivity notes'!$V$3</f>
        <v>0.19444444444444442</v>
      </c>
      <c r="H6" s="104" t="s">
        <v>270</v>
      </c>
    </row>
    <row r="7" spans="1:9" ht="63.75" x14ac:dyDescent="0.2">
      <c r="A7" s="83">
        <v>14</v>
      </c>
      <c r="B7" s="83">
        <v>3</v>
      </c>
      <c r="C7" s="84" t="s">
        <v>384</v>
      </c>
      <c r="D7" s="85" t="s">
        <v>441</v>
      </c>
      <c r="E7" s="83">
        <v>0.15</v>
      </c>
      <c r="F7" s="83">
        <v>0.39</v>
      </c>
      <c r="G7" s="86">
        <v>0.18</v>
      </c>
      <c r="H7" s="99"/>
      <c r="I7" s="85" t="s">
        <v>371</v>
      </c>
    </row>
    <row r="8" spans="1:9" s="105" customFormat="1" ht="25.5" x14ac:dyDescent="0.2">
      <c r="A8" s="100">
        <v>18</v>
      </c>
      <c r="B8" s="100" t="s">
        <v>445</v>
      </c>
      <c r="C8" s="101" t="s">
        <v>430</v>
      </c>
      <c r="D8" s="102" t="s">
        <v>432</v>
      </c>
      <c r="E8" s="100" t="s">
        <v>407</v>
      </c>
      <c r="F8" s="100">
        <v>0</v>
      </c>
      <c r="G8" s="103">
        <v>0.18</v>
      </c>
      <c r="H8" s="106" t="s">
        <v>270</v>
      </c>
    </row>
    <row r="9" spans="1:9" s="105" customFormat="1" ht="38.25" x14ac:dyDescent="0.2">
      <c r="A9" s="100">
        <v>20</v>
      </c>
      <c r="B9" s="107" t="s">
        <v>444</v>
      </c>
      <c r="C9" s="101"/>
      <c r="D9" s="102" t="s">
        <v>446</v>
      </c>
      <c r="E9" s="100" t="s">
        <v>445</v>
      </c>
      <c r="F9" s="100" t="s">
        <v>445</v>
      </c>
      <c r="G9" s="103">
        <v>0.18</v>
      </c>
      <c r="H9" s="94" t="s">
        <v>437</v>
      </c>
      <c r="I9" s="102" t="s">
        <v>439</v>
      </c>
    </row>
    <row r="10" spans="1:9" s="105" customFormat="1" ht="63.75" x14ac:dyDescent="0.2">
      <c r="A10" s="100">
        <v>17</v>
      </c>
      <c r="B10" s="100" t="s">
        <v>445</v>
      </c>
      <c r="C10" s="101" t="s">
        <v>430</v>
      </c>
      <c r="D10" s="102" t="s">
        <v>433</v>
      </c>
      <c r="E10" s="100" t="s">
        <v>407</v>
      </c>
      <c r="F10" s="100">
        <v>28</v>
      </c>
      <c r="G10" s="103">
        <v>0.17</v>
      </c>
      <c r="H10" s="106" t="s">
        <v>237</v>
      </c>
    </row>
    <row r="11" spans="1:9" s="105" customFormat="1" ht="38.25" x14ac:dyDescent="0.2">
      <c r="A11" s="100">
        <v>19</v>
      </c>
      <c r="B11" s="107" t="s">
        <v>443</v>
      </c>
      <c r="C11" s="101"/>
      <c r="D11" s="102" t="s">
        <v>428</v>
      </c>
      <c r="E11" s="100" t="s">
        <v>445</v>
      </c>
      <c r="F11" s="100" t="s">
        <v>445</v>
      </c>
      <c r="G11" s="103">
        <v>0.17</v>
      </c>
      <c r="H11" s="108" t="s">
        <v>437</v>
      </c>
      <c r="I11" s="102" t="s">
        <v>438</v>
      </c>
    </row>
    <row r="12" spans="1:9" ht="25.5" x14ac:dyDescent="0.25">
      <c r="A12" s="83">
        <v>9</v>
      </c>
      <c r="B12" s="83">
        <v>7</v>
      </c>
      <c r="C12" s="84" t="s">
        <v>264</v>
      </c>
      <c r="D12" s="89" t="s">
        <v>417</v>
      </c>
      <c r="E12" s="90" t="s">
        <v>386</v>
      </c>
      <c r="F12" s="90" t="s">
        <v>387</v>
      </c>
      <c r="G12" s="91">
        <f>'Sensitivity notes'!$V$10</f>
        <v>0.15625</v>
      </c>
      <c r="H12" s="92"/>
      <c r="I12" s="88" t="s">
        <v>238</v>
      </c>
    </row>
    <row r="13" spans="1:9" ht="51" x14ac:dyDescent="0.25">
      <c r="A13" s="83">
        <v>8</v>
      </c>
      <c r="B13" s="83" t="s">
        <v>329</v>
      </c>
      <c r="C13" s="84" t="s">
        <v>356</v>
      </c>
      <c r="D13" s="89" t="s">
        <v>427</v>
      </c>
      <c r="E13" s="83">
        <v>2</v>
      </c>
      <c r="F13" s="83">
        <v>3</v>
      </c>
      <c r="G13" s="91">
        <f>'Sensitivity notes'!$V$9</f>
        <v>0.14705882352941177</v>
      </c>
      <c r="H13" s="92"/>
    </row>
    <row r="14" spans="1:9" ht="38.25" x14ac:dyDescent="0.25">
      <c r="A14" s="83">
        <v>1</v>
      </c>
      <c r="B14" s="83">
        <v>13</v>
      </c>
      <c r="C14" s="84" t="s">
        <v>267</v>
      </c>
      <c r="D14" s="85" t="s">
        <v>419</v>
      </c>
      <c r="E14" s="83">
        <v>0.3</v>
      </c>
      <c r="F14" s="83">
        <v>0</v>
      </c>
      <c r="G14" s="91">
        <f>'Sensitivity notes'!$V$2</f>
        <v>0.125</v>
      </c>
      <c r="H14" s="92" t="s">
        <v>270</v>
      </c>
      <c r="I14" s="88" t="s">
        <v>361</v>
      </c>
    </row>
    <row r="15" spans="1:9" ht="25.5" x14ac:dyDescent="0.25">
      <c r="A15" s="83">
        <v>3</v>
      </c>
      <c r="B15" s="83">
        <v>15</v>
      </c>
      <c r="C15" s="84" t="s">
        <v>20</v>
      </c>
      <c r="D15" s="85" t="s">
        <v>422</v>
      </c>
      <c r="E15" s="83">
        <v>0.75</v>
      </c>
      <c r="F15" s="83">
        <v>0.5</v>
      </c>
      <c r="G15" s="91">
        <f>'Sensitivity notes'!$V$4</f>
        <v>0.11764705882352941</v>
      </c>
      <c r="H15" s="92" t="s">
        <v>270</v>
      </c>
      <c r="I15" s="88" t="s">
        <v>364</v>
      </c>
    </row>
    <row r="16" spans="1:9" ht="5.25" customHeight="1" x14ac:dyDescent="0.25">
      <c r="A16" s="83">
        <v>10</v>
      </c>
      <c r="B16" s="83">
        <v>7</v>
      </c>
      <c r="C16" s="84" t="s">
        <v>264</v>
      </c>
      <c r="D16" s="89" t="s">
        <v>418</v>
      </c>
      <c r="E16" s="90" t="s">
        <v>421</v>
      </c>
      <c r="F16" s="90" t="s">
        <v>388</v>
      </c>
      <c r="G16" s="91">
        <f>'Sensitivity notes'!$V$11</f>
        <v>0.1111111111111111</v>
      </c>
      <c r="H16" s="92"/>
    </row>
    <row r="17" spans="1:8" ht="38.25" x14ac:dyDescent="0.25">
      <c r="A17" s="83">
        <v>4</v>
      </c>
      <c r="B17" s="83">
        <v>15</v>
      </c>
      <c r="C17" s="84" t="s">
        <v>20</v>
      </c>
      <c r="D17" s="85" t="s">
        <v>423</v>
      </c>
      <c r="E17" s="83">
        <v>0.75</v>
      </c>
      <c r="F17" s="83">
        <v>1</v>
      </c>
      <c r="G17" s="91">
        <f>'Sensitivity notes'!$V$5</f>
        <v>8.8235294117647051E-2</v>
      </c>
      <c r="H17" s="92" t="s">
        <v>270</v>
      </c>
    </row>
    <row r="18" spans="1:8" ht="6.75" customHeight="1" x14ac:dyDescent="0.2"/>
    <row r="19" spans="1:8" x14ac:dyDescent="0.2">
      <c r="D19" s="93" t="s">
        <v>447</v>
      </c>
    </row>
    <row r="20" spans="1:8" x14ac:dyDescent="0.2">
      <c r="D20" s="88"/>
    </row>
    <row r="22" spans="1:8" ht="12.75" x14ac:dyDescent="0.25">
      <c r="D22" s="89"/>
      <c r="G22" s="91"/>
      <c r="H22" s="92"/>
    </row>
    <row r="23" spans="1:8" ht="12.75" x14ac:dyDescent="0.25">
      <c r="A23" s="83">
        <v>15</v>
      </c>
      <c r="C23" s="84" t="s">
        <v>435</v>
      </c>
      <c r="D23" s="89" t="s">
        <v>436</v>
      </c>
      <c r="E23" s="83">
        <v>0.15</v>
      </c>
      <c r="F23" s="83">
        <v>0</v>
      </c>
      <c r="G23" s="91"/>
      <c r="H23" s="92"/>
    </row>
    <row r="24" spans="1:8" x14ac:dyDescent="0.2">
      <c r="A24" s="83">
        <v>13</v>
      </c>
      <c r="C24" s="84" t="s">
        <v>200</v>
      </c>
      <c r="D24" s="85" t="s">
        <v>434</v>
      </c>
      <c r="F24" s="83">
        <v>1</v>
      </c>
    </row>
  </sheetData>
  <sortState ref="A2:I24">
    <sortCondition descending="1" ref="G1"/>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view="pageLayout" zoomScaleNormal="100" workbookViewId="0">
      <selection activeCell="C12" sqref="C12"/>
    </sheetView>
  </sheetViews>
  <sheetFormatPr defaultRowHeight="15" x14ac:dyDescent="0.25"/>
  <cols>
    <col min="1" max="1" width="4.5703125" style="70" customWidth="1"/>
    <col min="2" max="2" width="18.42578125" style="66" customWidth="1"/>
    <col min="3" max="3" width="58.5703125" style="66" customWidth="1"/>
    <col min="4" max="4" width="5.7109375" style="68" customWidth="1"/>
    <col min="5" max="5" width="6.85546875" style="68" customWidth="1"/>
    <col min="6" max="6" width="6.7109375" style="76" customWidth="1"/>
    <col min="7" max="7" width="79.7109375" style="67" customWidth="1"/>
    <col min="8" max="16384" width="9.140625" style="67"/>
  </cols>
  <sheetData>
    <row r="1" spans="1:7" s="74" customFormat="1" ht="69.75" customHeight="1" x14ac:dyDescent="0.25">
      <c r="A1" s="71" t="s">
        <v>7</v>
      </c>
      <c r="B1" s="72" t="s">
        <v>392</v>
      </c>
      <c r="C1" s="72" t="s">
        <v>338</v>
      </c>
      <c r="D1" s="73" t="s">
        <v>1</v>
      </c>
      <c r="E1" s="73" t="s">
        <v>404</v>
      </c>
      <c r="F1" s="77" t="s">
        <v>385</v>
      </c>
      <c r="G1" s="74" t="s">
        <v>368</v>
      </c>
    </row>
    <row r="2" spans="1:7" ht="51" x14ac:dyDescent="0.25">
      <c r="A2" s="70">
        <v>7</v>
      </c>
      <c r="B2" s="66" t="s">
        <v>264</v>
      </c>
      <c r="C2" s="80" t="s">
        <v>403</v>
      </c>
      <c r="D2" s="69" t="s">
        <v>386</v>
      </c>
      <c r="E2" s="69" t="s">
        <v>387</v>
      </c>
      <c r="F2" s="78">
        <f>'Sensitivity notes'!$V$10</f>
        <v>0.15625</v>
      </c>
      <c r="G2" s="67" t="s">
        <v>238</v>
      </c>
    </row>
    <row r="3" spans="1:7" ht="12.75" x14ac:dyDescent="0.25">
      <c r="A3" s="70">
        <v>7</v>
      </c>
      <c r="C3" s="80"/>
      <c r="D3" s="69"/>
      <c r="E3" s="69" t="s">
        <v>388</v>
      </c>
      <c r="F3" s="78">
        <f>'Sensitivity notes'!$V$11</f>
        <v>0.1111111111111111</v>
      </c>
    </row>
    <row r="4" spans="1:7" ht="25.5" x14ac:dyDescent="0.25">
      <c r="A4" s="70">
        <v>13</v>
      </c>
      <c r="B4" s="66" t="s">
        <v>406</v>
      </c>
      <c r="C4" s="66" t="s">
        <v>376</v>
      </c>
      <c r="D4" s="68">
        <v>0.3</v>
      </c>
      <c r="E4" s="68">
        <v>0</v>
      </c>
      <c r="F4" s="78">
        <f>'Sensitivity notes'!$V$2</f>
        <v>0.125</v>
      </c>
      <c r="G4" s="67" t="s">
        <v>361</v>
      </c>
    </row>
    <row r="5" spans="1:7" ht="12.75" x14ac:dyDescent="0.25">
      <c r="A5" s="70">
        <v>13</v>
      </c>
      <c r="E5" s="68">
        <v>1</v>
      </c>
      <c r="F5" s="78">
        <f>'Sensitivity notes'!$V$3</f>
        <v>0.19444444444444442</v>
      </c>
    </row>
    <row r="6" spans="1:7" ht="25.5" x14ac:dyDescent="0.25">
      <c r="A6" s="70">
        <v>15</v>
      </c>
      <c r="B6" s="66" t="s">
        <v>20</v>
      </c>
      <c r="C6" s="66" t="s">
        <v>379</v>
      </c>
      <c r="D6" s="68">
        <v>0.75</v>
      </c>
      <c r="E6" s="68">
        <v>0.5</v>
      </c>
      <c r="F6" s="78">
        <f>'Sensitivity notes'!$V$4</f>
        <v>0.11764705882352941</v>
      </c>
      <c r="G6" s="67" t="s">
        <v>364</v>
      </c>
    </row>
    <row r="7" spans="1:7" ht="12.75" x14ac:dyDescent="0.25">
      <c r="A7" s="70">
        <v>15</v>
      </c>
      <c r="E7" s="68">
        <v>1</v>
      </c>
      <c r="F7" s="78">
        <f>'Sensitivity notes'!$V$5</f>
        <v>8.8235294117647051E-2</v>
      </c>
    </row>
    <row r="8" spans="1:7" ht="25.5" x14ac:dyDescent="0.25">
      <c r="A8" s="70">
        <v>19</v>
      </c>
      <c r="B8" s="66" t="s">
        <v>271</v>
      </c>
      <c r="C8" s="66" t="s">
        <v>367</v>
      </c>
      <c r="D8" s="68">
        <v>0.7</v>
      </c>
      <c r="E8" s="68">
        <v>0.14000000000000001</v>
      </c>
      <c r="F8" s="78">
        <f>'Sensitivity notes'!$V$6</f>
        <v>0.52941176470588236</v>
      </c>
      <c r="G8" s="67" t="s">
        <v>366</v>
      </c>
    </row>
    <row r="9" spans="1:7" ht="12.75" x14ac:dyDescent="0.25">
      <c r="A9" s="70">
        <v>19</v>
      </c>
      <c r="E9" s="68">
        <v>1</v>
      </c>
      <c r="F9" s="78">
        <f>'Sensitivity notes'!$V$7</f>
        <v>0.40476190476190477</v>
      </c>
    </row>
    <row r="10" spans="1:7" ht="38.25" x14ac:dyDescent="0.25">
      <c r="A10" s="79" t="s">
        <v>402</v>
      </c>
      <c r="B10" s="66" t="s">
        <v>356</v>
      </c>
      <c r="C10" s="80" t="s">
        <v>405</v>
      </c>
      <c r="D10" s="68">
        <v>2</v>
      </c>
      <c r="E10" s="68">
        <v>1</v>
      </c>
      <c r="F10" s="78">
        <f>'Sensitivity notes'!$V$8</f>
        <v>0.21428571428571427</v>
      </c>
      <c r="G10" s="67" t="s">
        <v>358</v>
      </c>
    </row>
    <row r="11" spans="1:7" ht="12.75" x14ac:dyDescent="0.25">
      <c r="A11" s="70" t="s">
        <v>329</v>
      </c>
      <c r="C11" s="80"/>
      <c r="E11" s="68">
        <v>3</v>
      </c>
      <c r="F11" s="78">
        <f>'Sensitivity notes'!$V$9</f>
        <v>0.14705882352941177</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topLeftCell="A10" workbookViewId="0">
      <selection activeCell="K15" sqref="K15"/>
    </sheetView>
  </sheetViews>
  <sheetFormatPr defaultRowHeight="15" x14ac:dyDescent="0.25"/>
  <cols>
    <col min="3" max="3" width="11.140625" bestFit="1" customWidth="1"/>
    <col min="5" max="5" width="11.140625" bestFit="1" customWidth="1"/>
    <col min="6" max="6" width="64.28515625" customWidth="1"/>
    <col min="10" max="10" width="10.140625" bestFit="1" customWidth="1"/>
  </cols>
  <sheetData>
    <row r="1" spans="1:22" ht="62.25" thickBot="1" x14ac:dyDescent="0.3">
      <c r="A1" s="58" t="s">
        <v>7</v>
      </c>
      <c r="B1" s="59" t="s">
        <v>8</v>
      </c>
      <c r="C1" s="59" t="s">
        <v>326</v>
      </c>
      <c r="D1" s="59" t="s">
        <v>294</v>
      </c>
      <c r="E1" s="59" t="s">
        <v>327</v>
      </c>
      <c r="F1" s="59" t="s">
        <v>180</v>
      </c>
      <c r="H1" s="63" t="s">
        <v>330</v>
      </c>
      <c r="I1" s="63" t="s">
        <v>331</v>
      </c>
      <c r="J1" s="63" t="s">
        <v>332</v>
      </c>
      <c r="K1" s="63" t="s">
        <v>333</v>
      </c>
      <c r="L1" s="63" t="s">
        <v>334</v>
      </c>
      <c r="M1" s="63" t="s">
        <v>335</v>
      </c>
      <c r="N1" s="63" t="s">
        <v>338</v>
      </c>
      <c r="O1" t="s">
        <v>394</v>
      </c>
      <c r="P1" t="s">
        <v>395</v>
      </c>
      <c r="Q1" t="s">
        <v>396</v>
      </c>
      <c r="R1" t="s">
        <v>397</v>
      </c>
      <c r="S1" t="s">
        <v>398</v>
      </c>
      <c r="T1" s="75" t="s">
        <v>399</v>
      </c>
      <c r="U1" s="75" t="s">
        <v>400</v>
      </c>
      <c r="V1" s="75" t="s">
        <v>401</v>
      </c>
    </row>
    <row r="2" spans="1:22" ht="75.75" thickBot="1" x14ac:dyDescent="0.3">
      <c r="A2" s="60">
        <v>1</v>
      </c>
      <c r="B2" s="61" t="s">
        <v>298</v>
      </c>
      <c r="C2" s="61">
        <v>1</v>
      </c>
      <c r="D2" s="61"/>
      <c r="E2" s="61">
        <v>1</v>
      </c>
      <c r="F2" s="61" t="s">
        <v>297</v>
      </c>
      <c r="H2" s="63">
        <v>1</v>
      </c>
      <c r="I2">
        <v>13</v>
      </c>
      <c r="J2">
        <v>0</v>
      </c>
      <c r="K2" t="s">
        <v>336</v>
      </c>
      <c r="O2">
        <v>1</v>
      </c>
      <c r="P2">
        <v>17</v>
      </c>
      <c r="Q2">
        <v>16</v>
      </c>
      <c r="R2">
        <v>14</v>
      </c>
      <c r="S2">
        <v>14</v>
      </c>
      <c r="T2" s="75">
        <f>(Q2-R2)/Q2</f>
        <v>0.125</v>
      </c>
      <c r="U2" s="75">
        <f>(Q2-S2)/Q2</f>
        <v>0.125</v>
      </c>
      <c r="V2" s="75">
        <f>(T2+U2)/2</f>
        <v>0.125</v>
      </c>
    </row>
    <row r="3" spans="1:22" ht="75.75" thickBot="1" x14ac:dyDescent="0.3">
      <c r="A3" s="60">
        <v>2</v>
      </c>
      <c r="B3" s="61" t="s">
        <v>300</v>
      </c>
      <c r="C3" s="61">
        <v>0.74</v>
      </c>
      <c r="D3" s="61"/>
      <c r="E3" s="61">
        <v>0.74</v>
      </c>
      <c r="F3" s="61" t="s">
        <v>320</v>
      </c>
      <c r="H3">
        <v>2</v>
      </c>
      <c r="I3">
        <v>13</v>
      </c>
      <c r="J3">
        <v>1</v>
      </c>
      <c r="K3" t="s">
        <v>336</v>
      </c>
      <c r="O3">
        <v>2</v>
      </c>
      <c r="P3">
        <v>17</v>
      </c>
      <c r="Q3">
        <v>18</v>
      </c>
      <c r="R3">
        <v>15</v>
      </c>
      <c r="S3">
        <v>14</v>
      </c>
      <c r="T3" s="75">
        <f t="shared" ref="T3:T11" si="0">(Q3-R3)/Q3</f>
        <v>0.16666666666666666</v>
      </c>
      <c r="U3" s="75">
        <f t="shared" ref="U3:U11" si="1">(Q3-S3)/Q3</f>
        <v>0.22222222222222221</v>
      </c>
      <c r="V3" s="75">
        <f t="shared" ref="V3:V11" si="2">(T3+U3)/2</f>
        <v>0.19444444444444442</v>
      </c>
    </row>
    <row r="4" spans="1:22" ht="60.75" thickBot="1" x14ac:dyDescent="0.3">
      <c r="A4" s="60">
        <v>3</v>
      </c>
      <c r="B4" s="61" t="s">
        <v>299</v>
      </c>
      <c r="C4" s="61">
        <v>0.15</v>
      </c>
      <c r="D4" s="61"/>
      <c r="E4" s="61">
        <v>0.15</v>
      </c>
      <c r="F4" s="61" t="s">
        <v>321</v>
      </c>
      <c r="H4">
        <v>3</v>
      </c>
      <c r="I4">
        <v>15</v>
      </c>
      <c r="J4">
        <v>0.5</v>
      </c>
      <c r="K4" t="s">
        <v>343</v>
      </c>
      <c r="L4" t="s">
        <v>341</v>
      </c>
      <c r="O4">
        <v>3</v>
      </c>
      <c r="P4">
        <v>17</v>
      </c>
      <c r="Q4">
        <v>17</v>
      </c>
      <c r="R4">
        <v>14</v>
      </c>
      <c r="S4">
        <v>16</v>
      </c>
      <c r="T4" s="75">
        <f t="shared" si="0"/>
        <v>0.17647058823529413</v>
      </c>
      <c r="U4" s="75">
        <f t="shared" si="1"/>
        <v>5.8823529411764705E-2</v>
      </c>
      <c r="V4" s="75">
        <f t="shared" si="2"/>
        <v>0.11764705882352941</v>
      </c>
    </row>
    <row r="5" spans="1:22" ht="60.75" thickBot="1" x14ac:dyDescent="0.3">
      <c r="A5" s="60">
        <v>5</v>
      </c>
      <c r="B5" s="61" t="s">
        <v>301</v>
      </c>
      <c r="C5" s="61">
        <v>1</v>
      </c>
      <c r="D5" s="61"/>
      <c r="E5" s="61">
        <v>1</v>
      </c>
      <c r="F5" s="61" t="s">
        <v>324</v>
      </c>
      <c r="H5" s="63">
        <v>4</v>
      </c>
      <c r="I5">
        <v>15</v>
      </c>
      <c r="J5">
        <v>1</v>
      </c>
      <c r="K5" t="s">
        <v>342</v>
      </c>
      <c r="O5">
        <v>4</v>
      </c>
      <c r="P5">
        <v>17</v>
      </c>
      <c r="Q5">
        <v>17</v>
      </c>
      <c r="R5">
        <v>16</v>
      </c>
      <c r="S5">
        <v>15</v>
      </c>
      <c r="T5" s="75">
        <f t="shared" si="0"/>
        <v>5.8823529411764705E-2</v>
      </c>
      <c r="U5" s="75">
        <f t="shared" si="1"/>
        <v>0.11764705882352941</v>
      </c>
      <c r="V5" s="75">
        <f t="shared" si="2"/>
        <v>8.8235294117647051E-2</v>
      </c>
    </row>
    <row r="6" spans="1:22" ht="60.75" thickBot="1" x14ac:dyDescent="0.3">
      <c r="A6" s="60">
        <v>6</v>
      </c>
      <c r="B6" s="61" t="s">
        <v>263</v>
      </c>
      <c r="C6" s="61">
        <v>20</v>
      </c>
      <c r="D6" s="61"/>
      <c r="E6" s="61">
        <v>20</v>
      </c>
      <c r="F6" s="61" t="s">
        <v>240</v>
      </c>
      <c r="H6">
        <v>5</v>
      </c>
      <c r="I6">
        <v>19</v>
      </c>
      <c r="J6">
        <v>0.14000000000000001</v>
      </c>
      <c r="K6" t="s">
        <v>337</v>
      </c>
      <c r="O6">
        <v>5</v>
      </c>
      <c r="P6">
        <v>17</v>
      </c>
      <c r="Q6">
        <v>17</v>
      </c>
      <c r="R6">
        <v>10</v>
      </c>
      <c r="S6">
        <v>6</v>
      </c>
      <c r="T6" s="75">
        <f t="shared" si="0"/>
        <v>0.41176470588235292</v>
      </c>
      <c r="U6" s="75">
        <f t="shared" si="1"/>
        <v>0.6470588235294118</v>
      </c>
      <c r="V6" s="75">
        <f t="shared" si="2"/>
        <v>0.52941176470588236</v>
      </c>
    </row>
    <row r="7" spans="1:22" ht="45.75" thickBot="1" x14ac:dyDescent="0.3">
      <c r="A7" s="60">
        <v>7</v>
      </c>
      <c r="B7" s="61" t="s">
        <v>264</v>
      </c>
      <c r="C7" s="62">
        <v>37000000</v>
      </c>
      <c r="D7" s="61"/>
      <c r="E7" s="62">
        <v>400000000</v>
      </c>
      <c r="F7" s="61" t="s">
        <v>238</v>
      </c>
      <c r="H7">
        <v>6</v>
      </c>
      <c r="I7">
        <v>19</v>
      </c>
      <c r="J7">
        <v>1</v>
      </c>
      <c r="K7" t="s">
        <v>337</v>
      </c>
      <c r="L7" t="s">
        <v>339</v>
      </c>
      <c r="N7" t="s">
        <v>340</v>
      </c>
      <c r="O7">
        <v>6</v>
      </c>
      <c r="P7">
        <v>17</v>
      </c>
      <c r="Q7">
        <v>21</v>
      </c>
      <c r="R7">
        <v>16</v>
      </c>
      <c r="S7">
        <v>9</v>
      </c>
      <c r="T7" s="75">
        <f t="shared" si="0"/>
        <v>0.23809523809523808</v>
      </c>
      <c r="U7" s="75">
        <f t="shared" si="1"/>
        <v>0.5714285714285714</v>
      </c>
      <c r="V7" s="75">
        <f t="shared" si="2"/>
        <v>0.40476190476190477</v>
      </c>
    </row>
    <row r="8" spans="1:22" ht="75.75" thickBot="1" x14ac:dyDescent="0.3">
      <c r="A8" s="60">
        <v>8</v>
      </c>
      <c r="B8" s="61" t="s">
        <v>236</v>
      </c>
      <c r="C8" s="62">
        <v>50000</v>
      </c>
      <c r="D8" s="61"/>
      <c r="E8" s="62">
        <v>80000</v>
      </c>
      <c r="F8" s="61" t="s">
        <v>232</v>
      </c>
      <c r="H8" s="63">
        <v>7</v>
      </c>
      <c r="I8" t="s">
        <v>329</v>
      </c>
      <c r="J8">
        <v>1</v>
      </c>
      <c r="K8" t="s">
        <v>344</v>
      </c>
      <c r="O8">
        <v>7</v>
      </c>
      <c r="P8">
        <v>17</v>
      </c>
      <c r="Q8">
        <v>14</v>
      </c>
      <c r="R8">
        <v>10</v>
      </c>
      <c r="S8">
        <v>12</v>
      </c>
      <c r="T8" s="75">
        <f t="shared" si="0"/>
        <v>0.2857142857142857</v>
      </c>
      <c r="U8" s="75">
        <f t="shared" si="1"/>
        <v>0.14285714285714285</v>
      </c>
      <c r="V8" s="75">
        <f t="shared" si="2"/>
        <v>0.21428571428571427</v>
      </c>
    </row>
    <row r="9" spans="1:22" ht="75.75" thickBot="1" x14ac:dyDescent="0.3">
      <c r="A9" s="60">
        <v>9</v>
      </c>
      <c r="B9" s="61" t="s">
        <v>265</v>
      </c>
      <c r="C9" s="61">
        <v>4</v>
      </c>
      <c r="D9" s="61"/>
      <c r="E9" s="61">
        <v>4</v>
      </c>
      <c r="F9" s="61" t="s">
        <v>242</v>
      </c>
      <c r="H9">
        <v>8</v>
      </c>
      <c r="I9" s="63" t="s">
        <v>329</v>
      </c>
      <c r="J9">
        <v>3</v>
      </c>
      <c r="K9" t="s">
        <v>342</v>
      </c>
      <c r="O9">
        <v>8</v>
      </c>
      <c r="P9">
        <v>17</v>
      </c>
      <c r="Q9">
        <v>17</v>
      </c>
      <c r="R9">
        <v>13</v>
      </c>
      <c r="S9">
        <v>16</v>
      </c>
      <c r="T9" s="75">
        <f t="shared" si="0"/>
        <v>0.23529411764705882</v>
      </c>
      <c r="U9" s="75">
        <f t="shared" si="1"/>
        <v>5.8823529411764705E-2</v>
      </c>
      <c r="V9" s="75">
        <f t="shared" si="2"/>
        <v>0.14705882352941177</v>
      </c>
    </row>
    <row r="10" spans="1:22" ht="30.75" thickBot="1" x14ac:dyDescent="0.3">
      <c r="A10" s="60">
        <v>10</v>
      </c>
      <c r="B10" s="61" t="s">
        <v>14</v>
      </c>
      <c r="C10" s="62">
        <v>10000</v>
      </c>
      <c r="D10" s="61"/>
      <c r="E10" s="62">
        <v>10000</v>
      </c>
      <c r="F10" s="61" t="s">
        <v>217</v>
      </c>
      <c r="H10">
        <v>9</v>
      </c>
      <c r="I10">
        <v>7</v>
      </c>
      <c r="J10" s="64">
        <v>50000000</v>
      </c>
      <c r="K10" t="s">
        <v>342</v>
      </c>
      <c r="L10" t="s">
        <v>346</v>
      </c>
      <c r="N10" t="s">
        <v>345</v>
      </c>
      <c r="O10">
        <v>9</v>
      </c>
      <c r="P10">
        <v>17</v>
      </c>
      <c r="Q10">
        <v>16</v>
      </c>
      <c r="R10">
        <v>14</v>
      </c>
      <c r="S10">
        <v>13</v>
      </c>
      <c r="T10" s="75">
        <f t="shared" si="0"/>
        <v>0.125</v>
      </c>
      <c r="U10" s="75">
        <f t="shared" si="1"/>
        <v>0.1875</v>
      </c>
      <c r="V10" s="75">
        <f t="shared" si="2"/>
        <v>0.15625</v>
      </c>
    </row>
    <row r="11" spans="1:22" ht="60.75" thickBot="1" x14ac:dyDescent="0.3">
      <c r="A11" s="60">
        <v>11</v>
      </c>
      <c r="B11" s="61" t="s">
        <v>262</v>
      </c>
      <c r="C11" s="61">
        <v>0.5</v>
      </c>
      <c r="D11" s="61"/>
      <c r="E11" s="61">
        <v>0.5</v>
      </c>
      <c r="F11" s="61" t="s">
        <v>15</v>
      </c>
      <c r="H11">
        <v>10</v>
      </c>
      <c r="I11">
        <v>7</v>
      </c>
      <c r="J11" s="64">
        <v>25000000</v>
      </c>
      <c r="K11" t="s">
        <v>342</v>
      </c>
      <c r="O11">
        <v>10</v>
      </c>
      <c r="P11">
        <v>17</v>
      </c>
      <c r="Q11">
        <v>18</v>
      </c>
      <c r="R11">
        <v>17</v>
      </c>
      <c r="S11">
        <v>15</v>
      </c>
      <c r="T11" s="75">
        <f t="shared" si="0"/>
        <v>5.5555555555555552E-2</v>
      </c>
      <c r="U11" s="75">
        <f t="shared" si="1"/>
        <v>0.16666666666666666</v>
      </c>
      <c r="V11" s="75">
        <f t="shared" si="2"/>
        <v>0.1111111111111111</v>
      </c>
    </row>
    <row r="12" spans="1:22" ht="45.75" thickBot="1" x14ac:dyDescent="0.3">
      <c r="A12" s="60">
        <v>12</v>
      </c>
      <c r="B12" s="61" t="s">
        <v>266</v>
      </c>
      <c r="C12" s="61">
        <v>5</v>
      </c>
      <c r="D12" s="61"/>
      <c r="E12" s="61">
        <v>5</v>
      </c>
      <c r="F12" s="61" t="s">
        <v>16</v>
      </c>
      <c r="H12">
        <v>11</v>
      </c>
      <c r="J12" t="s">
        <v>347</v>
      </c>
    </row>
    <row r="13" spans="1:22" ht="45.75" thickBot="1" x14ac:dyDescent="0.3">
      <c r="A13" s="60">
        <v>13</v>
      </c>
      <c r="B13" s="61" t="s">
        <v>267</v>
      </c>
      <c r="C13" s="61">
        <v>0.3</v>
      </c>
      <c r="D13" s="61" t="s">
        <v>272</v>
      </c>
      <c r="E13" s="61">
        <v>0.3</v>
      </c>
      <c r="F13" s="61" t="s">
        <v>17</v>
      </c>
      <c r="H13">
        <v>12</v>
      </c>
      <c r="I13" s="2" t="s">
        <v>348</v>
      </c>
      <c r="J13" s="2" t="s">
        <v>349</v>
      </c>
      <c r="K13">
        <v>530</v>
      </c>
    </row>
    <row r="14" spans="1:22" ht="30.75" thickBot="1" x14ac:dyDescent="0.3">
      <c r="A14" s="60">
        <v>14</v>
      </c>
      <c r="B14" s="61" t="s">
        <v>18</v>
      </c>
      <c r="C14" s="61">
        <v>1</v>
      </c>
      <c r="D14" s="61"/>
      <c r="E14" s="61">
        <v>1</v>
      </c>
      <c r="F14" s="61" t="s">
        <v>19</v>
      </c>
      <c r="H14">
        <v>13</v>
      </c>
      <c r="I14">
        <v>20</v>
      </c>
      <c r="J14">
        <v>1</v>
      </c>
      <c r="K14" t="s">
        <v>342</v>
      </c>
    </row>
    <row r="15" spans="1:22" ht="30.75" thickBot="1" x14ac:dyDescent="0.3">
      <c r="A15" s="60">
        <v>15</v>
      </c>
      <c r="B15" s="61" t="s">
        <v>20</v>
      </c>
      <c r="C15" s="61">
        <v>0.75</v>
      </c>
      <c r="D15" s="61" t="s">
        <v>275</v>
      </c>
      <c r="E15" s="61">
        <v>0.75</v>
      </c>
      <c r="F15" s="61" t="s">
        <v>21</v>
      </c>
    </row>
    <row r="16" spans="1:22" ht="60.75" thickBot="1" x14ac:dyDescent="0.3">
      <c r="A16" s="60">
        <v>16</v>
      </c>
      <c r="B16" s="61" t="s">
        <v>268</v>
      </c>
      <c r="C16" s="61" t="s">
        <v>270</v>
      </c>
      <c r="D16" s="61"/>
      <c r="E16" s="61" t="s">
        <v>237</v>
      </c>
      <c r="F16" s="61" t="s">
        <v>243</v>
      </c>
    </row>
    <row r="17" spans="1:6" ht="60.75" thickBot="1" x14ac:dyDescent="0.3">
      <c r="A17" s="60">
        <v>17</v>
      </c>
      <c r="B17" s="61" t="s">
        <v>269</v>
      </c>
      <c r="C17" s="61" t="s">
        <v>270</v>
      </c>
      <c r="D17" s="61"/>
      <c r="E17" s="61" t="s">
        <v>237</v>
      </c>
      <c r="F17" s="61" t="s">
        <v>244</v>
      </c>
    </row>
    <row r="18" spans="1:6" ht="60.75" thickBot="1" x14ac:dyDescent="0.3">
      <c r="A18" s="60">
        <v>19</v>
      </c>
      <c r="B18" s="61" t="s">
        <v>271</v>
      </c>
      <c r="C18" s="61">
        <v>0.7</v>
      </c>
      <c r="D18" s="61" t="s">
        <v>276</v>
      </c>
      <c r="E18" s="61">
        <v>0.7</v>
      </c>
      <c r="F18" s="61" t="s">
        <v>227</v>
      </c>
    </row>
    <row r="19" spans="1:6" ht="30.75" thickBot="1" x14ac:dyDescent="0.3">
      <c r="A19" s="60">
        <v>20</v>
      </c>
      <c r="B19" s="61" t="s">
        <v>200</v>
      </c>
      <c r="C19" s="62">
        <v>100000000</v>
      </c>
      <c r="D19" s="61"/>
      <c r="E19" s="62">
        <v>25000000</v>
      </c>
      <c r="F19" s="61" t="s">
        <v>231</v>
      </c>
    </row>
    <row r="20" spans="1:6" ht="105.75" thickBot="1" x14ac:dyDescent="0.3">
      <c r="A20" s="60" t="s">
        <v>312</v>
      </c>
      <c r="B20" s="61" t="s">
        <v>306</v>
      </c>
      <c r="C20" s="61" t="s">
        <v>307</v>
      </c>
      <c r="D20" s="61" t="s">
        <v>308</v>
      </c>
      <c r="E20" s="61" t="s">
        <v>307</v>
      </c>
      <c r="F20" s="61"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B1" workbookViewId="0">
      <selection activeCell="C5" sqref="B1:C5"/>
    </sheetView>
  </sheetViews>
  <sheetFormatPr defaultColWidth="8.85546875" defaultRowHeight="15" x14ac:dyDescent="0.25"/>
  <cols>
    <col min="1" max="1" width="30.42578125" style="2" bestFit="1" customWidth="1"/>
    <col min="2" max="2" width="14" style="57" customWidth="1"/>
    <col min="3" max="3" width="60.7109375" style="2" customWidth="1"/>
    <col min="4" max="16384" width="8.85546875" style="2"/>
  </cols>
  <sheetData>
    <row r="1" spans="1:3" ht="30" x14ac:dyDescent="0.25">
      <c r="A1" s="2" t="s">
        <v>178</v>
      </c>
      <c r="B1" s="57" t="s">
        <v>176</v>
      </c>
      <c r="C1" s="2" t="s">
        <v>177</v>
      </c>
    </row>
    <row r="2" spans="1:3" ht="30" x14ac:dyDescent="0.25">
      <c r="A2" s="2">
        <v>1.01</v>
      </c>
      <c r="B2" s="57">
        <v>1</v>
      </c>
      <c r="C2" s="2" t="s">
        <v>179</v>
      </c>
    </row>
    <row r="3" spans="1:3" ht="90" x14ac:dyDescent="0.25">
      <c r="A3" s="2">
        <v>1.01</v>
      </c>
      <c r="B3" s="57">
        <v>2</v>
      </c>
      <c r="C3" s="2" t="s">
        <v>228</v>
      </c>
    </row>
    <row r="4" spans="1:3" x14ac:dyDescent="0.25">
      <c r="A4" s="2">
        <v>1.01</v>
      </c>
      <c r="B4" s="57">
        <v>3</v>
      </c>
      <c r="C4" s="2" t="s">
        <v>218</v>
      </c>
    </row>
    <row r="5" spans="1:3" x14ac:dyDescent="0.25">
      <c r="A5" s="2">
        <v>1.01</v>
      </c>
      <c r="B5" s="57">
        <v>4</v>
      </c>
      <c r="C5" s="2" t="s">
        <v>218</v>
      </c>
    </row>
    <row r="7" spans="1:3" x14ac:dyDescent="0.25">
      <c r="C7" s="56"/>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18" sqref="A18"/>
    </sheetView>
  </sheetViews>
  <sheetFormatPr defaultRowHeight="15" x14ac:dyDescent="0.25"/>
  <cols>
    <col min="1" max="1" width="30" bestFit="1" customWidth="1"/>
    <col min="2" max="2" width="26" bestFit="1" customWidth="1"/>
  </cols>
  <sheetData>
    <row r="1" spans="1:2" x14ac:dyDescent="0.25">
      <c r="A1" s="34" t="s">
        <v>221</v>
      </c>
      <c r="B1" s="34" t="s">
        <v>222</v>
      </c>
    </row>
    <row r="2" spans="1:2" x14ac:dyDescent="0.25">
      <c r="A2" t="s">
        <v>219</v>
      </c>
      <c r="B2" t="s">
        <v>220</v>
      </c>
    </row>
    <row r="3" spans="1:2" x14ac:dyDescent="0.25">
      <c r="A3" t="s">
        <v>223</v>
      </c>
      <c r="B3" t="s">
        <v>224</v>
      </c>
    </row>
  </sheetData>
  <phoneticPr fontId="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21" sqref="B21"/>
    </sheetView>
  </sheetViews>
  <sheetFormatPr defaultRowHeight="15" x14ac:dyDescent="0.25"/>
  <cols>
    <col min="1" max="1" width="8.140625" customWidth="1"/>
    <col min="2" max="2" width="34" customWidth="1"/>
    <col min="3" max="3" width="13.85546875" customWidth="1"/>
    <col min="5" max="5" width="13.85546875" customWidth="1"/>
  </cols>
  <sheetData>
    <row r="1" spans="1:6" ht="61.5" x14ac:dyDescent="0.25">
      <c r="A1" s="65" t="s">
        <v>7</v>
      </c>
      <c r="B1" t="s">
        <v>8</v>
      </c>
      <c r="C1" t="s">
        <v>326</v>
      </c>
      <c r="D1" t="s">
        <v>294</v>
      </c>
      <c r="E1" t="s">
        <v>327</v>
      </c>
      <c r="F1" t="s">
        <v>180</v>
      </c>
    </row>
    <row r="2" spans="1:6" x14ac:dyDescent="0.25">
      <c r="A2">
        <v>1</v>
      </c>
      <c r="B2" t="s">
        <v>298</v>
      </c>
      <c r="C2">
        <v>1</v>
      </c>
      <c r="E2">
        <v>1</v>
      </c>
      <c r="F2" t="s">
        <v>297</v>
      </c>
    </row>
    <row r="3" spans="1:6" x14ac:dyDescent="0.25">
      <c r="A3">
        <v>2</v>
      </c>
      <c r="B3" t="s">
        <v>300</v>
      </c>
      <c r="C3">
        <v>0.74</v>
      </c>
      <c r="E3">
        <v>0.74</v>
      </c>
      <c r="F3" t="s">
        <v>320</v>
      </c>
    </row>
    <row r="4" spans="1:6" x14ac:dyDescent="0.25">
      <c r="A4">
        <v>3</v>
      </c>
      <c r="B4" t="s">
        <v>299</v>
      </c>
      <c r="C4">
        <v>0.15</v>
      </c>
      <c r="E4">
        <v>0.15</v>
      </c>
      <c r="F4" t="s">
        <v>321</v>
      </c>
    </row>
    <row r="5" spans="1:6" x14ac:dyDescent="0.25">
      <c r="A5">
        <v>5</v>
      </c>
      <c r="B5" t="s">
        <v>301</v>
      </c>
      <c r="C5">
        <v>1</v>
      </c>
      <c r="E5">
        <v>1</v>
      </c>
      <c r="F5" t="s">
        <v>324</v>
      </c>
    </row>
    <row r="6" spans="1:6" x14ac:dyDescent="0.25">
      <c r="A6">
        <v>6</v>
      </c>
      <c r="B6" t="s">
        <v>263</v>
      </c>
      <c r="C6">
        <v>20</v>
      </c>
      <c r="E6">
        <v>20</v>
      </c>
      <c r="F6" t="s">
        <v>240</v>
      </c>
    </row>
    <row r="7" spans="1:6" x14ac:dyDescent="0.25">
      <c r="A7">
        <v>7</v>
      </c>
      <c r="B7" t="s">
        <v>264</v>
      </c>
      <c r="C7" s="64">
        <v>37000000</v>
      </c>
      <c r="D7" t="s">
        <v>351</v>
      </c>
      <c r="E7" s="64">
        <v>400000000</v>
      </c>
      <c r="F7" t="s">
        <v>238</v>
      </c>
    </row>
    <row r="8" spans="1:6" x14ac:dyDescent="0.25">
      <c r="A8">
        <v>8</v>
      </c>
      <c r="B8" t="s">
        <v>236</v>
      </c>
      <c r="C8" s="64">
        <v>50000</v>
      </c>
      <c r="E8" s="64">
        <v>80000</v>
      </c>
      <c r="F8" t="s">
        <v>232</v>
      </c>
    </row>
    <row r="9" spans="1:6" x14ac:dyDescent="0.25">
      <c r="A9">
        <v>9</v>
      </c>
      <c r="B9" t="s">
        <v>265</v>
      </c>
      <c r="C9">
        <v>4</v>
      </c>
      <c r="E9">
        <v>4</v>
      </c>
      <c r="F9" t="s">
        <v>242</v>
      </c>
    </row>
    <row r="10" spans="1:6" x14ac:dyDescent="0.25">
      <c r="A10">
        <v>10</v>
      </c>
      <c r="B10" t="s">
        <v>14</v>
      </c>
      <c r="C10" s="64">
        <v>10000</v>
      </c>
      <c r="E10" s="64">
        <v>10000</v>
      </c>
      <c r="F10" t="s">
        <v>217</v>
      </c>
    </row>
    <row r="11" spans="1:6" x14ac:dyDescent="0.25">
      <c r="A11">
        <v>11</v>
      </c>
      <c r="B11" t="s">
        <v>262</v>
      </c>
      <c r="C11">
        <v>0.5</v>
      </c>
      <c r="E11">
        <v>0.5</v>
      </c>
      <c r="F11" t="s">
        <v>15</v>
      </c>
    </row>
    <row r="12" spans="1:6" x14ac:dyDescent="0.25">
      <c r="A12">
        <v>12</v>
      </c>
      <c r="B12" t="s">
        <v>266</v>
      </c>
      <c r="C12">
        <v>5</v>
      </c>
      <c r="E12">
        <v>5</v>
      </c>
      <c r="F12" t="s">
        <v>16</v>
      </c>
    </row>
    <row r="13" spans="1:6" x14ac:dyDescent="0.25">
      <c r="A13">
        <v>13</v>
      </c>
      <c r="B13" t="s">
        <v>267</v>
      </c>
      <c r="C13">
        <v>0.3</v>
      </c>
      <c r="D13" t="s">
        <v>272</v>
      </c>
      <c r="E13">
        <v>0.3</v>
      </c>
      <c r="F13" t="s">
        <v>17</v>
      </c>
    </row>
    <row r="14" spans="1:6" x14ac:dyDescent="0.25">
      <c r="A14">
        <v>14</v>
      </c>
      <c r="B14" t="s">
        <v>18</v>
      </c>
      <c r="C14">
        <v>1</v>
      </c>
      <c r="E14">
        <v>1</v>
      </c>
      <c r="F14" t="s">
        <v>19</v>
      </c>
    </row>
    <row r="15" spans="1:6" x14ac:dyDescent="0.25">
      <c r="A15">
        <v>15</v>
      </c>
      <c r="B15" t="s">
        <v>20</v>
      </c>
      <c r="C15">
        <v>0.75</v>
      </c>
      <c r="D15" t="s">
        <v>275</v>
      </c>
      <c r="E15">
        <v>0.75</v>
      </c>
      <c r="F15" t="s">
        <v>21</v>
      </c>
    </row>
    <row r="16" spans="1:6" x14ac:dyDescent="0.25">
      <c r="A16">
        <v>16</v>
      </c>
      <c r="B16" t="s">
        <v>268</v>
      </c>
      <c r="C16" t="s">
        <v>270</v>
      </c>
      <c r="E16" t="s">
        <v>237</v>
      </c>
      <c r="F16" t="s">
        <v>352</v>
      </c>
    </row>
    <row r="17" spans="1:6" x14ac:dyDescent="0.25">
      <c r="A17">
        <v>17</v>
      </c>
      <c r="B17" t="s">
        <v>269</v>
      </c>
      <c r="C17" t="s">
        <v>270</v>
      </c>
      <c r="E17" t="s">
        <v>237</v>
      </c>
      <c r="F17" t="s">
        <v>353</v>
      </c>
    </row>
    <row r="18" spans="1:6" x14ac:dyDescent="0.25">
      <c r="A18">
        <v>19</v>
      </c>
      <c r="B18" t="s">
        <v>271</v>
      </c>
      <c r="C18">
        <v>0.7</v>
      </c>
      <c r="D18" t="s">
        <v>276</v>
      </c>
      <c r="E18">
        <v>0.7</v>
      </c>
      <c r="F18" t="s">
        <v>227</v>
      </c>
    </row>
    <row r="19" spans="1:6" x14ac:dyDescent="0.25">
      <c r="A19">
        <v>20</v>
      </c>
      <c r="B19" t="s">
        <v>200</v>
      </c>
      <c r="C19" s="64">
        <v>100000000</v>
      </c>
      <c r="E19" s="64">
        <v>25000000</v>
      </c>
      <c r="F19" t="s">
        <v>231</v>
      </c>
    </row>
    <row r="20" spans="1:6" x14ac:dyDescent="0.25">
      <c r="A20" t="s">
        <v>312</v>
      </c>
      <c r="B20" t="s">
        <v>306</v>
      </c>
      <c r="C20" t="s">
        <v>350</v>
      </c>
      <c r="D20" t="s">
        <v>308</v>
      </c>
      <c r="E20" t="s">
        <v>350</v>
      </c>
      <c r="F20"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Outputs</vt:lpstr>
      <vt:lpstr>Parameters-For-Paper (3)</vt:lpstr>
      <vt:lpstr>Parameters-sensitivity</vt:lpstr>
      <vt:lpstr>temp Parameters-sensitivity (2)</vt:lpstr>
      <vt:lpstr>Parameters-For-powerpoint</vt:lpstr>
      <vt:lpstr>Sensitivity notes</vt:lpstr>
      <vt:lpstr>Conservation Actions</vt:lpstr>
      <vt:lpstr>synonyms</vt:lpstr>
      <vt:lpstr>Parameters-For-Paper (2)</vt:lpstr>
      <vt:lpstr>Outdated-Inputs-SeeWordDoc</vt:lpstr>
      <vt:lpstr>Outdated-Parameters-see-wor-Doc</vt:lpstr>
      <vt:lpstr>Outdated-Adv Paramtrs-SeeWord</vt:lpstr>
      <vt:lpstr>old-Weights</vt:lpstr>
      <vt:lpstr>old- glossary-needs updating</vt:lpstr>
      <vt:lpstr>'Outdated-Parameters-see-wor-Doc'!Print_Titles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 Gallo</cp:lastModifiedBy>
  <cp:lastPrinted>2013-03-13T17:50:19Z</cp:lastPrinted>
  <dcterms:created xsi:type="dcterms:W3CDTF">2010-04-02T01:55:55Z</dcterms:created>
  <dcterms:modified xsi:type="dcterms:W3CDTF">2013-03-13T21:45:11Z</dcterms:modified>
</cp:coreProperties>
</file>