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hwar\Desktop\ENSE\ENSE622\Final Exam\"/>
    </mc:Choice>
  </mc:AlternateContent>
  <xr:revisionPtr revIDLastSave="0" documentId="13_ncr:1_{782F7B3E-668B-4A30-A8F4-2ED34A251B07}" xr6:coauthVersionLast="45" xr6:coauthVersionMax="45" xr10:uidLastSave="{00000000-0000-0000-0000-000000000000}"/>
  <bookViews>
    <workbookView xWindow="-120" yWindow="-120" windowWidth="29040" windowHeight="15840" xr2:uid="{0352C288-3703-4171-8A0F-C906E828E2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R7" i="1"/>
  <c r="R6" i="1"/>
  <c r="R5" i="1"/>
  <c r="R4" i="1"/>
  <c r="D86" i="1" l="1"/>
  <c r="C86" i="1"/>
  <c r="D85" i="1"/>
  <c r="C85" i="1"/>
  <c r="D84" i="1"/>
  <c r="C84" i="1"/>
  <c r="D83" i="1"/>
  <c r="C83" i="1"/>
  <c r="F26" i="1"/>
  <c r="F25" i="1"/>
  <c r="F24" i="1"/>
  <c r="F20" i="1"/>
  <c r="J24" i="1" l="1"/>
  <c r="J26" i="1"/>
  <c r="J25" i="1"/>
  <c r="J23" i="1"/>
</calcChain>
</file>

<file path=xl/sharedStrings.xml><?xml version="1.0" encoding="utf-8"?>
<sst xmlns="http://schemas.openxmlformats.org/spreadsheetml/2006/main" count="142" uniqueCount="86">
  <si>
    <t>Low =&gt; Good</t>
  </si>
  <si>
    <t>High =&gt; Good</t>
  </si>
  <si>
    <t>Swing Weighting</t>
  </si>
  <si>
    <t>Options</t>
  </si>
  <si>
    <t>Cost (C) in $</t>
  </si>
  <si>
    <t>Case</t>
  </si>
  <si>
    <t xml:space="preserve">Rank </t>
  </si>
  <si>
    <t>Weight</t>
  </si>
  <si>
    <t>Weight Value</t>
  </si>
  <si>
    <t>Rc</t>
  </si>
  <si>
    <t>Wc</t>
  </si>
  <si>
    <t>Total Rank</t>
  </si>
  <si>
    <t>Rc = Rank of Cost (C)</t>
  </si>
  <si>
    <t>Rtv = Rank of Tech Value (T)</t>
  </si>
  <si>
    <t>Wc = Weight of Cost (C)</t>
  </si>
  <si>
    <t>MAVF Analysis Table</t>
  </si>
  <si>
    <t>Wt1 = Wc</t>
  </si>
  <si>
    <t>SVVF1</t>
  </si>
  <si>
    <t>MAVF</t>
  </si>
  <si>
    <t>Vc</t>
  </si>
  <si>
    <t>Factor Uncertainties Table for Design 4</t>
  </si>
  <si>
    <t>Low</t>
  </si>
  <si>
    <t>Reference</t>
  </si>
  <si>
    <t>High</t>
  </si>
  <si>
    <t>MAVF Analysis Table for Design 4 for unceretainties in Cost (C), Tech Value (T), Rc and Rtv</t>
  </si>
  <si>
    <t>When Cost is Low</t>
  </si>
  <si>
    <t>When Cost is High</t>
  </si>
  <si>
    <t>When Rc is Low</t>
  </si>
  <si>
    <t>When Rc is High</t>
  </si>
  <si>
    <t>MAVF Single Factor Uncertainty table for Design Factor 4</t>
  </si>
  <si>
    <t>Low Fi</t>
  </si>
  <si>
    <t>High Fi</t>
  </si>
  <si>
    <t>Tornado Table MAVF for Design 4</t>
  </si>
  <si>
    <t>Change in MAVF</t>
  </si>
  <si>
    <t>Low Vt(C, T)</t>
  </si>
  <si>
    <t>High Vt(C, T)</t>
  </si>
  <si>
    <t>Drone Design 1</t>
  </si>
  <si>
    <t>Drone Design 2</t>
  </si>
  <si>
    <t>Drone Design 3</t>
  </si>
  <si>
    <t>Drone Design 4</t>
  </si>
  <si>
    <t>Maximum Speed</t>
  </si>
  <si>
    <t>Rated Capacity(RC)</t>
  </si>
  <si>
    <t>Maximum Flight Time(MFT) in min</t>
  </si>
  <si>
    <t>Worst C, Worst RC, Worst  MFT, Worst MS</t>
  </si>
  <si>
    <t>Maximum Speed(MS)</t>
  </si>
  <si>
    <t>Worst C,Best RC, Best  MFT, Best MS</t>
  </si>
  <si>
    <t>Best C, Worst RC, Best  MFT, Best MS</t>
  </si>
  <si>
    <t>Best C, Best RC, Worst  MFT, Best MS</t>
  </si>
  <si>
    <t>Best C, Best RC, Best  MFT, Worst MS</t>
  </si>
  <si>
    <t>Worst C, Worst RC,Best  MFT, Best MS</t>
  </si>
  <si>
    <t>Best C, Worst RC, Worst  MFT, Best MS</t>
  </si>
  <si>
    <t>Best C, Best RC, Worst  MFT, Worst MS</t>
  </si>
  <si>
    <t>Worst C,Best RC, Best  MFT, Worst MS</t>
  </si>
  <si>
    <t>Rrc</t>
  </si>
  <si>
    <t>Rmtf</t>
  </si>
  <si>
    <t>Rms</t>
  </si>
  <si>
    <t>Wrc</t>
  </si>
  <si>
    <t>Wmtf</t>
  </si>
  <si>
    <t>Wms</t>
  </si>
  <si>
    <t>Rmtf = Rank of maximum flight time</t>
  </si>
  <si>
    <t>Rms = Rank of maximum speed</t>
  </si>
  <si>
    <t>Wrc = Weight of response time</t>
  </si>
  <si>
    <t>Wmtf = Weight of maximum flight time</t>
  </si>
  <si>
    <t>Wms = Weight of maximum speed</t>
  </si>
  <si>
    <t>Vrc</t>
  </si>
  <si>
    <t>Vmtf</t>
  </si>
  <si>
    <t>MAVF Analysis:</t>
  </si>
  <si>
    <t>Rmc</t>
  </si>
  <si>
    <t>Vms</t>
  </si>
  <si>
    <t>Vt(C, RC, MTF, MS)</t>
  </si>
  <si>
    <t>When RC is Low</t>
  </si>
  <si>
    <t>When RC is High</t>
  </si>
  <si>
    <t>When MFT is Low</t>
  </si>
  <si>
    <t>When MFT is High</t>
  </si>
  <si>
    <t>When MS is Low</t>
  </si>
  <si>
    <t>When MS is High</t>
  </si>
  <si>
    <t>When Rrc is Low</t>
  </si>
  <si>
    <t>When Rrc is High</t>
  </si>
  <si>
    <t>When Rmft is Low</t>
  </si>
  <si>
    <t>When Rmft is High</t>
  </si>
  <si>
    <t>When Rms is Low</t>
  </si>
  <si>
    <t>When Rms is High</t>
  </si>
  <si>
    <t>RC</t>
  </si>
  <si>
    <t>MFT</t>
  </si>
  <si>
    <t>MS</t>
  </si>
  <si>
    <t>Rmft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</si>
</sst>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15" xfId="1" applyFont="1" applyBorder="1" applyAlignment="1">
      <alignment horizontal="center"/>
    </xf>
    <xf numFmtId="0" fontId="4" fillId="0" borderId="16" xfId="0" applyFont="1" applyBorder="1"/>
    <xf numFmtId="0" fontId="3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17" xfId="0" applyFont="1" applyBorder="1" applyAlignment="1"/>
    <xf numFmtId="0" fontId="0" fillId="0" borderId="18" xfId="0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19" xfId="1" applyFont="1" applyBorder="1" applyAlignment="1">
      <alignment horizontal="center"/>
    </xf>
    <xf numFmtId="0" fontId="4" fillId="2" borderId="20" xfId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12" xfId="1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4" fillId="2" borderId="2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2" borderId="22" xfId="1" applyFont="1" applyBorder="1" applyAlignment="1">
      <alignment horizontal="center"/>
    </xf>
    <xf numFmtId="0" fontId="4" fillId="2" borderId="23" xfId="1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/>
    <xf numFmtId="0" fontId="4" fillId="0" borderId="21" xfId="0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Tornado</a:t>
            </a:r>
            <a:r>
              <a:rPr lang="en-IN" sz="2000" baseline="0"/>
              <a:t> Diagram for widgets production model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40417566851766E-2"/>
          <c:y val="0.18097222222222226"/>
          <c:w val="0.93157331524035702"/>
          <c:h val="0.593492769925498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[1]Sheet1!$C$59:$C$61</c:f>
              <c:strCache>
                <c:ptCount val="3"/>
                <c:pt idx="0">
                  <c:v>Tornado Table MAVF for Design 4</c:v>
                </c:pt>
                <c:pt idx="1">
                  <c:v>Change in MAVF</c:v>
                </c:pt>
                <c:pt idx="2">
                  <c:v>Low Vt(C, 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878949872206517E-2"/>
                  <c:y val="2.5992586434681179E-3"/>
                </c:manualLayout>
              </c:layout>
              <c:tx>
                <c:rich>
                  <a:bodyPr/>
                  <a:lstStyle/>
                  <a:p>
                    <a:fld id="{24A48715-11BD-45C8-B80F-8257248AAB6C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36B-4EEC-AFBE-4D6B7959C3E8}"/>
                </c:ext>
              </c:extLst>
            </c:dLbl>
            <c:dLbl>
              <c:idx val="1"/>
              <c:layout>
                <c:manualLayout>
                  <c:x val="-0.16905228961043145"/>
                  <c:y val="5.1983584565883307E-3"/>
                </c:manualLayout>
              </c:layout>
              <c:tx>
                <c:rich>
                  <a:bodyPr/>
                  <a:lstStyle/>
                  <a:p>
                    <a:fld id="{E6E9EE92-5DE4-4532-8AFD-DD57C6F1EF64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36B-4EEC-AFBE-4D6B7959C3E8}"/>
                </c:ext>
              </c:extLst>
            </c:dLbl>
            <c:dLbl>
              <c:idx val="2"/>
              <c:layout>
                <c:manualLayout>
                  <c:x val="-0.21402311072572577"/>
                  <c:y val="1.5883034790517066E-7"/>
                </c:manualLayout>
              </c:layout>
              <c:tx>
                <c:rich>
                  <a:bodyPr/>
                  <a:lstStyle/>
                  <a:p>
                    <a:fld id="{D08F3FD3-21DD-4DEB-97E4-FFB8C9E4E05F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36B-4EEC-AFBE-4D6B7959C3E8}"/>
                </c:ext>
              </c:extLst>
            </c:dLbl>
            <c:dLbl>
              <c:idx val="3"/>
              <c:layout>
                <c:manualLayout>
                  <c:x val="-0.15610653521368031"/>
                  <c:y val="3.1766069581034131E-7"/>
                </c:manualLayout>
              </c:layout>
              <c:tx>
                <c:rich>
                  <a:bodyPr/>
                  <a:lstStyle/>
                  <a:p>
                    <a:fld id="{B91100A8-2745-4B12-ABB4-C8CC100A1D23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36B-4EEC-AFBE-4D6B7959C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[1]Sheet1!$B$62:$B$65</c:f>
              <c:strCache>
                <c:ptCount val="4"/>
                <c:pt idx="0">
                  <c:v>Cost (C) in $</c:v>
                </c:pt>
                <c:pt idx="1">
                  <c:v>Tech Value (T)</c:v>
                </c:pt>
                <c:pt idx="2">
                  <c:v>Rc</c:v>
                </c:pt>
                <c:pt idx="3">
                  <c:v>Rtv</c:v>
                </c:pt>
              </c:strCache>
            </c:strRef>
          </c:cat>
          <c:val>
            <c:numRef>
              <c:f>[1]Sheet1!$C$62:$C$65</c:f>
              <c:numCache>
                <c:formatCode>General</c:formatCode>
                <c:ptCount val="4"/>
                <c:pt idx="0">
                  <c:v>-3.4999999999999476E-3</c:v>
                </c:pt>
                <c:pt idx="1">
                  <c:v>-9.3999999999999639E-3</c:v>
                </c:pt>
                <c:pt idx="2">
                  <c:v>-1.2399999999999967E-2</c:v>
                </c:pt>
                <c:pt idx="3">
                  <c:v>-8.2999999999999741E-3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6B-4EEC-AFBE-4D6B7959C3E8}"/>
            </c:ext>
          </c:extLst>
        </c:ser>
        <c:ser>
          <c:idx val="1"/>
          <c:order val="1"/>
          <c:tx>
            <c:strRef>
              <c:f>[1]Sheet1!$D$59:$D$61</c:f>
              <c:strCache>
                <c:ptCount val="3"/>
                <c:pt idx="0">
                  <c:v>Tornado Table MAVF for Design 4</c:v>
                </c:pt>
                <c:pt idx="1">
                  <c:v>Change in MAVF</c:v>
                </c:pt>
                <c:pt idx="2">
                  <c:v>High Vt(C, 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dLbl>
              <c:idx val="0"/>
              <c:layout>
                <c:manualLayout>
                  <c:x val="6.3775175689120556E-2"/>
                  <c:y val="0"/>
                </c:manualLayout>
              </c:layout>
              <c:tx>
                <c:rich>
                  <a:bodyPr/>
                  <a:lstStyle/>
                  <a:p>
                    <a:fld id="{41A7509A-270D-4AD7-B79C-86B7B5D3AB91}" type="VALUE">
                      <a:rPr lang="en-US" sz="1050"/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36B-4EEC-AFBE-4D6B7959C3E8}"/>
                </c:ext>
              </c:extLst>
            </c:dLbl>
            <c:dLbl>
              <c:idx val="1"/>
              <c:layout>
                <c:manualLayout>
                  <c:x val="0.16453918143758833"/>
                  <c:y val="0"/>
                </c:manualLayout>
              </c:layout>
              <c:tx>
                <c:rich>
                  <a:bodyPr/>
                  <a:lstStyle/>
                  <a:p>
                    <a:fld id="{9E210924-E54A-43B6-BA9F-1CED2695877C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36B-4EEC-AFBE-4D6B7959C3E8}"/>
                </c:ext>
              </c:extLst>
            </c:dLbl>
            <c:dLbl>
              <c:idx val="2"/>
              <c:layout>
                <c:manualLayout>
                  <c:x val="0.19654930931078476"/>
                  <c:y val="0"/>
                </c:manualLayout>
              </c:layout>
              <c:tx>
                <c:rich>
                  <a:bodyPr/>
                  <a:lstStyle/>
                  <a:p>
                    <a:fld id="{816B2B8C-7EC3-4683-9CCC-73C2FEAE52C6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36B-4EEC-AFBE-4D6B7959C3E8}"/>
                </c:ext>
              </c:extLst>
            </c:dLbl>
            <c:dLbl>
              <c:idx val="3"/>
              <c:layout>
                <c:manualLayout>
                  <c:x val="0.13889648741269489"/>
                  <c:y val="0"/>
                </c:manualLayout>
              </c:layout>
              <c:tx>
                <c:rich>
                  <a:bodyPr/>
                  <a:lstStyle/>
                  <a:p>
                    <a:fld id="{F0BE36C3-D435-4863-91F4-A57F44FE1FFB}" type="VALUE">
                      <a:rPr lang="en-US" sz="105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36B-4EEC-AFBE-4D6B7959C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[1]Sheet1!$B$62:$B$65</c:f>
              <c:strCache>
                <c:ptCount val="4"/>
                <c:pt idx="0">
                  <c:v>Cost (C) in $</c:v>
                </c:pt>
                <c:pt idx="1">
                  <c:v>Tech Value (T)</c:v>
                </c:pt>
                <c:pt idx="2">
                  <c:v>Rc</c:v>
                </c:pt>
                <c:pt idx="3">
                  <c:v>Rtv</c:v>
                </c:pt>
              </c:strCache>
            </c:strRef>
          </c:cat>
          <c:val>
            <c:numRef>
              <c:f>[1]Sheet1!$D$62:$D$65</c:f>
              <c:numCache>
                <c:formatCode>General</c:formatCode>
                <c:ptCount val="4"/>
                <c:pt idx="0">
                  <c:v>3.0000000000000027E-3</c:v>
                </c:pt>
                <c:pt idx="1">
                  <c:v>9.299999999999975E-3</c:v>
                </c:pt>
                <c:pt idx="2">
                  <c:v>1.1299999999999977E-2</c:v>
                </c:pt>
                <c:pt idx="3">
                  <c:v>7.4999999999999512E-3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6B-4EEC-AFBE-4D6B7959C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3424232"/>
        <c:axId val="593428824"/>
      </c:barChart>
      <c:catAx>
        <c:axId val="593424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8824"/>
        <c:crosses val="autoZero"/>
        <c:auto val="1"/>
        <c:lblAlgn val="ctr"/>
        <c:lblOffset val="100"/>
        <c:noMultiLvlLbl val="0"/>
      </c:catAx>
      <c:valAx>
        <c:axId val="5934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Change</a:t>
                </a:r>
                <a:r>
                  <a:rPr lang="en-IN" sz="1800" baseline="0"/>
                  <a:t> in MAVF</a:t>
                </a:r>
                <a:endParaRPr lang="en-IN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50698242872314"/>
          <c:y val="0.89376189799861905"/>
          <c:w val="0.75790206567690488"/>
          <c:h val="9.0643563282515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17</xdr:row>
      <xdr:rowOff>219075</xdr:rowOff>
    </xdr:from>
    <xdr:ext cx="2590800" cy="6762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17506950" y="4419600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43.64   −  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43.64   −   25.16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3820125-AB14-452C-A087-CE2D920F6EA0}"/>
                </a:ext>
              </a:extLst>
            </xdr:cNvPr>
            <xdr:cNvSpPr txBox="1"/>
          </xdr:nvSpPr>
          <xdr:spPr>
            <a:xfrm>
              <a:off x="17506950" y="4419600"/>
              <a:ext cx="2590800" cy="67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𝑉𝑐  =  (43.64   −   𝐶)/(43.64   −   25.16)</a:t>
              </a:r>
              <a:endParaRPr lang="en-IN" sz="1400"/>
            </a:p>
          </xdr:txBody>
        </xdr:sp>
      </mc:Fallback>
    </mc:AlternateContent>
    <xdr:clientData/>
  </xdr:oneCellAnchor>
  <xdr:twoCellAnchor>
    <xdr:from>
      <xdr:col>4</xdr:col>
      <xdr:colOff>1266825</xdr:colOff>
      <xdr:row>77</xdr:row>
      <xdr:rowOff>180974</xdr:rowOff>
    </xdr:from>
    <xdr:to>
      <xdr:col>15</xdr:col>
      <xdr:colOff>552449</xdr:colOff>
      <xdr:row>116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85B5B-5839-43E3-A191-0F569A6A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76200</xdr:colOff>
      <xdr:row>21</xdr:row>
      <xdr:rowOff>47625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17573625" y="521017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𝑉𝑟𝑐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𝑅𝐶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9AA9650-0C58-4FFC-97D0-6FBF94FC83F2}"/>
                </a:ext>
              </a:extLst>
            </xdr:cNvPr>
            <xdr:cNvSpPr txBox="1"/>
          </xdr:nvSpPr>
          <xdr:spPr>
            <a:xfrm>
              <a:off x="17573625" y="521017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𝑉𝑟𝑐  =  (𝑅𝐶  −   0.411)/(0.734   −   0.411)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10</xdr:col>
      <xdr:colOff>1390650</xdr:colOff>
      <xdr:row>32</xdr:row>
      <xdr:rowOff>28575</xdr:rowOff>
    </xdr:from>
    <xdr:ext cx="6810375" cy="7239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17287875" y="7696200"/>
              <a:ext cx="6810375" cy="723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𝑉𝑡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𝑅𝐶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𝑀𝑇𝐹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𝑀𝑆</m:t>
                        </m:r>
                      </m:e>
                    </m:d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𝑉𝑟𝑐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𝑉𝑚𝑡𝑓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𝑊𝑚𝑠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𝑉𝑚𝑠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4FAA05-8CB0-4D43-A2DB-A80416D6C53B}"/>
                </a:ext>
              </a:extLst>
            </xdr:cNvPr>
            <xdr:cNvSpPr txBox="1"/>
          </xdr:nvSpPr>
          <xdr:spPr>
            <a:xfrm>
              <a:off x="17287875" y="7696200"/>
              <a:ext cx="6810375" cy="723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𝑉𝑡(𝐶,𝑅𝐶,𝑀𝑇𝐹,𝑀𝑆)=𝑊𝑐 ∗𝑉𝑐  +   𝑊𝑟𝑐 ∗𝑉𝑟𝑐+𝑊𝑚𝑡𝑓 ∗𝑉𝑚𝑡𝑓+ 𝑊𝑚𝑠 ∗𝑉𝑚𝑠 </a:t>
              </a:r>
              <a:endParaRPr lang="en-IN" sz="1400" b="0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11</xdr:col>
      <xdr:colOff>190500</xdr:colOff>
      <xdr:row>27</xdr:row>
      <xdr:rowOff>219075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17687925" y="6829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𝑉𝑚𝑐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𝑀𝐶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292DC57-6CFD-4C16-91AC-3679D34F0362}"/>
                </a:ext>
              </a:extLst>
            </xdr:cNvPr>
            <xdr:cNvSpPr txBox="1"/>
          </xdr:nvSpPr>
          <xdr:spPr>
            <a:xfrm>
              <a:off x="17687925" y="682942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𝑉𝑚𝑐  =  (𝑀𝐶  −   0.411)/(0.734   −   0.411)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11</xdr:col>
      <xdr:colOff>200025</xdr:colOff>
      <xdr:row>25</xdr:row>
      <xdr:rowOff>0</xdr:rowOff>
    </xdr:from>
    <xdr:ext cx="2590800" cy="723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17697450" y="612457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𝑉𝑚𝑡𝑓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 = 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𝑀𝑇𝐹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  −   0.411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0.734   −   0.411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7377179-E842-4EBB-A85D-6693615DE02C}"/>
                </a:ext>
              </a:extLst>
            </xdr:cNvPr>
            <xdr:cNvSpPr txBox="1"/>
          </xdr:nvSpPr>
          <xdr:spPr>
            <a:xfrm>
              <a:off x="17697450" y="6124575"/>
              <a:ext cx="2590800" cy="723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𝑉𝑚𝑡𝑓  =  (𝑀𝑇𝐹  −   0.411)/(0.734   −   0.411)</a:t>
              </a:r>
              <a:endParaRPr lang="en-IN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shwar/Desktop/ENSE/ENSE622/hw1/ENSE622H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0">
          <cell r="C60" t="str">
            <v>Change in MAVF</v>
          </cell>
        </row>
        <row r="61">
          <cell r="C61" t="str">
            <v>Low Vt(C, T)</v>
          </cell>
          <cell r="D61" t="str">
            <v>High Vt(C, T)</v>
          </cell>
        </row>
        <row r="62">
          <cell r="B62" t="str">
            <v>Cost (C) in $</v>
          </cell>
          <cell r="C62">
            <v>-3.4999999999999476E-3</v>
          </cell>
          <cell r="D62">
            <v>3.0000000000000027E-3</v>
          </cell>
        </row>
        <row r="63">
          <cell r="B63" t="str">
            <v>Tech Value (T)</v>
          </cell>
          <cell r="C63">
            <v>-9.3999999999999639E-3</v>
          </cell>
          <cell r="D63">
            <v>9.299999999999975E-3</v>
          </cell>
        </row>
        <row r="64">
          <cell r="B64" t="str">
            <v>Rc</v>
          </cell>
          <cell r="C64">
            <v>-1.2399999999999967E-2</v>
          </cell>
          <cell r="D64">
            <v>1.1299999999999977E-2</v>
          </cell>
        </row>
        <row r="65">
          <cell r="B65" t="str">
            <v>Rtv</v>
          </cell>
          <cell r="C65">
            <v>-8.2999999999999741E-3</v>
          </cell>
          <cell r="D65">
            <v>7.4999999999999512E-3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A5B7-1CD1-4569-A0AD-62083D236086}">
  <dimension ref="A1:S90"/>
  <sheetViews>
    <sheetView tabSelected="1" zoomScaleNormal="100" workbookViewId="0">
      <selection activeCell="E10" sqref="E10"/>
    </sheetView>
  </sheetViews>
  <sheetFormatPr defaultRowHeight="15" x14ac:dyDescent="0.25"/>
  <cols>
    <col min="1" max="1" width="22.140625" customWidth="1"/>
    <col min="2" max="2" width="17.85546875" customWidth="1"/>
    <col min="3" max="3" width="24.140625" customWidth="1"/>
    <col min="4" max="4" width="39.85546875" customWidth="1"/>
    <col min="5" max="5" width="29.28515625" customWidth="1"/>
    <col min="6" max="8" width="22" customWidth="1"/>
    <col min="9" max="9" width="20.140625" customWidth="1"/>
    <col min="10" max="10" width="19" customWidth="1"/>
    <col min="11" max="11" width="24" customWidth="1"/>
    <col min="12" max="12" width="42.140625" customWidth="1"/>
    <col min="13" max="13" width="24.5703125" customWidth="1"/>
    <col min="15" max="15" width="13.5703125" customWidth="1"/>
    <col min="16" max="16" width="17.85546875" customWidth="1"/>
    <col min="17" max="17" width="22.140625" customWidth="1"/>
    <col min="18" max="18" width="19.7109375" customWidth="1"/>
  </cols>
  <sheetData>
    <row r="1" spans="1:19" ht="27" thickBot="1" x14ac:dyDescent="0.45">
      <c r="A1" s="32" t="s">
        <v>66</v>
      </c>
      <c r="B1" s="33"/>
      <c r="C1" s="33"/>
      <c r="D1" s="26"/>
      <c r="E1" s="27"/>
      <c r="I1" s="31"/>
      <c r="J1" s="31"/>
    </row>
    <row r="2" spans="1:19" ht="19.5" thickBot="1" x14ac:dyDescent="0.35">
      <c r="A2" s="24"/>
      <c r="B2" s="25" t="s">
        <v>0</v>
      </c>
      <c r="C2" s="25" t="s">
        <v>1</v>
      </c>
      <c r="D2" s="25" t="s">
        <v>1</v>
      </c>
      <c r="E2" s="25" t="s">
        <v>1</v>
      </c>
      <c r="F2" s="1"/>
      <c r="G2" s="48" t="s">
        <v>2</v>
      </c>
      <c r="H2" s="49"/>
      <c r="I2" s="50"/>
      <c r="J2" s="51"/>
      <c r="K2" s="51"/>
      <c r="L2" s="51"/>
      <c r="M2" s="52"/>
      <c r="N2" s="1"/>
      <c r="O2" s="1"/>
      <c r="P2" s="1"/>
      <c r="Q2" s="1"/>
      <c r="R2" s="1"/>
      <c r="S2" s="1"/>
    </row>
    <row r="3" spans="1:19" ht="19.5" thickBot="1" x14ac:dyDescent="0.35">
      <c r="A3" s="21" t="s">
        <v>3</v>
      </c>
      <c r="B3" s="21" t="s">
        <v>4</v>
      </c>
      <c r="C3" s="21" t="s">
        <v>41</v>
      </c>
      <c r="D3" s="21" t="s">
        <v>42</v>
      </c>
      <c r="E3" s="21" t="s">
        <v>44</v>
      </c>
      <c r="F3" s="1"/>
      <c r="G3" s="53" t="s">
        <v>5</v>
      </c>
      <c r="H3" s="54"/>
      <c r="I3" s="55"/>
      <c r="J3" s="46" t="s">
        <v>4</v>
      </c>
      <c r="K3" s="46" t="s">
        <v>41</v>
      </c>
      <c r="L3" s="46" t="s">
        <v>42</v>
      </c>
      <c r="M3" s="47" t="s">
        <v>40</v>
      </c>
      <c r="N3" s="1"/>
      <c r="O3" s="1"/>
      <c r="P3" s="15" t="s">
        <v>6</v>
      </c>
      <c r="Q3" s="16" t="s">
        <v>7</v>
      </c>
      <c r="R3" s="58" t="s">
        <v>8</v>
      </c>
      <c r="S3" s="1"/>
    </row>
    <row r="4" spans="1:19" ht="18.75" x14ac:dyDescent="0.3">
      <c r="A4" s="3" t="s">
        <v>36</v>
      </c>
      <c r="B4" s="23">
        <v>100</v>
      </c>
      <c r="C4" s="23">
        <v>100</v>
      </c>
      <c r="D4" s="23">
        <v>100</v>
      </c>
      <c r="E4" s="5">
        <v>100</v>
      </c>
      <c r="F4" s="1"/>
      <c r="G4" s="41" t="s">
        <v>43</v>
      </c>
      <c r="H4" s="42"/>
      <c r="I4" s="42"/>
      <c r="J4" s="5">
        <v>100</v>
      </c>
      <c r="K4" s="5">
        <v>100</v>
      </c>
      <c r="L4" s="5">
        <v>100</v>
      </c>
      <c r="M4" s="5">
        <v>100</v>
      </c>
      <c r="N4" s="4"/>
      <c r="O4" s="23" t="s">
        <v>9</v>
      </c>
      <c r="P4" s="3">
        <v>25</v>
      </c>
      <c r="Q4" s="23" t="s">
        <v>10</v>
      </c>
      <c r="R4" s="5">
        <f xml:space="preserve"> P4/(P4+P8)</f>
        <v>0.2</v>
      </c>
      <c r="S4" s="1"/>
    </row>
    <row r="5" spans="1:19" ht="18.75" x14ac:dyDescent="0.3">
      <c r="A5" s="3" t="s">
        <v>37</v>
      </c>
      <c r="B5" s="23">
        <v>100</v>
      </c>
      <c r="C5" s="23">
        <v>100</v>
      </c>
      <c r="D5" s="23">
        <v>100</v>
      </c>
      <c r="E5" s="5">
        <v>100</v>
      </c>
      <c r="F5" s="1"/>
      <c r="G5" s="41" t="s">
        <v>45</v>
      </c>
      <c r="H5" s="42"/>
      <c r="I5" s="42"/>
      <c r="J5" s="5">
        <v>100</v>
      </c>
      <c r="K5" s="5">
        <v>100</v>
      </c>
      <c r="L5" s="5">
        <v>100</v>
      </c>
      <c r="M5" s="5">
        <v>100</v>
      </c>
      <c r="N5" s="4"/>
      <c r="O5" s="23" t="s">
        <v>53</v>
      </c>
      <c r="P5" s="3">
        <v>25</v>
      </c>
      <c r="Q5" s="23" t="s">
        <v>56</v>
      </c>
      <c r="R5" s="5">
        <f xml:space="preserve"> P5/(P5+P8)</f>
        <v>0.2</v>
      </c>
      <c r="S5" s="1"/>
    </row>
    <row r="6" spans="1:19" ht="18.75" x14ac:dyDescent="0.3">
      <c r="A6" s="3" t="s">
        <v>38</v>
      </c>
      <c r="B6" s="23">
        <v>100</v>
      </c>
      <c r="C6" s="23">
        <v>100</v>
      </c>
      <c r="D6" s="23">
        <v>100</v>
      </c>
      <c r="E6" s="5">
        <v>100</v>
      </c>
      <c r="F6" s="1"/>
      <c r="G6" s="41" t="s">
        <v>46</v>
      </c>
      <c r="H6" s="42"/>
      <c r="I6" s="42"/>
      <c r="J6" s="5">
        <v>100</v>
      </c>
      <c r="K6" s="5">
        <v>100</v>
      </c>
      <c r="L6" s="5">
        <v>100</v>
      </c>
      <c r="M6" s="5">
        <v>100</v>
      </c>
      <c r="N6" s="4"/>
      <c r="O6" s="23" t="s">
        <v>54</v>
      </c>
      <c r="P6" s="3">
        <v>25</v>
      </c>
      <c r="Q6" s="23" t="s">
        <v>57</v>
      </c>
      <c r="R6" s="5">
        <f xml:space="preserve"> P6/(P6+P8)</f>
        <v>0.2</v>
      </c>
      <c r="S6" s="1"/>
    </row>
    <row r="7" spans="1:19" ht="19.5" thickBot="1" x14ac:dyDescent="0.35">
      <c r="A7" s="6" t="s">
        <v>39</v>
      </c>
      <c r="B7" s="7">
        <v>100</v>
      </c>
      <c r="C7" s="7">
        <v>100</v>
      </c>
      <c r="D7" s="7">
        <v>100</v>
      </c>
      <c r="E7" s="8">
        <v>100</v>
      </c>
      <c r="F7" s="1"/>
      <c r="G7" s="41" t="s">
        <v>47</v>
      </c>
      <c r="H7" s="42"/>
      <c r="I7" s="42"/>
      <c r="J7" s="5">
        <v>100</v>
      </c>
      <c r="K7" s="5">
        <v>100</v>
      </c>
      <c r="L7" s="5">
        <v>100</v>
      </c>
      <c r="M7" s="5">
        <v>100</v>
      </c>
      <c r="N7" s="4"/>
      <c r="O7" s="23" t="s">
        <v>55</v>
      </c>
      <c r="P7" s="6">
        <v>25</v>
      </c>
      <c r="Q7" s="7" t="s">
        <v>58</v>
      </c>
      <c r="R7" s="8">
        <f xml:space="preserve"> P7/(P7+P8)</f>
        <v>0.2</v>
      </c>
      <c r="S7" s="1"/>
    </row>
    <row r="8" spans="1:19" ht="18.75" x14ac:dyDescent="0.3">
      <c r="A8" s="23"/>
      <c r="B8" s="23"/>
      <c r="C8" s="23"/>
      <c r="D8" s="23"/>
      <c r="E8" s="23"/>
      <c r="F8" s="1"/>
      <c r="G8" s="41" t="s">
        <v>48</v>
      </c>
      <c r="H8" s="42"/>
      <c r="I8" s="42"/>
      <c r="J8" s="5">
        <v>100</v>
      </c>
      <c r="K8" s="5">
        <v>100</v>
      </c>
      <c r="L8" s="5">
        <v>100</v>
      </c>
      <c r="M8" s="5">
        <v>100</v>
      </c>
      <c r="O8" s="29" t="s">
        <v>11</v>
      </c>
      <c r="P8" s="29">
        <v>100</v>
      </c>
      <c r="Q8" s="23"/>
      <c r="R8" s="23"/>
      <c r="S8" s="1"/>
    </row>
    <row r="9" spans="1:19" ht="18.75" x14ac:dyDescent="0.3">
      <c r="A9" s="23"/>
      <c r="B9" s="23"/>
      <c r="C9" s="23"/>
      <c r="D9" s="23"/>
      <c r="E9" s="23"/>
      <c r="F9" s="1"/>
      <c r="G9" s="41" t="s">
        <v>49</v>
      </c>
      <c r="H9" s="42"/>
      <c r="I9" s="42"/>
      <c r="J9" s="5">
        <v>100</v>
      </c>
      <c r="K9" s="5">
        <v>100</v>
      </c>
      <c r="L9" s="5">
        <v>100</v>
      </c>
      <c r="M9" s="5">
        <v>100</v>
      </c>
      <c r="Q9" s="4"/>
      <c r="R9" s="4"/>
      <c r="S9" s="1"/>
    </row>
    <row r="10" spans="1:19" ht="18.75" x14ac:dyDescent="0.3">
      <c r="A10" s="23"/>
      <c r="B10" s="23"/>
      <c r="C10" s="23"/>
      <c r="D10" s="23"/>
      <c r="E10" s="23"/>
      <c r="F10" s="1"/>
      <c r="G10" s="41" t="s">
        <v>50</v>
      </c>
      <c r="H10" s="42"/>
      <c r="I10" s="42"/>
      <c r="J10" s="5">
        <v>100</v>
      </c>
      <c r="K10" s="5">
        <v>100</v>
      </c>
      <c r="L10" s="5">
        <v>100</v>
      </c>
      <c r="M10" s="5">
        <v>100</v>
      </c>
      <c r="Q10" s="4"/>
      <c r="R10" s="1"/>
      <c r="S10" s="1"/>
    </row>
    <row r="11" spans="1:19" ht="18.75" x14ac:dyDescent="0.3">
      <c r="A11" s="1"/>
      <c r="B11" s="1"/>
      <c r="C11" s="1"/>
      <c r="D11" s="1"/>
      <c r="E11" s="1"/>
      <c r="F11" s="1"/>
      <c r="G11" s="41" t="s">
        <v>51</v>
      </c>
      <c r="H11" s="42"/>
      <c r="I11" s="42"/>
      <c r="J11" s="5">
        <v>100</v>
      </c>
      <c r="K11" s="5">
        <v>100</v>
      </c>
      <c r="L11" s="5">
        <v>100</v>
      </c>
      <c r="M11" s="5">
        <v>100</v>
      </c>
      <c r="Q11" s="35" t="s">
        <v>59</v>
      </c>
      <c r="R11" s="34"/>
      <c r="S11" s="34"/>
    </row>
    <row r="12" spans="1:19" ht="18.75" x14ac:dyDescent="0.3">
      <c r="A12" s="1"/>
      <c r="B12" s="1"/>
      <c r="C12" s="1"/>
      <c r="D12" s="1"/>
      <c r="E12" s="1"/>
      <c r="F12" s="1"/>
      <c r="G12" s="41" t="s">
        <v>52</v>
      </c>
      <c r="H12" s="42"/>
      <c r="I12" s="42"/>
      <c r="J12" s="5">
        <v>100</v>
      </c>
      <c r="K12" s="5">
        <v>100</v>
      </c>
      <c r="L12" s="5">
        <v>100</v>
      </c>
      <c r="M12" s="5">
        <v>100</v>
      </c>
      <c r="N12" s="1"/>
      <c r="O12" s="1"/>
      <c r="P12" s="1"/>
      <c r="Q12" s="35" t="s">
        <v>60</v>
      </c>
      <c r="R12" s="34"/>
      <c r="S12" s="34"/>
    </row>
    <row r="13" spans="1:19" ht="18.75" x14ac:dyDescent="0.3">
      <c r="A13" s="1"/>
      <c r="B13" s="1"/>
      <c r="C13" s="1"/>
      <c r="D13" s="1"/>
      <c r="E13" s="1"/>
      <c r="F13" s="1"/>
      <c r="G13" s="41" t="s">
        <v>45</v>
      </c>
      <c r="H13" s="42"/>
      <c r="I13" s="42"/>
      <c r="J13" s="5">
        <v>100</v>
      </c>
      <c r="K13" s="5">
        <v>100</v>
      </c>
      <c r="L13" s="5">
        <v>100</v>
      </c>
      <c r="M13" s="5">
        <v>100</v>
      </c>
      <c r="N13" s="1"/>
      <c r="O13" s="1"/>
      <c r="P13" s="1"/>
      <c r="Q13" s="35" t="s">
        <v>12</v>
      </c>
      <c r="R13" s="35"/>
      <c r="S13" s="35"/>
    </row>
    <row r="14" spans="1:19" ht="18.75" x14ac:dyDescent="0.3">
      <c r="A14" s="1"/>
      <c r="B14" s="1"/>
      <c r="C14" s="1"/>
      <c r="D14" s="1"/>
      <c r="E14" s="1"/>
      <c r="F14" s="1"/>
      <c r="G14" s="41" t="s">
        <v>46</v>
      </c>
      <c r="H14" s="42"/>
      <c r="I14" s="42"/>
      <c r="J14" s="5">
        <v>100</v>
      </c>
      <c r="K14" s="5">
        <v>100</v>
      </c>
      <c r="L14" s="5">
        <v>100</v>
      </c>
      <c r="M14" s="5">
        <v>100</v>
      </c>
      <c r="N14" s="1"/>
      <c r="O14" s="1"/>
      <c r="P14" s="1"/>
      <c r="Q14" s="35" t="s">
        <v>13</v>
      </c>
      <c r="R14" s="35"/>
      <c r="S14" s="35"/>
    </row>
    <row r="15" spans="1:19" ht="18.75" x14ac:dyDescent="0.3">
      <c r="A15" s="1"/>
      <c r="B15" s="1"/>
      <c r="C15" s="1"/>
      <c r="D15" s="1"/>
      <c r="E15" s="1"/>
      <c r="F15" s="1"/>
      <c r="G15" s="41" t="s">
        <v>47</v>
      </c>
      <c r="H15" s="42"/>
      <c r="I15" s="42"/>
      <c r="J15" s="5">
        <v>100</v>
      </c>
      <c r="K15" s="5">
        <v>100</v>
      </c>
      <c r="L15" s="5">
        <v>100</v>
      </c>
      <c r="M15" s="5">
        <v>100</v>
      </c>
      <c r="N15" s="1"/>
      <c r="O15" s="1"/>
      <c r="P15" s="1"/>
      <c r="Q15" s="35" t="s">
        <v>14</v>
      </c>
      <c r="R15" s="35"/>
      <c r="S15" s="35"/>
    </row>
    <row r="16" spans="1:19" ht="19.5" thickBot="1" x14ac:dyDescent="0.35">
      <c r="A16" s="1"/>
      <c r="B16" s="1"/>
      <c r="C16" s="1"/>
      <c r="D16" s="1"/>
      <c r="E16" s="1"/>
      <c r="F16" s="1"/>
      <c r="G16" s="43" t="s">
        <v>48</v>
      </c>
      <c r="H16" s="45"/>
      <c r="I16" s="45"/>
      <c r="J16" s="8">
        <v>100</v>
      </c>
      <c r="K16" s="8">
        <v>100</v>
      </c>
      <c r="L16" s="8">
        <v>100</v>
      </c>
      <c r="M16" s="8">
        <v>100</v>
      </c>
      <c r="N16" s="1"/>
      <c r="O16" s="1"/>
      <c r="P16" s="1"/>
      <c r="Q16" s="35" t="s">
        <v>61</v>
      </c>
      <c r="R16" s="34"/>
      <c r="S16" s="34"/>
    </row>
    <row r="17" spans="1:19" ht="19.5" thickBot="1" x14ac:dyDescent="0.35">
      <c r="A17" s="1"/>
      <c r="B17" s="1"/>
      <c r="C17" s="1"/>
      <c r="D17" s="1"/>
      <c r="E17" s="1"/>
      <c r="F17" s="1"/>
      <c r="G17" s="30"/>
      <c r="H17" s="30"/>
      <c r="J17" s="1"/>
      <c r="K17" s="1"/>
      <c r="L17" s="1"/>
      <c r="M17" s="1"/>
      <c r="N17" s="9"/>
      <c r="O17" s="9"/>
      <c r="P17" s="1"/>
      <c r="Q17" s="35" t="s">
        <v>62</v>
      </c>
      <c r="R17" s="34"/>
      <c r="S17" s="34"/>
    </row>
    <row r="18" spans="1:19" ht="18.75" x14ac:dyDescent="0.3">
      <c r="A18" s="36" t="s">
        <v>15</v>
      </c>
      <c r="B18" s="44"/>
      <c r="C18" s="44"/>
      <c r="D18" s="13"/>
      <c r="E18" s="13"/>
      <c r="F18" s="13"/>
      <c r="G18" s="13"/>
      <c r="H18" s="13"/>
      <c r="I18" s="12"/>
      <c r="J18" s="63"/>
      <c r="K18" s="62"/>
      <c r="M18" s="1"/>
      <c r="N18" s="9"/>
      <c r="O18" s="9"/>
      <c r="P18" s="1"/>
      <c r="Q18" s="35" t="s">
        <v>63</v>
      </c>
      <c r="R18" s="34"/>
      <c r="S18" s="34"/>
    </row>
    <row r="19" spans="1:19" ht="18.75" x14ac:dyDescent="0.3">
      <c r="A19" s="3"/>
      <c r="B19" s="23"/>
      <c r="C19" s="23"/>
      <c r="D19" s="23"/>
      <c r="E19" s="23"/>
      <c r="F19" s="23" t="s">
        <v>16</v>
      </c>
      <c r="G19" s="23"/>
      <c r="H19" s="23"/>
      <c r="I19" s="56"/>
      <c r="J19" s="60"/>
      <c r="K19" s="60"/>
      <c r="L19" s="31"/>
      <c r="M19" s="31"/>
      <c r="N19" s="31"/>
      <c r="O19" s="31"/>
      <c r="P19" s="31"/>
      <c r="Q19" s="1"/>
      <c r="R19" s="1"/>
      <c r="S19" s="1"/>
    </row>
    <row r="20" spans="1:19" ht="18.75" x14ac:dyDescent="0.3">
      <c r="A20" s="3"/>
      <c r="B20" s="23"/>
      <c r="C20" s="23"/>
      <c r="D20" s="23"/>
      <c r="E20" s="23"/>
      <c r="F20" s="23">
        <f>(P4)/(P4+P5)</f>
        <v>0.5</v>
      </c>
      <c r="G20" s="23"/>
      <c r="H20" s="23"/>
      <c r="I20" s="56"/>
      <c r="J20" s="60"/>
      <c r="K20" s="60"/>
      <c r="L20" s="31"/>
      <c r="M20" s="31"/>
      <c r="N20" s="31"/>
      <c r="O20" s="31"/>
      <c r="P20" s="31"/>
    </row>
    <row r="21" spans="1:19" ht="19.5" thickBot="1" x14ac:dyDescent="0.35">
      <c r="A21" s="3"/>
      <c r="B21" s="23"/>
      <c r="C21" s="23"/>
      <c r="D21" s="23"/>
      <c r="E21" s="23"/>
      <c r="F21" s="23" t="s">
        <v>17</v>
      </c>
      <c r="G21" s="23"/>
      <c r="H21" s="23"/>
      <c r="I21" s="56"/>
      <c r="J21" s="60" t="s">
        <v>18</v>
      </c>
      <c r="K21" s="60"/>
      <c r="L21" s="31"/>
      <c r="M21" s="31"/>
      <c r="N21" s="31"/>
      <c r="O21" s="31"/>
      <c r="P21" s="31"/>
    </row>
    <row r="22" spans="1:19" ht="19.5" thickBot="1" x14ac:dyDescent="0.35">
      <c r="A22" s="15" t="s">
        <v>3</v>
      </c>
      <c r="B22" s="16" t="s">
        <v>4</v>
      </c>
      <c r="C22" s="16" t="s">
        <v>41</v>
      </c>
      <c r="D22" s="16" t="s">
        <v>42</v>
      </c>
      <c r="E22" s="16" t="s">
        <v>44</v>
      </c>
      <c r="F22" s="16" t="s">
        <v>19</v>
      </c>
      <c r="G22" s="16" t="s">
        <v>64</v>
      </c>
      <c r="H22" s="16" t="s">
        <v>65</v>
      </c>
      <c r="I22" s="16" t="s">
        <v>68</v>
      </c>
      <c r="J22" s="53" t="s">
        <v>69</v>
      </c>
      <c r="K22" s="64"/>
      <c r="L22" s="31"/>
      <c r="M22" s="31"/>
      <c r="N22" s="31"/>
      <c r="O22" s="31"/>
      <c r="P22" s="31"/>
    </row>
    <row r="23" spans="1:19" ht="18.75" x14ac:dyDescent="0.3">
      <c r="A23" s="3" t="s">
        <v>36</v>
      </c>
      <c r="B23" s="23">
        <v>100</v>
      </c>
      <c r="C23" s="23">
        <v>100</v>
      </c>
      <c r="D23" s="23">
        <v>100</v>
      </c>
      <c r="E23" s="23">
        <v>100</v>
      </c>
      <c r="F23" s="23">
        <f xml:space="preserve"> (B9 - B23)/(B9 - B4)</f>
        <v>1</v>
      </c>
      <c r="G23" s="23"/>
      <c r="H23" s="23"/>
      <c r="I23" s="56"/>
      <c r="J23" s="60">
        <f>SUM(F20*F23,K20*K23)</f>
        <v>0.5</v>
      </c>
      <c r="K23" s="60"/>
      <c r="L23" s="31"/>
      <c r="M23" s="31"/>
      <c r="N23" s="31"/>
      <c r="O23" s="31"/>
      <c r="P23" s="31"/>
    </row>
    <row r="24" spans="1:19" ht="18.75" x14ac:dyDescent="0.3">
      <c r="A24" s="3" t="s">
        <v>37</v>
      </c>
      <c r="B24" s="23">
        <v>100</v>
      </c>
      <c r="C24" s="23">
        <v>100</v>
      </c>
      <c r="D24" s="23">
        <v>100</v>
      </c>
      <c r="E24" s="23">
        <v>100</v>
      </c>
      <c r="F24" s="23">
        <f xml:space="preserve"> (B9 - B24)/(B9 - B4)</f>
        <v>1</v>
      </c>
      <c r="G24" s="23"/>
      <c r="H24" s="23"/>
      <c r="I24" s="56"/>
      <c r="J24" s="60">
        <f>SUM(F20*F24,K20*K24)</f>
        <v>0.5</v>
      </c>
      <c r="K24" s="60"/>
      <c r="L24" s="31"/>
      <c r="M24" s="31"/>
      <c r="N24" s="31"/>
      <c r="O24" s="31"/>
      <c r="P24" s="31"/>
    </row>
    <row r="25" spans="1:19" ht="18.75" x14ac:dyDescent="0.3">
      <c r="A25" s="3" t="s">
        <v>38</v>
      </c>
      <c r="B25" s="23">
        <v>100</v>
      </c>
      <c r="C25" s="23">
        <v>100</v>
      </c>
      <c r="D25" s="23">
        <v>100</v>
      </c>
      <c r="E25" s="23">
        <v>100</v>
      </c>
      <c r="F25" s="23">
        <f xml:space="preserve"> (B9 - B25)/(B9 - B4)</f>
        <v>1</v>
      </c>
      <c r="G25" s="23"/>
      <c r="H25" s="23"/>
      <c r="I25" s="56"/>
      <c r="J25" s="60">
        <f>SUM(F20*F25,K20*K25)</f>
        <v>0.5</v>
      </c>
      <c r="K25" s="60"/>
      <c r="L25" s="31"/>
      <c r="M25" s="31"/>
      <c r="N25" s="31"/>
      <c r="O25" s="31"/>
      <c r="P25" s="31"/>
    </row>
    <row r="26" spans="1:19" ht="19.5" thickBot="1" x14ac:dyDescent="0.35">
      <c r="A26" s="6" t="s">
        <v>39</v>
      </c>
      <c r="B26" s="7">
        <v>100</v>
      </c>
      <c r="C26" s="7">
        <v>100</v>
      </c>
      <c r="D26" s="7">
        <v>100</v>
      </c>
      <c r="E26" s="7">
        <v>100</v>
      </c>
      <c r="F26" s="7">
        <f xml:space="preserve"> (B9 - B26)/(B9 - B4)</f>
        <v>1</v>
      </c>
      <c r="G26" s="7"/>
      <c r="H26" s="7"/>
      <c r="I26" s="57"/>
      <c r="J26" s="45">
        <f>SUM(F20*F26,K20*K26)</f>
        <v>0.5</v>
      </c>
      <c r="K26" s="61"/>
      <c r="L26" s="31"/>
      <c r="M26" s="31"/>
      <c r="N26" s="31"/>
      <c r="O26" s="31"/>
      <c r="P26" s="31"/>
    </row>
    <row r="27" spans="1:19" ht="18.75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L27" s="31"/>
      <c r="M27" s="31"/>
      <c r="N27" s="31"/>
      <c r="O27" s="31"/>
      <c r="P27" s="31"/>
    </row>
    <row r="28" spans="1:19" ht="18.75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L28" s="31"/>
      <c r="M28" s="31"/>
      <c r="N28" s="31"/>
      <c r="O28" s="31"/>
      <c r="P28" s="31"/>
    </row>
    <row r="29" spans="1:19" ht="18.75" x14ac:dyDescent="0.3">
      <c r="A29" s="23"/>
      <c r="B29" s="23"/>
      <c r="C29" s="23"/>
      <c r="D29" s="23"/>
      <c r="E29" s="23"/>
      <c r="F29" s="23"/>
      <c r="I29" s="23"/>
      <c r="J29" s="23"/>
      <c r="L29" s="31"/>
      <c r="M29" s="31"/>
      <c r="N29" s="31"/>
      <c r="O29" s="31"/>
      <c r="P29" s="31"/>
      <c r="Q29" s="10"/>
      <c r="R29" s="10"/>
    </row>
    <row r="30" spans="1:19" x14ac:dyDescent="0.25">
      <c r="L30" s="31"/>
      <c r="M30" s="31"/>
      <c r="N30" s="31"/>
      <c r="O30" s="31"/>
      <c r="P30" s="31"/>
    </row>
    <row r="31" spans="1:19" x14ac:dyDescent="0.25">
      <c r="L31" s="31"/>
      <c r="M31" s="31"/>
      <c r="N31" s="31"/>
      <c r="O31" s="31"/>
      <c r="P31" s="31"/>
    </row>
    <row r="32" spans="1:19" ht="15.75" thickBot="1" x14ac:dyDescent="0.3">
      <c r="L32" s="31"/>
      <c r="M32" s="31"/>
      <c r="N32" s="31"/>
      <c r="O32" s="31"/>
      <c r="P32" s="31"/>
    </row>
    <row r="33" spans="1:17" ht="19.5" thickBot="1" x14ac:dyDescent="0.35">
      <c r="A33" s="48" t="s">
        <v>20</v>
      </c>
      <c r="B33" s="69"/>
      <c r="C33" s="69"/>
      <c r="D33" s="70"/>
      <c r="E33" s="71"/>
      <c r="F33" s="23"/>
      <c r="G33" s="23"/>
      <c r="H33" s="23"/>
      <c r="L33" s="31"/>
      <c r="M33" s="31"/>
      <c r="N33" s="31"/>
      <c r="O33" s="31"/>
      <c r="P33" s="31"/>
    </row>
    <row r="34" spans="1:17" ht="19.5" thickBot="1" x14ac:dyDescent="0.35">
      <c r="A34" s="53" t="s">
        <v>3</v>
      </c>
      <c r="B34" s="54"/>
      <c r="C34" s="72" t="s">
        <v>21</v>
      </c>
      <c r="D34" s="73" t="s">
        <v>22</v>
      </c>
      <c r="E34" s="58" t="s">
        <v>23</v>
      </c>
      <c r="L34" s="31"/>
      <c r="M34" s="31"/>
      <c r="N34" s="31"/>
      <c r="O34" s="31"/>
      <c r="P34" s="31"/>
    </row>
    <row r="35" spans="1:17" ht="18.75" x14ac:dyDescent="0.3">
      <c r="A35" s="65" t="s">
        <v>4</v>
      </c>
      <c r="B35" s="66"/>
      <c r="C35" s="23">
        <v>30</v>
      </c>
      <c r="D35" s="23">
        <v>30</v>
      </c>
      <c r="E35" s="5">
        <v>30</v>
      </c>
      <c r="G35" s="23"/>
      <c r="H35" s="23"/>
      <c r="L35" s="31"/>
      <c r="M35" s="31"/>
      <c r="N35" s="31"/>
      <c r="O35" s="31"/>
      <c r="P35" s="31"/>
    </row>
    <row r="36" spans="1:17" ht="18.75" x14ac:dyDescent="0.3">
      <c r="A36" s="65" t="s">
        <v>41</v>
      </c>
      <c r="B36" s="66"/>
      <c r="C36" s="23">
        <v>30</v>
      </c>
      <c r="D36" s="23">
        <v>30</v>
      </c>
      <c r="E36" s="5">
        <v>30</v>
      </c>
      <c r="G36" s="23"/>
      <c r="H36" s="23"/>
      <c r="L36" s="31"/>
      <c r="M36" s="31"/>
      <c r="N36" s="31"/>
      <c r="O36" s="31"/>
      <c r="P36" s="31"/>
    </row>
    <row r="37" spans="1:17" ht="18.75" x14ac:dyDescent="0.3">
      <c r="A37" s="65" t="s">
        <v>42</v>
      </c>
      <c r="B37" s="66"/>
      <c r="C37" s="23">
        <v>30</v>
      </c>
      <c r="D37" s="23">
        <v>30</v>
      </c>
      <c r="E37" s="5">
        <v>30</v>
      </c>
      <c r="G37" s="23"/>
      <c r="H37" s="23"/>
      <c r="L37" s="31"/>
      <c r="M37" s="31"/>
      <c r="N37" s="31"/>
      <c r="O37" s="31"/>
      <c r="P37" s="31"/>
    </row>
    <row r="38" spans="1:17" ht="18.75" x14ac:dyDescent="0.3">
      <c r="A38" s="65" t="s">
        <v>40</v>
      </c>
      <c r="B38" s="66"/>
      <c r="C38" s="23">
        <v>30</v>
      </c>
      <c r="D38" s="23">
        <v>30</v>
      </c>
      <c r="E38" s="5">
        <v>30</v>
      </c>
      <c r="G38" s="23"/>
      <c r="H38" s="23"/>
      <c r="L38" s="31"/>
      <c r="M38" s="31"/>
      <c r="N38" s="31"/>
      <c r="O38" s="31"/>
      <c r="P38" s="31"/>
    </row>
    <row r="39" spans="1:17" ht="18.75" x14ac:dyDescent="0.3">
      <c r="A39" s="65" t="s">
        <v>9</v>
      </c>
      <c r="B39" s="66"/>
      <c r="C39" s="23">
        <v>30</v>
      </c>
      <c r="D39" s="23">
        <v>30</v>
      </c>
      <c r="E39" s="5">
        <v>30</v>
      </c>
      <c r="F39" s="23"/>
      <c r="G39" s="23"/>
      <c r="H39" s="23"/>
      <c r="L39" s="28"/>
      <c r="M39" s="28"/>
      <c r="N39" s="28"/>
      <c r="O39" s="28"/>
      <c r="P39" s="28"/>
    </row>
    <row r="40" spans="1:17" ht="18.75" x14ac:dyDescent="0.3">
      <c r="A40" s="65" t="s">
        <v>67</v>
      </c>
      <c r="B40" s="66"/>
      <c r="C40" s="23">
        <v>30</v>
      </c>
      <c r="D40" s="23">
        <v>30</v>
      </c>
      <c r="E40" s="5">
        <v>30</v>
      </c>
      <c r="F40" s="23"/>
      <c r="G40" s="23"/>
      <c r="H40" s="23"/>
      <c r="L40" s="28"/>
      <c r="M40" s="28"/>
      <c r="N40" s="28"/>
      <c r="O40" s="28"/>
      <c r="P40" s="28"/>
    </row>
    <row r="41" spans="1:17" ht="18.75" x14ac:dyDescent="0.3">
      <c r="A41" s="65" t="s">
        <v>54</v>
      </c>
      <c r="B41" s="66"/>
      <c r="C41" s="23">
        <v>30</v>
      </c>
      <c r="D41" s="23">
        <v>30</v>
      </c>
      <c r="E41" s="5">
        <v>30</v>
      </c>
      <c r="F41" s="23"/>
      <c r="G41" s="23"/>
      <c r="H41" s="23"/>
      <c r="L41" s="28"/>
      <c r="M41" s="28"/>
      <c r="N41" s="28"/>
      <c r="O41" s="28"/>
      <c r="P41" s="28"/>
    </row>
    <row r="42" spans="1:17" ht="19.5" thickBot="1" x14ac:dyDescent="0.35">
      <c r="A42" s="67" t="s">
        <v>55</v>
      </c>
      <c r="B42" s="68"/>
      <c r="C42" s="7">
        <v>30</v>
      </c>
      <c r="D42" s="7">
        <v>30</v>
      </c>
      <c r="E42" s="8">
        <v>30</v>
      </c>
      <c r="F42" s="23"/>
      <c r="G42" s="23"/>
      <c r="H42" s="23"/>
      <c r="L42" s="28"/>
      <c r="M42" s="28"/>
      <c r="N42" s="28"/>
      <c r="O42" s="28"/>
      <c r="P42" s="28"/>
    </row>
    <row r="43" spans="1:17" ht="18.75" x14ac:dyDescent="0.3">
      <c r="A43" s="59"/>
      <c r="B43" s="59"/>
      <c r="D43" s="23"/>
      <c r="E43" s="23"/>
      <c r="F43" s="23"/>
      <c r="G43" s="23"/>
      <c r="H43" s="23"/>
      <c r="L43" s="28"/>
      <c r="M43" s="28"/>
      <c r="N43" s="28"/>
      <c r="O43" s="28"/>
      <c r="P43" s="28"/>
    </row>
    <row r="44" spans="1:17" ht="18.75" x14ac:dyDescent="0.3">
      <c r="A44" s="4"/>
      <c r="B44" s="4"/>
      <c r="C44" s="4"/>
      <c r="D44" s="4"/>
      <c r="E44" s="4"/>
      <c r="F44" s="4"/>
      <c r="G44" s="4"/>
      <c r="H44" s="4"/>
    </row>
    <row r="45" spans="1:17" ht="19.5" thickBot="1" x14ac:dyDescent="0.35">
      <c r="A45" s="4"/>
      <c r="B45" s="4"/>
      <c r="C45" s="4"/>
      <c r="D45" s="4"/>
      <c r="E45" s="4"/>
      <c r="F45" s="4"/>
      <c r="G45" s="4"/>
      <c r="H45" s="4"/>
    </row>
    <row r="46" spans="1:17" ht="18.75" x14ac:dyDescent="0.3">
      <c r="A46" s="36" t="s">
        <v>24</v>
      </c>
      <c r="B46" s="37"/>
      <c r="C46" s="37"/>
      <c r="D46" s="37"/>
      <c r="E46" s="11"/>
      <c r="F46" s="2"/>
      <c r="G46" s="2"/>
      <c r="H46" s="2"/>
      <c r="I46" s="2"/>
      <c r="J46" s="12"/>
      <c r="K46" s="13"/>
      <c r="L46" s="13"/>
      <c r="M46" s="13"/>
      <c r="N46" s="13"/>
      <c r="O46" s="13"/>
      <c r="P46" s="12"/>
      <c r="Q46" s="74"/>
    </row>
    <row r="47" spans="1:17" ht="19.5" thickBot="1" x14ac:dyDescent="0.35">
      <c r="A47" s="14"/>
      <c r="B47" s="23"/>
      <c r="C47" s="23"/>
      <c r="D47" s="23"/>
      <c r="E47" s="23"/>
      <c r="F47" s="23"/>
      <c r="G47" s="23"/>
      <c r="H47" s="23"/>
      <c r="I47" s="56"/>
      <c r="J47" s="56"/>
      <c r="K47" s="23"/>
      <c r="L47" s="23"/>
      <c r="M47" s="23"/>
      <c r="N47" s="23"/>
      <c r="O47" s="23"/>
      <c r="P47" s="56"/>
      <c r="Q47" s="75"/>
    </row>
    <row r="48" spans="1:17" ht="19.5" thickBot="1" x14ac:dyDescent="0.35">
      <c r="A48" s="53" t="s">
        <v>5</v>
      </c>
      <c r="B48" s="54"/>
      <c r="C48" s="16" t="s">
        <v>3</v>
      </c>
      <c r="D48" s="16" t="s">
        <v>4</v>
      </c>
      <c r="E48" s="16" t="s">
        <v>82</v>
      </c>
      <c r="F48" s="16" t="s">
        <v>83</v>
      </c>
      <c r="G48" s="16" t="s">
        <v>84</v>
      </c>
      <c r="H48" s="16" t="s">
        <v>53</v>
      </c>
      <c r="I48" s="16" t="s">
        <v>85</v>
      </c>
      <c r="J48" s="16" t="s">
        <v>55</v>
      </c>
      <c r="K48" s="16" t="s">
        <v>55</v>
      </c>
      <c r="L48" s="16" t="s">
        <v>19</v>
      </c>
      <c r="M48" s="16" t="s">
        <v>64</v>
      </c>
      <c r="N48" s="16" t="s">
        <v>65</v>
      </c>
      <c r="O48" s="16" t="s">
        <v>68</v>
      </c>
      <c r="P48" s="54" t="s">
        <v>69</v>
      </c>
      <c r="Q48" s="64"/>
    </row>
    <row r="49" spans="1:17" ht="18.75" x14ac:dyDescent="0.3">
      <c r="A49" s="41" t="s">
        <v>25</v>
      </c>
      <c r="B49" s="42"/>
      <c r="C49" s="23"/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8">
        <v>0</v>
      </c>
    </row>
    <row r="50" spans="1:17" ht="18.75" x14ac:dyDescent="0.3">
      <c r="A50" s="41" t="s">
        <v>26</v>
      </c>
      <c r="B50" s="42"/>
      <c r="C50" s="23"/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8">
        <v>0</v>
      </c>
    </row>
    <row r="51" spans="1:17" ht="18.75" x14ac:dyDescent="0.3">
      <c r="A51" s="41" t="s">
        <v>70</v>
      </c>
      <c r="B51" s="42"/>
      <c r="C51" s="23"/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8">
        <v>0</v>
      </c>
    </row>
    <row r="52" spans="1:17" ht="18.75" x14ac:dyDescent="0.3">
      <c r="A52" s="41" t="s">
        <v>71</v>
      </c>
      <c r="B52" s="42"/>
      <c r="C52" s="23"/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8">
        <v>0</v>
      </c>
    </row>
    <row r="53" spans="1:17" ht="18.75" x14ac:dyDescent="0.3">
      <c r="A53" s="41" t="s">
        <v>72</v>
      </c>
      <c r="B53" s="42"/>
      <c r="C53" s="23"/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8">
        <v>0</v>
      </c>
    </row>
    <row r="54" spans="1:17" ht="18.75" x14ac:dyDescent="0.3">
      <c r="A54" s="41" t="s">
        <v>73</v>
      </c>
      <c r="B54" s="42"/>
      <c r="C54" s="23"/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8">
        <v>0</v>
      </c>
    </row>
    <row r="55" spans="1:17" ht="18.75" x14ac:dyDescent="0.3">
      <c r="A55" s="41" t="s">
        <v>74</v>
      </c>
      <c r="B55" s="42"/>
      <c r="C55" s="23"/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8">
        <v>0</v>
      </c>
    </row>
    <row r="56" spans="1:17" ht="18.75" x14ac:dyDescent="0.3">
      <c r="A56" s="41" t="s">
        <v>75</v>
      </c>
      <c r="B56" s="42"/>
      <c r="C56" s="23"/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8">
        <v>0</v>
      </c>
    </row>
    <row r="57" spans="1:17" ht="18.75" x14ac:dyDescent="0.3">
      <c r="A57" s="41" t="s">
        <v>27</v>
      </c>
      <c r="B57" s="42"/>
      <c r="C57" s="23"/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8">
        <v>0</v>
      </c>
    </row>
    <row r="58" spans="1:17" ht="18.75" x14ac:dyDescent="0.3">
      <c r="A58" s="41" t="s">
        <v>28</v>
      </c>
      <c r="B58" s="42"/>
      <c r="C58" s="23"/>
      <c r="D58" s="77">
        <v>0</v>
      </c>
      <c r="E58" s="77">
        <v>0</v>
      </c>
      <c r="F58" s="77">
        <v>0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8">
        <v>0</v>
      </c>
    </row>
    <row r="59" spans="1:17" ht="18.75" x14ac:dyDescent="0.3">
      <c r="A59" s="41" t="s">
        <v>76</v>
      </c>
      <c r="B59" s="42"/>
      <c r="C59" s="23"/>
      <c r="D59" s="77">
        <v>0</v>
      </c>
      <c r="E59" s="77">
        <v>0</v>
      </c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8">
        <v>0</v>
      </c>
    </row>
    <row r="60" spans="1:17" ht="18.75" x14ac:dyDescent="0.3">
      <c r="A60" s="41" t="s">
        <v>77</v>
      </c>
      <c r="B60" s="42"/>
      <c r="C60" s="23"/>
      <c r="D60" s="77">
        <v>0</v>
      </c>
      <c r="E60" s="77">
        <v>0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8">
        <v>0</v>
      </c>
    </row>
    <row r="61" spans="1:17" ht="18.75" x14ac:dyDescent="0.3">
      <c r="A61" s="41" t="s">
        <v>78</v>
      </c>
      <c r="B61" s="42"/>
      <c r="C61" s="23"/>
      <c r="D61" s="77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8">
        <v>0</v>
      </c>
    </row>
    <row r="62" spans="1:17" ht="18.75" x14ac:dyDescent="0.3">
      <c r="A62" s="41" t="s">
        <v>79</v>
      </c>
      <c r="B62" s="42"/>
      <c r="C62" s="23"/>
      <c r="D62" s="77">
        <v>0</v>
      </c>
      <c r="E62" s="77">
        <v>0</v>
      </c>
      <c r="F62" s="77">
        <v>0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8">
        <v>0</v>
      </c>
    </row>
    <row r="63" spans="1:17" ht="18.75" x14ac:dyDescent="0.3">
      <c r="A63" s="41" t="s">
        <v>80</v>
      </c>
      <c r="B63" s="42"/>
      <c r="C63" s="23"/>
      <c r="D63" s="77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8">
        <v>0</v>
      </c>
    </row>
    <row r="64" spans="1:17" ht="19.5" thickBot="1" x14ac:dyDescent="0.35">
      <c r="A64" s="43" t="s">
        <v>81</v>
      </c>
      <c r="B64" s="45"/>
      <c r="C64" s="7"/>
      <c r="D64" s="79">
        <v>0</v>
      </c>
      <c r="E64" s="79">
        <v>0</v>
      </c>
      <c r="F64" s="79">
        <v>0</v>
      </c>
      <c r="G64" s="79">
        <v>0</v>
      </c>
      <c r="H64" s="79">
        <v>0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  <c r="P64" s="79">
        <v>0</v>
      </c>
      <c r="Q64" s="80">
        <v>0</v>
      </c>
    </row>
    <row r="66" spans="1:8" ht="15.75" thickBot="1" x14ac:dyDescent="0.3"/>
    <row r="67" spans="1:8" ht="19.5" thickBot="1" x14ac:dyDescent="0.35">
      <c r="A67" s="18" t="s">
        <v>29</v>
      </c>
      <c r="B67" s="19"/>
      <c r="C67" s="19"/>
      <c r="D67" s="19"/>
      <c r="E67" s="20"/>
      <c r="F67" s="38"/>
      <c r="G67" s="38"/>
      <c r="H67" s="38"/>
    </row>
    <row r="68" spans="1:8" ht="19.5" thickBot="1" x14ac:dyDescent="0.35">
      <c r="A68" s="53" t="s">
        <v>3</v>
      </c>
      <c r="B68" s="55"/>
      <c r="C68" s="17" t="s">
        <v>30</v>
      </c>
      <c r="D68" s="17" t="s">
        <v>22</v>
      </c>
      <c r="E68" s="58" t="s">
        <v>31</v>
      </c>
      <c r="F68" s="56"/>
      <c r="G68" s="38"/>
      <c r="H68" s="38"/>
    </row>
    <row r="69" spans="1:8" ht="18.75" x14ac:dyDescent="0.3">
      <c r="A69" s="65" t="s">
        <v>4</v>
      </c>
      <c r="B69" s="66"/>
      <c r="C69" s="56"/>
      <c r="D69" s="23">
        <v>0.81440000000000001</v>
      </c>
      <c r="E69" s="5">
        <v>0.81140000000000001</v>
      </c>
      <c r="F69" s="56"/>
      <c r="G69" s="23"/>
      <c r="H69" s="23"/>
    </row>
    <row r="70" spans="1:8" ht="18.75" x14ac:dyDescent="0.3">
      <c r="A70" s="65" t="s">
        <v>41</v>
      </c>
      <c r="B70" s="66"/>
      <c r="C70" s="56"/>
      <c r="D70" s="23">
        <v>0.81440000000000001</v>
      </c>
      <c r="E70" s="5">
        <v>0.82369999999999999</v>
      </c>
      <c r="F70" s="56"/>
      <c r="G70" s="23"/>
      <c r="H70" s="23"/>
    </row>
    <row r="71" spans="1:8" ht="18.75" x14ac:dyDescent="0.3">
      <c r="A71" s="65" t="s">
        <v>42</v>
      </c>
      <c r="B71" s="66"/>
      <c r="C71" s="56"/>
      <c r="D71" s="23">
        <v>0.81440000000000001</v>
      </c>
      <c r="E71" s="5">
        <v>0.80310000000000004</v>
      </c>
      <c r="F71" s="56"/>
      <c r="G71" s="23"/>
      <c r="H71" s="23"/>
    </row>
    <row r="72" spans="1:8" ht="18.75" x14ac:dyDescent="0.3">
      <c r="A72" s="65" t="s">
        <v>40</v>
      </c>
      <c r="B72" s="66"/>
      <c r="C72" s="56"/>
      <c r="D72" s="23">
        <v>0.81440000000000001</v>
      </c>
      <c r="E72" s="5">
        <v>0.82189999999999996</v>
      </c>
      <c r="F72" s="56"/>
      <c r="G72" s="23"/>
      <c r="H72" s="23"/>
    </row>
    <row r="73" spans="1:8" ht="18.75" x14ac:dyDescent="0.3">
      <c r="A73" s="65" t="s">
        <v>9</v>
      </c>
      <c r="B73" s="66"/>
      <c r="C73" s="23"/>
      <c r="D73" s="23"/>
      <c r="E73" s="5"/>
      <c r="F73" s="23"/>
      <c r="G73" s="23"/>
      <c r="H73" s="23"/>
    </row>
    <row r="74" spans="1:8" ht="18.75" x14ac:dyDescent="0.3">
      <c r="A74" s="65" t="s">
        <v>67</v>
      </c>
      <c r="B74" s="66"/>
      <c r="C74" s="23"/>
      <c r="D74" s="23"/>
      <c r="E74" s="5"/>
      <c r="F74" s="23"/>
      <c r="G74" s="23"/>
      <c r="H74" s="23"/>
    </row>
    <row r="75" spans="1:8" ht="18.75" x14ac:dyDescent="0.3">
      <c r="A75" s="65" t="s">
        <v>54</v>
      </c>
      <c r="B75" s="66"/>
      <c r="C75" s="23"/>
      <c r="D75" s="23"/>
      <c r="E75" s="5"/>
      <c r="F75" s="23"/>
      <c r="G75" s="23"/>
      <c r="H75" s="23"/>
    </row>
    <row r="76" spans="1:8" ht="19.5" thickBot="1" x14ac:dyDescent="0.35">
      <c r="A76" s="67" t="s">
        <v>55</v>
      </c>
      <c r="B76" s="68"/>
      <c r="C76" s="7"/>
      <c r="D76" s="7"/>
      <c r="E76" s="8"/>
      <c r="F76" s="23"/>
      <c r="G76" s="23"/>
      <c r="H76" s="23"/>
    </row>
    <row r="77" spans="1:8" ht="18.75" x14ac:dyDescent="0.3">
      <c r="A77" s="81"/>
      <c r="B77" s="81"/>
      <c r="C77" s="23"/>
      <c r="D77" s="23"/>
      <c r="E77" s="23"/>
      <c r="F77" s="23"/>
      <c r="G77" s="23"/>
      <c r="H77" s="23"/>
    </row>
    <row r="78" spans="1:8" ht="18.75" x14ac:dyDescent="0.3">
      <c r="A78" s="81"/>
      <c r="B78" s="81"/>
      <c r="C78" s="23"/>
      <c r="D78" s="23"/>
      <c r="E78" s="23"/>
      <c r="F78" s="23"/>
      <c r="G78" s="23"/>
      <c r="H78" s="23"/>
    </row>
    <row r="79" spans="1:8" ht="15.75" thickBot="1" x14ac:dyDescent="0.3"/>
    <row r="80" spans="1:8" ht="19.5" thickBot="1" x14ac:dyDescent="0.3">
      <c r="A80" s="83" t="s">
        <v>32</v>
      </c>
      <c r="B80" s="84"/>
      <c r="C80" s="84"/>
      <c r="D80" s="85"/>
      <c r="E80" s="82"/>
      <c r="F80" s="39"/>
      <c r="G80" s="39"/>
      <c r="H80" s="39"/>
    </row>
    <row r="81" spans="1:8" ht="19.5" thickBot="1" x14ac:dyDescent="0.35">
      <c r="A81" s="86"/>
      <c r="B81" s="87"/>
      <c r="C81" s="88" t="s">
        <v>33</v>
      </c>
      <c r="D81" s="89"/>
      <c r="E81" s="40"/>
      <c r="F81" s="40"/>
      <c r="G81" s="40"/>
      <c r="H81" s="40"/>
    </row>
    <row r="82" spans="1:8" ht="19.5" thickBot="1" x14ac:dyDescent="0.35">
      <c r="A82" s="86" t="s">
        <v>3</v>
      </c>
      <c r="B82" s="87"/>
      <c r="C82" s="16" t="s">
        <v>34</v>
      </c>
      <c r="D82" s="58" t="s">
        <v>35</v>
      </c>
      <c r="E82" s="40"/>
      <c r="F82" s="40"/>
      <c r="G82" s="22"/>
      <c r="H82" s="22"/>
    </row>
    <row r="83" spans="1:8" ht="18.75" x14ac:dyDescent="0.3">
      <c r="A83" s="65" t="s">
        <v>4</v>
      </c>
      <c r="B83" s="66"/>
      <c r="C83" s="23">
        <f xml:space="preserve"> D69 - B69</f>
        <v>0.81440000000000001</v>
      </c>
      <c r="D83" s="5">
        <f>D69 - E69</f>
        <v>3.0000000000000027E-3</v>
      </c>
      <c r="E83" s="23"/>
      <c r="F83" s="56"/>
      <c r="G83" s="23"/>
      <c r="H83" s="23"/>
    </row>
    <row r="84" spans="1:8" ht="18.75" x14ac:dyDescent="0.3">
      <c r="A84" s="65" t="s">
        <v>41</v>
      </c>
      <c r="B84" s="66"/>
      <c r="C84" s="23">
        <f>B70 - D70</f>
        <v>-0.81440000000000001</v>
      </c>
      <c r="D84" s="5">
        <f>E70 - D70</f>
        <v>9.299999999999975E-3</v>
      </c>
      <c r="E84" s="23"/>
      <c r="F84" s="56"/>
      <c r="G84" s="23"/>
      <c r="H84" s="23"/>
    </row>
    <row r="85" spans="1:8" ht="18.75" x14ac:dyDescent="0.3">
      <c r="A85" s="65" t="s">
        <v>42</v>
      </c>
      <c r="B85" s="66"/>
      <c r="C85" s="23">
        <f>D71 - B71</f>
        <v>0.81440000000000001</v>
      </c>
      <c r="D85" s="5">
        <f xml:space="preserve"> D71 - E71</f>
        <v>1.1299999999999977E-2</v>
      </c>
      <c r="E85" s="23"/>
      <c r="F85" s="56"/>
      <c r="G85" s="23"/>
      <c r="H85" s="23"/>
    </row>
    <row r="86" spans="1:8" ht="18.75" x14ac:dyDescent="0.3">
      <c r="A86" s="65" t="s">
        <v>40</v>
      </c>
      <c r="B86" s="66"/>
      <c r="C86" s="23">
        <f xml:space="preserve"> B72 - D72</f>
        <v>-0.81440000000000001</v>
      </c>
      <c r="D86" s="5">
        <f xml:space="preserve"> E72 - D72</f>
        <v>7.4999999999999512E-3</v>
      </c>
      <c r="E86" s="23"/>
      <c r="F86" s="56"/>
      <c r="G86" s="23"/>
      <c r="H86" s="23"/>
    </row>
    <row r="87" spans="1:8" ht="18.75" x14ac:dyDescent="0.25">
      <c r="A87" s="65" t="s">
        <v>9</v>
      </c>
      <c r="B87" s="66"/>
      <c r="C87" s="56"/>
      <c r="D87" s="75"/>
      <c r="E87" s="56"/>
      <c r="F87" s="56"/>
    </row>
    <row r="88" spans="1:8" ht="18.75" x14ac:dyDescent="0.25">
      <c r="A88" s="65" t="s">
        <v>67</v>
      </c>
      <c r="B88" s="66"/>
      <c r="C88" s="56"/>
      <c r="D88" s="75"/>
      <c r="E88" s="56"/>
      <c r="F88" s="56"/>
    </row>
    <row r="89" spans="1:8" ht="18.75" x14ac:dyDescent="0.25">
      <c r="A89" s="65" t="s">
        <v>54</v>
      </c>
      <c r="B89" s="66"/>
      <c r="C89" s="56"/>
      <c r="D89" s="75"/>
      <c r="E89" s="56"/>
      <c r="F89" s="56"/>
    </row>
    <row r="90" spans="1:8" ht="19.5" thickBot="1" x14ac:dyDescent="0.3">
      <c r="A90" s="67" t="s">
        <v>55</v>
      </c>
      <c r="B90" s="68"/>
      <c r="C90" s="57"/>
      <c r="D90" s="76"/>
      <c r="E90" s="56"/>
      <c r="F90" s="56"/>
    </row>
  </sheetData>
  <mergeCells count="85"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86:B86"/>
    <mergeCell ref="A80:D80"/>
    <mergeCell ref="A72:B72"/>
    <mergeCell ref="A73:B73"/>
    <mergeCell ref="A74:B74"/>
    <mergeCell ref="A75:B75"/>
    <mergeCell ref="A76:B76"/>
    <mergeCell ref="A68:B68"/>
    <mergeCell ref="A69:B69"/>
    <mergeCell ref="A70:B70"/>
    <mergeCell ref="A71:B71"/>
    <mergeCell ref="A61:B61"/>
    <mergeCell ref="A62:B62"/>
    <mergeCell ref="A63:B63"/>
    <mergeCell ref="A64:B64"/>
    <mergeCell ref="P48:Q48"/>
    <mergeCell ref="A54:B54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J18:K18"/>
    <mergeCell ref="J19:K19"/>
    <mergeCell ref="J20:K20"/>
    <mergeCell ref="J21:K21"/>
    <mergeCell ref="A48:B48"/>
    <mergeCell ref="A18:C18"/>
    <mergeCell ref="L19:P38"/>
    <mergeCell ref="A35:B35"/>
    <mergeCell ref="A36:B36"/>
    <mergeCell ref="A37:B37"/>
    <mergeCell ref="A38:B38"/>
    <mergeCell ref="A34:B34"/>
    <mergeCell ref="J22:K22"/>
    <mergeCell ref="J23:K23"/>
    <mergeCell ref="J24:K24"/>
    <mergeCell ref="J25:K25"/>
    <mergeCell ref="J26:K26"/>
    <mergeCell ref="G14:I14"/>
    <mergeCell ref="G15:I15"/>
    <mergeCell ref="G16:I16"/>
    <mergeCell ref="G2:I2"/>
    <mergeCell ref="G3:I3"/>
    <mergeCell ref="A46:D46"/>
    <mergeCell ref="A33:C33"/>
    <mergeCell ref="A39:B39"/>
    <mergeCell ref="A40:B40"/>
    <mergeCell ref="A41:B41"/>
    <mergeCell ref="A42:B42"/>
    <mergeCell ref="Q16:S16"/>
    <mergeCell ref="Q11:S11"/>
    <mergeCell ref="Q12:S12"/>
    <mergeCell ref="Q17:S17"/>
    <mergeCell ref="Q18:S18"/>
    <mergeCell ref="I1:J1"/>
    <mergeCell ref="A1:C1"/>
    <mergeCell ref="Q13:S13"/>
    <mergeCell ref="Q14:S14"/>
    <mergeCell ref="Q15:S15"/>
    <mergeCell ref="G4:I4"/>
    <mergeCell ref="G5:I5"/>
    <mergeCell ref="G6:I6"/>
    <mergeCell ref="G7:I7"/>
    <mergeCell ref="G8:I8"/>
    <mergeCell ref="G9:I9"/>
    <mergeCell ref="G10:I10"/>
    <mergeCell ref="G11:I11"/>
    <mergeCell ref="G12:I12"/>
    <mergeCell ref="G13:I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eashwar vignesh</dc:creator>
  <cp:lastModifiedBy>eashwar vignesh</cp:lastModifiedBy>
  <dcterms:created xsi:type="dcterms:W3CDTF">2020-05-17T15:31:16Z</dcterms:created>
  <dcterms:modified xsi:type="dcterms:W3CDTF">2020-05-17T17:39:21Z</dcterms:modified>
</cp:coreProperties>
</file>