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shw\Desktop\Multi-Trip-Algorithms\results\Instances_results_without_failure\"/>
    </mc:Choice>
  </mc:AlternateContent>
  <xr:revisionPtr revIDLastSave="0" documentId="13_ncr:1_{BE551FB0-080E-498D-9C99-1414FF4AE522}" xr6:coauthVersionLast="47" xr6:coauthVersionMax="47" xr10:uidLastSave="{00000000-0000-0000-0000-000000000000}"/>
  <bookViews>
    <workbookView xWindow="1098" yWindow="1098" windowWidth="17280" windowHeight="9984" xr2:uid="{E68009F8-31A8-47A0-8DFC-E681C6FA7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B1" i="1"/>
  <c r="AA21" i="1"/>
  <c r="Z21" i="1"/>
  <c r="V21" i="1"/>
  <c r="U21" i="1"/>
  <c r="Q21" i="1"/>
  <c r="P21" i="1"/>
  <c r="L21" i="1"/>
  <c r="K21" i="1"/>
  <c r="G21" i="1"/>
  <c r="F21" i="1"/>
  <c r="AA20" i="1"/>
  <c r="Z20" i="1"/>
  <c r="V20" i="1"/>
  <c r="U20" i="1"/>
  <c r="Q20" i="1"/>
  <c r="P20" i="1"/>
  <c r="L20" i="1"/>
  <c r="K20" i="1"/>
  <c r="G20" i="1"/>
  <c r="F20" i="1"/>
  <c r="AA19" i="1"/>
  <c r="Z19" i="1"/>
  <c r="V19" i="1"/>
  <c r="U19" i="1"/>
  <c r="Q19" i="1"/>
  <c r="P19" i="1"/>
  <c r="L19" i="1"/>
  <c r="K19" i="1"/>
  <c r="G19" i="1"/>
  <c r="F19" i="1"/>
  <c r="AA18" i="1"/>
  <c r="Z18" i="1"/>
  <c r="V18" i="1"/>
  <c r="U18" i="1"/>
  <c r="Q18" i="1"/>
  <c r="P18" i="1"/>
  <c r="L18" i="1"/>
  <c r="K18" i="1"/>
  <c r="G18" i="1"/>
  <c r="F18" i="1"/>
  <c r="AA17" i="1"/>
  <c r="Z17" i="1"/>
  <c r="V17" i="1"/>
  <c r="U17" i="1"/>
  <c r="Q17" i="1"/>
  <c r="P17" i="1"/>
  <c r="L17" i="1"/>
  <c r="K17" i="1"/>
  <c r="G17" i="1"/>
  <c r="F17" i="1"/>
  <c r="AA16" i="1"/>
  <c r="Z16" i="1"/>
  <c r="V16" i="1"/>
  <c r="U16" i="1"/>
  <c r="Q16" i="1"/>
  <c r="P16" i="1"/>
  <c r="L16" i="1"/>
  <c r="K16" i="1"/>
  <c r="G16" i="1"/>
  <c r="F16" i="1"/>
  <c r="AA15" i="1"/>
  <c r="Z15" i="1"/>
  <c r="V15" i="1"/>
  <c r="U15" i="1"/>
  <c r="Q15" i="1"/>
  <c r="P15" i="1"/>
  <c r="L15" i="1"/>
  <c r="K15" i="1"/>
  <c r="G15" i="1"/>
  <c r="F15" i="1"/>
  <c r="AA14" i="1"/>
  <c r="Z14" i="1"/>
  <c r="V14" i="1"/>
  <c r="U14" i="1"/>
  <c r="Q14" i="1"/>
  <c r="P14" i="1"/>
  <c r="L14" i="1"/>
  <c r="K14" i="1"/>
  <c r="G14" i="1"/>
  <c r="F14" i="1"/>
  <c r="AA13" i="1"/>
  <c r="Z13" i="1"/>
  <c r="V13" i="1"/>
  <c r="U13" i="1"/>
  <c r="Q13" i="1"/>
  <c r="P13" i="1"/>
  <c r="L13" i="1"/>
  <c r="K13" i="1"/>
  <c r="G13" i="1"/>
  <c r="F13" i="1"/>
  <c r="AA12" i="1"/>
  <c r="Z12" i="1"/>
  <c r="V12" i="1"/>
  <c r="U12" i="1"/>
  <c r="Q12" i="1"/>
  <c r="P12" i="1"/>
  <c r="L12" i="1"/>
  <c r="K12" i="1"/>
  <c r="G12" i="1"/>
  <c r="F12" i="1"/>
  <c r="AA11" i="1"/>
  <c r="Z11" i="1"/>
  <c r="V11" i="1"/>
  <c r="U11" i="1"/>
  <c r="Q11" i="1"/>
  <c r="P11" i="1"/>
  <c r="L11" i="1"/>
  <c r="K11" i="1"/>
  <c r="G11" i="1"/>
  <c r="F11" i="1"/>
  <c r="Z10" i="1"/>
  <c r="V10" i="1"/>
  <c r="U10" i="1"/>
  <c r="Q10" i="1"/>
  <c r="P10" i="1"/>
  <c r="L10" i="1"/>
  <c r="K10" i="1"/>
  <c r="G10" i="1"/>
  <c r="F10" i="1"/>
  <c r="AA9" i="1"/>
  <c r="Z9" i="1"/>
  <c r="V9" i="1"/>
  <c r="U9" i="1"/>
  <c r="Q9" i="1"/>
  <c r="P9" i="1"/>
  <c r="L9" i="1"/>
  <c r="K9" i="1"/>
  <c r="G9" i="1"/>
  <c r="F9" i="1"/>
  <c r="AA8" i="1"/>
  <c r="Z8" i="1"/>
  <c r="V8" i="1"/>
  <c r="U8" i="1"/>
  <c r="Q8" i="1"/>
  <c r="P8" i="1"/>
  <c r="L8" i="1"/>
  <c r="K8" i="1"/>
  <c r="G8" i="1"/>
  <c r="F8" i="1"/>
  <c r="AA7" i="1"/>
  <c r="Z7" i="1"/>
  <c r="V7" i="1"/>
  <c r="U7" i="1"/>
  <c r="Q7" i="1"/>
  <c r="P7" i="1"/>
  <c r="L7" i="1"/>
  <c r="K7" i="1"/>
  <c r="G7" i="1"/>
  <c r="F7" i="1"/>
  <c r="AA6" i="1"/>
  <c r="Z6" i="1"/>
  <c r="V6" i="1"/>
  <c r="U6" i="1"/>
  <c r="Q6" i="1"/>
  <c r="P6" i="1"/>
  <c r="L6" i="1"/>
  <c r="K6" i="1"/>
  <c r="G6" i="1"/>
  <c r="F6" i="1"/>
  <c r="AA5" i="1"/>
  <c r="Z5" i="1"/>
  <c r="V5" i="1"/>
  <c r="U5" i="1"/>
  <c r="Q5" i="1"/>
  <c r="P5" i="1"/>
  <c r="L5" i="1"/>
  <c r="K5" i="1"/>
  <c r="G5" i="1"/>
  <c r="F5" i="1"/>
  <c r="AA4" i="1"/>
  <c r="Z4" i="1"/>
  <c r="V4" i="1"/>
  <c r="U4" i="1"/>
  <c r="Q4" i="1"/>
  <c r="P4" i="1"/>
  <c r="L4" i="1"/>
  <c r="K4" i="1"/>
  <c r="G4" i="1"/>
  <c r="F4" i="1"/>
  <c r="AA3" i="1"/>
  <c r="Z3" i="1"/>
  <c r="V3" i="1"/>
  <c r="U3" i="1"/>
  <c r="Q3" i="1"/>
  <c r="P3" i="1"/>
  <c r="L3" i="1"/>
  <c r="K3" i="1"/>
  <c r="G3" i="1"/>
  <c r="F3" i="1"/>
  <c r="F27" i="1" l="1"/>
  <c r="L28" i="1"/>
  <c r="U27" i="1"/>
  <c r="AA27" i="1"/>
  <c r="P27" i="1"/>
  <c r="G27" i="1"/>
  <c r="V27" i="1"/>
  <c r="Q27" i="1"/>
  <c r="K27" i="1"/>
  <c r="Z27" i="1"/>
  <c r="P28" i="1"/>
  <c r="Q28" i="1"/>
  <c r="U28" i="1"/>
  <c r="V28" i="1"/>
  <c r="Z28" i="1"/>
  <c r="L27" i="1"/>
  <c r="AA28" i="1"/>
  <c r="F28" i="1"/>
  <c r="G28" i="1"/>
  <c r="K28" i="1"/>
</calcChain>
</file>

<file path=xl/sharedStrings.xml><?xml version="1.0" encoding="utf-8"?>
<sst xmlns="http://schemas.openxmlformats.org/spreadsheetml/2006/main" count="104" uniqueCount="38">
  <si>
    <t>Instance Name</t>
  </si>
  <si>
    <t>MILP</t>
  </si>
  <si>
    <t>MT+SA-500</t>
  </si>
  <si>
    <t>MT+TS-500</t>
  </si>
  <si>
    <t>SA-500</t>
  </si>
  <si>
    <t>TS-500</t>
  </si>
  <si>
    <t>GA</t>
  </si>
  <si>
    <t>M</t>
  </si>
  <si>
    <t>STDEV</t>
  </si>
  <si>
    <t>best</t>
  </si>
  <si>
    <t>% Gap</t>
  </si>
  <si>
    <t>%B Gap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</si>
  <si>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</si>
  <si>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</si>
  <si>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</si>
  <si>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</si>
  <si>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</si>
  <si>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</si>
  <si>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</si>
  <si>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</si>
  <si>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</si>
  <si>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</si>
  <si>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</si>
  <si>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</si>
  <si>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</si>
  <si>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</si>
  <si>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</si>
  <si>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</si>
  <si>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A.17</t>
  </si>
  <si>
    <t>A.18</t>
  </si>
  <si>
    <t>A.19</t>
  </si>
  <si>
    <t>A.20</t>
  </si>
  <si>
    <t>*</t>
  </si>
  <si>
    <t>A.22</t>
  </si>
  <si>
    <t>A.23</t>
  </si>
  <si>
    <t>Average</t>
  </si>
  <si>
    <t xml:space="preserve"> </t>
  </si>
  <si>
    <t>STEDEV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</si>
</sst>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'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5651-6557-4C33-9C91-973037F44614}">
  <dimension ref="A1:AA30"/>
  <sheetViews>
    <sheetView tabSelected="1" topLeftCell="N1" workbookViewId="0">
      <selection activeCell="AA13" sqref="AA13"/>
    </sheetView>
  </sheetViews>
  <sheetFormatPr defaultRowHeight="14.4"/>
  <sheetData>
    <row r="1" spans="1:27" ht="14.4" customHeight="1">
      <c r="A1" s="23">
        <v>1</v>
      </c>
      <c r="B1" s="23">
        <f>A1+1</f>
        <v>2</v>
      </c>
      <c r="C1" s="23">
        <f t="shared" ref="C1:AA1" si="0">B1+1</f>
        <v>3</v>
      </c>
      <c r="D1" s="23">
        <f t="shared" si="0"/>
        <v>4</v>
      </c>
      <c r="E1" s="23">
        <f t="shared" si="0"/>
        <v>5</v>
      </c>
      <c r="F1" s="23">
        <f t="shared" si="0"/>
        <v>6</v>
      </c>
      <c r="G1" s="23">
        <f t="shared" si="0"/>
        <v>7</v>
      </c>
      <c r="H1" s="23">
        <f t="shared" si="0"/>
        <v>8</v>
      </c>
      <c r="I1" s="23">
        <f t="shared" si="0"/>
        <v>9</v>
      </c>
      <c r="J1" s="23">
        <f t="shared" si="0"/>
        <v>10</v>
      </c>
      <c r="K1" s="23">
        <f t="shared" si="0"/>
        <v>11</v>
      </c>
      <c r="L1" s="23">
        <f t="shared" si="0"/>
        <v>12</v>
      </c>
      <c r="M1" s="23">
        <f t="shared" si="0"/>
        <v>13</v>
      </c>
      <c r="N1" s="23">
        <f t="shared" si="0"/>
        <v>14</v>
      </c>
      <c r="O1" s="23">
        <f t="shared" si="0"/>
        <v>15</v>
      </c>
      <c r="P1" s="23">
        <f t="shared" si="0"/>
        <v>16</v>
      </c>
      <c r="Q1" s="23">
        <f t="shared" si="0"/>
        <v>17</v>
      </c>
      <c r="R1" s="23">
        <f t="shared" si="0"/>
        <v>18</v>
      </c>
      <c r="S1" s="23">
        <f t="shared" si="0"/>
        <v>19</v>
      </c>
      <c r="T1" s="23">
        <f t="shared" si="0"/>
        <v>20</v>
      </c>
      <c r="U1" s="23">
        <f t="shared" si="0"/>
        <v>21</v>
      </c>
      <c r="V1" s="23">
        <f t="shared" si="0"/>
        <v>22</v>
      </c>
      <c r="W1" s="23">
        <f t="shared" si="0"/>
        <v>23</v>
      </c>
      <c r="X1" s="23">
        <f t="shared" si="0"/>
        <v>24</v>
      </c>
      <c r="Y1" s="23">
        <f t="shared" si="0"/>
        <v>25</v>
      </c>
      <c r="Z1" s="23">
        <f t="shared" si="0"/>
        <v>26</v>
      </c>
      <c r="AA1" s="23">
        <f t="shared" si="0"/>
        <v>27</v>
      </c>
    </row>
    <row r="2" spans="1:27" ht="27.6">
      <c r="A2" s="22" t="s">
        <v>0</v>
      </c>
      <c r="B2" s="3" t="s">
        <v>7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2" t="s">
        <v>7</v>
      </c>
      <c r="X2" s="4" t="s">
        <v>8</v>
      </c>
      <c r="Y2" s="4" t="s">
        <v>9</v>
      </c>
      <c r="Z2" s="4" t="s">
        <v>10</v>
      </c>
      <c r="AA2" s="4" t="s">
        <v>11</v>
      </c>
    </row>
    <row r="3" spans="1:27">
      <c r="A3" s="5" t="s">
        <v>12</v>
      </c>
      <c r="B3" s="6">
        <v>64</v>
      </c>
      <c r="C3" s="7">
        <v>64</v>
      </c>
      <c r="D3" s="8">
        <v>0</v>
      </c>
      <c r="E3" s="8">
        <v>64</v>
      </c>
      <c r="F3" s="9">
        <f t="shared" ref="F3:F21" si="1">((C3-B3)/B3)*100</f>
        <v>0</v>
      </c>
      <c r="G3" s="10">
        <f t="shared" ref="G3:G21" si="2">((E3-B3)/B3)*100</f>
        <v>0</v>
      </c>
      <c r="H3" s="11">
        <v>64</v>
      </c>
      <c r="I3" s="8">
        <v>0</v>
      </c>
      <c r="J3" s="8">
        <v>64</v>
      </c>
      <c r="K3" s="12">
        <f t="shared" ref="K3:K21" si="3">((H3-B3)/B3)*100</f>
        <v>0</v>
      </c>
      <c r="L3" s="13">
        <f t="shared" ref="L3:L21" si="4">((J3-B3)/B3)*100</f>
        <v>0</v>
      </c>
      <c r="M3" s="7">
        <v>68</v>
      </c>
      <c r="N3" s="8">
        <v>0</v>
      </c>
      <c r="O3" s="8">
        <v>68</v>
      </c>
      <c r="P3" s="9">
        <f t="shared" ref="P3:P21" si="5">((M3-B3)/B3)*100</f>
        <v>6.25</v>
      </c>
      <c r="Q3" s="10">
        <f t="shared" ref="Q3:Q21" si="6">((O3-B3)/B3)*100</f>
        <v>6.25</v>
      </c>
      <c r="R3" s="11">
        <v>68</v>
      </c>
      <c r="S3" s="8">
        <v>0</v>
      </c>
      <c r="T3" s="8">
        <v>68</v>
      </c>
      <c r="U3" s="9">
        <f t="shared" ref="U3:U21" si="7">((R3-B3)/B3)*100</f>
        <v>6.25</v>
      </c>
      <c r="V3" s="10">
        <f t="shared" ref="V3:V21" si="8">((T3-B3)/B3)*100</f>
        <v>6.25</v>
      </c>
      <c r="W3" s="8">
        <v>64</v>
      </c>
      <c r="X3" s="8">
        <v>0</v>
      </c>
      <c r="Y3" s="8">
        <v>64</v>
      </c>
      <c r="Z3" s="9">
        <f t="shared" ref="Z3:Z21" si="9">((W3-B3)/B3)*100</f>
        <v>0</v>
      </c>
      <c r="AA3" s="10">
        <f t="shared" ref="AA3:AA9" si="10">((Y3-B3)/B3)*100</f>
        <v>0</v>
      </c>
    </row>
    <row r="4" spans="1:27">
      <c r="A4" s="5" t="s">
        <v>13</v>
      </c>
      <c r="B4" s="8">
        <v>148</v>
      </c>
      <c r="C4" s="11">
        <v>148</v>
      </c>
      <c r="D4" s="8">
        <v>0</v>
      </c>
      <c r="E4" s="8">
        <v>148</v>
      </c>
      <c r="F4" s="9">
        <f t="shared" si="1"/>
        <v>0</v>
      </c>
      <c r="G4" s="10">
        <f t="shared" si="2"/>
        <v>0</v>
      </c>
      <c r="H4" s="11">
        <v>230</v>
      </c>
      <c r="I4" s="8">
        <v>0</v>
      </c>
      <c r="J4" s="8">
        <v>230</v>
      </c>
      <c r="K4" s="12">
        <f t="shared" si="3"/>
        <v>55.405405405405403</v>
      </c>
      <c r="L4" s="13">
        <f t="shared" si="4"/>
        <v>55.405405405405403</v>
      </c>
      <c r="M4" s="11">
        <v>148</v>
      </c>
      <c r="N4" s="8">
        <v>0</v>
      </c>
      <c r="O4" s="8">
        <v>148</v>
      </c>
      <c r="P4" s="9">
        <f t="shared" si="5"/>
        <v>0</v>
      </c>
      <c r="Q4" s="10">
        <f t="shared" si="6"/>
        <v>0</v>
      </c>
      <c r="R4" s="11">
        <v>224.8</v>
      </c>
      <c r="S4" s="8">
        <v>38.700000000000003</v>
      </c>
      <c r="T4" s="8">
        <v>148</v>
      </c>
      <c r="U4" s="9">
        <f t="shared" si="7"/>
        <v>51.891891891891895</v>
      </c>
      <c r="V4" s="10">
        <f t="shared" si="8"/>
        <v>0</v>
      </c>
      <c r="W4" s="8">
        <v>148</v>
      </c>
      <c r="X4" s="8">
        <v>0</v>
      </c>
      <c r="Y4" s="8">
        <v>148</v>
      </c>
      <c r="Z4" s="9">
        <f t="shared" si="9"/>
        <v>0</v>
      </c>
      <c r="AA4" s="10">
        <f t="shared" si="10"/>
        <v>0</v>
      </c>
    </row>
    <row r="5" spans="1:27">
      <c r="A5" s="5" t="s">
        <v>14</v>
      </c>
      <c r="B5" s="8">
        <v>15</v>
      </c>
      <c r="C5" s="11">
        <v>15</v>
      </c>
      <c r="D5" s="8">
        <v>0</v>
      </c>
      <c r="E5" s="8">
        <v>15</v>
      </c>
      <c r="F5" s="9">
        <f t="shared" si="1"/>
        <v>0</v>
      </c>
      <c r="G5" s="10">
        <f t="shared" si="2"/>
        <v>0</v>
      </c>
      <c r="H5" s="11">
        <v>15</v>
      </c>
      <c r="I5" s="8">
        <v>0</v>
      </c>
      <c r="J5" s="8">
        <v>15</v>
      </c>
      <c r="K5" s="12">
        <f t="shared" si="3"/>
        <v>0</v>
      </c>
      <c r="L5" s="13">
        <f t="shared" si="4"/>
        <v>0</v>
      </c>
      <c r="M5" s="11">
        <v>15.1</v>
      </c>
      <c r="N5" s="8">
        <v>0.3</v>
      </c>
      <c r="O5" s="8">
        <v>15</v>
      </c>
      <c r="P5" s="9">
        <f t="shared" si="5"/>
        <v>0.6666666666666643</v>
      </c>
      <c r="Q5" s="10">
        <f t="shared" si="6"/>
        <v>0</v>
      </c>
      <c r="R5" s="11">
        <v>27.1</v>
      </c>
      <c r="S5" s="8">
        <v>18.3</v>
      </c>
      <c r="T5" s="8">
        <v>15</v>
      </c>
      <c r="U5" s="9">
        <f t="shared" si="7"/>
        <v>80.666666666666671</v>
      </c>
      <c r="V5" s="10">
        <f t="shared" si="8"/>
        <v>0</v>
      </c>
      <c r="W5" s="8">
        <v>15</v>
      </c>
      <c r="X5" s="8">
        <v>0</v>
      </c>
      <c r="Y5" s="8">
        <v>15</v>
      </c>
      <c r="Z5" s="9">
        <f t="shared" si="9"/>
        <v>0</v>
      </c>
      <c r="AA5" s="10">
        <f t="shared" si="10"/>
        <v>0</v>
      </c>
    </row>
    <row r="6" spans="1:27">
      <c r="A6" s="5" t="s">
        <v>15</v>
      </c>
      <c r="B6" s="8">
        <v>7</v>
      </c>
      <c r="C6" s="11">
        <v>7.2</v>
      </c>
      <c r="D6" s="8">
        <v>0.4</v>
      </c>
      <c r="E6" s="8">
        <v>7</v>
      </c>
      <c r="F6" s="9">
        <f t="shared" si="1"/>
        <v>2.8571428571428599</v>
      </c>
      <c r="G6" s="10">
        <f t="shared" si="2"/>
        <v>0</v>
      </c>
      <c r="H6" s="11">
        <v>8.1999999999999993</v>
      </c>
      <c r="I6" s="8">
        <v>1</v>
      </c>
      <c r="J6" s="8">
        <v>7</v>
      </c>
      <c r="K6" s="12">
        <f t="shared" si="3"/>
        <v>17.142857142857132</v>
      </c>
      <c r="L6" s="13">
        <f t="shared" si="4"/>
        <v>0</v>
      </c>
      <c r="M6" s="11">
        <v>7</v>
      </c>
      <c r="N6" s="8">
        <v>0</v>
      </c>
      <c r="O6" s="8">
        <v>7</v>
      </c>
      <c r="P6" s="9">
        <f t="shared" si="5"/>
        <v>0</v>
      </c>
      <c r="Q6" s="10">
        <f t="shared" si="6"/>
        <v>0</v>
      </c>
      <c r="R6" s="11">
        <v>7.9</v>
      </c>
      <c r="S6" s="8">
        <v>0.9</v>
      </c>
      <c r="T6" s="8">
        <v>7</v>
      </c>
      <c r="U6" s="9">
        <f t="shared" si="7"/>
        <v>12.857142857142861</v>
      </c>
      <c r="V6" s="10">
        <f t="shared" si="8"/>
        <v>0</v>
      </c>
      <c r="W6" s="8">
        <v>7</v>
      </c>
      <c r="X6" s="8">
        <v>0</v>
      </c>
      <c r="Y6" s="8">
        <v>7</v>
      </c>
      <c r="Z6" s="9">
        <f t="shared" si="9"/>
        <v>0</v>
      </c>
      <c r="AA6" s="10">
        <f t="shared" si="10"/>
        <v>0</v>
      </c>
    </row>
    <row r="7" spans="1:27">
      <c r="A7" s="5" t="s">
        <v>16</v>
      </c>
      <c r="B7" s="8">
        <v>126</v>
      </c>
      <c r="C7" s="11">
        <v>127.4</v>
      </c>
      <c r="D7" s="8">
        <v>1.7</v>
      </c>
      <c r="E7" s="8">
        <v>126</v>
      </c>
      <c r="F7" s="9">
        <f t="shared" si="1"/>
        <v>1.1111111111111156</v>
      </c>
      <c r="G7" s="10">
        <f t="shared" si="2"/>
        <v>0</v>
      </c>
      <c r="H7" s="11">
        <v>130</v>
      </c>
      <c r="I7" s="8">
        <v>0</v>
      </c>
      <c r="J7" s="8">
        <v>130</v>
      </c>
      <c r="K7" s="12">
        <f t="shared" si="3"/>
        <v>3.1746031746031744</v>
      </c>
      <c r="L7" s="13">
        <f t="shared" si="4"/>
        <v>3.1746031746031744</v>
      </c>
      <c r="M7" s="11">
        <v>128</v>
      </c>
      <c r="N7" s="8">
        <v>2.4</v>
      </c>
      <c r="O7" s="8">
        <v>126</v>
      </c>
      <c r="P7" s="9">
        <f t="shared" si="5"/>
        <v>1.5873015873015872</v>
      </c>
      <c r="Q7" s="10">
        <f t="shared" si="6"/>
        <v>0</v>
      </c>
      <c r="R7" s="11">
        <v>149</v>
      </c>
      <c r="S7" s="8">
        <v>0</v>
      </c>
      <c r="T7" s="8">
        <v>149</v>
      </c>
      <c r="U7" s="9">
        <f t="shared" si="7"/>
        <v>18.253968253968253</v>
      </c>
      <c r="V7" s="10">
        <f t="shared" si="8"/>
        <v>18.253968253968253</v>
      </c>
      <c r="W7" s="8">
        <v>126</v>
      </c>
      <c r="X7" s="8">
        <v>0</v>
      </c>
      <c r="Y7" s="8">
        <v>126</v>
      </c>
      <c r="Z7" s="9">
        <f t="shared" si="9"/>
        <v>0</v>
      </c>
      <c r="AA7" s="10">
        <f t="shared" si="10"/>
        <v>0</v>
      </c>
    </row>
    <row r="8" spans="1:27">
      <c r="A8" s="5" t="s">
        <v>17</v>
      </c>
      <c r="B8" s="8">
        <v>16</v>
      </c>
      <c r="C8" s="11">
        <v>17</v>
      </c>
      <c r="D8" s="8">
        <v>0.8</v>
      </c>
      <c r="E8" s="8">
        <v>16</v>
      </c>
      <c r="F8" s="9">
        <f t="shared" si="1"/>
        <v>6.25</v>
      </c>
      <c r="G8" s="10">
        <f t="shared" si="2"/>
        <v>0</v>
      </c>
      <c r="H8" s="11">
        <v>16.8</v>
      </c>
      <c r="I8" s="8">
        <v>1</v>
      </c>
      <c r="J8" s="8">
        <v>16</v>
      </c>
      <c r="K8" s="12">
        <f t="shared" si="3"/>
        <v>5.0000000000000044</v>
      </c>
      <c r="L8" s="13">
        <f t="shared" si="4"/>
        <v>0</v>
      </c>
      <c r="M8" s="11">
        <v>17</v>
      </c>
      <c r="N8" s="8">
        <v>0.8</v>
      </c>
      <c r="O8" s="8">
        <v>16</v>
      </c>
      <c r="P8" s="9">
        <f t="shared" si="5"/>
        <v>6.25</v>
      </c>
      <c r="Q8" s="10">
        <f t="shared" si="6"/>
        <v>0</v>
      </c>
      <c r="R8" s="11">
        <v>28.9</v>
      </c>
      <c r="S8" s="8">
        <v>17.5</v>
      </c>
      <c r="T8" s="8">
        <v>16</v>
      </c>
      <c r="U8" s="9">
        <f t="shared" si="7"/>
        <v>80.624999999999986</v>
      </c>
      <c r="V8" s="10">
        <f t="shared" si="8"/>
        <v>0</v>
      </c>
      <c r="W8" s="8">
        <v>16.2</v>
      </c>
      <c r="X8" s="8">
        <v>0.4</v>
      </c>
      <c r="Y8" s="8">
        <v>16</v>
      </c>
      <c r="Z8" s="9">
        <f t="shared" si="9"/>
        <v>1.2499999999999956</v>
      </c>
      <c r="AA8" s="10">
        <f t="shared" si="10"/>
        <v>0</v>
      </c>
    </row>
    <row r="9" spans="1:27">
      <c r="A9" s="5" t="s">
        <v>18</v>
      </c>
      <c r="B9" s="8">
        <v>34</v>
      </c>
      <c r="C9" s="11">
        <v>34.4</v>
      </c>
      <c r="D9" s="8">
        <v>0.5</v>
      </c>
      <c r="E9" s="8">
        <v>34</v>
      </c>
      <c r="F9" s="9">
        <f t="shared" si="1"/>
        <v>1.1764705882352899</v>
      </c>
      <c r="G9" s="10">
        <f t="shared" si="2"/>
        <v>0</v>
      </c>
      <c r="H9" s="11">
        <v>34</v>
      </c>
      <c r="I9" s="8">
        <v>0</v>
      </c>
      <c r="J9" s="8">
        <v>34</v>
      </c>
      <c r="K9" s="12">
        <f t="shared" si="3"/>
        <v>0</v>
      </c>
      <c r="L9" s="13">
        <f t="shared" si="4"/>
        <v>0</v>
      </c>
      <c r="M9" s="11">
        <v>61.5</v>
      </c>
      <c r="N9" s="8">
        <v>40.299999999999997</v>
      </c>
      <c r="O9" s="8">
        <v>34</v>
      </c>
      <c r="P9" s="9">
        <f t="shared" si="5"/>
        <v>80.882352941176478</v>
      </c>
      <c r="Q9" s="10">
        <f t="shared" si="6"/>
        <v>0</v>
      </c>
      <c r="R9" s="11">
        <v>102.6</v>
      </c>
      <c r="S9" s="8">
        <v>44.5</v>
      </c>
      <c r="T9" s="8">
        <v>35</v>
      </c>
      <c r="U9" s="9">
        <f t="shared" si="7"/>
        <v>201.76470588235293</v>
      </c>
      <c r="V9" s="10">
        <f t="shared" si="8"/>
        <v>2.9411764705882351</v>
      </c>
      <c r="W9" s="8">
        <v>43.1</v>
      </c>
      <c r="X9" s="8">
        <v>26.6</v>
      </c>
      <c r="Y9" s="8">
        <v>34</v>
      </c>
      <c r="Z9" s="9">
        <f t="shared" si="9"/>
        <v>26.764705882352946</v>
      </c>
      <c r="AA9" s="10">
        <f t="shared" si="10"/>
        <v>0</v>
      </c>
    </row>
    <row r="10" spans="1:27">
      <c r="A10" s="5" t="s">
        <v>19</v>
      </c>
      <c r="B10" s="8">
        <v>41</v>
      </c>
      <c r="C10" s="11">
        <v>51.2</v>
      </c>
      <c r="D10" s="8">
        <v>28.6</v>
      </c>
      <c r="E10" s="8">
        <v>41</v>
      </c>
      <c r="F10" s="9">
        <f t="shared" si="1"/>
        <v>24.878048780487813</v>
      </c>
      <c r="G10" s="10">
        <f t="shared" si="2"/>
        <v>0</v>
      </c>
      <c r="H10" s="11">
        <v>100.4</v>
      </c>
      <c r="I10" s="8">
        <v>47.7</v>
      </c>
      <c r="J10" s="8">
        <v>42</v>
      </c>
      <c r="K10" s="12">
        <f t="shared" si="3"/>
        <v>144.87804878048783</v>
      </c>
      <c r="L10" s="13">
        <f t="shared" si="4"/>
        <v>2.4390243902439024</v>
      </c>
      <c r="M10" s="11">
        <v>51.2</v>
      </c>
      <c r="N10" s="8">
        <v>28.6</v>
      </c>
      <c r="O10" s="8">
        <v>41</v>
      </c>
      <c r="P10" s="9">
        <f t="shared" si="5"/>
        <v>24.878048780487813</v>
      </c>
      <c r="Q10" s="10">
        <f t="shared" si="6"/>
        <v>0</v>
      </c>
      <c r="R10" s="11">
        <v>131.5</v>
      </c>
      <c r="S10" s="8">
        <v>29.7</v>
      </c>
      <c r="T10" s="8">
        <v>43</v>
      </c>
      <c r="U10" s="9">
        <f t="shared" si="7"/>
        <v>220.73170731707319</v>
      </c>
      <c r="V10" s="10">
        <f t="shared" si="8"/>
        <v>4.8780487804878048</v>
      </c>
      <c r="W10" s="8">
        <v>41.4</v>
      </c>
      <c r="X10" s="8">
        <v>0.8</v>
      </c>
      <c r="Y10" s="8">
        <v>41</v>
      </c>
      <c r="Z10" s="9">
        <f t="shared" si="9"/>
        <v>0.97560975609755751</v>
      </c>
      <c r="AA10" s="10">
        <v>0</v>
      </c>
    </row>
    <row r="11" spans="1:27">
      <c r="A11" s="5" t="s">
        <v>20</v>
      </c>
      <c r="B11" s="8">
        <v>134</v>
      </c>
      <c r="C11" s="11">
        <v>135</v>
      </c>
      <c r="D11" s="8">
        <v>1.3</v>
      </c>
      <c r="E11" s="8">
        <v>134</v>
      </c>
      <c r="F11" s="9">
        <f t="shared" si="1"/>
        <v>0.74626865671641784</v>
      </c>
      <c r="G11" s="10">
        <f t="shared" si="2"/>
        <v>0</v>
      </c>
      <c r="H11" s="11">
        <v>136</v>
      </c>
      <c r="I11" s="8">
        <v>0</v>
      </c>
      <c r="J11" s="8">
        <v>136</v>
      </c>
      <c r="K11" s="12">
        <f t="shared" si="3"/>
        <v>1.4925373134328357</v>
      </c>
      <c r="L11" s="13">
        <f t="shared" si="4"/>
        <v>1.4925373134328357</v>
      </c>
      <c r="M11" s="11">
        <v>135.4</v>
      </c>
      <c r="N11" s="8">
        <v>1.4</v>
      </c>
      <c r="O11" s="8">
        <v>134</v>
      </c>
      <c r="P11" s="9">
        <f t="shared" si="5"/>
        <v>1.0447761194029892</v>
      </c>
      <c r="Q11" s="10">
        <f t="shared" si="6"/>
        <v>0</v>
      </c>
      <c r="R11" s="11">
        <v>140.1</v>
      </c>
      <c r="S11" s="8">
        <v>3.2</v>
      </c>
      <c r="T11" s="8">
        <v>136</v>
      </c>
      <c r="U11" s="9">
        <f t="shared" si="7"/>
        <v>4.5522388059701449</v>
      </c>
      <c r="V11" s="10">
        <f t="shared" si="8"/>
        <v>1.4925373134328357</v>
      </c>
      <c r="W11" s="8">
        <v>134.6</v>
      </c>
      <c r="X11" s="8">
        <v>0.9</v>
      </c>
      <c r="Y11" s="8">
        <v>134</v>
      </c>
      <c r="Z11" s="9">
        <f t="shared" si="9"/>
        <v>0.44776119402984654</v>
      </c>
      <c r="AA11" s="10">
        <f t="shared" ref="AA11:AA21" si="11">((Y11-B11)/B11)*100</f>
        <v>0</v>
      </c>
    </row>
    <row r="12" spans="1:27">
      <c r="A12" s="5" t="s">
        <v>21</v>
      </c>
      <c r="B12" s="8">
        <v>59</v>
      </c>
      <c r="C12" s="11">
        <v>101.7</v>
      </c>
      <c r="D12" s="8">
        <v>65</v>
      </c>
      <c r="E12" s="8">
        <v>59</v>
      </c>
      <c r="F12" s="9">
        <f t="shared" si="1"/>
        <v>72.372881355932208</v>
      </c>
      <c r="G12" s="10">
        <f t="shared" si="2"/>
        <v>0</v>
      </c>
      <c r="H12" s="11">
        <v>86.8</v>
      </c>
      <c r="I12" s="8">
        <v>55.6</v>
      </c>
      <c r="J12" s="8">
        <v>59</v>
      </c>
      <c r="K12" s="12">
        <f t="shared" si="3"/>
        <v>47.118644067796609</v>
      </c>
      <c r="L12" s="13">
        <f t="shared" si="4"/>
        <v>0</v>
      </c>
      <c r="M12" s="11">
        <v>100.6</v>
      </c>
      <c r="N12" s="8">
        <v>63.7</v>
      </c>
      <c r="O12" s="8">
        <v>59</v>
      </c>
      <c r="P12" s="9">
        <f t="shared" si="5"/>
        <v>70.508474576271169</v>
      </c>
      <c r="Q12" s="10">
        <f t="shared" si="6"/>
        <v>0</v>
      </c>
      <c r="R12" s="11">
        <v>203</v>
      </c>
      <c r="S12" s="8">
        <v>0</v>
      </c>
      <c r="T12" s="8">
        <v>203</v>
      </c>
      <c r="U12" s="9">
        <f t="shared" si="7"/>
        <v>244.06779661016949</v>
      </c>
      <c r="V12" s="10">
        <f t="shared" si="8"/>
        <v>244.06779661016949</v>
      </c>
      <c r="W12" s="8">
        <v>73.5</v>
      </c>
      <c r="X12" s="8">
        <v>43.2</v>
      </c>
      <c r="Y12" s="8">
        <v>59</v>
      </c>
      <c r="Z12" s="9">
        <f t="shared" si="9"/>
        <v>24.576271186440678</v>
      </c>
      <c r="AA12" s="10">
        <f t="shared" si="11"/>
        <v>0</v>
      </c>
    </row>
    <row r="13" spans="1:27">
      <c r="A13" s="5" t="s">
        <v>22</v>
      </c>
      <c r="B13" s="8">
        <v>120</v>
      </c>
      <c r="C13" s="11">
        <v>123.2</v>
      </c>
      <c r="D13" s="8">
        <v>2.9</v>
      </c>
      <c r="E13" s="8">
        <v>120</v>
      </c>
      <c r="F13" s="9">
        <f t="shared" si="1"/>
        <v>2.6666666666666687</v>
      </c>
      <c r="G13" s="10">
        <f t="shared" si="2"/>
        <v>0</v>
      </c>
      <c r="H13" s="11">
        <v>127</v>
      </c>
      <c r="I13" s="8">
        <v>0</v>
      </c>
      <c r="J13" s="8">
        <v>127</v>
      </c>
      <c r="K13" s="12">
        <f t="shared" si="3"/>
        <v>5.833333333333333</v>
      </c>
      <c r="L13" s="13">
        <f t="shared" si="4"/>
        <v>5.833333333333333</v>
      </c>
      <c r="M13" s="11">
        <v>121</v>
      </c>
      <c r="N13" s="8">
        <v>0.8</v>
      </c>
      <c r="O13" s="8">
        <v>120</v>
      </c>
      <c r="P13" s="9">
        <f t="shared" si="5"/>
        <v>0.83333333333333337</v>
      </c>
      <c r="Q13" s="10">
        <f t="shared" si="6"/>
        <v>0</v>
      </c>
      <c r="R13" s="11">
        <v>124.4</v>
      </c>
      <c r="S13" s="8">
        <v>5.6</v>
      </c>
      <c r="T13" s="8">
        <v>120</v>
      </c>
      <c r="U13" s="9">
        <f t="shared" si="7"/>
        <v>3.6666666666666714</v>
      </c>
      <c r="V13" s="10">
        <f t="shared" si="8"/>
        <v>0</v>
      </c>
      <c r="W13" s="8">
        <v>121.4</v>
      </c>
      <c r="X13" s="8">
        <v>2</v>
      </c>
      <c r="Y13" s="8">
        <v>120</v>
      </c>
      <c r="Z13" s="9">
        <f t="shared" si="9"/>
        <v>1.1666666666666714</v>
      </c>
      <c r="AA13" s="10">
        <f t="shared" si="11"/>
        <v>0</v>
      </c>
    </row>
    <row r="14" spans="1:27">
      <c r="A14" s="5" t="s">
        <v>23</v>
      </c>
      <c r="B14" s="8">
        <v>40</v>
      </c>
      <c r="C14" s="11">
        <v>116.8</v>
      </c>
      <c r="D14" s="8">
        <v>25.8</v>
      </c>
      <c r="E14" s="8">
        <v>40</v>
      </c>
      <c r="F14" s="9">
        <f t="shared" si="1"/>
        <v>192</v>
      </c>
      <c r="G14" s="10">
        <f t="shared" si="2"/>
        <v>0</v>
      </c>
      <c r="H14" s="11">
        <v>133.30000000000001</v>
      </c>
      <c r="I14" s="8">
        <v>2.1</v>
      </c>
      <c r="J14" s="8">
        <v>127</v>
      </c>
      <c r="K14" s="12">
        <f t="shared" si="3"/>
        <v>233.25000000000006</v>
      </c>
      <c r="L14" s="13">
        <f t="shared" si="4"/>
        <v>217.49999999999997</v>
      </c>
      <c r="M14" s="11">
        <v>128</v>
      </c>
      <c r="N14" s="8">
        <v>2.7</v>
      </c>
      <c r="O14" s="8">
        <v>124</v>
      </c>
      <c r="P14" s="9">
        <f t="shared" si="5"/>
        <v>220.00000000000003</v>
      </c>
      <c r="Q14" s="10">
        <f t="shared" si="6"/>
        <v>210</v>
      </c>
      <c r="R14" s="11">
        <v>138.30000000000001</v>
      </c>
      <c r="S14" s="8">
        <v>6.7</v>
      </c>
      <c r="T14" s="8">
        <v>124</v>
      </c>
      <c r="U14" s="9">
        <f>((R14-B14)/B14)*100</f>
        <v>245.75000000000006</v>
      </c>
      <c r="V14" s="10">
        <f t="shared" si="8"/>
        <v>210</v>
      </c>
      <c r="W14" s="8">
        <v>116.2</v>
      </c>
      <c r="X14" s="8">
        <v>25.5</v>
      </c>
      <c r="Y14" s="8">
        <v>40</v>
      </c>
      <c r="Z14" s="9">
        <f t="shared" si="9"/>
        <v>190.5</v>
      </c>
      <c r="AA14" s="10">
        <f t="shared" si="11"/>
        <v>0</v>
      </c>
    </row>
    <row r="15" spans="1:27">
      <c r="A15" s="5" t="s">
        <v>24</v>
      </c>
      <c r="B15" s="8">
        <v>141</v>
      </c>
      <c r="C15" s="11">
        <v>142.1</v>
      </c>
      <c r="D15" s="8">
        <v>1.3</v>
      </c>
      <c r="E15" s="8">
        <v>141</v>
      </c>
      <c r="F15" s="9">
        <f t="shared" si="1"/>
        <v>0.78014184397162722</v>
      </c>
      <c r="G15" s="10">
        <f t="shared" si="2"/>
        <v>0</v>
      </c>
      <c r="H15" s="11">
        <v>148.80000000000001</v>
      </c>
      <c r="I15" s="8">
        <v>4.4000000000000004</v>
      </c>
      <c r="J15" s="8">
        <v>141</v>
      </c>
      <c r="K15" s="12">
        <f t="shared" si="3"/>
        <v>5.5319148936170297</v>
      </c>
      <c r="L15" s="13">
        <f t="shared" si="4"/>
        <v>0</v>
      </c>
      <c r="M15" s="11">
        <v>142.1</v>
      </c>
      <c r="N15" s="8">
        <v>1.3</v>
      </c>
      <c r="O15" s="8">
        <v>141</v>
      </c>
      <c r="P15" s="9">
        <f t="shared" si="5"/>
        <v>0.78014184397162722</v>
      </c>
      <c r="Q15" s="10">
        <f t="shared" si="6"/>
        <v>0</v>
      </c>
      <c r="R15" s="11">
        <v>149.4</v>
      </c>
      <c r="S15" s="8">
        <v>3</v>
      </c>
      <c r="T15" s="8">
        <v>144</v>
      </c>
      <c r="U15" s="9">
        <f t="shared" si="7"/>
        <v>5.9574468085106425</v>
      </c>
      <c r="V15" s="10">
        <f t="shared" si="8"/>
        <v>2.1276595744680851</v>
      </c>
      <c r="W15" s="8">
        <v>142.19999999999999</v>
      </c>
      <c r="X15" s="8">
        <v>1.2</v>
      </c>
      <c r="Y15" s="8">
        <v>141</v>
      </c>
      <c r="Z15" s="9">
        <f t="shared" si="9"/>
        <v>0.85106382978722595</v>
      </c>
      <c r="AA15" s="10">
        <f t="shared" si="11"/>
        <v>0</v>
      </c>
    </row>
    <row r="16" spans="1:27">
      <c r="A16" s="5" t="s">
        <v>25</v>
      </c>
      <c r="B16" s="8">
        <v>48</v>
      </c>
      <c r="C16" s="11">
        <v>48</v>
      </c>
      <c r="D16" s="8">
        <v>0</v>
      </c>
      <c r="E16" s="8">
        <v>48</v>
      </c>
      <c r="F16" s="9">
        <f t="shared" si="1"/>
        <v>0</v>
      </c>
      <c r="G16" s="10">
        <f t="shared" si="2"/>
        <v>0</v>
      </c>
      <c r="H16" s="11">
        <v>53.2</v>
      </c>
      <c r="I16" s="8">
        <v>1.6</v>
      </c>
      <c r="J16" s="8">
        <v>50</v>
      </c>
      <c r="K16" s="12">
        <f t="shared" si="3"/>
        <v>10.833333333333339</v>
      </c>
      <c r="L16" s="13">
        <f t="shared" si="4"/>
        <v>4.1666666666666661</v>
      </c>
      <c r="M16" s="11">
        <v>48.1</v>
      </c>
      <c r="N16" s="8">
        <v>0.3</v>
      </c>
      <c r="O16" s="8">
        <v>48</v>
      </c>
      <c r="P16" s="9">
        <f t="shared" si="5"/>
        <v>0.20833333333333628</v>
      </c>
      <c r="Q16" s="10">
        <f t="shared" si="6"/>
        <v>0</v>
      </c>
      <c r="R16" s="11">
        <v>53.9</v>
      </c>
      <c r="S16" s="8">
        <v>5.5</v>
      </c>
      <c r="T16" s="8">
        <v>48</v>
      </c>
      <c r="U16" s="9">
        <f t="shared" si="7"/>
        <v>12.291666666666663</v>
      </c>
      <c r="V16" s="10">
        <f t="shared" si="8"/>
        <v>0</v>
      </c>
      <c r="W16" s="8">
        <v>48</v>
      </c>
      <c r="X16" s="8">
        <v>0</v>
      </c>
      <c r="Y16" s="8">
        <v>48</v>
      </c>
      <c r="Z16" s="9">
        <f t="shared" si="9"/>
        <v>0</v>
      </c>
      <c r="AA16" s="10">
        <f t="shared" si="11"/>
        <v>0</v>
      </c>
    </row>
    <row r="17" spans="1:27">
      <c r="A17" s="5" t="s">
        <v>26</v>
      </c>
      <c r="B17" s="8">
        <v>12</v>
      </c>
      <c r="C17" s="11">
        <v>12.4</v>
      </c>
      <c r="D17" s="8">
        <v>0.5</v>
      </c>
      <c r="E17" s="8">
        <v>12</v>
      </c>
      <c r="F17" s="9">
        <f t="shared" si="1"/>
        <v>3.3333333333333361</v>
      </c>
      <c r="G17" s="10">
        <f t="shared" si="2"/>
        <v>0</v>
      </c>
      <c r="H17" s="11">
        <v>12.2</v>
      </c>
      <c r="I17" s="8">
        <v>0.6</v>
      </c>
      <c r="J17" s="8">
        <v>12</v>
      </c>
      <c r="K17" s="12">
        <f t="shared" si="3"/>
        <v>1.6666666666666607</v>
      </c>
      <c r="L17" s="13">
        <f t="shared" si="4"/>
        <v>0</v>
      </c>
      <c r="M17" s="11">
        <v>12.5</v>
      </c>
      <c r="N17" s="8">
        <v>0.5</v>
      </c>
      <c r="O17" s="8">
        <v>12</v>
      </c>
      <c r="P17" s="9">
        <f t="shared" si="5"/>
        <v>4.1666666666666661</v>
      </c>
      <c r="Q17" s="10">
        <f t="shared" si="6"/>
        <v>0</v>
      </c>
      <c r="R17" s="11">
        <v>16</v>
      </c>
      <c r="S17" s="8">
        <v>0</v>
      </c>
      <c r="T17" s="8">
        <v>16</v>
      </c>
      <c r="U17" s="9">
        <f t="shared" si="7"/>
        <v>33.333333333333329</v>
      </c>
      <c r="V17" s="10">
        <f t="shared" si="8"/>
        <v>33.333333333333329</v>
      </c>
      <c r="W17" s="8">
        <v>12.3</v>
      </c>
      <c r="X17" s="8">
        <v>0.5</v>
      </c>
      <c r="Y17" s="8">
        <v>12</v>
      </c>
      <c r="Z17" s="9">
        <f t="shared" si="9"/>
        <v>2.5000000000000062</v>
      </c>
      <c r="AA17" s="10">
        <f t="shared" si="11"/>
        <v>0</v>
      </c>
    </row>
    <row r="18" spans="1:27">
      <c r="A18" s="5" t="s">
        <v>27</v>
      </c>
      <c r="B18" s="8">
        <v>10</v>
      </c>
      <c r="C18" s="11">
        <v>10</v>
      </c>
      <c r="D18" s="8">
        <v>0</v>
      </c>
      <c r="E18" s="8">
        <v>10</v>
      </c>
      <c r="F18" s="9">
        <f t="shared" si="1"/>
        <v>0</v>
      </c>
      <c r="G18" s="10">
        <f t="shared" si="2"/>
        <v>0</v>
      </c>
      <c r="H18" s="11">
        <v>10</v>
      </c>
      <c r="I18" s="8">
        <v>0</v>
      </c>
      <c r="J18" s="8">
        <v>10</v>
      </c>
      <c r="K18" s="12">
        <f t="shared" si="3"/>
        <v>0</v>
      </c>
      <c r="L18" s="13">
        <f t="shared" si="4"/>
        <v>0</v>
      </c>
      <c r="M18" s="11">
        <v>10</v>
      </c>
      <c r="N18" s="8">
        <v>0</v>
      </c>
      <c r="O18" s="8">
        <v>10</v>
      </c>
      <c r="P18" s="9">
        <f t="shared" si="5"/>
        <v>0</v>
      </c>
      <c r="Q18" s="10">
        <f t="shared" si="6"/>
        <v>0</v>
      </c>
      <c r="R18" s="11">
        <v>10.5</v>
      </c>
      <c r="S18" s="8">
        <v>0.7</v>
      </c>
      <c r="T18" s="8">
        <v>10</v>
      </c>
      <c r="U18" s="9">
        <f t="shared" si="7"/>
        <v>5</v>
      </c>
      <c r="V18" s="10">
        <f t="shared" si="8"/>
        <v>0</v>
      </c>
      <c r="W18" s="8">
        <v>10</v>
      </c>
      <c r="X18" s="8">
        <v>0</v>
      </c>
      <c r="Y18" s="8">
        <v>10</v>
      </c>
      <c r="Z18" s="9">
        <f t="shared" si="9"/>
        <v>0</v>
      </c>
      <c r="AA18" s="10">
        <f t="shared" si="11"/>
        <v>0</v>
      </c>
    </row>
    <row r="19" spans="1:27">
      <c r="A19" s="5" t="s">
        <v>28</v>
      </c>
      <c r="B19" s="8">
        <v>15</v>
      </c>
      <c r="C19" s="11">
        <v>15</v>
      </c>
      <c r="D19" s="8">
        <v>0</v>
      </c>
      <c r="E19" s="8">
        <v>15</v>
      </c>
      <c r="F19" s="9">
        <f t="shared" si="1"/>
        <v>0</v>
      </c>
      <c r="G19" s="10">
        <f t="shared" si="2"/>
        <v>0</v>
      </c>
      <c r="H19" s="11">
        <v>15.2</v>
      </c>
      <c r="I19" s="8">
        <v>0.6</v>
      </c>
      <c r="J19" s="8">
        <v>15</v>
      </c>
      <c r="K19" s="12">
        <f t="shared" si="3"/>
        <v>1.3333333333333286</v>
      </c>
      <c r="L19" s="13">
        <f t="shared" si="4"/>
        <v>0</v>
      </c>
      <c r="M19" s="11">
        <v>15</v>
      </c>
      <c r="N19" s="8">
        <v>0</v>
      </c>
      <c r="O19" s="8">
        <v>15</v>
      </c>
      <c r="P19" s="9">
        <f t="shared" si="5"/>
        <v>0</v>
      </c>
      <c r="Q19" s="10">
        <f t="shared" si="6"/>
        <v>0</v>
      </c>
      <c r="R19" s="11">
        <v>16</v>
      </c>
      <c r="S19" s="8">
        <v>0</v>
      </c>
      <c r="T19" s="8">
        <v>16</v>
      </c>
      <c r="U19" s="9">
        <f t="shared" si="7"/>
        <v>6.666666666666667</v>
      </c>
      <c r="V19" s="10">
        <f t="shared" si="8"/>
        <v>6.666666666666667</v>
      </c>
      <c r="W19" s="8">
        <v>15</v>
      </c>
      <c r="X19" s="8">
        <v>0</v>
      </c>
      <c r="Y19" s="8">
        <v>15</v>
      </c>
      <c r="Z19" s="9">
        <f t="shared" si="9"/>
        <v>0</v>
      </c>
      <c r="AA19" s="10">
        <f t="shared" si="11"/>
        <v>0</v>
      </c>
    </row>
    <row r="20" spans="1:27">
      <c r="A20" s="5" t="s">
        <v>29</v>
      </c>
      <c r="B20" s="8">
        <v>13</v>
      </c>
      <c r="C20" s="11">
        <v>14.2</v>
      </c>
      <c r="D20" s="8">
        <v>0.4</v>
      </c>
      <c r="E20" s="8">
        <v>14</v>
      </c>
      <c r="F20" s="9">
        <f t="shared" si="1"/>
        <v>9.2307692307692264</v>
      </c>
      <c r="G20" s="10">
        <f t="shared" si="2"/>
        <v>7.6923076923076925</v>
      </c>
      <c r="H20" s="11">
        <v>13.7</v>
      </c>
      <c r="I20" s="8">
        <v>0.8</v>
      </c>
      <c r="J20" s="8">
        <v>13</v>
      </c>
      <c r="K20" s="12">
        <f t="shared" si="3"/>
        <v>5.3846153846153797</v>
      </c>
      <c r="L20" s="13">
        <f t="shared" si="4"/>
        <v>0</v>
      </c>
      <c r="M20" s="11">
        <v>14</v>
      </c>
      <c r="N20" s="8">
        <v>0.6</v>
      </c>
      <c r="O20" s="8">
        <v>13</v>
      </c>
      <c r="P20" s="9">
        <f t="shared" si="5"/>
        <v>7.6923076923076925</v>
      </c>
      <c r="Q20" s="10">
        <f t="shared" si="6"/>
        <v>0</v>
      </c>
      <c r="R20" s="11">
        <v>30.4</v>
      </c>
      <c r="S20" s="8">
        <v>18.3</v>
      </c>
      <c r="T20" s="8">
        <v>14</v>
      </c>
      <c r="U20" s="9">
        <f t="shared" si="7"/>
        <v>133.84615384615384</v>
      </c>
      <c r="V20" s="10">
        <f t="shared" si="8"/>
        <v>7.6923076923076925</v>
      </c>
      <c r="W20" s="8">
        <v>13.4</v>
      </c>
      <c r="X20" s="8">
        <v>0.5</v>
      </c>
      <c r="Y20" s="8">
        <v>13</v>
      </c>
      <c r="Z20" s="9">
        <f t="shared" si="9"/>
        <v>3.0769230769230793</v>
      </c>
      <c r="AA20" s="10">
        <f t="shared" si="11"/>
        <v>0</v>
      </c>
    </row>
    <row r="21" spans="1:27">
      <c r="A21" s="5" t="s">
        <v>30</v>
      </c>
      <c r="B21" s="8">
        <v>11</v>
      </c>
      <c r="C21" s="11">
        <v>12.6</v>
      </c>
      <c r="D21" s="8">
        <v>0.5</v>
      </c>
      <c r="E21" s="8">
        <v>12</v>
      </c>
      <c r="F21" s="9">
        <f t="shared" si="1"/>
        <v>14.545454545454541</v>
      </c>
      <c r="G21" s="10">
        <f t="shared" si="2"/>
        <v>9.0909090909090917</v>
      </c>
      <c r="H21" s="11">
        <v>13.3</v>
      </c>
      <c r="I21" s="8">
        <v>0.9</v>
      </c>
      <c r="J21" s="8">
        <v>13</v>
      </c>
      <c r="K21" s="12">
        <f t="shared" si="3"/>
        <v>20.909090909090917</v>
      </c>
      <c r="L21" s="13">
        <f t="shared" si="4"/>
        <v>18.181818181818183</v>
      </c>
      <c r="M21" s="11">
        <v>12.6</v>
      </c>
      <c r="N21" s="8">
        <v>0.5</v>
      </c>
      <c r="O21" s="8">
        <v>12</v>
      </c>
      <c r="P21" s="9">
        <f t="shared" si="5"/>
        <v>14.545454545454541</v>
      </c>
      <c r="Q21" s="10">
        <f t="shared" si="6"/>
        <v>9.0909090909090917</v>
      </c>
      <c r="R21" s="11">
        <v>17.2</v>
      </c>
      <c r="S21" s="8">
        <v>0.4</v>
      </c>
      <c r="T21" s="8">
        <v>17</v>
      </c>
      <c r="U21" s="9">
        <f t="shared" si="7"/>
        <v>56.36363636363636</v>
      </c>
      <c r="V21" s="10">
        <f t="shared" si="8"/>
        <v>54.54545454545454</v>
      </c>
      <c r="W21" s="8">
        <v>11.9</v>
      </c>
      <c r="X21" s="8">
        <v>0.5</v>
      </c>
      <c r="Y21" s="8">
        <v>11</v>
      </c>
      <c r="Z21" s="9">
        <f t="shared" si="9"/>
        <v>8.1818181818181852</v>
      </c>
      <c r="AA21" s="10">
        <f t="shared" si="11"/>
        <v>0</v>
      </c>
    </row>
    <row r="22" spans="1:27">
      <c r="A22" s="5" t="s">
        <v>31</v>
      </c>
      <c r="B22" s="8" t="s">
        <v>32</v>
      </c>
      <c r="C22" s="11">
        <v>33.1</v>
      </c>
      <c r="D22" s="8">
        <v>1.1000000000000001</v>
      </c>
      <c r="E22" s="8">
        <v>31</v>
      </c>
      <c r="F22" s="9" t="s">
        <v>32</v>
      </c>
      <c r="G22" s="10" t="s">
        <v>32</v>
      </c>
      <c r="H22" s="11">
        <v>34</v>
      </c>
      <c r="I22" s="8">
        <v>0</v>
      </c>
      <c r="J22" s="8">
        <v>34</v>
      </c>
      <c r="K22" s="9" t="s">
        <v>32</v>
      </c>
      <c r="L22" s="10" t="s">
        <v>32</v>
      </c>
      <c r="M22" s="11">
        <v>34.6</v>
      </c>
      <c r="N22" s="8">
        <v>2.1</v>
      </c>
      <c r="O22" s="8">
        <v>29</v>
      </c>
      <c r="P22" s="9" t="s">
        <v>32</v>
      </c>
      <c r="Q22" s="10" t="s">
        <v>32</v>
      </c>
      <c r="R22" s="11">
        <v>137</v>
      </c>
      <c r="S22" s="8">
        <v>0</v>
      </c>
      <c r="T22" s="8">
        <v>137</v>
      </c>
      <c r="U22" s="9" t="s">
        <v>32</v>
      </c>
      <c r="V22" s="10" t="s">
        <v>32</v>
      </c>
      <c r="W22" s="8">
        <v>33</v>
      </c>
      <c r="X22" s="8">
        <v>2</v>
      </c>
      <c r="Y22" s="8">
        <v>29</v>
      </c>
      <c r="Z22" s="9" t="s">
        <v>32</v>
      </c>
      <c r="AA22" s="10" t="s">
        <v>32</v>
      </c>
    </row>
    <row r="23" spans="1:27">
      <c r="A23" s="5" t="s">
        <v>33</v>
      </c>
      <c r="B23" s="8" t="s">
        <v>32</v>
      </c>
      <c r="C23" s="11">
        <v>57.9</v>
      </c>
      <c r="D23" s="8">
        <v>13.4</v>
      </c>
      <c r="E23" s="8">
        <v>18</v>
      </c>
      <c r="F23" s="9" t="s">
        <v>32</v>
      </c>
      <c r="G23" s="10" t="s">
        <v>32</v>
      </c>
      <c r="H23" s="11">
        <v>48.4</v>
      </c>
      <c r="I23" s="8">
        <v>15.2</v>
      </c>
      <c r="J23" s="8">
        <v>18</v>
      </c>
      <c r="K23" s="9" t="s">
        <v>32</v>
      </c>
      <c r="L23" s="10" t="s">
        <v>32</v>
      </c>
      <c r="M23" s="11">
        <v>64.3</v>
      </c>
      <c r="N23" s="8">
        <v>3.4</v>
      </c>
      <c r="O23" s="8">
        <v>58</v>
      </c>
      <c r="P23" s="9" t="s">
        <v>32</v>
      </c>
      <c r="Q23" s="10" t="s">
        <v>32</v>
      </c>
      <c r="R23" s="11">
        <v>103.2</v>
      </c>
      <c r="S23" s="8">
        <v>34.4</v>
      </c>
      <c r="T23" s="8">
        <v>64</v>
      </c>
      <c r="U23" s="9" t="s">
        <v>32</v>
      </c>
      <c r="V23" s="10" t="s">
        <v>32</v>
      </c>
      <c r="W23" s="8">
        <v>62.7</v>
      </c>
      <c r="X23" s="8">
        <v>3.1</v>
      </c>
      <c r="Y23" s="8">
        <v>56</v>
      </c>
      <c r="Z23" s="9" t="s">
        <v>32</v>
      </c>
      <c r="AA23" s="10" t="s">
        <v>32</v>
      </c>
    </row>
    <row r="24" spans="1:27">
      <c r="A24" s="5" t="s">
        <v>33</v>
      </c>
      <c r="B24" s="8" t="s">
        <v>32</v>
      </c>
      <c r="C24" s="11">
        <v>63.1</v>
      </c>
      <c r="D24" s="8">
        <v>1.9</v>
      </c>
      <c r="E24" s="8">
        <v>60</v>
      </c>
      <c r="F24" s="9" t="s">
        <v>32</v>
      </c>
      <c r="G24" s="10" t="s">
        <v>32</v>
      </c>
      <c r="H24" s="11">
        <v>68</v>
      </c>
      <c r="I24" s="8">
        <v>0</v>
      </c>
      <c r="J24" s="8">
        <v>68</v>
      </c>
      <c r="K24" s="9" t="s">
        <v>32</v>
      </c>
      <c r="L24" s="10" t="s">
        <v>32</v>
      </c>
      <c r="M24" s="11">
        <v>61.4</v>
      </c>
      <c r="N24" s="8">
        <v>3.3</v>
      </c>
      <c r="O24" s="8">
        <v>58</v>
      </c>
      <c r="P24" s="9" t="s">
        <v>32</v>
      </c>
      <c r="Q24" s="10" t="s">
        <v>32</v>
      </c>
      <c r="R24" s="11">
        <v>92.3</v>
      </c>
      <c r="S24" s="8">
        <v>19.100000000000001</v>
      </c>
      <c r="T24" s="8">
        <v>69</v>
      </c>
      <c r="U24" s="9" t="s">
        <v>32</v>
      </c>
      <c r="V24" s="10" t="s">
        <v>32</v>
      </c>
      <c r="W24" s="8">
        <v>60.3</v>
      </c>
      <c r="X24" s="8">
        <v>3.7</v>
      </c>
      <c r="Y24" s="8">
        <v>57</v>
      </c>
      <c r="Z24" s="9" t="s">
        <v>32</v>
      </c>
      <c r="AA24" s="10" t="s">
        <v>32</v>
      </c>
    </row>
    <row r="25" spans="1:27">
      <c r="A25" s="5" t="s">
        <v>34</v>
      </c>
      <c r="B25" s="14" t="s">
        <v>32</v>
      </c>
      <c r="C25" s="15">
        <v>13.7</v>
      </c>
      <c r="D25" s="14">
        <v>0.5</v>
      </c>
      <c r="E25" s="14">
        <v>13</v>
      </c>
      <c r="F25" s="16" t="s">
        <v>32</v>
      </c>
      <c r="G25" s="17" t="s">
        <v>32</v>
      </c>
      <c r="H25" s="18">
        <v>15.1</v>
      </c>
      <c r="I25" s="14">
        <v>0.7</v>
      </c>
      <c r="J25" s="14">
        <v>14</v>
      </c>
      <c r="K25" s="16" t="s">
        <v>32</v>
      </c>
      <c r="L25" s="17" t="s">
        <v>32</v>
      </c>
      <c r="M25" s="15">
        <v>13.9</v>
      </c>
      <c r="N25" s="14">
        <v>0.7</v>
      </c>
      <c r="O25" s="14">
        <v>13</v>
      </c>
      <c r="P25" s="16" t="s">
        <v>32</v>
      </c>
      <c r="Q25" s="17" t="s">
        <v>32</v>
      </c>
      <c r="R25" s="18">
        <v>43.5</v>
      </c>
      <c r="S25" s="14">
        <v>13.8</v>
      </c>
      <c r="T25" s="14">
        <v>16</v>
      </c>
      <c r="U25" s="16" t="s">
        <v>32</v>
      </c>
      <c r="V25" s="17" t="s">
        <v>32</v>
      </c>
      <c r="W25" s="14">
        <v>13.6</v>
      </c>
      <c r="X25" s="14">
        <v>0.7</v>
      </c>
      <c r="Y25" s="14">
        <v>13</v>
      </c>
      <c r="Z25" s="16" t="s">
        <v>32</v>
      </c>
      <c r="AA25" s="17" t="s">
        <v>32</v>
      </c>
    </row>
    <row r="27" spans="1:27">
      <c r="D27" s="27" t="s">
        <v>35</v>
      </c>
      <c r="E27" s="27"/>
      <c r="F27" s="19">
        <f>AVERAGE(F3:F21)</f>
        <v>17.470962577359007</v>
      </c>
      <c r="G27" s="19">
        <f>AVERAGE(G3:G21)</f>
        <v>0.88332719911667279</v>
      </c>
      <c r="H27" s="19"/>
      <c r="I27" s="19"/>
      <c r="J27" s="19"/>
      <c r="K27" s="19">
        <f>AVERAGE(K3:K21)</f>
        <v>29.418651775714363</v>
      </c>
      <c r="L27" s="19">
        <f>AVERAGE(L3:L21)</f>
        <v>16.220704656079132</v>
      </c>
      <c r="M27" s="19"/>
      <c r="N27" s="19"/>
      <c r="O27" s="19"/>
      <c r="P27" s="19">
        <f>AVERAGE(P3:P21)</f>
        <v>23.173360951914418</v>
      </c>
      <c r="Q27" s="19">
        <f>AVERAGE(Q3:Q21)</f>
        <v>11.860047846889952</v>
      </c>
      <c r="R27" s="19"/>
      <c r="S27" s="19"/>
      <c r="T27" s="19"/>
      <c r="U27" s="19">
        <f>AVERAGE(U3:U21)</f>
        <v>74.975615191414178</v>
      </c>
      <c r="V27" s="19">
        <f>AVERAGE(V3:V21)</f>
        <v>31.170997328467209</v>
      </c>
      <c r="W27" s="19" t="s">
        <v>36</v>
      </c>
      <c r="X27" s="19"/>
      <c r="Y27" s="19" t="s">
        <v>36</v>
      </c>
      <c r="Z27" s="19">
        <f t="shared" ref="Z27:AA27" si="12">AVERAGE(Z3:Z21)</f>
        <v>13.699516830216638</v>
      </c>
      <c r="AA27" s="19">
        <f t="shared" si="12"/>
        <v>0</v>
      </c>
    </row>
    <row r="28" spans="1:27">
      <c r="A28" s="20"/>
      <c r="B28" s="20"/>
      <c r="C28" s="21"/>
      <c r="D28" s="27" t="s">
        <v>37</v>
      </c>
      <c r="E28" s="27"/>
      <c r="F28" s="19">
        <f>STDEV(F3:F21)</f>
        <v>45.51392012821703</v>
      </c>
      <c r="G28" s="19">
        <f>STDEV(G3:G21)</f>
        <v>2.656137064098735</v>
      </c>
      <c r="H28" s="19"/>
      <c r="I28" s="19"/>
      <c r="J28" s="19"/>
      <c r="K28" s="19">
        <f t="shared" ref="K28:AA28" si="13">STDEV(K3:K21)</f>
        <v>60.196606921699356</v>
      </c>
      <c r="L28" s="19">
        <f t="shared" si="13"/>
        <v>50.429883684121307</v>
      </c>
      <c r="M28" s="19"/>
      <c r="N28" s="19"/>
      <c r="O28" s="19"/>
      <c r="P28" s="19">
        <f t="shared" si="13"/>
        <v>53.072727234669728</v>
      </c>
      <c r="Q28" s="19">
        <f t="shared" si="13"/>
        <v>48.044628075490223</v>
      </c>
      <c r="R28" s="19"/>
      <c r="S28" s="19"/>
      <c r="T28" s="19"/>
      <c r="U28" s="19">
        <f t="shared" si="13"/>
        <v>88.606156698260577</v>
      </c>
      <c r="V28" s="19">
        <f t="shared" si="13"/>
        <v>70.635804200599111</v>
      </c>
      <c r="W28" s="19"/>
      <c r="X28" s="19"/>
      <c r="Y28" s="19"/>
      <c r="Z28" s="19">
        <f t="shared" si="13"/>
        <v>43.545757511030295</v>
      </c>
      <c r="AA28" s="19">
        <f t="shared" si="13"/>
        <v>0</v>
      </c>
    </row>
    <row r="30" spans="1:27">
      <c r="B30" s="1" t="s">
        <v>1</v>
      </c>
      <c r="C30" s="24" t="s">
        <v>2</v>
      </c>
      <c r="D30" s="25"/>
      <c r="E30" s="25"/>
      <c r="F30" s="25"/>
      <c r="G30" s="26"/>
      <c r="H30" s="24" t="s">
        <v>3</v>
      </c>
      <c r="I30" s="25"/>
      <c r="J30" s="25"/>
      <c r="K30" s="25"/>
      <c r="L30" s="26"/>
      <c r="M30" s="24" t="s">
        <v>4</v>
      </c>
      <c r="N30" s="25"/>
      <c r="O30" s="25"/>
      <c r="P30" s="25"/>
      <c r="Q30" s="26"/>
      <c r="R30" s="24" t="s">
        <v>5</v>
      </c>
      <c r="S30" s="25"/>
      <c r="T30" s="25"/>
      <c r="U30" s="25"/>
      <c r="V30" s="26"/>
      <c r="W30" s="24" t="s">
        <v>6</v>
      </c>
      <c r="X30" s="25"/>
      <c r="Y30" s="25"/>
      <c r="Z30" s="25"/>
      <c r="AA30" s="26"/>
    </row>
  </sheetData>
  <mergeCells count="7">
    <mergeCell ref="M30:Q30"/>
    <mergeCell ref="R30:V30"/>
    <mergeCell ref="W30:AA30"/>
    <mergeCell ref="D27:E27"/>
    <mergeCell ref="D28:E28"/>
    <mergeCell ref="C30:G30"/>
    <mergeCell ref="H30:L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Sathyamurthy</dc:creator>
  <cp:lastModifiedBy>Eashwar</cp:lastModifiedBy>
  <dcterms:created xsi:type="dcterms:W3CDTF">2024-04-26T22:46:35Z</dcterms:created>
  <dcterms:modified xsi:type="dcterms:W3CDTF">2024-05-09T23:02:04Z</dcterms:modified>
</cp:coreProperties>
</file>