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sonchannn/Downloads/"/>
    </mc:Choice>
  </mc:AlternateContent>
  <xr:revisionPtr revIDLastSave="0" documentId="8_{806F7127-A24D-F84C-902A-EDC107926AAD}" xr6:coauthVersionLast="47" xr6:coauthVersionMax="47" xr10:uidLastSave="{00000000-0000-0000-0000-000000000000}"/>
  <bookViews>
    <workbookView xWindow="0" yWindow="740" windowWidth="17480" windowHeight="18900" xr2:uid="{60C2E2F6-AD98-4042-9BF5-DA3DB7B4AD4C}"/>
  </bookViews>
  <sheets>
    <sheet name="工作表1" sheetId="1" r:id="rId1"/>
  </sheets>
  <definedNames>
    <definedName name="_xlchart.v1.0" hidden="1">工作表1!$B$2:$B$15</definedName>
    <definedName name="_xlchart.v1.1" hidden="1">工作表1!$J$1</definedName>
    <definedName name="_xlchart.v1.10" hidden="1">工作表1!$J$2:$J$15</definedName>
    <definedName name="_xlchart.v1.11" hidden="1">工作表1!$J$2:$J$15</definedName>
    <definedName name="_xlchart.v1.12" hidden="1">工作表1!$B$2</definedName>
    <definedName name="_xlchart.v1.13" hidden="1">工作表1!$B$3:$B$15</definedName>
    <definedName name="_xlchart.v1.14" hidden="1">工作表1!$J$1</definedName>
    <definedName name="_xlchart.v1.15" hidden="1">工作表1!$J$2:$J$15</definedName>
    <definedName name="_xlchart.v1.16" hidden="1">工作表1!$J$24</definedName>
    <definedName name="_xlchart.v1.17" hidden="1">工作表1!$B$2</definedName>
    <definedName name="_xlchart.v1.18" hidden="1">工作表1!$B$3:$B$15</definedName>
    <definedName name="_xlchart.v1.19" hidden="1">工作表1!$J$1</definedName>
    <definedName name="_xlchart.v1.2" hidden="1">工作表1!$J$2:$J$15</definedName>
    <definedName name="_xlchart.v1.20" hidden="1">工作表1!$J$2:$J$15</definedName>
    <definedName name="_xlchart.v1.3" hidden="1">工作表1!$B$2:$B$15</definedName>
    <definedName name="_xlchart.v1.4" hidden="1">工作表1!$J$1</definedName>
    <definedName name="_xlchart.v1.5" hidden="1">工作表1!$J$2:$J$15</definedName>
    <definedName name="_xlchart.v1.6" hidden="1">工作表1!$B$2:$B$15</definedName>
    <definedName name="_xlchart.v1.7" hidden="1">工作表1!$J$1</definedName>
    <definedName name="_xlchart.v1.8" hidden="1">工作表1!$J$2:$J$15</definedName>
    <definedName name="_xlchart.v1.9" hidden="1">工作表1!$J$1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9" i="1" l="1"/>
  <c r="M18" i="1"/>
  <c r="H17" i="1"/>
  <c r="D17" i="1"/>
  <c r="C17" i="1"/>
  <c r="J1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K3" i="1" a="1"/>
  <c r="K3" i="1" s="1"/>
  <c r="K4" i="1" a="1"/>
  <c r="K4" i="1"/>
  <c r="K5" i="1" a="1"/>
  <c r="K5" i="1"/>
  <c r="K6" i="1" a="1"/>
  <c r="K6" i="1" s="1"/>
  <c r="K7" i="1" a="1"/>
  <c r="K7" i="1" s="1"/>
  <c r="K8" i="1" a="1"/>
  <c r="K8" i="1" s="1"/>
  <c r="K9" i="1" a="1"/>
  <c r="K9" i="1" s="1"/>
  <c r="K10" i="1" a="1"/>
  <c r="K10" i="1"/>
  <c r="K11" i="1" a="1"/>
  <c r="K11" i="1" s="1"/>
  <c r="K12" i="1" a="1"/>
  <c r="K12" i="1" s="1"/>
  <c r="K13" i="1" a="1"/>
  <c r="K13" i="1" s="1"/>
  <c r="K14" i="1" a="1"/>
  <c r="K14" i="1"/>
  <c r="K15" i="1" a="1"/>
  <c r="K15" i="1" s="1"/>
  <c r="K2" i="1" a="1"/>
  <c r="K2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<sst xmlns="http://schemas.openxmlformats.org/spreadsheetml/2006/main" count="36" uniqueCount="36">
  <si>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</si>
  <si>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</si>
  <si>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</si>
  <si>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</si>
  <si>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</si>
  <si>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</si>
  <si>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</si>
  <si>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</si>
  <si>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</si>
  <si>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</si>
  <si>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</si>
  <si>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</si>
  <si>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</si>
  <si>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</si>
  <si>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</si>
  <si>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</si>
  <si>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</si>
  <si>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</si>
  <si>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</si>
  <si>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</si>
  <si>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</si>
  <si>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</si>
  <si>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</si>
  <si>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</si>
  <si>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</si>
  <si>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</si>
  <si>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</si>
  <si>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</si>
  <si>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</si>
  <si>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</si>
  <si>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</si>
  <si>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</si>
  <si>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Result</t>
    <phoneticPr fontId="2" type="noConversion"/>
  </si>
  <si>
    <t>Count</t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</si>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</sst>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CF-724B-82F3-BBB42F320D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3314272"/>
        <c:axId val="1503315984"/>
      </c:barChart>
      <c:catAx>
        <c:axId val="1503314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03315984"/>
        <c:crosses val="autoZero"/>
        <c:auto val="1"/>
        <c:lblAlgn val="ctr"/>
        <c:lblOffset val="100"/>
        <c:noMultiLvlLbl val="0"/>
      </c:catAx>
      <c:valAx>
        <c:axId val="150331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03314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工作表1!$M$17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工作表1!$L$18:$L$19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工作表1!$M$18:$M$19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83-044F-ADCE-BDCBBC5A4EE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471847</xdr:colOff>
      <xdr:row>24</xdr:row>
      <xdr:rowOff>9640</xdr:rowOff>
    </xdr:from>
    <xdr:to>
      <xdr:col>10</xdr:col>
      <xdr:colOff>1715891</xdr:colOff>
      <xdr:row>38</xdr:row>
      <xdr:rowOff>27439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8AD48D63-1C0B-0074-DA66-9E9CE3E5B0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1833880</xdr:colOff>
      <xdr:row>19</xdr:row>
      <xdr:rowOff>30480</xdr:rowOff>
    </xdr:from>
    <xdr:to>
      <xdr:col>16</xdr:col>
      <xdr:colOff>127000</xdr:colOff>
      <xdr:row>33</xdr:row>
      <xdr:rowOff>60960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3296DC96-11F8-ADF7-58C2-C5EC9C8B58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24"/>
  <sheetViews>
    <sheetView tabSelected="1" zoomScale="139" zoomScaleNormal="75" workbookViewId="0">
      <selection activeCell="H17" sqref="H17"/>
    </sheetView>
  </sheetViews>
  <sheetFormatPr baseColWidth="10" defaultColWidth="8.83203125" defaultRowHeight="15"/>
  <cols>
    <col min="3" max="4" width="13" bestFit="1" customWidth="1"/>
    <col min="8" max="8" width="18.6640625" bestFit="1" customWidth="1"/>
    <col min="10" max="10" width="16.1640625" bestFit="1" customWidth="1"/>
    <col min="11" max="11" width="24.164062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 s="5">
        <f>SUM(C2:G2)*0.1 + I2 * 0.5</f>
        <v>91.7</v>
      </c>
      <c r="K2" s="5" t="str" cm="1">
        <f t="array" ref="K2">_xlfn.IFS(J2 &gt;= 90,"A",J2 &gt;= 80,"B",J2 &gt;= 70,"C",J2 &gt;= 60,"D",J2 &lt; 60,"F")</f>
        <v>A</v>
      </c>
      <c r="L2" s="5" t="str">
        <f>IF(J2 &gt;= 60,"pass","fail")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 s="5">
        <f t="shared" ref="J3:J15" si="1">SUM(C3:G3)*0.1 + I3 * 0.5</f>
        <v>90</v>
      </c>
      <c r="K3" s="5" t="str" cm="1">
        <f t="array" ref="K3">_xlfn.IFS(J3 &gt;= 90,"A",J3 &gt;= 80,"B",J3 &gt;= 70,"C",J3 &gt;= 60,"D",J3 &lt; 60,"F")</f>
        <v>A</v>
      </c>
      <c r="L3" s="5" t="str">
        <f t="shared" ref="L3:L15" si="2">IF(J3 &gt;= 60,"pass","fail")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 s="5">
        <f t="shared" si="1"/>
        <v>81.2</v>
      </c>
      <c r="K4" s="5" t="str" cm="1">
        <f t="array" ref="K4">_xlfn.IFS(J4 &gt;= 90,"A",J4 &gt;= 80,"B",J4 &gt;= 70,"C",J4 &gt;= 60,"D",J4 &lt; 60,"F")</f>
        <v>B</v>
      </c>
      <c r="L4" s="5" t="str">
        <f t="shared" si="2"/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 s="5">
        <f t="shared" si="1"/>
        <v>80.800000000000011</v>
      </c>
      <c r="K5" s="5" t="str" cm="1">
        <f t="array" ref="K5">_xlfn.IFS(J5 &gt;= 90,"A",J5 &gt;= 80,"B",J5 &gt;= 70,"C",J5 &gt;= 60,"D",J5 &lt; 60,"F")</f>
        <v>B</v>
      </c>
      <c r="L5" s="5" t="str">
        <f t="shared" si="2"/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 s="5">
        <f t="shared" si="1"/>
        <v>84.7</v>
      </c>
      <c r="K6" s="5" t="str" cm="1">
        <f t="array" ref="K6">_xlfn.IFS(J6 &gt;= 90,"A",J6 &gt;= 80,"B",J6 &gt;= 70,"C",J6 &gt;= 60,"D",J6 &lt; 60,"F")</f>
        <v>B</v>
      </c>
      <c r="L6" s="5" t="str">
        <f t="shared" si="2"/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 s="5">
        <f t="shared" si="1"/>
        <v>80.800000000000011</v>
      </c>
      <c r="K7" s="5" t="str" cm="1">
        <f t="array" ref="K7">_xlfn.IFS(J7 &gt;= 90,"A",J7 &gt;= 80,"B",J7 &gt;= 70,"C",J7 &gt;= 60,"D",J7 &lt; 60,"F")</f>
        <v>B</v>
      </c>
      <c r="L7" s="5" t="str">
        <f t="shared" si="2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 s="5">
        <f t="shared" si="1"/>
        <v>77.900000000000006</v>
      </c>
      <c r="K8" s="5" t="str" cm="1">
        <f t="array" ref="K8">_xlfn.IFS(J8 &gt;= 90,"A",J8 &gt;= 80,"B",J8 &gt;= 70,"C",J8 &gt;= 60,"D",J8 &lt; 60,"F")</f>
        <v>C</v>
      </c>
      <c r="L8" s="5" t="str">
        <f t="shared" si="2"/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 s="5">
        <f t="shared" si="1"/>
        <v>74.2</v>
      </c>
      <c r="K9" s="5" t="str" cm="1">
        <f t="array" ref="K9">_xlfn.IFS(J9 &gt;= 90,"A",J9 &gt;= 80,"B",J9 &gt;= 70,"C",J9 &gt;= 60,"D",J9 &lt; 60,"F")</f>
        <v>C</v>
      </c>
      <c r="L9" s="5" t="str">
        <f t="shared" si="2"/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 s="5">
        <f t="shared" si="1"/>
        <v>75.2</v>
      </c>
      <c r="K10" s="5" t="str" cm="1">
        <f t="array" ref="K10">_xlfn.IFS(J10 &gt;= 90,"A",J10 &gt;= 80,"B",J10 &gt;= 70,"C",J10 &gt;= 60,"D",J10 &lt; 60,"F")</f>
        <v>C</v>
      </c>
      <c r="L10" s="5" t="str">
        <f t="shared" si="2"/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 s="5">
        <f t="shared" si="1"/>
        <v>77.599999999999994</v>
      </c>
      <c r="K11" s="5" t="str" cm="1">
        <f t="array" ref="K11">_xlfn.IFS(J11 &gt;= 90,"A",J11 &gt;= 80,"B",J11 &gt;= 70,"C",J11 &gt;= 60,"D",J11 &lt; 60,"F")</f>
        <v>C</v>
      </c>
      <c r="L11" s="5" t="str">
        <f t="shared" si="2"/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 s="5">
        <f t="shared" si="1"/>
        <v>80.599999999999994</v>
      </c>
      <c r="K12" s="5" t="str" cm="1">
        <f t="array" ref="K12">_xlfn.IFS(J12 &gt;= 90,"A",J12 &gt;= 80,"B",J12 &gt;= 70,"C",J12 &gt;= 60,"D",J12 &lt; 60,"F")</f>
        <v>B</v>
      </c>
      <c r="L12" s="5" t="str">
        <f t="shared" si="2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 s="5">
        <f t="shared" si="1"/>
        <v>59</v>
      </c>
      <c r="K13" s="5" t="str" cm="1">
        <f t="array" ref="K13">_xlfn.IFS(J13 &gt;= 90,"A",J13 &gt;= 80,"B",J13 &gt;= 70,"C",J13 &gt;= 60,"D",J13 &lt; 60,"F")</f>
        <v>F</v>
      </c>
      <c r="L13" s="5" t="str">
        <f t="shared" si="2"/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 s="5">
        <f t="shared" si="1"/>
        <v>66.900000000000006</v>
      </c>
      <c r="K14" s="5" t="str" cm="1">
        <f t="array" ref="K14">_xlfn.IFS(J14 &gt;= 90,"A",J14 &gt;= 80,"B",J14 &gt;= 70,"C",J14 &gt;= 60,"D",J14 &lt; 60,"F")</f>
        <v>D</v>
      </c>
      <c r="L14" s="5" t="str">
        <f t="shared" si="2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 s="5">
        <f t="shared" si="1"/>
        <v>55.6</v>
      </c>
      <c r="K15" s="5" t="str" cm="1">
        <f t="array" ref="K15">_xlfn.IFS(J15 &gt;= 90,"A",J15 &gt;= 80,"B",J15 &gt;= 70,"C",J15 &gt;= 60,"D",J15 &lt; 60,"F")</f>
        <v>F</v>
      </c>
      <c r="L15" s="5" t="str">
        <f t="shared" si="2"/>
        <v>fail</v>
      </c>
    </row>
    <row r="16" spans="1:12" ht="16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3">
      <c r="C17" s="5">
        <f>MAX(C2:C15)</f>
        <v>98</v>
      </c>
      <c r="D17" s="5">
        <f>LARGE(D2:D15,2)</f>
        <v>92</v>
      </c>
      <c r="H17" s="1">
        <f>COUNTIF(H2:H15,"&lt;80")</f>
        <v>8</v>
      </c>
      <c r="J17" s="5">
        <f>AVERAGE(J2:J15)</f>
        <v>76.871428571428581</v>
      </c>
      <c r="L17" s="5" t="s">
        <v>32</v>
      </c>
      <c r="M17" s="5" t="s">
        <v>33</v>
      </c>
    </row>
    <row r="18" spans="3:13">
      <c r="L18" s="5" t="s">
        <v>34</v>
      </c>
      <c r="M18" s="5">
        <f>COUNTIF(L2:L15,"pass")</f>
        <v>12</v>
      </c>
    </row>
    <row r="19" spans="3:13">
      <c r="L19" s="5" t="s">
        <v>35</v>
      </c>
      <c r="M19" s="5">
        <f>COUNTIF(L2:L15,"fail")</f>
        <v>2</v>
      </c>
    </row>
    <row r="24" spans="3:13" ht="16">
      <c r="J24" s="4" t="s">
        <v>30</v>
      </c>
    </row>
  </sheetData>
  <phoneticPr fontId="2" type="noConversion"/>
  <conditionalFormatting sqref="L2:L15">
    <cfRule type="cellIs" dxfId="1" priority="1" operator="equal">
      <formula>"fail"</formula>
    </cfRule>
    <cfRule type="cellIs" dxfId="0" priority="2" operator="equal">
      <formula>"pass"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Eason Chan</cp:lastModifiedBy>
  <dcterms:created xsi:type="dcterms:W3CDTF">2023-10-19T05:27:10Z</dcterms:created>
  <dcterms:modified xsi:type="dcterms:W3CDTF">2025-10-07T13:26:29Z</dcterms:modified>
</cp:coreProperties>
</file>